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dyasanchez/Google Drive/School/Engineering_PhD/Dissertation/Models_Data/GCID_Spatial_Data/"/>
    </mc:Choice>
  </mc:AlternateContent>
  <xr:revisionPtr revIDLastSave="0" documentId="13_ncr:1_{627E98B8-C331-4D46-80A3-81F3B24E52B3}" xr6:coauthVersionLast="45" xr6:coauthVersionMax="45" xr10:uidLastSave="{00000000-0000-0000-0000-000000000000}"/>
  <bookViews>
    <workbookView xWindow="80" yWindow="460" windowWidth="25440" windowHeight="15000" activeTab="2" xr2:uid="{00000000-000D-0000-FFFF-FFFF00000000}"/>
  </bookViews>
  <sheets>
    <sheet name="Turnouts" sheetId="1" r:id="rId1"/>
    <sheet name="Turnouts2" sheetId="12" r:id="rId2"/>
    <sheet name="Lookup" sheetId="2" r:id="rId3"/>
    <sheet name="Lookup (2)" sheetId="18" r:id="rId4"/>
    <sheet name="Final" sheetId="17" r:id="rId5"/>
    <sheet name="Notes" sheetId="8" r:id="rId6"/>
    <sheet name="Pivot1" sheetId="4" r:id="rId7"/>
    <sheet name="Pivot1 (2)" sheetId="9" r:id="rId8"/>
    <sheet name="Sheet6" sheetId="15" r:id="rId9"/>
    <sheet name="Sheet5" sheetId="14" r:id="rId10"/>
    <sheet name="Sheet4" sheetId="13" r:id="rId11"/>
    <sheet name="Sheet2 (2)" sheetId="16" r:id="rId12"/>
    <sheet name="Sheet2" sheetId="11" r:id="rId13"/>
    <sheet name="Pivot2" sheetId="5" r:id="rId14"/>
    <sheet name="Head_all" sheetId="6" r:id="rId15"/>
    <sheet name="Turnouts_all" sheetId="3" r:id="rId16"/>
    <sheet name="Length_all" sheetId="7" r:id="rId17"/>
  </sheets>
  <calcPr calcId="191029"/>
  <pivotCaches>
    <pivotCache cacheId="16" r:id="rId18"/>
    <pivotCache cacheId="17" r:id="rId19"/>
    <pivotCache cacheId="18" r:id="rId2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90" i="2" l="1"/>
  <c r="K182" i="2"/>
  <c r="K183" i="2"/>
  <c r="K184" i="2"/>
  <c r="K185" i="2"/>
  <c r="K181" i="2"/>
  <c r="K172" i="2"/>
  <c r="K173" i="2"/>
  <c r="K155" i="2"/>
  <c r="K143" i="2"/>
  <c r="K142" i="2"/>
  <c r="K141" i="2"/>
  <c r="K134" i="2"/>
  <c r="K132" i="2"/>
  <c r="K125" i="2"/>
  <c r="K123" i="2"/>
  <c r="K110" i="2"/>
  <c r="K116" i="2"/>
  <c r="K115" i="2"/>
  <c r="K72" i="2"/>
  <c r="K71" i="2"/>
  <c r="K61" i="2"/>
  <c r="K59" i="2"/>
  <c r="K57" i="2"/>
  <c r="K54" i="2"/>
  <c r="K53" i="2"/>
  <c r="K48" i="2"/>
  <c r="K46" i="2"/>
  <c r="K45" i="2"/>
  <c r="K15" i="2"/>
  <c r="K9" i="2"/>
  <c r="E76" i="18"/>
  <c r="D76" i="18"/>
  <c r="C76" i="18"/>
  <c r="E75" i="18"/>
  <c r="D75" i="18"/>
  <c r="C75" i="18"/>
  <c r="E74" i="18"/>
  <c r="D74" i="18"/>
  <c r="C74" i="18"/>
  <c r="E73" i="18"/>
  <c r="D73" i="18"/>
  <c r="C73" i="18"/>
  <c r="E72" i="18"/>
  <c r="D72" i="18"/>
  <c r="C72" i="18"/>
  <c r="E71" i="18"/>
  <c r="D71" i="18"/>
  <c r="C71" i="18"/>
  <c r="E70" i="18"/>
  <c r="D70" i="18"/>
  <c r="C70" i="18"/>
  <c r="E69" i="18"/>
  <c r="D69" i="18"/>
  <c r="C69" i="18"/>
  <c r="E68" i="18"/>
  <c r="D68" i="18"/>
  <c r="C68" i="18"/>
  <c r="E67" i="18"/>
  <c r="D67" i="18"/>
  <c r="C67" i="18"/>
  <c r="E66" i="18"/>
  <c r="D66" i="18"/>
  <c r="C66" i="18"/>
  <c r="E65" i="18"/>
  <c r="D65" i="18"/>
  <c r="C65" i="18"/>
  <c r="E64" i="18"/>
  <c r="D64" i="18"/>
  <c r="C64" i="18"/>
  <c r="E63" i="18"/>
  <c r="D63" i="18"/>
  <c r="C63" i="18"/>
  <c r="E62" i="18"/>
  <c r="D62" i="18"/>
  <c r="C62" i="18"/>
  <c r="E61" i="18"/>
  <c r="D61" i="18"/>
  <c r="C61" i="18"/>
  <c r="E60" i="18"/>
  <c r="D60" i="18"/>
  <c r="C60" i="18"/>
  <c r="E59" i="18"/>
  <c r="D59" i="18"/>
  <c r="C59" i="18"/>
  <c r="E58" i="18"/>
  <c r="D58" i="18"/>
  <c r="C58" i="18"/>
  <c r="E57" i="18"/>
  <c r="D57" i="18"/>
  <c r="C57" i="18"/>
  <c r="E56" i="18"/>
  <c r="D56" i="18"/>
  <c r="C56" i="18"/>
  <c r="E55" i="18"/>
  <c r="D55" i="18"/>
  <c r="C55" i="18"/>
  <c r="E54" i="18"/>
  <c r="D54" i="18"/>
  <c r="C54" i="18"/>
  <c r="E53" i="18"/>
  <c r="D53" i="18"/>
  <c r="C53" i="18"/>
  <c r="E52" i="18"/>
  <c r="D52" i="18"/>
  <c r="C52" i="18"/>
  <c r="E51" i="18"/>
  <c r="D51" i="18"/>
  <c r="C51" i="18"/>
  <c r="E50" i="18"/>
  <c r="D50" i="18"/>
  <c r="C50" i="18"/>
  <c r="E49" i="18"/>
  <c r="D49" i="18"/>
  <c r="C49" i="18"/>
  <c r="E48" i="18"/>
  <c r="D48" i="18"/>
  <c r="C48" i="18"/>
  <c r="E47" i="18"/>
  <c r="D47" i="18"/>
  <c r="C47" i="18"/>
  <c r="E46" i="18"/>
  <c r="D46" i="18"/>
  <c r="C46" i="18"/>
  <c r="E45" i="18"/>
  <c r="D45" i="18"/>
  <c r="C45" i="18"/>
  <c r="E44" i="18"/>
  <c r="D44" i="18"/>
  <c r="C44" i="18"/>
  <c r="E43" i="18"/>
  <c r="D43" i="18"/>
  <c r="C43" i="18"/>
  <c r="E42" i="18"/>
  <c r="D42" i="18"/>
  <c r="C42" i="18"/>
  <c r="E41" i="18"/>
  <c r="D41" i="18"/>
  <c r="C41" i="18"/>
  <c r="E40" i="18"/>
  <c r="D40" i="18"/>
  <c r="C40" i="18"/>
  <c r="E39" i="18"/>
  <c r="D39" i="18"/>
  <c r="C39" i="18"/>
  <c r="E38" i="18"/>
  <c r="D38" i="18"/>
  <c r="C38" i="18"/>
  <c r="E37" i="18"/>
  <c r="D37" i="18"/>
  <c r="C37" i="18"/>
  <c r="E36" i="18"/>
  <c r="D36" i="18"/>
  <c r="C36" i="18"/>
  <c r="E35" i="18"/>
  <c r="D35" i="18"/>
  <c r="C35" i="18"/>
  <c r="E34" i="18"/>
  <c r="D34" i="18"/>
  <c r="C34" i="18"/>
  <c r="E33" i="18"/>
  <c r="D33" i="18"/>
  <c r="C33" i="18"/>
  <c r="E32" i="18"/>
  <c r="D32" i="18"/>
  <c r="C32" i="18"/>
  <c r="E31" i="18"/>
  <c r="D31" i="18"/>
  <c r="C31" i="18"/>
  <c r="E30" i="18"/>
  <c r="D30" i="18"/>
  <c r="C30" i="18"/>
  <c r="E29" i="18"/>
  <c r="D29" i="18"/>
  <c r="C29" i="18"/>
  <c r="E28" i="18"/>
  <c r="D28" i="18"/>
  <c r="C28" i="18"/>
  <c r="E27" i="18"/>
  <c r="D27" i="18"/>
  <c r="C27" i="18"/>
  <c r="E26" i="18"/>
  <c r="D26" i="18"/>
  <c r="C26" i="18"/>
  <c r="E25" i="18"/>
  <c r="D25" i="18"/>
  <c r="C25" i="18"/>
  <c r="E24" i="18"/>
  <c r="D24" i="18"/>
  <c r="C24" i="18"/>
  <c r="E23" i="18"/>
  <c r="D23" i="18"/>
  <c r="C23" i="18"/>
  <c r="E22" i="18"/>
  <c r="D22" i="18"/>
  <c r="C22" i="18"/>
  <c r="E21" i="18"/>
  <c r="D21" i="18"/>
  <c r="C21" i="18"/>
  <c r="E20" i="18"/>
  <c r="D20" i="18"/>
  <c r="C20" i="18"/>
  <c r="E19" i="18"/>
  <c r="D19" i="18"/>
  <c r="C19" i="18"/>
  <c r="E18" i="18"/>
  <c r="D18" i="18"/>
  <c r="C18" i="18"/>
  <c r="E17" i="18"/>
  <c r="D17" i="18"/>
  <c r="C17" i="18"/>
  <c r="E16" i="18"/>
  <c r="D16" i="18"/>
  <c r="C16" i="18"/>
  <c r="E15" i="18"/>
  <c r="D15" i="18"/>
  <c r="C15" i="18"/>
  <c r="E14" i="18"/>
  <c r="D14" i="18"/>
  <c r="C14" i="18"/>
  <c r="E13" i="18"/>
  <c r="D13" i="18"/>
  <c r="C13" i="18"/>
  <c r="E12" i="18"/>
  <c r="D12" i="18"/>
  <c r="C12" i="18"/>
  <c r="E11" i="18"/>
  <c r="D11" i="18"/>
  <c r="C11" i="18"/>
  <c r="E10" i="18"/>
  <c r="D10" i="18"/>
  <c r="C10" i="18"/>
  <c r="E9" i="18"/>
  <c r="D9" i="18"/>
  <c r="C9" i="18"/>
  <c r="E8" i="18"/>
  <c r="D8" i="18"/>
  <c r="C8" i="18"/>
  <c r="E7" i="18"/>
  <c r="D7" i="18"/>
  <c r="C7" i="18"/>
  <c r="E6" i="18"/>
  <c r="D6" i="18"/>
  <c r="C6" i="18"/>
  <c r="E5" i="18"/>
  <c r="D5" i="18"/>
  <c r="C5" i="18"/>
  <c r="E4" i="18"/>
  <c r="D4" i="18"/>
  <c r="C4" i="18"/>
  <c r="E3" i="18"/>
  <c r="D3" i="18"/>
  <c r="C3" i="18"/>
  <c r="E2" i="18"/>
  <c r="D2" i="18"/>
  <c r="C2" i="18"/>
  <c r="F3" i="17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F92" i="17"/>
  <c r="F93" i="17"/>
  <c r="F94" i="17"/>
  <c r="F95" i="17"/>
  <c r="F96" i="17"/>
  <c r="F97" i="17"/>
  <c r="F98" i="17"/>
  <c r="F99" i="17"/>
  <c r="F100" i="17"/>
  <c r="F101" i="17"/>
  <c r="F102" i="17"/>
  <c r="F103" i="17"/>
  <c r="F104" i="17"/>
  <c r="F105" i="17"/>
  <c r="F106" i="17"/>
  <c r="F107" i="17"/>
  <c r="F108" i="17"/>
  <c r="F109" i="17"/>
  <c r="F110" i="17"/>
  <c r="F111" i="17"/>
  <c r="F112" i="17"/>
  <c r="F113" i="17"/>
  <c r="F114" i="17"/>
  <c r="F115" i="17"/>
  <c r="F116" i="17"/>
  <c r="F117" i="17"/>
  <c r="F118" i="17"/>
  <c r="F119" i="17"/>
  <c r="F120" i="17"/>
  <c r="F121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F142" i="17"/>
  <c r="F143" i="17"/>
  <c r="F144" i="17"/>
  <c r="F145" i="17"/>
  <c r="F146" i="17"/>
  <c r="F147" i="17"/>
  <c r="F148" i="17"/>
  <c r="F149" i="17"/>
  <c r="F150" i="17"/>
  <c r="F151" i="17"/>
  <c r="F152" i="17"/>
  <c r="F153" i="17"/>
  <c r="F154" i="17"/>
  <c r="F155" i="17"/>
  <c r="F156" i="17"/>
  <c r="F157" i="17"/>
  <c r="F158" i="17"/>
  <c r="F159" i="17"/>
  <c r="F160" i="17"/>
  <c r="F161" i="17"/>
  <c r="F162" i="17"/>
  <c r="F163" i="17"/>
  <c r="F164" i="17"/>
  <c r="F165" i="17"/>
  <c r="F166" i="17"/>
  <c r="F167" i="17"/>
  <c r="F168" i="17"/>
  <c r="F169" i="17"/>
  <c r="F170" i="17"/>
  <c r="F171" i="17"/>
  <c r="F172" i="17"/>
  <c r="F173" i="17"/>
  <c r="F174" i="17"/>
  <c r="F175" i="17"/>
  <c r="F176" i="17"/>
  <c r="F177" i="17"/>
  <c r="F178" i="17"/>
  <c r="F179" i="17"/>
  <c r="F180" i="17"/>
  <c r="F181" i="17"/>
  <c r="F182" i="17"/>
  <c r="F183" i="17"/>
  <c r="F184" i="17"/>
  <c r="F185" i="17"/>
  <c r="F186" i="17"/>
  <c r="F187" i="17"/>
  <c r="F188" i="17"/>
  <c r="F189" i="17"/>
  <c r="F190" i="17"/>
  <c r="F191" i="17"/>
  <c r="F192" i="17"/>
  <c r="F193" i="17"/>
  <c r="F194" i="17"/>
  <c r="F195" i="17"/>
  <c r="F196" i="17"/>
  <c r="F197" i="17"/>
  <c r="F198" i="17"/>
  <c r="F199" i="17"/>
  <c r="F200" i="17"/>
  <c r="F201" i="17"/>
  <c r="F202" i="17"/>
  <c r="F203" i="17"/>
  <c r="F204" i="17"/>
  <c r="F205" i="17"/>
  <c r="F206" i="17"/>
  <c r="F207" i="17"/>
  <c r="F208" i="17"/>
  <c r="F209" i="17"/>
  <c r="F210" i="17"/>
  <c r="F211" i="17"/>
  <c r="F212" i="17"/>
  <c r="F213" i="17"/>
  <c r="F214" i="17"/>
  <c r="F215" i="17"/>
  <c r="F216" i="17"/>
  <c r="F217" i="17"/>
  <c r="F218" i="17"/>
  <c r="F2" i="17"/>
  <c r="E3" i="17"/>
  <c r="E4" i="17"/>
  <c r="E5" i="17"/>
  <c r="E6" i="17"/>
  <c r="E7" i="17"/>
  <c r="E8" i="17"/>
  <c r="E9" i="17"/>
  <c r="E10" i="17"/>
  <c r="E11" i="17"/>
  <c r="E12" i="17"/>
  <c r="E13" i="17"/>
  <c r="E14" i="17"/>
  <c r="E15" i="17"/>
  <c r="E16" i="17"/>
  <c r="E17" i="17"/>
  <c r="E18" i="17"/>
  <c r="E19" i="17"/>
  <c r="E20" i="17"/>
  <c r="E21" i="17"/>
  <c r="E22" i="17"/>
  <c r="E23" i="17"/>
  <c r="E24" i="17"/>
  <c r="E25" i="17"/>
  <c r="E26" i="17"/>
  <c r="E27" i="17"/>
  <c r="E28" i="17"/>
  <c r="E29" i="17"/>
  <c r="E30" i="17"/>
  <c r="E31" i="17"/>
  <c r="E32" i="17"/>
  <c r="E33" i="17"/>
  <c r="E34" i="17"/>
  <c r="E35" i="17"/>
  <c r="E36" i="17"/>
  <c r="E37" i="17"/>
  <c r="E38" i="17"/>
  <c r="E39" i="17"/>
  <c r="E40" i="17"/>
  <c r="E41" i="17"/>
  <c r="E42" i="17"/>
  <c r="E43" i="17"/>
  <c r="E44" i="17"/>
  <c r="E45" i="17"/>
  <c r="E46" i="17"/>
  <c r="E47" i="17"/>
  <c r="E48" i="17"/>
  <c r="E49" i="17"/>
  <c r="E50" i="17"/>
  <c r="E51" i="17"/>
  <c r="E52" i="17"/>
  <c r="E53" i="17"/>
  <c r="E54" i="17"/>
  <c r="E55" i="17"/>
  <c r="E56" i="17"/>
  <c r="E57" i="17"/>
  <c r="E58" i="17"/>
  <c r="E59" i="17"/>
  <c r="E60" i="17"/>
  <c r="E61" i="17"/>
  <c r="E62" i="17"/>
  <c r="E63" i="17"/>
  <c r="E64" i="17"/>
  <c r="E65" i="17"/>
  <c r="E66" i="17"/>
  <c r="E67" i="17"/>
  <c r="E68" i="17"/>
  <c r="E69" i="17"/>
  <c r="E70" i="17"/>
  <c r="E71" i="17"/>
  <c r="E72" i="17"/>
  <c r="E73" i="17"/>
  <c r="E74" i="17"/>
  <c r="E75" i="17"/>
  <c r="E76" i="17"/>
  <c r="E77" i="17"/>
  <c r="E78" i="17"/>
  <c r="E79" i="17"/>
  <c r="E80" i="17"/>
  <c r="E81" i="17"/>
  <c r="E82" i="17"/>
  <c r="E83" i="17"/>
  <c r="E84" i="17"/>
  <c r="E85" i="17"/>
  <c r="E86" i="17"/>
  <c r="E87" i="17"/>
  <c r="E88" i="17"/>
  <c r="E89" i="17"/>
  <c r="E90" i="17"/>
  <c r="E91" i="17"/>
  <c r="E92" i="17"/>
  <c r="E93" i="17"/>
  <c r="E94" i="17"/>
  <c r="E95" i="17"/>
  <c r="E96" i="17"/>
  <c r="E97" i="17"/>
  <c r="E98" i="17"/>
  <c r="E99" i="17"/>
  <c r="E100" i="17"/>
  <c r="E101" i="17"/>
  <c r="E102" i="17"/>
  <c r="E103" i="17"/>
  <c r="E104" i="17"/>
  <c r="E105" i="17"/>
  <c r="E106" i="17"/>
  <c r="E107" i="17"/>
  <c r="E108" i="17"/>
  <c r="E109" i="17"/>
  <c r="E110" i="17"/>
  <c r="E111" i="17"/>
  <c r="E112" i="17"/>
  <c r="E113" i="17"/>
  <c r="E114" i="17"/>
  <c r="E115" i="17"/>
  <c r="E116" i="17"/>
  <c r="E117" i="17"/>
  <c r="E118" i="17"/>
  <c r="E119" i="17"/>
  <c r="E120" i="17"/>
  <c r="E121" i="17"/>
  <c r="E122" i="17"/>
  <c r="E123" i="17"/>
  <c r="E124" i="17"/>
  <c r="E125" i="17"/>
  <c r="E126" i="17"/>
  <c r="E127" i="17"/>
  <c r="E128" i="17"/>
  <c r="E129" i="17"/>
  <c r="E130" i="17"/>
  <c r="E131" i="17"/>
  <c r="E132" i="17"/>
  <c r="E133" i="17"/>
  <c r="E134" i="17"/>
  <c r="E135" i="17"/>
  <c r="E136" i="17"/>
  <c r="E137" i="17"/>
  <c r="E138" i="17"/>
  <c r="E139" i="17"/>
  <c r="E140" i="17"/>
  <c r="E141" i="17"/>
  <c r="E142" i="17"/>
  <c r="E143" i="17"/>
  <c r="E144" i="17"/>
  <c r="E145" i="17"/>
  <c r="E146" i="17"/>
  <c r="E147" i="17"/>
  <c r="E148" i="17"/>
  <c r="E149" i="17"/>
  <c r="E150" i="17"/>
  <c r="E151" i="17"/>
  <c r="E152" i="17"/>
  <c r="E153" i="17"/>
  <c r="E154" i="17"/>
  <c r="E155" i="17"/>
  <c r="E156" i="17"/>
  <c r="E157" i="17"/>
  <c r="E158" i="17"/>
  <c r="E159" i="17"/>
  <c r="E160" i="17"/>
  <c r="E161" i="17"/>
  <c r="E162" i="17"/>
  <c r="E163" i="17"/>
  <c r="E164" i="17"/>
  <c r="E165" i="17"/>
  <c r="E166" i="17"/>
  <c r="E167" i="17"/>
  <c r="E168" i="17"/>
  <c r="E169" i="17"/>
  <c r="E170" i="17"/>
  <c r="E171" i="17"/>
  <c r="E172" i="17"/>
  <c r="E173" i="17"/>
  <c r="E174" i="17"/>
  <c r="E175" i="17"/>
  <c r="E176" i="17"/>
  <c r="E177" i="17"/>
  <c r="E178" i="17"/>
  <c r="E179" i="17"/>
  <c r="E180" i="17"/>
  <c r="E181" i="17"/>
  <c r="E182" i="17"/>
  <c r="E183" i="17"/>
  <c r="E184" i="17"/>
  <c r="E185" i="17"/>
  <c r="E186" i="17"/>
  <c r="E187" i="17"/>
  <c r="E188" i="17"/>
  <c r="E189" i="17"/>
  <c r="E190" i="17"/>
  <c r="E191" i="17"/>
  <c r="E192" i="17"/>
  <c r="E193" i="17"/>
  <c r="E194" i="17"/>
  <c r="E195" i="17"/>
  <c r="E196" i="17"/>
  <c r="E197" i="17"/>
  <c r="E198" i="17"/>
  <c r="E199" i="17"/>
  <c r="E200" i="17"/>
  <c r="E201" i="17"/>
  <c r="E202" i="17"/>
  <c r="E203" i="17"/>
  <c r="E204" i="17"/>
  <c r="E205" i="17"/>
  <c r="E206" i="17"/>
  <c r="E207" i="17"/>
  <c r="E208" i="17"/>
  <c r="E209" i="17"/>
  <c r="E210" i="17"/>
  <c r="E211" i="17"/>
  <c r="E212" i="17"/>
  <c r="E213" i="17"/>
  <c r="E214" i="17"/>
  <c r="E215" i="17"/>
  <c r="E216" i="17"/>
  <c r="E217" i="17"/>
  <c r="E218" i="17"/>
  <c r="E2" i="17"/>
  <c r="E190" i="2" l="1"/>
  <c r="D180" i="2"/>
  <c r="D175" i="2"/>
  <c r="D164" i="2"/>
  <c r="D163" i="2"/>
  <c r="D138" i="2"/>
  <c r="D80" i="2"/>
  <c r="E45" i="2"/>
  <c r="D29" i="2"/>
  <c r="D11" i="2"/>
  <c r="I205" i="2"/>
  <c r="I91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5" i="2"/>
  <c r="I196" i="2"/>
  <c r="I197" i="2"/>
  <c r="I198" i="2"/>
  <c r="I199" i="2"/>
  <c r="I200" i="2"/>
  <c r="I202" i="2"/>
  <c r="I203" i="2"/>
  <c r="I206" i="2"/>
  <c r="I207" i="2"/>
  <c r="I208" i="2"/>
  <c r="I209" i="2"/>
  <c r="I211" i="2"/>
  <c r="I212" i="2"/>
  <c r="I213" i="2"/>
  <c r="I215" i="2"/>
  <c r="I216" i="2"/>
  <c r="I217" i="2"/>
  <c r="I218" i="2"/>
  <c r="I2" i="2"/>
  <c r="C197" i="2"/>
  <c r="C193" i="2"/>
  <c r="C194" i="2"/>
  <c r="C195" i="2"/>
  <c r="C196" i="2"/>
  <c r="C19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8" i="2"/>
  <c r="C199" i="2"/>
  <c r="C200" i="2"/>
  <c r="C201" i="2"/>
  <c r="C202" i="2"/>
  <c r="C203" i="2"/>
  <c r="C204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" i="2"/>
</calcChain>
</file>

<file path=xl/sharedStrings.xml><?xml version="1.0" encoding="utf-8"?>
<sst xmlns="http://schemas.openxmlformats.org/spreadsheetml/2006/main" count="29700" uniqueCount="2445">
  <si>
    <t>LATERAL</t>
  </si>
  <si>
    <t>STATION</t>
  </si>
  <si>
    <t>DIRECTION</t>
  </si>
  <si>
    <t>HEAD_LOSS</t>
  </si>
  <si>
    <t>GATE_SIZE</t>
  </si>
  <si>
    <t>GATE_AREA</t>
  </si>
  <si>
    <t>PIPE_TYPE</t>
  </si>
  <si>
    <t>PIPE_SIZE_</t>
  </si>
  <si>
    <t>PIPE_LENGT</t>
  </si>
  <si>
    <t>IS_THERE_2</t>
  </si>
  <si>
    <t>IS_THERE_A</t>
  </si>
  <si>
    <t>FEET_OF_CO</t>
  </si>
  <si>
    <t>BENCH_MAR2</t>
  </si>
  <si>
    <t>BENCH_MARK</t>
  </si>
  <si>
    <t>CONDITION</t>
  </si>
  <si>
    <t>Gate_No</t>
  </si>
  <si>
    <t>45-2</t>
  </si>
  <si>
    <t>Left</t>
  </si>
  <si>
    <t xml:space="preserve"> </t>
  </si>
  <si>
    <t>cmp</t>
  </si>
  <si>
    <t>Yes</t>
  </si>
  <si>
    <t>No</t>
  </si>
  <si>
    <t>Fair</t>
  </si>
  <si>
    <t>45-2-15L</t>
  </si>
  <si>
    <t>rcp</t>
  </si>
  <si>
    <t>45-2-16L</t>
  </si>
  <si>
    <t>Right</t>
  </si>
  <si>
    <t>Good</t>
  </si>
  <si>
    <t>MC-141L</t>
  </si>
  <si>
    <t>smp</t>
  </si>
  <si>
    <t>45-2-1L</t>
  </si>
  <si>
    <t>45-2a</t>
  </si>
  <si>
    <t>45-2-2L</t>
  </si>
  <si>
    <t>New</t>
  </si>
  <si>
    <t>45-2-3R</t>
  </si>
  <si>
    <t>45-2-4L</t>
  </si>
  <si>
    <t>45-2d</t>
  </si>
  <si>
    <t>45-2-5L</t>
  </si>
  <si>
    <t>HDPE</t>
  </si>
  <si>
    <t>NEW</t>
  </si>
  <si>
    <t>45-2-6R</t>
  </si>
  <si>
    <t>C20</t>
  </si>
  <si>
    <t>45-2-7R</t>
  </si>
  <si>
    <t>45-2-8R</t>
  </si>
  <si>
    <t>45-2-9R</t>
  </si>
  <si>
    <t>45-2-9L</t>
  </si>
  <si>
    <t>45-2-10L</t>
  </si>
  <si>
    <t>45-2-10R</t>
  </si>
  <si>
    <t>45-2-11L</t>
  </si>
  <si>
    <t>?</t>
  </si>
  <si>
    <t>Replace</t>
  </si>
  <si>
    <t>45-2-12L</t>
  </si>
  <si>
    <t>45-2-13L</t>
  </si>
  <si>
    <t>LEFT</t>
  </si>
  <si>
    <t>45-2-14L</t>
  </si>
  <si>
    <t>YES</t>
  </si>
  <si>
    <t>45-2d-1L</t>
  </si>
  <si>
    <t>45-2d-1R</t>
  </si>
  <si>
    <t>45-2a-1R</t>
  </si>
  <si>
    <t>45-2a-2R</t>
  </si>
  <si>
    <t>old gate</t>
  </si>
  <si>
    <t>31-1</t>
  </si>
  <si>
    <t>31-1-2R</t>
  </si>
  <si>
    <t>31-1-2L</t>
  </si>
  <si>
    <t>31-1-3L</t>
  </si>
  <si>
    <t>31-1a</t>
  </si>
  <si>
    <t>31-1a-1L</t>
  </si>
  <si>
    <t>RCP</t>
  </si>
  <si>
    <t>31-1-1R</t>
  </si>
  <si>
    <t>49-1</t>
  </si>
  <si>
    <t>sip</t>
  </si>
  <si>
    <t>49-1b</t>
  </si>
  <si>
    <t>49-1b-1L</t>
  </si>
  <si>
    <t>No tag</t>
  </si>
  <si>
    <t>49-1b-2L</t>
  </si>
  <si>
    <t>34-2</t>
  </si>
  <si>
    <t>34-2-1L</t>
  </si>
  <si>
    <t>abs</t>
  </si>
  <si>
    <t>no tag-d</t>
  </si>
  <si>
    <t>33-2</t>
  </si>
  <si>
    <t>33-2-1R</t>
  </si>
  <si>
    <t>33-2-1L</t>
  </si>
  <si>
    <t>abs/pvc</t>
  </si>
  <si>
    <t>no gate</t>
  </si>
  <si>
    <t>df-1</t>
  </si>
  <si>
    <t>rcp - no tag</t>
  </si>
  <si>
    <t>bRiggs b</t>
  </si>
  <si>
    <t>df-1-3L</t>
  </si>
  <si>
    <t>df-1-4L</t>
  </si>
  <si>
    <t>df-1-4R</t>
  </si>
  <si>
    <t>df-1-5L</t>
  </si>
  <si>
    <t>21-2</t>
  </si>
  <si>
    <t>lt</t>
  </si>
  <si>
    <t>rcp bg</t>
  </si>
  <si>
    <t>21-2-44L</t>
  </si>
  <si>
    <t>rt</t>
  </si>
  <si>
    <t>21-2-45R</t>
  </si>
  <si>
    <t>21-2-46R</t>
  </si>
  <si>
    <t>21-2g-47</t>
  </si>
  <si>
    <t>21-2-49R</t>
  </si>
  <si>
    <t>21-2-48L</t>
  </si>
  <si>
    <t>21-2-50R</t>
  </si>
  <si>
    <t>21-2-51R</t>
  </si>
  <si>
    <t>21-2-52R</t>
  </si>
  <si>
    <t>21-2-53R</t>
  </si>
  <si>
    <t>21-2-54L</t>
  </si>
  <si>
    <t>21-2-56L</t>
  </si>
  <si>
    <t>RIGHT</t>
  </si>
  <si>
    <t>21-2-55R</t>
  </si>
  <si>
    <t>21-2-56R</t>
  </si>
  <si>
    <t>21-2-57R</t>
  </si>
  <si>
    <t>21-2b</t>
  </si>
  <si>
    <t>NA</t>
  </si>
  <si>
    <t>SIP</t>
  </si>
  <si>
    <t>White</t>
  </si>
  <si>
    <t>21-2c</t>
  </si>
  <si>
    <t>N A</t>
  </si>
  <si>
    <t>21-2c-1R</t>
  </si>
  <si>
    <t>21-2c-2R</t>
  </si>
  <si>
    <t>21-2c-2L</t>
  </si>
  <si>
    <t>21-2c-1</t>
  </si>
  <si>
    <t>21-2c-3L</t>
  </si>
  <si>
    <t>21-2c-4L</t>
  </si>
  <si>
    <t>CMP</t>
  </si>
  <si>
    <t>21-2c-5R</t>
  </si>
  <si>
    <t>21-2c-6L</t>
  </si>
  <si>
    <t>PCP</t>
  </si>
  <si>
    <t>21-2c-7R</t>
  </si>
  <si>
    <t>21-2c-8L</t>
  </si>
  <si>
    <t>21-2c-1-1R</t>
  </si>
  <si>
    <t>21-2c-1-2R</t>
  </si>
  <si>
    <t>21-2c-1-3L</t>
  </si>
  <si>
    <t>21-2c-1-4L</t>
  </si>
  <si>
    <t>21-2c-1-5</t>
  </si>
  <si>
    <t>21-2c-2</t>
  </si>
  <si>
    <t>21-2c-2-1R</t>
  </si>
  <si>
    <t>no tag</t>
  </si>
  <si>
    <t>21-2c-2-4L</t>
  </si>
  <si>
    <t>plastic</t>
  </si>
  <si>
    <t>21-2c-2-4R</t>
  </si>
  <si>
    <t>21-2c-2-3L</t>
  </si>
  <si>
    <t>21-2c-2-5L</t>
  </si>
  <si>
    <t>21-2c-2-6</t>
  </si>
  <si>
    <t>21-2c-9L</t>
  </si>
  <si>
    <t>21-2c-10</t>
  </si>
  <si>
    <t>21-2c-11</t>
  </si>
  <si>
    <t>21-2c-12</t>
  </si>
  <si>
    <t>21-2c-13</t>
  </si>
  <si>
    <t>21-2c-15</t>
  </si>
  <si>
    <t>21-2c-16</t>
  </si>
  <si>
    <t>21-2c-17</t>
  </si>
  <si>
    <t>21-2c-18</t>
  </si>
  <si>
    <t>21-2c-19</t>
  </si>
  <si>
    <t>21-2c-21</t>
  </si>
  <si>
    <t>21-2d</t>
  </si>
  <si>
    <t>21-2g</t>
  </si>
  <si>
    <t>21-2-18R</t>
  </si>
  <si>
    <t>21-2-21R</t>
  </si>
  <si>
    <t>no tag (</t>
  </si>
  <si>
    <t>21-2-24L</t>
  </si>
  <si>
    <t>21-2-25R</t>
  </si>
  <si>
    <t>21-2-23R</t>
  </si>
  <si>
    <t>21-2-28L</t>
  </si>
  <si>
    <t>21-2-28R</t>
  </si>
  <si>
    <t>21-2-27R</t>
  </si>
  <si>
    <t>21-2-29R</t>
  </si>
  <si>
    <t>21-2-59R</t>
  </si>
  <si>
    <t>rcp b g</t>
  </si>
  <si>
    <t>21-2-61L</t>
  </si>
  <si>
    <t>21-2-60R</t>
  </si>
  <si>
    <t>21-2-62L</t>
  </si>
  <si>
    <t>21-2-63L</t>
  </si>
  <si>
    <t>21-2-64L</t>
  </si>
  <si>
    <t>21-2-63R</t>
  </si>
  <si>
    <t>21-2-65R</t>
  </si>
  <si>
    <t>21-2-65L</t>
  </si>
  <si>
    <t>21-2-19L</t>
  </si>
  <si>
    <t>21-2-20L</t>
  </si>
  <si>
    <t>21-2-20R</t>
  </si>
  <si>
    <t>21-2-3R</t>
  </si>
  <si>
    <t>21-2-4L</t>
  </si>
  <si>
    <t>21-2-5L</t>
  </si>
  <si>
    <t>21-2-6R</t>
  </si>
  <si>
    <t>21-2-07R</t>
  </si>
  <si>
    <t>21-2-08R</t>
  </si>
  <si>
    <t>21-2-9L</t>
  </si>
  <si>
    <t>21-2-10R</t>
  </si>
  <si>
    <t>21-2a-12</t>
  </si>
  <si>
    <t>21-2-13R</t>
  </si>
  <si>
    <t>21-2-11L</t>
  </si>
  <si>
    <t>21-2B-12L</t>
  </si>
  <si>
    <t>21-2-14L</t>
  </si>
  <si>
    <t>21-2-15R</t>
  </si>
  <si>
    <t>21-2-16L</t>
  </si>
  <si>
    <t>21-2-17R</t>
  </si>
  <si>
    <t>RCP B&amp;G</t>
  </si>
  <si>
    <t>SMP</t>
  </si>
  <si>
    <t>21-2-30L</t>
  </si>
  <si>
    <t>rcp / steel</t>
  </si>
  <si>
    <t>21-2-31L</t>
  </si>
  <si>
    <t>21-2-32R</t>
  </si>
  <si>
    <t>21-2-33R</t>
  </si>
  <si>
    <t>21-2-34R</t>
  </si>
  <si>
    <t>21-2-34L</t>
  </si>
  <si>
    <t>21-2-35R</t>
  </si>
  <si>
    <t>21-2-36R</t>
  </si>
  <si>
    <t>21-2-37L</t>
  </si>
  <si>
    <t>21-2-38R</t>
  </si>
  <si>
    <t>21-2-39L</t>
  </si>
  <si>
    <t>21-2-40L</t>
  </si>
  <si>
    <t>21-2-41R</t>
  </si>
  <si>
    <t>21-2-42R</t>
  </si>
  <si>
    <t>21-2-43L</t>
  </si>
  <si>
    <t>21-2-1L</t>
  </si>
  <si>
    <t>21-2-2R</t>
  </si>
  <si>
    <t>14-1</t>
  </si>
  <si>
    <t>14-1-3L</t>
  </si>
  <si>
    <t>14-1-4L</t>
  </si>
  <si>
    <t>14-1-5L</t>
  </si>
  <si>
    <t>14-1-2L</t>
  </si>
  <si>
    <t>14-1-1R</t>
  </si>
  <si>
    <t>45-1</t>
  </si>
  <si>
    <t>45-1-1R</t>
  </si>
  <si>
    <t>45-1-2R</t>
  </si>
  <si>
    <t>45-1-3R</t>
  </si>
  <si>
    <t>36in x 22ft smp</t>
  </si>
  <si>
    <t>45-1b he</t>
  </si>
  <si>
    <t>No tag s</t>
  </si>
  <si>
    <t>45-1-4R</t>
  </si>
  <si>
    <t>45-1c-5L</t>
  </si>
  <si>
    <t>45-1-08R</t>
  </si>
  <si>
    <t>45-1-9L</t>
  </si>
  <si>
    <t>45-1-9R</t>
  </si>
  <si>
    <t>45-1d</t>
  </si>
  <si>
    <t>45-1-10R</t>
  </si>
  <si>
    <t>45-1-11R</t>
  </si>
  <si>
    <t>45-1-12L</t>
  </si>
  <si>
    <t>45-1-12R</t>
  </si>
  <si>
    <t>45-1-13L</t>
  </si>
  <si>
    <t>45-1-14R</t>
  </si>
  <si>
    <t>45-1-15R</t>
  </si>
  <si>
    <t>45-1-16R</t>
  </si>
  <si>
    <t>45-1-17R</t>
  </si>
  <si>
    <t>45-1-18R</t>
  </si>
  <si>
    <t>45-1-19L</t>
  </si>
  <si>
    <t>45-1-19R</t>
  </si>
  <si>
    <t>45-1-20L</t>
  </si>
  <si>
    <t>45-1H</t>
  </si>
  <si>
    <t>45-1-21L</t>
  </si>
  <si>
    <t>45-1-22R</t>
  </si>
  <si>
    <t>45-1I</t>
  </si>
  <si>
    <t>45-1-23R</t>
  </si>
  <si>
    <t>45-1-24R</t>
  </si>
  <si>
    <t>45-1-24L</t>
  </si>
  <si>
    <t>45-1b</t>
  </si>
  <si>
    <t>45-1b-1R</t>
  </si>
  <si>
    <t>45-1b-1</t>
  </si>
  <si>
    <t>45-1b-3R</t>
  </si>
  <si>
    <t>45-1b-4R</t>
  </si>
  <si>
    <t>45-1b-5R</t>
  </si>
  <si>
    <t>45-1b-6R</t>
  </si>
  <si>
    <t>45-1b-7</t>
  </si>
  <si>
    <t>45-1b-1b</t>
  </si>
  <si>
    <t>45-1b-1b-1r</t>
  </si>
  <si>
    <t>45-1b-1b-2L</t>
  </si>
  <si>
    <t>45-1b-1-1R</t>
  </si>
  <si>
    <t>45-1b-1-2L</t>
  </si>
  <si>
    <t>45-1b-1-3R</t>
  </si>
  <si>
    <t>45-1b-1-4R</t>
  </si>
  <si>
    <t>45-1b-1-5L</t>
  </si>
  <si>
    <t>45-1b-1-6R</t>
  </si>
  <si>
    <t>pvc?</t>
  </si>
  <si>
    <t>45-1b-1-7L</t>
  </si>
  <si>
    <t>45-1b-1-8R</t>
  </si>
  <si>
    <t>45-1b-1a</t>
  </si>
  <si>
    <t>45-1b-1-9R</t>
  </si>
  <si>
    <t>45-1b-1-10R</t>
  </si>
  <si>
    <t>45-1b-1-11L</t>
  </si>
  <si>
    <t>45-1b-1-12R</t>
  </si>
  <si>
    <t>45-1b-1a-1L</t>
  </si>
  <si>
    <t>45-1-25L</t>
  </si>
  <si>
    <t>45-1-26R</t>
  </si>
  <si>
    <t>45-1-27R</t>
  </si>
  <si>
    <t>45-1-28R</t>
  </si>
  <si>
    <t>45-1-29R</t>
  </si>
  <si>
    <t>45-1-29L</t>
  </si>
  <si>
    <t>45-1c</t>
  </si>
  <si>
    <t>small dR</t>
  </si>
  <si>
    <t>45-1I-1L</t>
  </si>
  <si>
    <t>45-1I-2L</t>
  </si>
  <si>
    <t>41-2</t>
  </si>
  <si>
    <t>41-2-6L</t>
  </si>
  <si>
    <t>41-2-7L</t>
  </si>
  <si>
    <t>41-2-8L</t>
  </si>
  <si>
    <t>HDPP</t>
  </si>
  <si>
    <t>41-2-10L</t>
  </si>
  <si>
    <t>41-2-11R</t>
  </si>
  <si>
    <t>41-2-12L</t>
  </si>
  <si>
    <t>41-2-12R</t>
  </si>
  <si>
    <t>41-2-12.</t>
  </si>
  <si>
    <t>41-2-13R</t>
  </si>
  <si>
    <t>41-2-14L</t>
  </si>
  <si>
    <t>41-2-15R</t>
  </si>
  <si>
    <t>41-2-1R</t>
  </si>
  <si>
    <t>41-2-3R</t>
  </si>
  <si>
    <t>41-2b</t>
  </si>
  <si>
    <t>ssp</t>
  </si>
  <si>
    <t>41-2-4R</t>
  </si>
  <si>
    <t>41-2-2L</t>
  </si>
  <si>
    <t>41-2-5L</t>
  </si>
  <si>
    <t>41-2-16R</t>
  </si>
  <si>
    <t>41-2-17R</t>
  </si>
  <si>
    <t>41-2-18R</t>
  </si>
  <si>
    <t>No#-drain</t>
  </si>
  <si>
    <t>41-2-19L</t>
  </si>
  <si>
    <t>41-2-20L</t>
  </si>
  <si>
    <t>41-2-21R</t>
  </si>
  <si>
    <t>41-2-22L</t>
  </si>
  <si>
    <t>41-2-23L</t>
  </si>
  <si>
    <t>41-2-24R</t>
  </si>
  <si>
    <t>41-2-25L</t>
  </si>
  <si>
    <t>41-2-26L</t>
  </si>
  <si>
    <t>41-2-28L</t>
  </si>
  <si>
    <t>41-2-27R</t>
  </si>
  <si>
    <t>41-2-29R</t>
  </si>
  <si>
    <t>41-2c</t>
  </si>
  <si>
    <t>41-2c-1R</t>
  </si>
  <si>
    <t>41-2c-2R</t>
  </si>
  <si>
    <t>41-2c-1</t>
  </si>
  <si>
    <t>41-2b-1L</t>
  </si>
  <si>
    <t>41-2b-2L</t>
  </si>
  <si>
    <t>41-2b-3L</t>
  </si>
  <si>
    <t>41-2b-5R</t>
  </si>
  <si>
    <t>41-2b-6R</t>
  </si>
  <si>
    <t>41-2b-1</t>
  </si>
  <si>
    <t>41-2b-4L</t>
  </si>
  <si>
    <t>41-2b-1-1L</t>
  </si>
  <si>
    <t>41-2b-1-1R</t>
  </si>
  <si>
    <t>41-2b-1-2L</t>
  </si>
  <si>
    <t>41-2-30R</t>
  </si>
  <si>
    <t>41-2-31R</t>
  </si>
  <si>
    <t>41-2-32R</t>
  </si>
  <si>
    <t>41-2-32L</t>
  </si>
  <si>
    <t>41-2c-1-1R</t>
  </si>
  <si>
    <t>41-2c-1-2R</t>
  </si>
  <si>
    <t>41-2c-1-3R</t>
  </si>
  <si>
    <t>41-2c-1-4R</t>
  </si>
  <si>
    <t>41-2c-1-5R</t>
  </si>
  <si>
    <t>41-2c-1-6R</t>
  </si>
  <si>
    <t>41-2c-1-7R</t>
  </si>
  <si>
    <t>41-2c-1-8R</t>
  </si>
  <si>
    <t>41-2c-1-9L</t>
  </si>
  <si>
    <t>24 in DROP BOX X 25 ft CMP</t>
  </si>
  <si>
    <t>41-2c-1-10L</t>
  </si>
  <si>
    <t>41-2c-1-11L</t>
  </si>
  <si>
    <t>41-2c-1a</t>
  </si>
  <si>
    <t>Unknown</t>
  </si>
  <si>
    <t>15-2</t>
  </si>
  <si>
    <t>15-2-1R</t>
  </si>
  <si>
    <t>15-2-2L</t>
  </si>
  <si>
    <t>15-1</t>
  </si>
  <si>
    <t>15-1-20L</t>
  </si>
  <si>
    <t>15-1-21L</t>
  </si>
  <si>
    <t>15-1-22R</t>
  </si>
  <si>
    <t>15-1-23R</t>
  </si>
  <si>
    <t>15-1-24R</t>
  </si>
  <si>
    <t>15-1-25L</t>
  </si>
  <si>
    <t>15-1-26R</t>
  </si>
  <si>
    <t>15-1a</t>
  </si>
  <si>
    <t>15-1a-1L</t>
  </si>
  <si>
    <t>15-1b</t>
  </si>
  <si>
    <t>steel</t>
  </si>
  <si>
    <t>15-1b ne</t>
  </si>
  <si>
    <t>15-1b-1L</t>
  </si>
  <si>
    <t>15-1b-2L</t>
  </si>
  <si>
    <t>15-1b-3R</t>
  </si>
  <si>
    <t>15-1b-4L</t>
  </si>
  <si>
    <t>15-1f</t>
  </si>
  <si>
    <t>15-1F-1L</t>
  </si>
  <si>
    <t>15-1-15R</t>
  </si>
  <si>
    <t>15-1-16R</t>
  </si>
  <si>
    <t>15-1-16L</t>
  </si>
  <si>
    <t>15-1F</t>
  </si>
  <si>
    <t>15-1-17R</t>
  </si>
  <si>
    <t>15-1g-18</t>
  </si>
  <si>
    <t>15-1-19R</t>
  </si>
  <si>
    <t>rcpbg</t>
  </si>
  <si>
    <t>15-1-17L</t>
  </si>
  <si>
    <t>15-1-5L</t>
  </si>
  <si>
    <t>15-1-5R</t>
  </si>
  <si>
    <t>15-1-6R</t>
  </si>
  <si>
    <t>15-1-7R</t>
  </si>
  <si>
    <t>15-1d-8R</t>
  </si>
  <si>
    <t>15-1-9R</t>
  </si>
  <si>
    <t>15-1-10L</t>
  </si>
  <si>
    <t>15-1-10R</t>
  </si>
  <si>
    <t>15-1-11L</t>
  </si>
  <si>
    <t>15-1-12L</t>
  </si>
  <si>
    <t>15-1-13L</t>
  </si>
  <si>
    <t>15-1-14L</t>
  </si>
  <si>
    <t>15-1-14R</t>
  </si>
  <si>
    <t>15-1-1L</t>
  </si>
  <si>
    <t>15-1-1R</t>
  </si>
  <si>
    <t>15-1-2R</t>
  </si>
  <si>
    <t>15-1-3R</t>
  </si>
  <si>
    <t>15-1-4R</t>
  </si>
  <si>
    <t>34-1</t>
  </si>
  <si>
    <t>34-1-1R</t>
  </si>
  <si>
    <t>34-1-2L</t>
  </si>
  <si>
    <t>16-1</t>
  </si>
  <si>
    <t>16-1-6L</t>
  </si>
  <si>
    <t>16-1-7L</t>
  </si>
  <si>
    <t>16-1-7R</t>
  </si>
  <si>
    <t>16-1c-8R</t>
  </si>
  <si>
    <t>16-1-9R</t>
  </si>
  <si>
    <t>16-1-10R</t>
  </si>
  <si>
    <t>16-1-10L</t>
  </si>
  <si>
    <t>16-1-11R</t>
  </si>
  <si>
    <t>16-1-12R</t>
  </si>
  <si>
    <t>16-1a</t>
  </si>
  <si>
    <t>38" open check</t>
  </si>
  <si>
    <t>No gate</t>
  </si>
  <si>
    <t>No gate,</t>
  </si>
  <si>
    <t>No tag,</t>
  </si>
  <si>
    <t>16-1b</t>
  </si>
  <si>
    <t>16-1b-1R</t>
  </si>
  <si>
    <t>b g</t>
  </si>
  <si>
    <t>16-1b-2L</t>
  </si>
  <si>
    <t>16-1a-1L</t>
  </si>
  <si>
    <t>16-1-2L</t>
  </si>
  <si>
    <t>16-1-3L</t>
  </si>
  <si>
    <t>16-1-4L</t>
  </si>
  <si>
    <t>16-1-5L</t>
  </si>
  <si>
    <t>36-2a</t>
  </si>
  <si>
    <t>36-2a-1R</t>
  </si>
  <si>
    <t>36-2a-2R</t>
  </si>
  <si>
    <t>36-2</t>
  </si>
  <si>
    <t>36-2-1L</t>
  </si>
  <si>
    <t>36-2-3R</t>
  </si>
  <si>
    <t>36-2-2L</t>
  </si>
  <si>
    <t>36-2-4R</t>
  </si>
  <si>
    <t>36-2-5R</t>
  </si>
  <si>
    <t>36-2-6R</t>
  </si>
  <si>
    <t>35-2</t>
  </si>
  <si>
    <t>35-2-4R</t>
  </si>
  <si>
    <t>35-2-5L</t>
  </si>
  <si>
    <t>flumes o</t>
  </si>
  <si>
    <t>35-2-2L</t>
  </si>
  <si>
    <t>35-2-3R</t>
  </si>
  <si>
    <t>26-2c</t>
  </si>
  <si>
    <t>26-2c-1R</t>
  </si>
  <si>
    <t>26-2c-2R</t>
  </si>
  <si>
    <t>26-2c-3L</t>
  </si>
  <si>
    <t>no tag s</t>
  </si>
  <si>
    <t>26-2</t>
  </si>
  <si>
    <t>26-2b</t>
  </si>
  <si>
    <t>26-2-3L</t>
  </si>
  <si>
    <t>26-2-4L</t>
  </si>
  <si>
    <t>26-2-5L</t>
  </si>
  <si>
    <t>26-2-6L</t>
  </si>
  <si>
    <t>26-2-7L</t>
  </si>
  <si>
    <t>26-2-8L</t>
  </si>
  <si>
    <t>26-2-9L</t>
  </si>
  <si>
    <t>13-2a</t>
  </si>
  <si>
    <t>13-2a-1L</t>
  </si>
  <si>
    <t>13-2b</t>
  </si>
  <si>
    <t>No tag a</t>
  </si>
  <si>
    <t>13-2</t>
  </si>
  <si>
    <t>13-2B-4</t>
  </si>
  <si>
    <t>13-2b-4</t>
  </si>
  <si>
    <t>13-2-5L</t>
  </si>
  <si>
    <t>conc</t>
  </si>
  <si>
    <t>13-2c-6</t>
  </si>
  <si>
    <t>13-2-7L</t>
  </si>
  <si>
    <t>13-2-8L</t>
  </si>
  <si>
    <t>13-2-9R</t>
  </si>
  <si>
    <t>13-2-10R</t>
  </si>
  <si>
    <t>13-2-11R</t>
  </si>
  <si>
    <t>13-2-12R</t>
  </si>
  <si>
    <t>13-2-13L</t>
  </si>
  <si>
    <t>temp del</t>
  </si>
  <si>
    <t>13-2-15R</t>
  </si>
  <si>
    <t>13-2-1L</t>
  </si>
  <si>
    <t>13-2-2L</t>
  </si>
  <si>
    <t>13-2-3L</t>
  </si>
  <si>
    <t>LW-1</t>
  </si>
  <si>
    <t>lw-1</t>
  </si>
  <si>
    <t>lw-1-1R</t>
  </si>
  <si>
    <t>lw-1-2L</t>
  </si>
  <si>
    <t>no tag -</t>
  </si>
  <si>
    <t>sc-1</t>
  </si>
  <si>
    <t>SC-1-2L</t>
  </si>
  <si>
    <t>SC-1-1R</t>
  </si>
  <si>
    <t>SC-1-4L</t>
  </si>
  <si>
    <t>SC-1-3R</t>
  </si>
  <si>
    <t>SC-1-6L</t>
  </si>
  <si>
    <t>SC-1-5R</t>
  </si>
  <si>
    <t>SC-1-6R</t>
  </si>
  <si>
    <t>SC-1-7R</t>
  </si>
  <si>
    <t>SC-1-9L</t>
  </si>
  <si>
    <t>no tag a</t>
  </si>
  <si>
    <t>SC-3</t>
  </si>
  <si>
    <t>SC-3- 02L</t>
  </si>
  <si>
    <t>SC-1-10L</t>
  </si>
  <si>
    <t>SC-1-11L</t>
  </si>
  <si>
    <t>SC-1</t>
  </si>
  <si>
    <t>SC-1-12R</t>
  </si>
  <si>
    <t>SC-1-13R</t>
  </si>
  <si>
    <t>sc-1a-1</t>
  </si>
  <si>
    <t>sc-1a-1-1R</t>
  </si>
  <si>
    <t>sc-1a-1-2R</t>
  </si>
  <si>
    <t>sc-1a-1-3R</t>
  </si>
  <si>
    <t>sc-1a</t>
  </si>
  <si>
    <t>SC-1a-1L</t>
  </si>
  <si>
    <t>SC-1a-2L</t>
  </si>
  <si>
    <t>SC-1a-1</t>
  </si>
  <si>
    <t>SC-1a-3L</t>
  </si>
  <si>
    <t>SC-1a-4L</t>
  </si>
  <si>
    <t>SC-1a-5L</t>
  </si>
  <si>
    <t>SC-1a-6L</t>
  </si>
  <si>
    <t>SC-1a-7L</t>
  </si>
  <si>
    <t>SC-1a-8R</t>
  </si>
  <si>
    <t>ESC-1</t>
  </si>
  <si>
    <t>lt.</t>
  </si>
  <si>
    <t>ESC-1-1L</t>
  </si>
  <si>
    <t>rt.</t>
  </si>
  <si>
    <t>ESC-1-1R</t>
  </si>
  <si>
    <t>ESC-1-2R</t>
  </si>
  <si>
    <t>ESC-2</t>
  </si>
  <si>
    <t>aka esc</t>
  </si>
  <si>
    <t>ESC-3a</t>
  </si>
  <si>
    <t>ESC-3a-1R</t>
  </si>
  <si>
    <t>ESC-3a-2R</t>
  </si>
  <si>
    <t>ESC-3a-3</t>
  </si>
  <si>
    <t>ESC-3</t>
  </si>
  <si>
    <t>ESC-3-1L</t>
  </si>
  <si>
    <t>ESC-3-1R</t>
  </si>
  <si>
    <t>ESC-3-2R</t>
  </si>
  <si>
    <t>ESC-3-3L</t>
  </si>
  <si>
    <t>ESC-3-4L</t>
  </si>
  <si>
    <t>ESC-3-5L</t>
  </si>
  <si>
    <t>esc</t>
  </si>
  <si>
    <t>ESC-1R</t>
  </si>
  <si>
    <t>ESC-2L</t>
  </si>
  <si>
    <t>ESC-3L</t>
  </si>
  <si>
    <t>ESC-48-1</t>
  </si>
  <si>
    <t>ESC-4L</t>
  </si>
  <si>
    <t>ESC-5L</t>
  </si>
  <si>
    <t>ESC-6L c</t>
  </si>
  <si>
    <t>ESC-8L c</t>
  </si>
  <si>
    <t>ESC</t>
  </si>
  <si>
    <t>ESC-09L</t>
  </si>
  <si>
    <t>ESC-10L</t>
  </si>
  <si>
    <t>ESC-11L</t>
  </si>
  <si>
    <t>ESC-12L</t>
  </si>
  <si>
    <t>ESC-13L</t>
  </si>
  <si>
    <t>ESC-4</t>
  </si>
  <si>
    <t>ESC-19R</t>
  </si>
  <si>
    <t>ESC-20L</t>
  </si>
  <si>
    <t>ESC-21L</t>
  </si>
  <si>
    <t>ESC-22R</t>
  </si>
  <si>
    <t>ESC-23L</t>
  </si>
  <si>
    <t>ESC-24L</t>
  </si>
  <si>
    <t>ESC-25L</t>
  </si>
  <si>
    <t>ESC-26L</t>
  </si>
  <si>
    <t>ESC-28L</t>
  </si>
  <si>
    <t>ESC-29R</t>
  </si>
  <si>
    <t>ESC-30R</t>
  </si>
  <si>
    <t>ESC-31R</t>
  </si>
  <si>
    <t>ESC-32R</t>
  </si>
  <si>
    <t>ESC-33R</t>
  </si>
  <si>
    <t>ESC-34R</t>
  </si>
  <si>
    <t>ESC-35R</t>
  </si>
  <si>
    <t>ESC-36L</t>
  </si>
  <si>
    <t>ESC-37R</t>
  </si>
  <si>
    <t>ESC-38R</t>
  </si>
  <si>
    <t>no gate,</t>
  </si>
  <si>
    <t>48-1b</t>
  </si>
  <si>
    <t>48-1b-1R</t>
  </si>
  <si>
    <t>48-1b-2R</t>
  </si>
  <si>
    <t>48-1b-3R</t>
  </si>
  <si>
    <t>48-1B</t>
  </si>
  <si>
    <t>48-1B-04R</t>
  </si>
  <si>
    <t>48-1B-05R</t>
  </si>
  <si>
    <t>48-1b-7R</t>
  </si>
  <si>
    <t>48-1B-08L</t>
  </si>
  <si>
    <t>48-1b-9</t>
  </si>
  <si>
    <t>48-1B-06L</t>
  </si>
  <si>
    <t>48-1b-1</t>
  </si>
  <si>
    <t>48-1b-1-2L</t>
  </si>
  <si>
    <t>48-1b-1-3R</t>
  </si>
  <si>
    <t>48-1b-1-4L</t>
  </si>
  <si>
    <t>48-1b-1-5L</t>
  </si>
  <si>
    <t>48-1b-1-6R</t>
  </si>
  <si>
    <t>48-1</t>
  </si>
  <si>
    <t>48-1-40R</t>
  </si>
  <si>
    <t>48-1-41R</t>
  </si>
  <si>
    <t>48-1-42R</t>
  </si>
  <si>
    <t>48-1d</t>
  </si>
  <si>
    <t>48-1-28L</t>
  </si>
  <si>
    <t>48-1-29L</t>
  </si>
  <si>
    <t>48-1-30L</t>
  </si>
  <si>
    <t>48-1e</t>
  </si>
  <si>
    <t>48-1-31L</t>
  </si>
  <si>
    <t>48-1-32L</t>
  </si>
  <si>
    <t>48-1-6R</t>
  </si>
  <si>
    <t>48-1-7L</t>
  </si>
  <si>
    <t>48-1-8L</t>
  </si>
  <si>
    <t>48-1-10L</t>
  </si>
  <si>
    <t>48-1-9R</t>
  </si>
  <si>
    <t>48-1-11R</t>
  </si>
  <si>
    <t>48-1-13R</t>
  </si>
  <si>
    <t>48-1-12L</t>
  </si>
  <si>
    <t>48-1-14L</t>
  </si>
  <si>
    <t>48-1-15R</t>
  </si>
  <si>
    <t>48-1-16L</t>
  </si>
  <si>
    <t>48-1-17L</t>
  </si>
  <si>
    <t>48-1-18R</t>
  </si>
  <si>
    <t>48-1-19L</t>
  </si>
  <si>
    <t>48-1-20L</t>
  </si>
  <si>
    <t>48-1c</t>
  </si>
  <si>
    <t>48-1-21L</t>
  </si>
  <si>
    <t>48-1-22R</t>
  </si>
  <si>
    <t>48-1-22L</t>
  </si>
  <si>
    <t>48-1-1R</t>
  </si>
  <si>
    <t>48-1-2R</t>
  </si>
  <si>
    <t>48-1-3R</t>
  </si>
  <si>
    <t>48-1-5LA</t>
  </si>
  <si>
    <t>48-1-5L</t>
  </si>
  <si>
    <t>48-1c-1L</t>
  </si>
  <si>
    <t>48-1c-1R</t>
  </si>
  <si>
    <t>48-1c-2L</t>
  </si>
  <si>
    <t>48-1c-3L</t>
  </si>
  <si>
    <t>48-1c-4L</t>
  </si>
  <si>
    <t>48-1c-6L</t>
  </si>
  <si>
    <t>48-1c-7L</t>
  </si>
  <si>
    <t>48-1c-8L</t>
  </si>
  <si>
    <t>48-1c-9L</t>
  </si>
  <si>
    <t>abandoned</t>
  </si>
  <si>
    <t>abandone</t>
  </si>
  <si>
    <t>38-1</t>
  </si>
  <si>
    <t>38-1-1L</t>
  </si>
  <si>
    <t>38-1-02L</t>
  </si>
  <si>
    <t>38-1-3L</t>
  </si>
  <si>
    <t>38-1-4L</t>
  </si>
  <si>
    <t>37-1</t>
  </si>
  <si>
    <t>37-1-1L</t>
  </si>
  <si>
    <t>37-1-2R</t>
  </si>
  <si>
    <t>37-1-3R</t>
  </si>
  <si>
    <t>37-1-4R</t>
  </si>
  <si>
    <t>37-1-5R</t>
  </si>
  <si>
    <t>37-1-6 D</t>
  </si>
  <si>
    <t>10-3-10L</t>
  </si>
  <si>
    <t>10-3-5L</t>
  </si>
  <si>
    <t>10-3-6R</t>
  </si>
  <si>
    <t>10-3-7R</t>
  </si>
  <si>
    <t>10-3-8R</t>
  </si>
  <si>
    <t>10-3-9L</t>
  </si>
  <si>
    <t>10-3-1R</t>
  </si>
  <si>
    <t>10-3-1L</t>
  </si>
  <si>
    <t>10-3-4L</t>
  </si>
  <si>
    <t>10-3-3a</t>
  </si>
  <si>
    <t>10-3-3L</t>
  </si>
  <si>
    <t>10-3a</t>
  </si>
  <si>
    <t>10-3a-1R</t>
  </si>
  <si>
    <t>10-3a-1L</t>
  </si>
  <si>
    <t>WC-2</t>
  </si>
  <si>
    <t>WC-2-10R</t>
  </si>
  <si>
    <t>WC-2-11L</t>
  </si>
  <si>
    <t>WC-2-12L</t>
  </si>
  <si>
    <t>WC-2-13L</t>
  </si>
  <si>
    <t>WC-2-2L</t>
  </si>
  <si>
    <t>WC-2-1R</t>
  </si>
  <si>
    <t>WC-2-3L</t>
  </si>
  <si>
    <t>WC-2-4R</t>
  </si>
  <si>
    <t>WC-2-5R</t>
  </si>
  <si>
    <t>WC-2-6R</t>
  </si>
  <si>
    <t>WC-2-7R</t>
  </si>
  <si>
    <t>5hp lift</t>
  </si>
  <si>
    <t>WC-2-09R</t>
  </si>
  <si>
    <t>WC-2c</t>
  </si>
  <si>
    <t>WC-2c-6R</t>
  </si>
  <si>
    <t>WC-2C</t>
  </si>
  <si>
    <t>WC-2c-1L</t>
  </si>
  <si>
    <t>WC-2c-2L</t>
  </si>
  <si>
    <t>WC-2c-4L</t>
  </si>
  <si>
    <t>WC-2c-4R</t>
  </si>
  <si>
    <t>WC-2c-5R</t>
  </si>
  <si>
    <t>WC-2b</t>
  </si>
  <si>
    <t>WC-2b-1L</t>
  </si>
  <si>
    <t>WC-2b-2L</t>
  </si>
  <si>
    <t>WC-2B</t>
  </si>
  <si>
    <t>WC-2B-03L</t>
  </si>
  <si>
    <t>WC-2a</t>
  </si>
  <si>
    <t>50-1c</t>
  </si>
  <si>
    <t>ABS</t>
  </si>
  <si>
    <t>50-1c-1R</t>
  </si>
  <si>
    <t>50-1c-2R</t>
  </si>
  <si>
    <t>50-1c-3</t>
  </si>
  <si>
    <t>50-1d</t>
  </si>
  <si>
    <t>50-1d-1R</t>
  </si>
  <si>
    <t>25-1</t>
  </si>
  <si>
    <t>25-1-34L</t>
  </si>
  <si>
    <t>25-1-35L</t>
  </si>
  <si>
    <t>25-1-35R</t>
  </si>
  <si>
    <t>25-1-36L</t>
  </si>
  <si>
    <t>25-1-37R</t>
  </si>
  <si>
    <t>25-1-38L</t>
  </si>
  <si>
    <t>25-1-40L</t>
  </si>
  <si>
    <t>25-1-41L</t>
  </si>
  <si>
    <t>25-1-42R</t>
  </si>
  <si>
    <t>25-1-43R</t>
  </si>
  <si>
    <t>25-1-39L</t>
  </si>
  <si>
    <t>25-1-9R</t>
  </si>
  <si>
    <t>48 x 53 x 19 box culv + d box</t>
  </si>
  <si>
    <t>stub</t>
  </si>
  <si>
    <t>25-1-10L</t>
  </si>
  <si>
    <t>25-1-12L</t>
  </si>
  <si>
    <t>25-1-13R</t>
  </si>
  <si>
    <t>25-1-14R</t>
  </si>
  <si>
    <t>25-1-15R</t>
  </si>
  <si>
    <t>25-1-16L</t>
  </si>
  <si>
    <t>25-1-17L</t>
  </si>
  <si>
    <t>25-1-18R</t>
  </si>
  <si>
    <t>25-1-20R</t>
  </si>
  <si>
    <t>25-1-19L</t>
  </si>
  <si>
    <t>25-1-22R</t>
  </si>
  <si>
    <t>25-1-23R</t>
  </si>
  <si>
    <t>OPEN DITCH</t>
  </si>
  <si>
    <t>25-1c</t>
  </si>
  <si>
    <t>25-1-25L</t>
  </si>
  <si>
    <t>25-1-24R</t>
  </si>
  <si>
    <t>25-1-26L</t>
  </si>
  <si>
    <t>25-1-27R</t>
  </si>
  <si>
    <t>25-1-28L</t>
  </si>
  <si>
    <t>25-1-29L</t>
  </si>
  <si>
    <t>25-1-30R</t>
  </si>
  <si>
    <t>25-1-30L</t>
  </si>
  <si>
    <t>25-1-31R</t>
  </si>
  <si>
    <t>25-1-32R</t>
  </si>
  <si>
    <t>25-1-33R</t>
  </si>
  <si>
    <t>25-1-1R</t>
  </si>
  <si>
    <t>25-1-3R</t>
  </si>
  <si>
    <t>25-1-2L</t>
  </si>
  <si>
    <t>25-1-6R</t>
  </si>
  <si>
    <t>25-1-7R</t>
  </si>
  <si>
    <t>25-1a</t>
  </si>
  <si>
    <t>25-1-8L</t>
  </si>
  <si>
    <t>25-1a-1R</t>
  </si>
  <si>
    <t>25-1a-2L</t>
  </si>
  <si>
    <t>25-1a-3R</t>
  </si>
  <si>
    <t>25-1a-4L</t>
  </si>
  <si>
    <t>25-1a-5R</t>
  </si>
  <si>
    <t>25-1a-1</t>
  </si>
  <si>
    <t>25-1a-6L</t>
  </si>
  <si>
    <t>25-1a-7R</t>
  </si>
  <si>
    <t>25-1a-8L</t>
  </si>
  <si>
    <t>25-1c-1R</t>
  </si>
  <si>
    <t>25-1c-2R</t>
  </si>
  <si>
    <t>25-1c-3L</t>
  </si>
  <si>
    <t>25-1c-4L</t>
  </si>
  <si>
    <t>25-1c-5L</t>
  </si>
  <si>
    <t>25-1c-6R</t>
  </si>
  <si>
    <t>25-1c-7R</t>
  </si>
  <si>
    <t>25-1c-8L</t>
  </si>
  <si>
    <t>25-1c-9R</t>
  </si>
  <si>
    <t>25-1c-10</t>
  </si>
  <si>
    <t>25-1c-11</t>
  </si>
  <si>
    <t>25-1c-12</t>
  </si>
  <si>
    <t>25-1c-13</t>
  </si>
  <si>
    <t>25-1b</t>
  </si>
  <si>
    <t>WC-3</t>
  </si>
  <si>
    <t>WC-3-4L</t>
  </si>
  <si>
    <t>WC-3-5L</t>
  </si>
  <si>
    <t>WC-3-6L</t>
  </si>
  <si>
    <t>WC-3-7L</t>
  </si>
  <si>
    <t>WC-3-8L</t>
  </si>
  <si>
    <t>WC-3-9L</t>
  </si>
  <si>
    <t>WC-3-9R</t>
  </si>
  <si>
    <t>WC-3-10L</t>
  </si>
  <si>
    <t>WC-3-10R</t>
  </si>
  <si>
    <t>RMP</t>
  </si>
  <si>
    <t>WC-3-11L</t>
  </si>
  <si>
    <t>WC-3-12L</t>
  </si>
  <si>
    <t>WC-3-13L</t>
  </si>
  <si>
    <t>WC-3-14R</t>
  </si>
  <si>
    <t>WC-3-13R</t>
  </si>
  <si>
    <t>WC-3-3L</t>
  </si>
  <si>
    <t>WC-1</t>
  </si>
  <si>
    <t>22-1</t>
  </si>
  <si>
    <t>22-1-16R</t>
  </si>
  <si>
    <t>22-1-17L</t>
  </si>
  <si>
    <t>22-1-18L</t>
  </si>
  <si>
    <t>22-1-19R</t>
  </si>
  <si>
    <t>22-1-20L</t>
  </si>
  <si>
    <t>22-1-1L</t>
  </si>
  <si>
    <t>22-1-21L</t>
  </si>
  <si>
    <t>22-1b</t>
  </si>
  <si>
    <t>16-4a</t>
  </si>
  <si>
    <t>16-4a-9L</t>
  </si>
  <si>
    <t>16-4a-10</t>
  </si>
  <si>
    <t>16-4a-11</t>
  </si>
  <si>
    <t>16-4a-13</t>
  </si>
  <si>
    <t>16-4a-14</t>
  </si>
  <si>
    <t>16-4a-15</t>
  </si>
  <si>
    <t>16-4a-1L</t>
  </si>
  <si>
    <t>16-4a-2L</t>
  </si>
  <si>
    <t>16-4a-3L</t>
  </si>
  <si>
    <t>16-4a-3R</t>
  </si>
  <si>
    <t>16-4a-4L</t>
  </si>
  <si>
    <t>16-4a-4R</t>
  </si>
  <si>
    <t>16-4a-5L</t>
  </si>
  <si>
    <t>16-4a-5R</t>
  </si>
  <si>
    <t>16-4a-6R</t>
  </si>
  <si>
    <t>16-4a-7R</t>
  </si>
  <si>
    <t>16-4a-8R</t>
  </si>
  <si>
    <t>16-4b</t>
  </si>
  <si>
    <t>16-4b-1R</t>
  </si>
  <si>
    <t>16-4b-2R</t>
  </si>
  <si>
    <t>16-4b-3R</t>
  </si>
  <si>
    <t>16-4b-4R</t>
  </si>
  <si>
    <t>16-4b-6R</t>
  </si>
  <si>
    <t>16-4b-6</t>
  </si>
  <si>
    <t>16-4c</t>
  </si>
  <si>
    <t>16-4c-10</t>
  </si>
  <si>
    <t>16-4c-11</t>
  </si>
  <si>
    <t>16-4c-1R</t>
  </si>
  <si>
    <t>16-4c-2L</t>
  </si>
  <si>
    <t>16-4c-3L</t>
  </si>
  <si>
    <t>16-4c-4L</t>
  </si>
  <si>
    <t>16-4c-5L</t>
  </si>
  <si>
    <t>16-4c-6L</t>
  </si>
  <si>
    <t>16-4c-7L</t>
  </si>
  <si>
    <t>16-4c-8L</t>
  </si>
  <si>
    <t>16-4c-8R</t>
  </si>
  <si>
    <t>16-4c-9L</t>
  </si>
  <si>
    <t>16-4d</t>
  </si>
  <si>
    <t>16-4d-1L</t>
  </si>
  <si>
    <t>16-4d-2R</t>
  </si>
  <si>
    <t>16-4d-3L</t>
  </si>
  <si>
    <t>16-4d-4R</t>
  </si>
  <si>
    <t>16-4d-5L</t>
  </si>
  <si>
    <t>16-4d-6R</t>
  </si>
  <si>
    <t>16-4d-7R</t>
  </si>
  <si>
    <t>16-4d-8R</t>
  </si>
  <si>
    <t>16-4d-10</t>
  </si>
  <si>
    <t>16-4d-11</t>
  </si>
  <si>
    <t>16-4d-9R</t>
  </si>
  <si>
    <t>16-4d-12</t>
  </si>
  <si>
    <t>16-4d-13</t>
  </si>
  <si>
    <t>16-4d-14</t>
  </si>
  <si>
    <t>16-4d-15</t>
  </si>
  <si>
    <t>16-4d-16</t>
  </si>
  <si>
    <t>16-4</t>
  </si>
  <si>
    <t>16-4-16L</t>
  </si>
  <si>
    <t>16-4-17L</t>
  </si>
  <si>
    <t>16-4-18R</t>
  </si>
  <si>
    <t>16-4f</t>
  </si>
  <si>
    <t>16-4-19R</t>
  </si>
  <si>
    <t>16-4-19L</t>
  </si>
  <si>
    <t>16-4-20L</t>
  </si>
  <si>
    <t>16-4-21L</t>
  </si>
  <si>
    <t>16-4-22L</t>
  </si>
  <si>
    <t>16-4-23R</t>
  </si>
  <si>
    <t>16-4-6L</t>
  </si>
  <si>
    <t>16-4-5R</t>
  </si>
  <si>
    <t>16-4-6R</t>
  </si>
  <si>
    <t>16-4-7L</t>
  </si>
  <si>
    <t>16-4-7R</t>
  </si>
  <si>
    <t>16-4b he</t>
  </si>
  <si>
    <t>16-4-10L</t>
  </si>
  <si>
    <t>16-4-9R</t>
  </si>
  <si>
    <t>16-4-11R</t>
  </si>
  <si>
    <t>16-4c he</t>
  </si>
  <si>
    <t>16-4-12R</t>
  </si>
  <si>
    <t>16-4d he</t>
  </si>
  <si>
    <t>16-4-13R</t>
  </si>
  <si>
    <t>16-4-14R</t>
  </si>
  <si>
    <t>16-4-15R</t>
  </si>
  <si>
    <t>16-4-24L</t>
  </si>
  <si>
    <t>16-4-24R</t>
  </si>
  <si>
    <t>16-4-26R</t>
  </si>
  <si>
    <t>16-4-25R</t>
  </si>
  <si>
    <t>16-4-27R</t>
  </si>
  <si>
    <t>16-4-28L</t>
  </si>
  <si>
    <t>16-4-29L</t>
  </si>
  <si>
    <t>16-4-30R</t>
  </si>
  <si>
    <t>16-4-31L</t>
  </si>
  <si>
    <t>16-4-38L</t>
  </si>
  <si>
    <t>16-4-38R</t>
  </si>
  <si>
    <t>16-4-32L</t>
  </si>
  <si>
    <t>16-4-33L</t>
  </si>
  <si>
    <t>16-4-32R</t>
  </si>
  <si>
    <t>Replace/Remove</t>
  </si>
  <si>
    <t>16-4-34R</t>
  </si>
  <si>
    <t>16-4-35R</t>
  </si>
  <si>
    <t>16-4-37R</t>
  </si>
  <si>
    <t>16-4-1L</t>
  </si>
  <si>
    <t>16-4-2R</t>
  </si>
  <si>
    <t>16-4-3R</t>
  </si>
  <si>
    <t>16-4-4R</t>
  </si>
  <si>
    <t>16-4-4L</t>
  </si>
  <si>
    <t>16-4f-1L</t>
  </si>
  <si>
    <t>16-4f-2L</t>
  </si>
  <si>
    <t>16-4f-3L</t>
  </si>
  <si>
    <t>16-4f-4L</t>
  </si>
  <si>
    <t>16-4f-3</t>
  </si>
  <si>
    <t>16-4f-5L</t>
  </si>
  <si>
    <t>16-4f-3-1L</t>
  </si>
  <si>
    <t>16-4f-3-2L</t>
  </si>
  <si>
    <t>16-4f-6L</t>
  </si>
  <si>
    <t>16-4f-7R</t>
  </si>
  <si>
    <t>16-4f-8R</t>
  </si>
  <si>
    <t>16-4f-9L</t>
  </si>
  <si>
    <t>16-4f-2</t>
  </si>
  <si>
    <t>16-4f-2-1R</t>
  </si>
  <si>
    <t>16-4f-2-2L</t>
  </si>
  <si>
    <t>16-4f-2-3L</t>
  </si>
  <si>
    <t>16-4f-2-4L</t>
  </si>
  <si>
    <t>Open Channel</t>
  </si>
  <si>
    <t>16-4h</t>
  </si>
  <si>
    <t>16-4h-1L</t>
  </si>
  <si>
    <t>16-4h-2R</t>
  </si>
  <si>
    <t>16-4h-1</t>
  </si>
  <si>
    <t>16-4h-1-1L</t>
  </si>
  <si>
    <t>16-4h-1-1R</t>
  </si>
  <si>
    <t>16-4h-3L</t>
  </si>
  <si>
    <t>16-4h-3R</t>
  </si>
  <si>
    <t>16-4h-5L</t>
  </si>
  <si>
    <t>16-4h-6R</t>
  </si>
  <si>
    <t>16-4h-7R</t>
  </si>
  <si>
    <t>16-4h-8L</t>
  </si>
  <si>
    <t>16-4h-9R</t>
  </si>
  <si>
    <t>16-4h-10L</t>
  </si>
  <si>
    <t>PVC</t>
  </si>
  <si>
    <t>16-4h-11</t>
  </si>
  <si>
    <t>16-4h-1-2R</t>
  </si>
  <si>
    <t>16-4h-1-3L</t>
  </si>
  <si>
    <t>16-4b-5R</t>
  </si>
  <si>
    <t>35-1</t>
  </si>
  <si>
    <t>35-1-5R</t>
  </si>
  <si>
    <t>35-1-6R</t>
  </si>
  <si>
    <t>35-1-7R</t>
  </si>
  <si>
    <t>35-1-8L</t>
  </si>
  <si>
    <t>35-1-8R</t>
  </si>
  <si>
    <t>35-1-9L</t>
  </si>
  <si>
    <t>35-1-10R</t>
  </si>
  <si>
    <t>35-1-11L</t>
  </si>
  <si>
    <t>35-1-12L</t>
  </si>
  <si>
    <t>35-1-12R</t>
  </si>
  <si>
    <t>35-1-13R</t>
  </si>
  <si>
    <t>35-1-14L</t>
  </si>
  <si>
    <t>35-1-15L</t>
  </si>
  <si>
    <t>35-1-16R</t>
  </si>
  <si>
    <t>35-1-17R</t>
  </si>
  <si>
    <t>35-1-18R</t>
  </si>
  <si>
    <t>35-1-19L</t>
  </si>
  <si>
    <t>35-1-1R</t>
  </si>
  <si>
    <t>35-1-2R</t>
  </si>
  <si>
    <t>35-1-3R</t>
  </si>
  <si>
    <t>35-1b</t>
  </si>
  <si>
    <t>35-1-4R</t>
  </si>
  <si>
    <t>open cha</t>
  </si>
  <si>
    <t>35-1a</t>
  </si>
  <si>
    <t>35-1a-1L</t>
  </si>
  <si>
    <t>35-1a-3R</t>
  </si>
  <si>
    <t>35-1a-4L</t>
  </si>
  <si>
    <t>35-1a-6L</t>
  </si>
  <si>
    <t>35-1a-7R</t>
  </si>
  <si>
    <t>35-1a-8L</t>
  </si>
  <si>
    <t>sp</t>
  </si>
  <si>
    <t>35-1a-9L</t>
  </si>
  <si>
    <t>35-1a-10</t>
  </si>
  <si>
    <t>35-1a-11</t>
  </si>
  <si>
    <t>35-1B</t>
  </si>
  <si>
    <t>35-1B-03L</t>
  </si>
  <si>
    <t>35-1B-03R</t>
  </si>
  <si>
    <t>35-1b-5R</t>
  </si>
  <si>
    <t>rcp and smp</t>
  </si>
  <si>
    <t>35-1b-6R</t>
  </si>
  <si>
    <t>35-1b-7L</t>
  </si>
  <si>
    <t>35-1b-1L</t>
  </si>
  <si>
    <t>35-1c</t>
  </si>
  <si>
    <t>35-1c-1R</t>
  </si>
  <si>
    <t>35-1c-4L</t>
  </si>
  <si>
    <t>35-1c-5L</t>
  </si>
  <si>
    <t>35-1c-6L</t>
  </si>
  <si>
    <t>35-1c-7R</t>
  </si>
  <si>
    <t>35-1c-9R</t>
  </si>
  <si>
    <t>41-1</t>
  </si>
  <si>
    <t>41-1-40L</t>
  </si>
  <si>
    <t>41-1-41</t>
  </si>
  <si>
    <t>41-1-14R</t>
  </si>
  <si>
    <t>41-1-16L</t>
  </si>
  <si>
    <t>41-1-17R</t>
  </si>
  <si>
    <t>41-1-18L</t>
  </si>
  <si>
    <t>41-1-19R</t>
  </si>
  <si>
    <t>41-1-19L</t>
  </si>
  <si>
    <t>41-1-20R</t>
  </si>
  <si>
    <t>41-1O he</t>
  </si>
  <si>
    <t>41-1-20L</t>
  </si>
  <si>
    <t>41-1k</t>
  </si>
  <si>
    <t>41-1-16R</t>
  </si>
  <si>
    <t>41-1-21L</t>
  </si>
  <si>
    <t>41-1-23L</t>
  </si>
  <si>
    <t>41-1P</t>
  </si>
  <si>
    <t>41-1-24L</t>
  </si>
  <si>
    <t>41-1-25L</t>
  </si>
  <si>
    <t>41-1-26R</t>
  </si>
  <si>
    <t>41-1-28R</t>
  </si>
  <si>
    <t>41-1-29R</t>
  </si>
  <si>
    <t>41-1-30L</t>
  </si>
  <si>
    <t>41-1-30R</t>
  </si>
  <si>
    <t>41-1-31L</t>
  </si>
  <si>
    <t>41-1R</t>
  </si>
  <si>
    <t>41-1-32L</t>
  </si>
  <si>
    <t>41-1-33L</t>
  </si>
  <si>
    <t>41-1-34L</t>
  </si>
  <si>
    <t>41-1-35L</t>
  </si>
  <si>
    <t>41-1-36L</t>
  </si>
  <si>
    <t>41-1-37L</t>
  </si>
  <si>
    <t>41-1-38L</t>
  </si>
  <si>
    <t>41-1-39L</t>
  </si>
  <si>
    <t>41-1-01R</t>
  </si>
  <si>
    <t>41-1-02R</t>
  </si>
  <si>
    <t>41-1-03R</t>
  </si>
  <si>
    <t>41-1-04R</t>
  </si>
  <si>
    <t>12    18</t>
  </si>
  <si>
    <t>41-1c</t>
  </si>
  <si>
    <t>41-1-05L</t>
  </si>
  <si>
    <t>41-1-06L</t>
  </si>
  <si>
    <t>41-1-08L</t>
  </si>
  <si>
    <t>41-1-09L</t>
  </si>
  <si>
    <t>41-1F</t>
  </si>
  <si>
    <t>41-1-10L</t>
  </si>
  <si>
    <t>41-1-10R</t>
  </si>
  <si>
    <t>41-1-11L</t>
  </si>
  <si>
    <t>41-1g</t>
  </si>
  <si>
    <t>41-1-12L</t>
  </si>
  <si>
    <t>41-1-13L</t>
  </si>
  <si>
    <t>41-1-14L</t>
  </si>
  <si>
    <t>41-1c-1</t>
  </si>
  <si>
    <t>41-1c-1-1L</t>
  </si>
  <si>
    <t>41-1c-1-2L</t>
  </si>
  <si>
    <t>41-1c-1R</t>
  </si>
  <si>
    <t>41-1c-2R</t>
  </si>
  <si>
    <t>41-1c-3R</t>
  </si>
  <si>
    <t>41-1c-4L</t>
  </si>
  <si>
    <t>41-1C</t>
  </si>
  <si>
    <t>41-1C-05R</t>
  </si>
  <si>
    <t>41-1c-8L</t>
  </si>
  <si>
    <t>41-1c-9R</t>
  </si>
  <si>
    <t>41-1c-10L</t>
  </si>
  <si>
    <t>41-1c-11L</t>
  </si>
  <si>
    <t>41-1c-12L</t>
  </si>
  <si>
    <t>41-1c-13L</t>
  </si>
  <si>
    <t>41-1c-14L</t>
  </si>
  <si>
    <t>41-1c-15</t>
  </si>
  <si>
    <t>41-1c-7R</t>
  </si>
  <si>
    <t>41-1f</t>
  </si>
  <si>
    <t>41-1f-1L</t>
  </si>
  <si>
    <t>41-1f-1R</t>
  </si>
  <si>
    <t>41-1f-3R</t>
  </si>
  <si>
    <t>41-1g-1R</t>
  </si>
  <si>
    <t>41-1g-2L</t>
  </si>
  <si>
    <t>41-1g-3R</t>
  </si>
  <si>
    <t>41-1k-1R</t>
  </si>
  <si>
    <t>41-1k-2R</t>
  </si>
  <si>
    <t>41-1n-1</t>
  </si>
  <si>
    <t>41-1n-1-1L</t>
  </si>
  <si>
    <t>41-1n-1-2R</t>
  </si>
  <si>
    <t>41-1n-2</t>
  </si>
  <si>
    <t>41-1n-2-1L</t>
  </si>
  <si>
    <t>41-1n-2-1R</t>
  </si>
  <si>
    <t>41-1n-2-2L</t>
  </si>
  <si>
    <t>41-1n-2-3L</t>
  </si>
  <si>
    <t>41-1n-2-4L</t>
  </si>
  <si>
    <t>possibly</t>
  </si>
  <si>
    <t>41-1n-2-6L</t>
  </si>
  <si>
    <t>41-1n-2-7R</t>
  </si>
  <si>
    <t>41-1n-2-8L</t>
  </si>
  <si>
    <t>41-1n-2-9R</t>
  </si>
  <si>
    <t>41-1n</t>
  </si>
  <si>
    <t>41-1n-1L</t>
  </si>
  <si>
    <t>41-1n-2R</t>
  </si>
  <si>
    <t>41-1n-3L</t>
  </si>
  <si>
    <t>41-1n-4R</t>
  </si>
  <si>
    <t>41-1n-5L</t>
  </si>
  <si>
    <t>41-1n-6R</t>
  </si>
  <si>
    <t>41-1n-7R</t>
  </si>
  <si>
    <t>41-1n-9L</t>
  </si>
  <si>
    <t>41-1n-10L</t>
  </si>
  <si>
    <t>41-1N</t>
  </si>
  <si>
    <t>41-1N-10.5R</t>
  </si>
  <si>
    <t>41-1n-11R</t>
  </si>
  <si>
    <t>41-1n-12L</t>
  </si>
  <si>
    <t>41-1n-13L</t>
  </si>
  <si>
    <t>41-1n-14R</t>
  </si>
  <si>
    <t>41-1n-15R</t>
  </si>
  <si>
    <t>41-1n-16R</t>
  </si>
  <si>
    <t>41-1n-17R</t>
  </si>
  <si>
    <t>41-1o</t>
  </si>
  <si>
    <t>41-1O-1R</t>
  </si>
  <si>
    <t>41-1O-1L</t>
  </si>
  <si>
    <t>41-1O-2L</t>
  </si>
  <si>
    <t>41-1O-3R</t>
  </si>
  <si>
    <t>41-1O-4R</t>
  </si>
  <si>
    <t>41-1O-5L</t>
  </si>
  <si>
    <t>41-1O-5R</t>
  </si>
  <si>
    <t>41-1O-1</t>
  </si>
  <si>
    <t>41-1O-7R</t>
  </si>
  <si>
    <t>41-1O-8L</t>
  </si>
  <si>
    <t>41-1O-11</t>
  </si>
  <si>
    <t>41-1O-12</t>
  </si>
  <si>
    <t>41-1o-1</t>
  </si>
  <si>
    <t>41-1O-1-1L</t>
  </si>
  <si>
    <t>41-1O-1-2R</t>
  </si>
  <si>
    <t>41-1q</t>
  </si>
  <si>
    <t>41-1Q-1R</t>
  </si>
  <si>
    <t>41-1Q-2R</t>
  </si>
  <si>
    <t>41-1Q-3R</t>
  </si>
  <si>
    <t>41-1p</t>
  </si>
  <si>
    <t>41-1p-1R</t>
  </si>
  <si>
    <t>38-2</t>
  </si>
  <si>
    <t>38-2-1R</t>
  </si>
  <si>
    <t>38-2-2L</t>
  </si>
  <si>
    <t>38-2-3R</t>
  </si>
  <si>
    <t>38-2-4L</t>
  </si>
  <si>
    <t>36-3</t>
  </si>
  <si>
    <t>36-3-1R</t>
  </si>
  <si>
    <t>36-3-2L</t>
  </si>
  <si>
    <t>deliveRy</t>
  </si>
  <si>
    <t>21-4</t>
  </si>
  <si>
    <t>21-4-2R</t>
  </si>
  <si>
    <t>21-4-1L</t>
  </si>
  <si>
    <t>21-4-3L</t>
  </si>
  <si>
    <t>21-4a</t>
  </si>
  <si>
    <t>21-4-5L</t>
  </si>
  <si>
    <t>21-4b</t>
  </si>
  <si>
    <t>21-4-7L</t>
  </si>
  <si>
    <t>21-4-8L</t>
  </si>
  <si>
    <t>21-4-9L</t>
  </si>
  <si>
    <t>21-4-10L</t>
  </si>
  <si>
    <t>21-4-11L</t>
  </si>
  <si>
    <t>21-4-12L</t>
  </si>
  <si>
    <t>21-4-13L</t>
  </si>
  <si>
    <t>21-4c</t>
  </si>
  <si>
    <t>21-4-14L</t>
  </si>
  <si>
    <t>21-4-15L</t>
  </si>
  <si>
    <t>21-4-16L</t>
  </si>
  <si>
    <t>21-4-17L</t>
  </si>
  <si>
    <t>21-4-18</t>
  </si>
  <si>
    <t>21-4c-1L</t>
  </si>
  <si>
    <t>21-4c-2</t>
  </si>
  <si>
    <t>Spill</t>
  </si>
  <si>
    <t>Open Ditch</t>
  </si>
  <si>
    <t>End To Field</t>
  </si>
  <si>
    <t>open ditch</t>
  </si>
  <si>
    <t>43-1</t>
  </si>
  <si>
    <t>43-1-1L</t>
  </si>
  <si>
    <t>43-1-2R</t>
  </si>
  <si>
    <t>43-1-3R</t>
  </si>
  <si>
    <t>43-1a</t>
  </si>
  <si>
    <t>43-1-4R</t>
  </si>
  <si>
    <t>43-1-5R</t>
  </si>
  <si>
    <t>43-1-6L</t>
  </si>
  <si>
    <t>43-1-7R</t>
  </si>
  <si>
    <t>43-1-8R</t>
  </si>
  <si>
    <t>43-1-9L</t>
  </si>
  <si>
    <t>43-1-10L</t>
  </si>
  <si>
    <t>43-1-12l</t>
  </si>
  <si>
    <t>43-1-13l</t>
  </si>
  <si>
    <t>43-1-14l</t>
  </si>
  <si>
    <t>drop box ck 52 x 68 x 20ftabs</t>
  </si>
  <si>
    <t>43-1c</t>
  </si>
  <si>
    <t>43-1-15R</t>
  </si>
  <si>
    <t>43-1-16l</t>
  </si>
  <si>
    <t>43-1-17l</t>
  </si>
  <si>
    <t>43-1-18l</t>
  </si>
  <si>
    <t>43-1-19l</t>
  </si>
  <si>
    <t>43-1-20r</t>
  </si>
  <si>
    <t>43-1-20R</t>
  </si>
  <si>
    <t>43-1-21L</t>
  </si>
  <si>
    <t>43-1-22L</t>
  </si>
  <si>
    <t>43-1m</t>
  </si>
  <si>
    <t>43-1m-1L</t>
  </si>
  <si>
    <t>43-1m-2R</t>
  </si>
  <si>
    <t>43-1f</t>
  </si>
  <si>
    <t>43-1-25R</t>
  </si>
  <si>
    <t>43-1-26R</t>
  </si>
  <si>
    <t>43-1-26L</t>
  </si>
  <si>
    <t>43-1-28R</t>
  </si>
  <si>
    <t>43-1h</t>
  </si>
  <si>
    <t>43-1i</t>
  </si>
  <si>
    <t>43-1-29L</t>
  </si>
  <si>
    <t>43-1-30L</t>
  </si>
  <si>
    <t>43-1j</t>
  </si>
  <si>
    <t>43-1-31R</t>
  </si>
  <si>
    <t>43-1-32L</t>
  </si>
  <si>
    <t>43-1-33R</t>
  </si>
  <si>
    <t>43-1-34L</t>
  </si>
  <si>
    <t>43-1L</t>
  </si>
  <si>
    <t>43-1-36L</t>
  </si>
  <si>
    <t>43-1-35R</t>
  </si>
  <si>
    <t>43-1-37R</t>
  </si>
  <si>
    <t>43-1a-1</t>
  </si>
  <si>
    <t>flumes a</t>
  </si>
  <si>
    <t>buRied/a</t>
  </si>
  <si>
    <t>43-1a-2L</t>
  </si>
  <si>
    <t>43-1a-3R</t>
  </si>
  <si>
    <t>43-1a-4L</t>
  </si>
  <si>
    <t>43-1a-5R</t>
  </si>
  <si>
    <t>43-1a-6L</t>
  </si>
  <si>
    <t>43-1a-7L</t>
  </si>
  <si>
    <t>43-1a-8R</t>
  </si>
  <si>
    <t>43-1a-9L</t>
  </si>
  <si>
    <t>43-1b</t>
  </si>
  <si>
    <t>43-1b-1L</t>
  </si>
  <si>
    <t>43-1b-3L</t>
  </si>
  <si>
    <t>43-1b-4L</t>
  </si>
  <si>
    <t>43-1B</t>
  </si>
  <si>
    <t>43-1B-06L</t>
  </si>
  <si>
    <t>43-1b-7R</t>
  </si>
  <si>
    <t>43-1b-8L</t>
  </si>
  <si>
    <t>43-1b-9L</t>
  </si>
  <si>
    <t>43-1b-10</t>
  </si>
  <si>
    <t>43-1b-1</t>
  </si>
  <si>
    <t>43-1b-11</t>
  </si>
  <si>
    <t>43-1b-12</t>
  </si>
  <si>
    <t>43-1b-1-2L</t>
  </si>
  <si>
    <t>43-1c-1L</t>
  </si>
  <si>
    <t>43-1c-2L</t>
  </si>
  <si>
    <t>43-1c-3</t>
  </si>
  <si>
    <t>43-1f-1L</t>
  </si>
  <si>
    <t>43-1f-1L?</t>
  </si>
  <si>
    <t>43-1f-1R?</t>
  </si>
  <si>
    <t>43-1f-4R</t>
  </si>
  <si>
    <t>43-1f-5L</t>
  </si>
  <si>
    <t>43-1f-6L</t>
  </si>
  <si>
    <t>43-1f-7R</t>
  </si>
  <si>
    <t>43-1f 8R</t>
  </si>
  <si>
    <t>43-1I</t>
  </si>
  <si>
    <t>no outle</t>
  </si>
  <si>
    <t>43-1I-2R</t>
  </si>
  <si>
    <t>43-1I-3L</t>
  </si>
  <si>
    <t>43-1I-4L</t>
  </si>
  <si>
    <t>43-1I-1</t>
  </si>
  <si>
    <t>43-1I-5L</t>
  </si>
  <si>
    <t>cmp?</t>
  </si>
  <si>
    <t>43-1I-6R</t>
  </si>
  <si>
    <t>43-1I-7R</t>
  </si>
  <si>
    <t>43-1I-8L</t>
  </si>
  <si>
    <t>43-1I-9R</t>
  </si>
  <si>
    <t>43-1I-10R</t>
  </si>
  <si>
    <t>43-1I-11L</t>
  </si>
  <si>
    <t>43-1b-13</t>
  </si>
  <si>
    <t>19-1b-1</t>
  </si>
  <si>
    <t>19-1b-1-10</t>
  </si>
  <si>
    <t>19-1b-1-11</t>
  </si>
  <si>
    <t>19-1b-1-11R</t>
  </si>
  <si>
    <t>19-1b-1-12</t>
  </si>
  <si>
    <t>19-1b-1-2L</t>
  </si>
  <si>
    <t>19-1b-1-2R</t>
  </si>
  <si>
    <t>19-1b-1-3L</t>
  </si>
  <si>
    <t>19-1b-1-4L</t>
  </si>
  <si>
    <t>19-1b-1-5L</t>
  </si>
  <si>
    <t>19-1b-1-6L</t>
  </si>
  <si>
    <t>19-1b-1-7L</t>
  </si>
  <si>
    <t>19-1b-1-8L</t>
  </si>
  <si>
    <t>19-1b-1-9R</t>
  </si>
  <si>
    <t>19-1b-1-1R</t>
  </si>
  <si>
    <t>19-1b</t>
  </si>
  <si>
    <t>19-1b-1L</t>
  </si>
  <si>
    <t>19-1b-2L</t>
  </si>
  <si>
    <t>19-1b-3L</t>
  </si>
  <si>
    <t>19-1b-4L</t>
  </si>
  <si>
    <t>19-1b-5L</t>
  </si>
  <si>
    <t>Del /spi</t>
  </si>
  <si>
    <t>19-1c-1</t>
  </si>
  <si>
    <t>19-1c-1-1L</t>
  </si>
  <si>
    <t>19-1c-1-2L</t>
  </si>
  <si>
    <t>19-1c</t>
  </si>
  <si>
    <t>19-1c-1R</t>
  </si>
  <si>
    <t>19-1c-2R</t>
  </si>
  <si>
    <t>19-1c-3R</t>
  </si>
  <si>
    <t>19-1c-5R</t>
  </si>
  <si>
    <t>19-1c-6L</t>
  </si>
  <si>
    <t>19-1c-7L</t>
  </si>
  <si>
    <t>19-1</t>
  </si>
  <si>
    <t>19-1-3R</t>
  </si>
  <si>
    <t>19-1-4R</t>
  </si>
  <si>
    <t>19-1-5R</t>
  </si>
  <si>
    <t>19-1-6R</t>
  </si>
  <si>
    <t>19-1-7R</t>
  </si>
  <si>
    <t>19-1-8L</t>
  </si>
  <si>
    <t>19-1-9L</t>
  </si>
  <si>
    <t>19-1-10L</t>
  </si>
  <si>
    <t>19-1-10R</t>
  </si>
  <si>
    <t>19-1-11R</t>
  </si>
  <si>
    <t>19-1-12R</t>
  </si>
  <si>
    <t>19-1-13R</t>
  </si>
  <si>
    <t>MC-19-1</t>
  </si>
  <si>
    <t>19-1-14L</t>
  </si>
  <si>
    <t>19-1-15L</t>
  </si>
  <si>
    <t>19-1-16L</t>
  </si>
  <si>
    <t>19-1-17L</t>
  </si>
  <si>
    <t>19-1-17R</t>
  </si>
  <si>
    <t>19-1-18L</t>
  </si>
  <si>
    <t>19-1-18R</t>
  </si>
  <si>
    <t>19-1I</t>
  </si>
  <si>
    <t>19-1-19L</t>
  </si>
  <si>
    <t>rcp/steel</t>
  </si>
  <si>
    <t>19-1J</t>
  </si>
  <si>
    <t>19-1-20L</t>
  </si>
  <si>
    <t>19-1-21R</t>
  </si>
  <si>
    <t>19-1-22R</t>
  </si>
  <si>
    <t>19-1-23R</t>
  </si>
  <si>
    <t>19-1-1R</t>
  </si>
  <si>
    <t>19-1b he</t>
  </si>
  <si>
    <t>19-1-2R</t>
  </si>
  <si>
    <t>19-1g-2</t>
  </si>
  <si>
    <t>19-1g-2-1L</t>
  </si>
  <si>
    <t>19-1g</t>
  </si>
  <si>
    <t>19-1g-1L</t>
  </si>
  <si>
    <t>HDP</t>
  </si>
  <si>
    <t>19-1g-2L</t>
  </si>
  <si>
    <t>19-1g-3L</t>
  </si>
  <si>
    <t>19-1g-4L</t>
  </si>
  <si>
    <t>19-1g-5L</t>
  </si>
  <si>
    <t>19-1g-6L</t>
  </si>
  <si>
    <t>19-1g-8R</t>
  </si>
  <si>
    <t>19-1g-9L</t>
  </si>
  <si>
    <t>19-1g-10</t>
  </si>
  <si>
    <t>19-1g-11</t>
  </si>
  <si>
    <t>19-1g-12</t>
  </si>
  <si>
    <t>19-1g-13</t>
  </si>
  <si>
    <t>19-1g-14</t>
  </si>
  <si>
    <t>19-1i</t>
  </si>
  <si>
    <t>19-1I-1L</t>
  </si>
  <si>
    <t>19-1j</t>
  </si>
  <si>
    <t>19-1J-1R</t>
  </si>
  <si>
    <t>19-1J-2R</t>
  </si>
  <si>
    <t>19-1J-2L</t>
  </si>
  <si>
    <t>19-1J-3R</t>
  </si>
  <si>
    <t>19-1J-3L</t>
  </si>
  <si>
    <t>19-1J-4L</t>
  </si>
  <si>
    <t>19-1J-5R</t>
  </si>
  <si>
    <t>19-1J-6</t>
  </si>
  <si>
    <t>13-1</t>
  </si>
  <si>
    <t>13-1-10L</t>
  </si>
  <si>
    <t>13-1-10R</t>
  </si>
  <si>
    <t>13-1-11</t>
  </si>
  <si>
    <t>13-1a</t>
  </si>
  <si>
    <t>13-1-4R</t>
  </si>
  <si>
    <t>13-1-4L</t>
  </si>
  <si>
    <t>13-1-6L</t>
  </si>
  <si>
    <t>13-1-8R</t>
  </si>
  <si>
    <t>13-1-9R</t>
  </si>
  <si>
    <t>49-2</t>
  </si>
  <si>
    <t>49-2-1L</t>
  </si>
  <si>
    <t>49-2-3L</t>
  </si>
  <si>
    <t>49-2-4L</t>
  </si>
  <si>
    <t>21-1</t>
  </si>
  <si>
    <t>21-1-1R</t>
  </si>
  <si>
    <t>21-1-2R</t>
  </si>
  <si>
    <t>21-1b</t>
  </si>
  <si>
    <t>21-1b-7R</t>
  </si>
  <si>
    <t>21-1b-8L</t>
  </si>
  <si>
    <t>21-1b-9L</t>
  </si>
  <si>
    <t>21-1b-10</t>
  </si>
  <si>
    <t>21-1b-11</t>
  </si>
  <si>
    <t>21-1b-12</t>
  </si>
  <si>
    <t>21-1b-13</t>
  </si>
  <si>
    <t>21-1a</t>
  </si>
  <si>
    <t>21-1a-11</t>
  </si>
  <si>
    <t>21-1a-12</t>
  </si>
  <si>
    <t>21-1a-13</t>
  </si>
  <si>
    <t>bg</t>
  </si>
  <si>
    <t>21-1a-14</t>
  </si>
  <si>
    <t>21-1a-15</t>
  </si>
  <si>
    <t>21-1a-16</t>
  </si>
  <si>
    <t>21-1a-17</t>
  </si>
  <si>
    <t>21-1a-18</t>
  </si>
  <si>
    <t>21-1a-19</t>
  </si>
  <si>
    <t>21-1a-20</t>
  </si>
  <si>
    <t>21-1-20L</t>
  </si>
  <si>
    <t>21-1-19R</t>
  </si>
  <si>
    <t>21-1-21</t>
  </si>
  <si>
    <t>21-1a-1R</t>
  </si>
  <si>
    <t>21-1a-2R</t>
  </si>
  <si>
    <t>21-1a-3R</t>
  </si>
  <si>
    <t>21-1a-4L</t>
  </si>
  <si>
    <t>21-1a-5L</t>
  </si>
  <si>
    <t>21-1a-6R</t>
  </si>
  <si>
    <t>21-1a-8R</t>
  </si>
  <si>
    <t>21-1a-7L</t>
  </si>
  <si>
    <t>21-1a-9L</t>
  </si>
  <si>
    <t>21-1a-10</t>
  </si>
  <si>
    <t>21-1-9L</t>
  </si>
  <si>
    <t>21-1-10L</t>
  </si>
  <si>
    <t>21-1-11R</t>
  </si>
  <si>
    <t>21-1-12L</t>
  </si>
  <si>
    <t>21-1c</t>
  </si>
  <si>
    <t>21-1-12R</t>
  </si>
  <si>
    <t>21-1-13R</t>
  </si>
  <si>
    <t>21-1-14R</t>
  </si>
  <si>
    <t>21-1-15R</t>
  </si>
  <si>
    <t>21-1-16L</t>
  </si>
  <si>
    <t>21-1-18R</t>
  </si>
  <si>
    <t>21-1-17R</t>
  </si>
  <si>
    <t>21-1-3R</t>
  </si>
  <si>
    <t>21-1-4L</t>
  </si>
  <si>
    <t>21-1-5R</t>
  </si>
  <si>
    <t>21-1-6L</t>
  </si>
  <si>
    <t>21-1-7L</t>
  </si>
  <si>
    <t>21-1-8L</t>
  </si>
  <si>
    <t>18 &amp; 24</t>
  </si>
  <si>
    <t>Chappell</t>
  </si>
  <si>
    <t>21-1b-1R</t>
  </si>
  <si>
    <t>21-1b-2R</t>
  </si>
  <si>
    <t>21-1b-3L</t>
  </si>
  <si>
    <t>21-1b-4R</t>
  </si>
  <si>
    <t>21-1b-5L</t>
  </si>
  <si>
    <t>Removed</t>
  </si>
  <si>
    <t>21-1b-6L</t>
  </si>
  <si>
    <t>21-1b-6R</t>
  </si>
  <si>
    <t>hc-2c</t>
  </si>
  <si>
    <t>HC-2c-1L</t>
  </si>
  <si>
    <t>HC-2c-2L</t>
  </si>
  <si>
    <t>HC-2c-3L</t>
  </si>
  <si>
    <t>HC-2c-4L</t>
  </si>
  <si>
    <t>HC-2c-5L</t>
  </si>
  <si>
    <t>hc-2d</t>
  </si>
  <si>
    <t>HC-2d-1L</t>
  </si>
  <si>
    <t>HC-2d-2L</t>
  </si>
  <si>
    <t>HC-2d-3L</t>
  </si>
  <si>
    <t>hc-2</t>
  </si>
  <si>
    <t>twin 42i</t>
  </si>
  <si>
    <t>HC-2-8L</t>
  </si>
  <si>
    <t>HC-2-10L</t>
  </si>
  <si>
    <t>HC-2-11L</t>
  </si>
  <si>
    <t>HC-2c</t>
  </si>
  <si>
    <t>HC-2-12L</t>
  </si>
  <si>
    <t>HC-2-13L</t>
  </si>
  <si>
    <t>HC-2-14L</t>
  </si>
  <si>
    <t>HC-2-15L</t>
  </si>
  <si>
    <t>HC-2d</t>
  </si>
  <si>
    <t>HC-2-16L</t>
  </si>
  <si>
    <t>HC-2-17L</t>
  </si>
  <si>
    <t>HC-2-18L</t>
  </si>
  <si>
    <t>hc-1a</t>
  </si>
  <si>
    <t>HC-1a-2L</t>
  </si>
  <si>
    <t>HC-1a-3</t>
  </si>
  <si>
    <t>hc-1b</t>
  </si>
  <si>
    <t>HC-1b-1R</t>
  </si>
  <si>
    <t>aka hc-1</t>
  </si>
  <si>
    <t>hc-1</t>
  </si>
  <si>
    <t>HC-1</t>
  </si>
  <si>
    <t>HC-1-8L</t>
  </si>
  <si>
    <t>HC-1a</t>
  </si>
  <si>
    <t>HC-1-9L</t>
  </si>
  <si>
    <t>HC-1-10L</t>
  </si>
  <si>
    <t>HC-1-11L</t>
  </si>
  <si>
    <t>HC-1-12L</t>
  </si>
  <si>
    <t>HC-1-13L</t>
  </si>
  <si>
    <t>HC-1-14L</t>
  </si>
  <si>
    <t>HC-1-15L</t>
  </si>
  <si>
    <t>HC-1-16L</t>
  </si>
  <si>
    <t>HC-1-17L</t>
  </si>
  <si>
    <t>HC-1b</t>
  </si>
  <si>
    <t>HC-1-18L</t>
  </si>
  <si>
    <t>HC-1-19L</t>
  </si>
  <si>
    <t>HC-1-20L</t>
  </si>
  <si>
    <t>HC-1-21L</t>
  </si>
  <si>
    <t>SC-1-8L</t>
  </si>
  <si>
    <t>32-2</t>
  </si>
  <si>
    <t>32-2-1R</t>
  </si>
  <si>
    <t>32-2-2L</t>
  </si>
  <si>
    <t>32-2a ch</t>
  </si>
  <si>
    <t>32-2-3L</t>
  </si>
  <si>
    <t>32-2-4R</t>
  </si>
  <si>
    <t>32-2-5L</t>
  </si>
  <si>
    <t>32-2-6L</t>
  </si>
  <si>
    <t>32-2-7R</t>
  </si>
  <si>
    <t>32-2a</t>
  </si>
  <si>
    <t>32-2a-1L</t>
  </si>
  <si>
    <t>32-2a-2L</t>
  </si>
  <si>
    <t>32-2a-3R</t>
  </si>
  <si>
    <t>32-2a-5</t>
  </si>
  <si>
    <t>42-1a</t>
  </si>
  <si>
    <t>42-1a-1R</t>
  </si>
  <si>
    <t>42-1a-2R</t>
  </si>
  <si>
    <t>42-1a-3R</t>
  </si>
  <si>
    <t>42-1a-4R</t>
  </si>
  <si>
    <t>42-1a-5R</t>
  </si>
  <si>
    <t>42-1b</t>
  </si>
  <si>
    <t>42-1b-1R</t>
  </si>
  <si>
    <t>39-3</t>
  </si>
  <si>
    <t>39-3-1R</t>
  </si>
  <si>
    <t>39-3-1L</t>
  </si>
  <si>
    <t>CMP  and ABS</t>
  </si>
  <si>
    <t>39-3-2R</t>
  </si>
  <si>
    <t>39-3-3L</t>
  </si>
  <si>
    <t>sc-2</t>
  </si>
  <si>
    <t>SC-2-1L</t>
  </si>
  <si>
    <t>SC-2-2L</t>
  </si>
  <si>
    <t>64-2</t>
  </si>
  <si>
    <t>64-2-1R</t>
  </si>
  <si>
    <t>64-2-2R</t>
  </si>
  <si>
    <t>64-2-3R</t>
  </si>
  <si>
    <t>64-2a he</t>
  </si>
  <si>
    <t>64-2-5R</t>
  </si>
  <si>
    <t>cmp\abs</t>
  </si>
  <si>
    <t>64-2-4L</t>
  </si>
  <si>
    <t>64-2-6R</t>
  </si>
  <si>
    <t>64-2-7R</t>
  </si>
  <si>
    <t>64-2-8R</t>
  </si>
  <si>
    <t>64-2a</t>
  </si>
  <si>
    <t>64-2a-1R</t>
  </si>
  <si>
    <t>64-2a-2R</t>
  </si>
  <si>
    <t>64-2a-1</t>
  </si>
  <si>
    <t>64-2a-3R</t>
  </si>
  <si>
    <t>64-2a-4R</t>
  </si>
  <si>
    <t>64-2A-5R</t>
  </si>
  <si>
    <t>steel fl</t>
  </si>
  <si>
    <t>64-2a-6L</t>
  </si>
  <si>
    <t>17-1</t>
  </si>
  <si>
    <t>17-1a</t>
  </si>
  <si>
    <t>17-1-1L</t>
  </si>
  <si>
    <t>17-1-1R</t>
  </si>
  <si>
    <t>17-1-2L</t>
  </si>
  <si>
    <t>17-1-2R</t>
  </si>
  <si>
    <t>17-1-3L</t>
  </si>
  <si>
    <t>17-1-4L</t>
  </si>
  <si>
    <t>17-1-5R</t>
  </si>
  <si>
    <t>17-1-6L</t>
  </si>
  <si>
    <t>17-1-6R</t>
  </si>
  <si>
    <t>17-1d-2</t>
  </si>
  <si>
    <t>17-1d-1</t>
  </si>
  <si>
    <t>17-1d-1-1R</t>
  </si>
  <si>
    <t>17-1d</t>
  </si>
  <si>
    <t>17-1d-1L</t>
  </si>
  <si>
    <t>17-1d-2L</t>
  </si>
  <si>
    <t>17-1d-3L</t>
  </si>
  <si>
    <t>17-1d-4L</t>
  </si>
  <si>
    <t>17-1d-5L</t>
  </si>
  <si>
    <t>17-1c</t>
  </si>
  <si>
    <t>17-1c-1R</t>
  </si>
  <si>
    <t>17-1c-2L</t>
  </si>
  <si>
    <t>17-1c-3L</t>
  </si>
  <si>
    <t>17-1c-4</t>
  </si>
  <si>
    <t>17-1a-1R</t>
  </si>
  <si>
    <t>24"</t>
  </si>
  <si>
    <t>unknown</t>
  </si>
  <si>
    <t>17-1a-2R</t>
  </si>
  <si>
    <t>17-1-7R</t>
  </si>
  <si>
    <t>17-1-8R</t>
  </si>
  <si>
    <t>17-1-9R</t>
  </si>
  <si>
    <t>17-1-10R</t>
  </si>
  <si>
    <t>17-1-11R</t>
  </si>
  <si>
    <t>17-1-12R</t>
  </si>
  <si>
    <t>17-1-13R</t>
  </si>
  <si>
    <t>17-1-14R</t>
  </si>
  <si>
    <t>11-4a</t>
  </si>
  <si>
    <t>11-4c</t>
  </si>
  <si>
    <t>11-4-1L</t>
  </si>
  <si>
    <t>11-4a-1</t>
  </si>
  <si>
    <t>11-4a-5R</t>
  </si>
  <si>
    <t>11-4a-6R</t>
  </si>
  <si>
    <t>11-4a-8L</t>
  </si>
  <si>
    <t>11-4a-7R</t>
  </si>
  <si>
    <t>18 in</t>
  </si>
  <si>
    <t>11-4c-1L</t>
  </si>
  <si>
    <t>11-4c-2</t>
  </si>
  <si>
    <t>11-4d</t>
  </si>
  <si>
    <t>11-4d-1L</t>
  </si>
  <si>
    <t>11-4d-1R</t>
  </si>
  <si>
    <t>11-4d-2R</t>
  </si>
  <si>
    <t>11-4d-3</t>
  </si>
  <si>
    <t>11-4-2R</t>
  </si>
  <si>
    <t>24 in</t>
  </si>
  <si>
    <t>11-4a-1L</t>
  </si>
  <si>
    <t>11-4a-2R</t>
  </si>
  <si>
    <t>11-4a-3R</t>
  </si>
  <si>
    <t>11-4a-4L</t>
  </si>
  <si>
    <t>11-4a-9L</t>
  </si>
  <si>
    <t>64-1</t>
  </si>
  <si>
    <t>64-1-4R</t>
  </si>
  <si>
    <t>64-1-1L</t>
  </si>
  <si>
    <t>64-1-2L</t>
  </si>
  <si>
    <t>64-1-3L</t>
  </si>
  <si>
    <t>64-1-5L</t>
  </si>
  <si>
    <t>64-1c he</t>
  </si>
  <si>
    <t>64-1b he</t>
  </si>
  <si>
    <t>64-1-6R</t>
  </si>
  <si>
    <t>64-1-7L</t>
  </si>
  <si>
    <t>64-1-8R</t>
  </si>
  <si>
    <t>64-1-9R</t>
  </si>
  <si>
    <t>64-1a-1</t>
  </si>
  <si>
    <t>64-1a-1-5L</t>
  </si>
  <si>
    <t>64-1a-1-6L</t>
  </si>
  <si>
    <t>64-1a-1-7L</t>
  </si>
  <si>
    <t>64-1a-1-8L</t>
  </si>
  <si>
    <t>64-1a-1-9L</t>
  </si>
  <si>
    <t>64-1a-1-10L</t>
  </si>
  <si>
    <t>64-1a-1-11L</t>
  </si>
  <si>
    <t>64-1a-1-12L</t>
  </si>
  <si>
    <t>64-1a-1-13L</t>
  </si>
  <si>
    <t>64-1a-1-15L</t>
  </si>
  <si>
    <t>64-1a-1-2L</t>
  </si>
  <si>
    <t>64-1a-1-3R</t>
  </si>
  <si>
    <t>64-1a-5</t>
  </si>
  <si>
    <t>64-1a-5-1L</t>
  </si>
  <si>
    <t>64-1A-3</t>
  </si>
  <si>
    <t>64-1A-3-01R</t>
  </si>
  <si>
    <t>64-1a-3</t>
  </si>
  <si>
    <t>64-1a-3-2R</t>
  </si>
  <si>
    <t>64-1a-3-3L</t>
  </si>
  <si>
    <t>64-1a-3-4R</t>
  </si>
  <si>
    <t>64-1a-4</t>
  </si>
  <si>
    <t>64-1a-4-1L</t>
  </si>
  <si>
    <t>64-1a-4-2L</t>
  </si>
  <si>
    <t>64-1a-4-3L</t>
  </si>
  <si>
    <t>64-1a-4-3R</t>
  </si>
  <si>
    <t>64-1a-4-5L</t>
  </si>
  <si>
    <t>64-1A-4</t>
  </si>
  <si>
    <t>64-1A-4-04R</t>
  </si>
  <si>
    <t>64-1a-2</t>
  </si>
  <si>
    <t>64-1a-2-1R</t>
  </si>
  <si>
    <t>64-1a-2-2R</t>
  </si>
  <si>
    <t>64-1a-2-3R</t>
  </si>
  <si>
    <t>64-1a-2-4R</t>
  </si>
  <si>
    <t>64-1a-2-5R</t>
  </si>
  <si>
    <t>64-1a</t>
  </si>
  <si>
    <t>64-1a-13L</t>
  </si>
  <si>
    <t>64-1a-14R</t>
  </si>
  <si>
    <t>64-1a-15L</t>
  </si>
  <si>
    <t>64-1a-16L</t>
  </si>
  <si>
    <t>64-1a-6L</t>
  </si>
  <si>
    <t>64-1a-7L</t>
  </si>
  <si>
    <t>64-1a-8L</t>
  </si>
  <si>
    <t>64-1A</t>
  </si>
  <si>
    <t>64-1A-09L</t>
  </si>
  <si>
    <t>64-1A-10L</t>
  </si>
  <si>
    <t>64-1a-11L</t>
  </si>
  <si>
    <t>64-1a-12R</t>
  </si>
  <si>
    <t>64-1a-5L</t>
  </si>
  <si>
    <t>64-1b</t>
  </si>
  <si>
    <t>64-1b-1L</t>
  </si>
  <si>
    <t>64-1b-1</t>
  </si>
  <si>
    <t>64-1b-2L</t>
  </si>
  <si>
    <t>47-1a</t>
  </si>
  <si>
    <t>47-1a-2</t>
  </si>
  <si>
    <t>47-1a-1R</t>
  </si>
  <si>
    <t>47-1d</t>
  </si>
  <si>
    <t>47-1d-2R</t>
  </si>
  <si>
    <t>47-1d-3L</t>
  </si>
  <si>
    <t>47-1d-4R</t>
  </si>
  <si>
    <t>47-1d-4L</t>
  </si>
  <si>
    <t>47-1</t>
  </si>
  <si>
    <t>47-1-15L</t>
  </si>
  <si>
    <t>47-1-14R</t>
  </si>
  <si>
    <t>47-1-16L</t>
  </si>
  <si>
    <t>47-1-17R</t>
  </si>
  <si>
    <t>47-1-1R</t>
  </si>
  <si>
    <t>47-1b</t>
  </si>
  <si>
    <t>47-1-2R</t>
  </si>
  <si>
    <t>47-1-3R</t>
  </si>
  <si>
    <t>47-1c-4R</t>
  </si>
  <si>
    <t>47-1-5R</t>
  </si>
  <si>
    <t>47-1-6L</t>
  </si>
  <si>
    <t>47-1-7L</t>
  </si>
  <si>
    <t>47-1-8R</t>
  </si>
  <si>
    <t>47-1-9R</t>
  </si>
  <si>
    <t>47-1-10R</t>
  </si>
  <si>
    <t>47-1-11R</t>
  </si>
  <si>
    <t>RSP</t>
  </si>
  <si>
    <t>47-1-12R</t>
  </si>
  <si>
    <t>47-1-13R</t>
  </si>
  <si>
    <t>19-2</t>
  </si>
  <si>
    <t>19-2-1L</t>
  </si>
  <si>
    <t>19-2-2</t>
  </si>
  <si>
    <t>51-1</t>
  </si>
  <si>
    <t>51-1-1L</t>
  </si>
  <si>
    <t>51-1-2L</t>
  </si>
  <si>
    <t>51-1-3L</t>
  </si>
  <si>
    <t>51-1-4L</t>
  </si>
  <si>
    <t>51-1-5L</t>
  </si>
  <si>
    <t>pvt  no</t>
  </si>
  <si>
    <t>51-1-07L</t>
  </si>
  <si>
    <t>51-1-08L</t>
  </si>
  <si>
    <t>51-1-9L</t>
  </si>
  <si>
    <t>51-1-10L</t>
  </si>
  <si>
    <t>51-1-12L</t>
  </si>
  <si>
    <t>51-1-14L</t>
  </si>
  <si>
    <t>51-1-14R</t>
  </si>
  <si>
    <t>51-1b</t>
  </si>
  <si>
    <t>51-1c</t>
  </si>
  <si>
    <t>51-1-16L</t>
  </si>
  <si>
    <t>51-1-17R</t>
  </si>
  <si>
    <t>51-1-19L</t>
  </si>
  <si>
    <t>51-1-20L</t>
  </si>
  <si>
    <t>51-1-21L</t>
  </si>
  <si>
    <t>51-1-22L</t>
  </si>
  <si>
    <t>51-1-24L</t>
  </si>
  <si>
    <t>51-1-25L</t>
  </si>
  <si>
    <t>51-1-26L</t>
  </si>
  <si>
    <t>51-1-27L</t>
  </si>
  <si>
    <t>51-1-28L</t>
  </si>
  <si>
    <t>51-1-29L</t>
  </si>
  <si>
    <t>51-1-30L</t>
  </si>
  <si>
    <t>51-1-31L</t>
  </si>
  <si>
    <t>51-1-32R</t>
  </si>
  <si>
    <t>51-1-33L</t>
  </si>
  <si>
    <t>51-1-34L</t>
  </si>
  <si>
    <t>51-1-35</t>
  </si>
  <si>
    <t>40-1</t>
  </si>
  <si>
    <t>no tag g</t>
  </si>
  <si>
    <t>40-1-01L</t>
  </si>
  <si>
    <t>36-1</t>
  </si>
  <si>
    <t>36-1-1R</t>
  </si>
  <si>
    <t>37-2</t>
  </si>
  <si>
    <t>37-2-1R</t>
  </si>
  <si>
    <t>37-2-2R</t>
  </si>
  <si>
    <t>37-2-3R</t>
  </si>
  <si>
    <t>End</t>
  </si>
  <si>
    <t>Drop Box</t>
  </si>
  <si>
    <t>24 in X 24 ft.  B&amp;G CMP</t>
  </si>
  <si>
    <t>no tag B</t>
  </si>
  <si>
    <t>13-3</t>
  </si>
  <si>
    <t>13-3-28R</t>
  </si>
  <si>
    <t>13-3-29L</t>
  </si>
  <si>
    <t>13-3-30R</t>
  </si>
  <si>
    <t>13-3I</t>
  </si>
  <si>
    <t>13-3-31R</t>
  </si>
  <si>
    <t>13-3-32L</t>
  </si>
  <si>
    <t>13-3-34L</t>
  </si>
  <si>
    <t>13-3a</t>
  </si>
  <si>
    <t>13-3a-1R</t>
  </si>
  <si>
    <t>13-3a-1-</t>
  </si>
  <si>
    <t>13-3a-3L</t>
  </si>
  <si>
    <t>13-3c</t>
  </si>
  <si>
    <t>13-3e</t>
  </si>
  <si>
    <t>13-3e-1L</t>
  </si>
  <si>
    <t>13-3e-1R</t>
  </si>
  <si>
    <t>13-3e-2R</t>
  </si>
  <si>
    <t>13-3e-2L</t>
  </si>
  <si>
    <t>13-3e-3L</t>
  </si>
  <si>
    <t>13-3e-3R</t>
  </si>
  <si>
    <t>13-3e-4L</t>
  </si>
  <si>
    <t>13-3i</t>
  </si>
  <si>
    <t>13-3I-1L</t>
  </si>
  <si>
    <t>13-3I-2R</t>
  </si>
  <si>
    <t>13-3j</t>
  </si>
  <si>
    <t>13-3J-1R</t>
  </si>
  <si>
    <t>13-3J-1L</t>
  </si>
  <si>
    <t>13-3J-2L</t>
  </si>
  <si>
    <t>13-3-18R</t>
  </si>
  <si>
    <t>13-3f-19</t>
  </si>
  <si>
    <t>13-3-21R</t>
  </si>
  <si>
    <t>13-3-20L</t>
  </si>
  <si>
    <t>13-3-22L</t>
  </si>
  <si>
    <t>13-3-23L</t>
  </si>
  <si>
    <t>13-3-23R</t>
  </si>
  <si>
    <t>13-3-24L</t>
  </si>
  <si>
    <t>13-3-24R</t>
  </si>
  <si>
    <t>13-3-26R</t>
  </si>
  <si>
    <t>13-3-27L</t>
  </si>
  <si>
    <t>13-3-35R</t>
  </si>
  <si>
    <t>13-3-36R</t>
  </si>
  <si>
    <t>13-3-36L</t>
  </si>
  <si>
    <t>13-3-37R</t>
  </si>
  <si>
    <t>13-3-38R</t>
  </si>
  <si>
    <t>13-3-39R</t>
  </si>
  <si>
    <t>13-3-40R</t>
  </si>
  <si>
    <t>13-3-41R</t>
  </si>
  <si>
    <t>13-3-4L</t>
  </si>
  <si>
    <t>13-3-5R</t>
  </si>
  <si>
    <t>13-3-6R</t>
  </si>
  <si>
    <t>13-3-7R</t>
  </si>
  <si>
    <t>13-3-8R</t>
  </si>
  <si>
    <t>RCP B AND G</t>
  </si>
  <si>
    <t>13-3-9L</t>
  </si>
  <si>
    <t>13-3b</t>
  </si>
  <si>
    <t>13-3-10R</t>
  </si>
  <si>
    <t>13-3-11L</t>
  </si>
  <si>
    <t>13-3-12L</t>
  </si>
  <si>
    <t>13-3c-14</t>
  </si>
  <si>
    <t>13-3d-15</t>
  </si>
  <si>
    <t>13-3-13R</t>
  </si>
  <si>
    <t>13-3-16R</t>
  </si>
  <si>
    <t>13-3E</t>
  </si>
  <si>
    <t>13-3-17R</t>
  </si>
  <si>
    <t>13-3-17L</t>
  </si>
  <si>
    <t>13-3-1R</t>
  </si>
  <si>
    <t>13-3-2R</t>
  </si>
  <si>
    <t>13-3-3L</t>
  </si>
  <si>
    <t>13-3-3R</t>
  </si>
  <si>
    <t>pvc</t>
  </si>
  <si>
    <t>12-4-20R</t>
  </si>
  <si>
    <t>12-4-21R</t>
  </si>
  <si>
    <t>12-4-22R</t>
  </si>
  <si>
    <t>12-4-23R</t>
  </si>
  <si>
    <t>12-4-24R</t>
  </si>
  <si>
    <t>12-4-1L</t>
  </si>
  <si>
    <t>12-4a</t>
  </si>
  <si>
    <t>12-4-2R</t>
  </si>
  <si>
    <t>12-4-3R</t>
  </si>
  <si>
    <t>12-4-5R</t>
  </si>
  <si>
    <t>12-4-4L</t>
  </si>
  <si>
    <t>12-4-6L</t>
  </si>
  <si>
    <t>12-4-7R</t>
  </si>
  <si>
    <t>12-4-8R</t>
  </si>
  <si>
    <t>12-4-9R</t>
  </si>
  <si>
    <t>12-4-10R</t>
  </si>
  <si>
    <t>12-4-11R</t>
  </si>
  <si>
    <t>12-4-12R</t>
  </si>
  <si>
    <t>12-4-13L</t>
  </si>
  <si>
    <t>12-4-14L</t>
  </si>
  <si>
    <t>12-4-13R</t>
  </si>
  <si>
    <t>12-4-15R</t>
  </si>
  <si>
    <t>12-4-16R</t>
  </si>
  <si>
    <t>12-4-15L</t>
  </si>
  <si>
    <t>12-4-17R</t>
  </si>
  <si>
    <t>12-4-18R</t>
  </si>
  <si>
    <t>CMP/RCP</t>
  </si>
  <si>
    <t>12-4-19R</t>
  </si>
  <si>
    <t>12-4a-1L</t>
  </si>
  <si>
    <t>12-4a-2L</t>
  </si>
  <si>
    <t>56-1</t>
  </si>
  <si>
    <t>rcp + sip</t>
  </si>
  <si>
    <t>56-1a-a</t>
  </si>
  <si>
    <t>56-1-1R</t>
  </si>
  <si>
    <t>56-1-2L</t>
  </si>
  <si>
    <t>56-1a</t>
  </si>
  <si>
    <t>56-1-3R</t>
  </si>
  <si>
    <t>56-1-4L</t>
  </si>
  <si>
    <t>56-1-5L</t>
  </si>
  <si>
    <t>56-1c</t>
  </si>
  <si>
    <t>feeds fi</t>
  </si>
  <si>
    <t>steel panel gate</t>
  </si>
  <si>
    <t>stovall</t>
  </si>
  <si>
    <t>56-1F</t>
  </si>
  <si>
    <t>56-1-8L</t>
  </si>
  <si>
    <t>56-1-10L</t>
  </si>
  <si>
    <t>56-1-11L</t>
  </si>
  <si>
    <t>56-1-12L</t>
  </si>
  <si>
    <t>56-1-13L</t>
  </si>
  <si>
    <t>56-1-14L</t>
  </si>
  <si>
    <t>vann bRo</t>
  </si>
  <si>
    <t>56-1a-3R</t>
  </si>
  <si>
    <t>56-1a-4R</t>
  </si>
  <si>
    <t>56-1a-5R</t>
  </si>
  <si>
    <t>56-1a-7R</t>
  </si>
  <si>
    <t>56-1a-10</t>
  </si>
  <si>
    <t>56-1f</t>
  </si>
  <si>
    <t>56-1f-1L</t>
  </si>
  <si>
    <t>56-1f-2L</t>
  </si>
  <si>
    <t>56-1c-1L</t>
  </si>
  <si>
    <t>56-1c-2R</t>
  </si>
  <si>
    <t>? outlet not visible</t>
  </si>
  <si>
    <t>56-1c-3L</t>
  </si>
  <si>
    <t>56-1c-1</t>
  </si>
  <si>
    <t>56-1c-4L</t>
  </si>
  <si>
    <t>56-1c-5R</t>
  </si>
  <si>
    <t>no tag 5</t>
  </si>
  <si>
    <t>56-1c-7L</t>
  </si>
  <si>
    <t>56-1c-8L</t>
  </si>
  <si>
    <t>56-1c-9L</t>
  </si>
  <si>
    <t>56-1c-10R</t>
  </si>
  <si>
    <t>56-1c-2</t>
  </si>
  <si>
    <t>56-1c-11L</t>
  </si>
  <si>
    <t>56-1c-13L</t>
  </si>
  <si>
    <t>56-1c-12R</t>
  </si>
  <si>
    <t>56-1c-14L</t>
  </si>
  <si>
    <t>56-1c-17L</t>
  </si>
  <si>
    <t>56-1c-18L</t>
  </si>
  <si>
    <t>56-1c-20L</t>
  </si>
  <si>
    <t>56-1c-21L</t>
  </si>
  <si>
    <t>56-1c-22L</t>
  </si>
  <si>
    <t>56-1c-23L</t>
  </si>
  <si>
    <t>56-1c-24R</t>
  </si>
  <si>
    <t>56-1c-1-1L</t>
  </si>
  <si>
    <t>56-1c-1-2L</t>
  </si>
  <si>
    <t>56-1c-1-4</t>
  </si>
  <si>
    <t>56-1c-2-2L</t>
  </si>
  <si>
    <t>56-1c-2-3L</t>
  </si>
  <si>
    <t>56-1c-2-4</t>
  </si>
  <si>
    <t>56-1c-25L</t>
  </si>
  <si>
    <t>56-1c-25R</t>
  </si>
  <si>
    <t>sc-3</t>
  </si>
  <si>
    <t>SC-3-1L</t>
  </si>
  <si>
    <t>12-3-10R</t>
  </si>
  <si>
    <t>cmp sip</t>
  </si>
  <si>
    <t>12-3-11R</t>
  </si>
  <si>
    <t>12-3-12R</t>
  </si>
  <si>
    <t>12-3-13R</t>
  </si>
  <si>
    <t>12-3-14R</t>
  </si>
  <si>
    <t>12-3-15L</t>
  </si>
  <si>
    <t>12-3-16L</t>
  </si>
  <si>
    <t>12-3-17L</t>
  </si>
  <si>
    <t>12-3-18L</t>
  </si>
  <si>
    <t>12-3a</t>
  </si>
  <si>
    <t>12-3a-1R</t>
  </si>
  <si>
    <t>12-3a-2R</t>
  </si>
  <si>
    <t>12-3a-3R</t>
  </si>
  <si>
    <t>12-3a-4R</t>
  </si>
  <si>
    <t>12-3b-1</t>
  </si>
  <si>
    <t>12 in</t>
  </si>
  <si>
    <t>12-3b-1R</t>
  </si>
  <si>
    <t>RCP BnG</t>
  </si>
  <si>
    <t>12-3b-2L</t>
  </si>
  <si>
    <t>12-3b</t>
  </si>
  <si>
    <t>12-3b-3L</t>
  </si>
  <si>
    <t>12-3b-4R</t>
  </si>
  <si>
    <t>12-3b-5R</t>
  </si>
  <si>
    <t>12-3b-6L</t>
  </si>
  <si>
    <t>abandoned?</t>
  </si>
  <si>
    <t>12-3b-7L</t>
  </si>
  <si>
    <t>12-3b-8R</t>
  </si>
  <si>
    <t>12-3c</t>
  </si>
  <si>
    <t>12-3c-1R</t>
  </si>
  <si>
    <t>12-3c-1L</t>
  </si>
  <si>
    <t>12-3C-2R</t>
  </si>
  <si>
    <t>12-3c-2R</t>
  </si>
  <si>
    <t>22 SIP</t>
  </si>
  <si>
    <t>12-3c-2L</t>
  </si>
  <si>
    <t>12-3c-3L</t>
  </si>
  <si>
    <t>12-3c-4L</t>
  </si>
  <si>
    <t>12-3c-5R</t>
  </si>
  <si>
    <t>12-3d</t>
  </si>
  <si>
    <t>12-3d-1R</t>
  </si>
  <si>
    <t>12-3d-1</t>
  </si>
  <si>
    <t>12-3d-2R</t>
  </si>
  <si>
    <t>12-3d-4R</t>
  </si>
  <si>
    <t>12-3d-5R</t>
  </si>
  <si>
    <t>12-3-2L</t>
  </si>
  <si>
    <t>12-3-3L</t>
  </si>
  <si>
    <t>12-3-4L</t>
  </si>
  <si>
    <t>12-3-5L</t>
  </si>
  <si>
    <t>12-3-6L</t>
  </si>
  <si>
    <t>12-3-7R</t>
  </si>
  <si>
    <t>12-3-9L</t>
  </si>
  <si>
    <t>12-3-8L</t>
  </si>
  <si>
    <t>12-3-1L</t>
  </si>
  <si>
    <t>10-2-4L</t>
  </si>
  <si>
    <t>10-2-4R</t>
  </si>
  <si>
    <t>10-2-5L</t>
  </si>
  <si>
    <t>10-2-5R</t>
  </si>
  <si>
    <t>10-2-7R</t>
  </si>
  <si>
    <t>10-2-1R</t>
  </si>
  <si>
    <t>B G</t>
  </si>
  <si>
    <t>10-2-2R</t>
  </si>
  <si>
    <t>10-2-3R</t>
  </si>
  <si>
    <t>10-2-6L</t>
  </si>
  <si>
    <t>10-2A</t>
  </si>
  <si>
    <t>10-2A-1R</t>
  </si>
  <si>
    <t>10-2a-1R</t>
  </si>
  <si>
    <t>10-2a-4R</t>
  </si>
  <si>
    <t xml:space="preserve"> SIP</t>
  </si>
  <si>
    <t>10-2a-2L</t>
  </si>
  <si>
    <t>10-2a-3L</t>
  </si>
  <si>
    <t>10-2a-5L</t>
  </si>
  <si>
    <t>10-2a-7</t>
  </si>
  <si>
    <t>10-2a-6R</t>
  </si>
  <si>
    <t>50-1</t>
  </si>
  <si>
    <t>50-1-2R</t>
  </si>
  <si>
    <t>58-1</t>
  </si>
  <si>
    <t>58-1-1R</t>
  </si>
  <si>
    <t>58-1-2R</t>
  </si>
  <si>
    <t>58-1-4L</t>
  </si>
  <si>
    <t>58-1-5R</t>
  </si>
  <si>
    <t>58-1-6R</t>
  </si>
  <si>
    <t>58-1-07R</t>
  </si>
  <si>
    <t>58-1-8R</t>
  </si>
  <si>
    <t>58-1-9R</t>
  </si>
  <si>
    <t>58-1-10L</t>
  </si>
  <si>
    <t>58-1-11L</t>
  </si>
  <si>
    <t>58-1-12L</t>
  </si>
  <si>
    <t>58-1-12R</t>
  </si>
  <si>
    <t>58-1-13L</t>
  </si>
  <si>
    <t>32in drop box del</t>
  </si>
  <si>
    <t>58-1-14L</t>
  </si>
  <si>
    <t>58-1-15R</t>
  </si>
  <si>
    <t>58-1-16</t>
  </si>
  <si>
    <t>58-2</t>
  </si>
  <si>
    <t>58-2-1L</t>
  </si>
  <si>
    <t>58-2-1R</t>
  </si>
  <si>
    <t>58-2a-2R</t>
  </si>
  <si>
    <t>58-2-3R</t>
  </si>
  <si>
    <t>59-0</t>
  </si>
  <si>
    <t>59-0-1L</t>
  </si>
  <si>
    <t>59-0-1R</t>
  </si>
  <si>
    <t>59-0-2L</t>
  </si>
  <si>
    <t>59-0-3R</t>
  </si>
  <si>
    <t>51-1a</t>
  </si>
  <si>
    <t>no tag p</t>
  </si>
  <si>
    <t>51-1b-1L</t>
  </si>
  <si>
    <t>51-1c-1L</t>
  </si>
  <si>
    <t>51-1c-2R</t>
  </si>
  <si>
    <t>51-1c-3L</t>
  </si>
  <si>
    <t>51-1c-4L</t>
  </si>
  <si>
    <t>51-1c-5R</t>
  </si>
  <si>
    <t>51-1c-6L</t>
  </si>
  <si>
    <t>51-1c-7L</t>
  </si>
  <si>
    <t>lc-1</t>
  </si>
  <si>
    <t>no tag i</t>
  </si>
  <si>
    <t>no tag h</t>
  </si>
  <si>
    <t>lc-3R</t>
  </si>
  <si>
    <t>hc</t>
  </si>
  <si>
    <t>HC-1L</t>
  </si>
  <si>
    <t>HC-2L</t>
  </si>
  <si>
    <t>HC-3L</t>
  </si>
  <si>
    <t>HC-4L</t>
  </si>
  <si>
    <t>HC-5R</t>
  </si>
  <si>
    <t>HC-6L</t>
  </si>
  <si>
    <t>HC-6R</t>
  </si>
  <si>
    <t>HC</t>
  </si>
  <si>
    <t>HC-07L</t>
  </si>
  <si>
    <t>rcp?</t>
  </si>
  <si>
    <t>HC-8R</t>
  </si>
  <si>
    <t>HC-09R</t>
  </si>
  <si>
    <t>HC-10L</t>
  </si>
  <si>
    <t>42-1</t>
  </si>
  <si>
    <t>42-1-1L</t>
  </si>
  <si>
    <t>42-1-1R</t>
  </si>
  <si>
    <t>abs?</t>
  </si>
  <si>
    <t>42-1-2L</t>
  </si>
  <si>
    <t>42-1a he</t>
  </si>
  <si>
    <t>18?</t>
  </si>
  <si>
    <t>42-1-3L</t>
  </si>
  <si>
    <t>42-1-4L</t>
  </si>
  <si>
    <t>42-1-5L</t>
  </si>
  <si>
    <t>42-1-6R</t>
  </si>
  <si>
    <t>42-1-7L</t>
  </si>
  <si>
    <t>42-1-8L</t>
  </si>
  <si>
    <t>42-1-9L</t>
  </si>
  <si>
    <t>42-1-10L</t>
  </si>
  <si>
    <t>42-1-11L</t>
  </si>
  <si>
    <t>42-1-12R</t>
  </si>
  <si>
    <t>42-1-13R</t>
  </si>
  <si>
    <t>42-1b-2</t>
  </si>
  <si>
    <t>49-2a</t>
  </si>
  <si>
    <t>49-2a-1R</t>
  </si>
  <si>
    <t>49-2a-3</t>
  </si>
  <si>
    <t>64-1a-1L</t>
  </si>
  <si>
    <t>64-1a-2L</t>
  </si>
  <si>
    <t>64-1c</t>
  </si>
  <si>
    <t>64-1c-1R</t>
  </si>
  <si>
    <t>64-1c-2L</t>
  </si>
  <si>
    <t>STEEL</t>
  </si>
  <si>
    <t>64-2a-1-1R</t>
  </si>
  <si>
    <t>64-2a-1-2L</t>
  </si>
  <si>
    <t>esc-dc</t>
  </si>
  <si>
    <t>no tag n</t>
  </si>
  <si>
    <t>no tag d</t>
  </si>
  <si>
    <t>56-1G</t>
  </si>
  <si>
    <t>adj disc</t>
  </si>
  <si>
    <t>western canal</t>
  </si>
  <si>
    <t>sh-1-1 f</t>
  </si>
  <si>
    <t>sh-1-2</t>
  </si>
  <si>
    <t>sh-1-3 f</t>
  </si>
  <si>
    <t>19-1c-4R</t>
  </si>
  <si>
    <t>41-1c-6R</t>
  </si>
  <si>
    <t>48-1-4R</t>
  </si>
  <si>
    <t>51-1-18L</t>
  </si>
  <si>
    <t>54in x 25ft rcp</t>
  </si>
  <si>
    <t>HC-1-4R</t>
  </si>
  <si>
    <t>twin 30in x 64ft rcp</t>
  </si>
  <si>
    <t>HC-1-6L</t>
  </si>
  <si>
    <t>lift pump no gate</t>
  </si>
  <si>
    <t>64-1a-1-1L</t>
  </si>
  <si>
    <t>rcp to rice</t>
  </si>
  <si>
    <t>ESC-14L</t>
  </si>
  <si>
    <t>ESC-15L</t>
  </si>
  <si>
    <t>rcp to feeder ditch</t>
  </si>
  <si>
    <t>ESC-17L</t>
  </si>
  <si>
    <t>ads</t>
  </si>
  <si>
    <t>56-1c-7R</t>
  </si>
  <si>
    <t>cmp stub</t>
  </si>
  <si>
    <t>10-2a</t>
  </si>
  <si>
    <t>13-2-9.5</t>
  </si>
  <si>
    <t>No tag p</t>
  </si>
  <si>
    <t>34-1a</t>
  </si>
  <si>
    <t>51-1c-8L</t>
  </si>
  <si>
    <t>ECCA</t>
  </si>
  <si>
    <t>41-1-39R</t>
  </si>
  <si>
    <t>41-1-07L</t>
  </si>
  <si>
    <t>45-1-07L</t>
  </si>
  <si>
    <t>45-1-08L</t>
  </si>
  <si>
    <t>45-1-06L</t>
  </si>
  <si>
    <t>43-1-27L</t>
  </si>
  <si>
    <t>41-1-27R</t>
  </si>
  <si>
    <t>41-1-1.1L</t>
  </si>
  <si>
    <t>41-1O-2R</t>
  </si>
  <si>
    <t>42-1-8.1L</t>
  </si>
  <si>
    <t>45-1-21.1L</t>
  </si>
  <si>
    <t>43-1-11L</t>
  </si>
  <si>
    <t>48-1-27L</t>
  </si>
  <si>
    <t>48-1-26L</t>
  </si>
  <si>
    <t>rcp - hdpe</t>
  </si>
  <si>
    <t>48-1-25L</t>
  </si>
  <si>
    <t>Item Number</t>
  </si>
  <si>
    <t>10-3</t>
  </si>
  <si>
    <t>11-4</t>
  </si>
  <si>
    <t>12-4</t>
  </si>
  <si>
    <t>12-3</t>
  </si>
  <si>
    <t>10-1</t>
  </si>
  <si>
    <t>10-2</t>
  </si>
  <si>
    <t>Row Labels</t>
  </si>
  <si>
    <t>Grand Total</t>
  </si>
  <si>
    <t>Count of Gate_No</t>
  </si>
  <si>
    <t>Lateral</t>
  </si>
  <si>
    <t>Number of Gates</t>
  </si>
  <si>
    <t>Parent Lateral</t>
  </si>
  <si>
    <t>WC</t>
  </si>
  <si>
    <t>Count of Lateral</t>
  </si>
  <si>
    <t>Long</t>
  </si>
  <si>
    <t>Lat</t>
  </si>
  <si>
    <t>Meter_Opt1</t>
  </si>
  <si>
    <t>Meter_Opt2</t>
  </si>
  <si>
    <t>Rotation</t>
  </si>
  <si>
    <t>Meter_Type</t>
  </si>
  <si>
    <t>MIN_FLOW</t>
  </si>
  <si>
    <t>MAX_FLOW</t>
  </si>
  <si>
    <t>MC-45-2</t>
  </si>
  <si>
    <t>Propeller Meter</t>
  </si>
  <si>
    <t>MC-31-1</t>
  </si>
  <si>
    <t>Weir Stick</t>
  </si>
  <si>
    <t>59-1</t>
  </si>
  <si>
    <t>MC-59-1</t>
  </si>
  <si>
    <t>Estimates</t>
  </si>
  <si>
    <t>MC-49-1</t>
  </si>
  <si>
    <t>MC-34-2</t>
  </si>
  <si>
    <t>MC-33-2</t>
  </si>
  <si>
    <t>32-1</t>
  </si>
  <si>
    <t>MC-32-1</t>
  </si>
  <si>
    <t>MC-21-2</t>
  </si>
  <si>
    <t>MC-14-1</t>
  </si>
  <si>
    <t>MC-45-1</t>
  </si>
  <si>
    <t>MC-41-2</t>
  </si>
  <si>
    <t>MC-15-2</t>
  </si>
  <si>
    <t>MC-15-1</t>
  </si>
  <si>
    <t>MC-16-1</t>
  </si>
  <si>
    <t>ITRC Weir Stick</t>
  </si>
  <si>
    <t>MC-36-2</t>
  </si>
  <si>
    <t>MC-35-2</t>
  </si>
  <si>
    <t>MC-26-2</t>
  </si>
  <si>
    <t>SonTek Acoustic Doppler Meter</t>
  </si>
  <si>
    <t>MC-13-2</t>
  </si>
  <si>
    <t>MC-48-1</t>
  </si>
  <si>
    <t>39-2</t>
  </si>
  <si>
    <t>MC-39-2</t>
  </si>
  <si>
    <t>MC-38-1</t>
  </si>
  <si>
    <t>Mace Meter</t>
  </si>
  <si>
    <t>MC-37-1</t>
  </si>
  <si>
    <t>MC-50-1</t>
  </si>
  <si>
    <t>MC-25-1</t>
  </si>
  <si>
    <t>MC-22-1</t>
  </si>
  <si>
    <t>MC-16-4</t>
  </si>
  <si>
    <t>MC-35-1</t>
  </si>
  <si>
    <t>MC-41-1</t>
  </si>
  <si>
    <t>MC-38-2</t>
  </si>
  <si>
    <t>MC-36-3</t>
  </si>
  <si>
    <t>MC-21-4</t>
  </si>
  <si>
    <t>MC-13-1</t>
  </si>
  <si>
    <t>MC-21-1</t>
  </si>
  <si>
    <t>MC-32-2</t>
  </si>
  <si>
    <t>MC-17-1</t>
  </si>
  <si>
    <t>MC-11-4</t>
  </si>
  <si>
    <t>MC-47-1</t>
  </si>
  <si>
    <t>30-1</t>
  </si>
  <si>
    <t>MC-30-1</t>
  </si>
  <si>
    <t>MC-51-1</t>
  </si>
  <si>
    <t>MC-36-1</t>
  </si>
  <si>
    <t>MC-37-2</t>
  </si>
  <si>
    <t>MC-13-3</t>
  </si>
  <si>
    <t>Reverse Propeller</t>
  </si>
  <si>
    <t>Reverse Propeller Meter</t>
  </si>
  <si>
    <t>MC-12-4</t>
  </si>
  <si>
    <t>MC-12-3</t>
  </si>
  <si>
    <t>MC-10-1</t>
  </si>
  <si>
    <t>MC-10-2</t>
  </si>
  <si>
    <t>54-1</t>
  </si>
  <si>
    <t>MC-54-1</t>
  </si>
  <si>
    <t>MC-58-1</t>
  </si>
  <si>
    <t>MC-58-2</t>
  </si>
  <si>
    <t>MC-42-1</t>
  </si>
  <si>
    <t>MC-10-3</t>
  </si>
  <si>
    <t>17-2</t>
  </si>
  <si>
    <t>MC-17-2</t>
  </si>
  <si>
    <t>28-1</t>
  </si>
  <si>
    <t>MC-28-1</t>
  </si>
  <si>
    <t>Pressure Transducer</t>
  </si>
  <si>
    <t>29-2</t>
  </si>
  <si>
    <t>MC-29-2</t>
  </si>
  <si>
    <t>35-4</t>
  </si>
  <si>
    <t>MC-35-4</t>
  </si>
  <si>
    <t>MC-43-1</t>
  </si>
  <si>
    <t>44-1</t>
  </si>
  <si>
    <t>MC-44-1</t>
  </si>
  <si>
    <t>MC-49-2</t>
  </si>
  <si>
    <t>MC-56-1</t>
  </si>
  <si>
    <t>55-1</t>
  </si>
  <si>
    <t>MC-55-1</t>
  </si>
  <si>
    <t>MC-192L</t>
  </si>
  <si>
    <t>H.C.-2A</t>
  </si>
  <si>
    <t>Flume</t>
  </si>
  <si>
    <t>Morning Star</t>
  </si>
  <si>
    <t>Trapezoidal Sharp Crest Weir</t>
  </si>
  <si>
    <t>UnDeployed Meter</t>
  </si>
  <si>
    <t>Mace Insert Meter</t>
  </si>
  <si>
    <t>Meter Type</t>
  </si>
  <si>
    <t>Second Meter Type</t>
  </si>
  <si>
    <t>Main Canal Gate</t>
  </si>
  <si>
    <t>NAME</t>
  </si>
  <si>
    <t>REFERENCE</t>
  </si>
  <si>
    <t>COMMENTS</t>
  </si>
  <si>
    <t>LENGTH</t>
  </si>
  <si>
    <t>Hyperlink</t>
  </si>
  <si>
    <t>Shape_Length</t>
  </si>
  <si>
    <t>Lat 502</t>
  </si>
  <si>
    <t>Lat 507</t>
  </si>
  <si>
    <t>Western Canal</t>
  </si>
  <si>
    <t>Lat 514</t>
  </si>
  <si>
    <t>Lat 510</t>
  </si>
  <si>
    <t>Lat 506</t>
  </si>
  <si>
    <t>Lat 515</t>
  </si>
  <si>
    <t>Lat 504</t>
  </si>
  <si>
    <t>ESC-DC</t>
  </si>
  <si>
    <t>Lat 503</t>
  </si>
  <si>
    <t>SVI 168 J.U.</t>
  </si>
  <si>
    <t>Ptn Sec 29 excluded</t>
  </si>
  <si>
    <t>35-1b-1</t>
  </si>
  <si>
    <t>Legal Opinion</t>
  </si>
  <si>
    <t>Somach etc. May 2 2008</t>
  </si>
  <si>
    <t>Lat 523</t>
  </si>
  <si>
    <t>G:\Laterals\L42_1\42-1 Documentation.pdf</t>
  </si>
  <si>
    <t>17-1b</t>
  </si>
  <si>
    <t>SVI sheet 126</t>
  </si>
  <si>
    <t>No ditch.  GCID retains SVI r/w</t>
  </si>
  <si>
    <t xml:space="preserve"> Ptn south of Riz 32 Deeds 245</t>
  </si>
  <si>
    <t>13-2c</t>
  </si>
  <si>
    <t>LCA 718 Lat Chg Agreement</t>
  </si>
  <si>
    <t>16-4a-2</t>
  </si>
  <si>
    <t>SVI sheet 104</t>
  </si>
  <si>
    <t>16-4a-3</t>
  </si>
  <si>
    <t>16-4e</t>
  </si>
  <si>
    <t>16-4f-1</t>
  </si>
  <si>
    <t>16-4g</t>
  </si>
  <si>
    <t>SVI sheet 123</t>
  </si>
  <si>
    <t>Fed by Bayliss Pump</t>
  </si>
  <si>
    <t>16-4c-1</t>
  </si>
  <si>
    <t>SVI sheet 145</t>
  </si>
  <si>
    <t>16-4d-1</t>
  </si>
  <si>
    <t>16-4i</t>
  </si>
  <si>
    <t>Partial pipeline</t>
  </si>
  <si>
    <t>16-4J</t>
  </si>
  <si>
    <t>SVI sheet 143</t>
  </si>
  <si>
    <t>13-3a-1</t>
  </si>
  <si>
    <t>13-3f</t>
  </si>
  <si>
    <t>13-3J</t>
  </si>
  <si>
    <t>13-3J-1</t>
  </si>
  <si>
    <t>13-3h</t>
  </si>
  <si>
    <t>13-3d</t>
  </si>
  <si>
    <t>SVI sheet 103</t>
  </si>
  <si>
    <t>Headgate only</t>
  </si>
  <si>
    <t>41-1O</t>
  </si>
  <si>
    <t>19-1g-1</t>
  </si>
  <si>
    <t>16-1c</t>
  </si>
  <si>
    <t>15-1d</t>
  </si>
  <si>
    <t>15-1c</t>
  </si>
  <si>
    <t>15-1e</t>
  </si>
  <si>
    <t>SVI sheet 84</t>
  </si>
  <si>
    <t>12-3c-1</t>
  </si>
  <si>
    <t>12-3a-2</t>
  </si>
  <si>
    <t>21-2a</t>
  </si>
  <si>
    <t>no name</t>
  </si>
  <si>
    <t>SubLat. of 21-2                                                            722.24380098017</t>
  </si>
  <si>
    <t>No. portion + lands served</t>
  </si>
  <si>
    <t>21-2e</t>
  </si>
  <si>
    <t>Lat 511</t>
  </si>
  <si>
    <t>Lat 508</t>
  </si>
  <si>
    <t>SVI sheet 473 Delevan Unit</t>
  </si>
  <si>
    <t>41-1r</t>
  </si>
  <si>
    <t>Logan Creek</t>
  </si>
  <si>
    <t>HC-2a</t>
  </si>
  <si>
    <t>RW 405</t>
  </si>
  <si>
    <t>from Compt-Delev. Irrig</t>
  </si>
  <si>
    <t>HC -2d</t>
  </si>
  <si>
    <t>43-1J</t>
  </si>
  <si>
    <t>45-1e</t>
  </si>
  <si>
    <t>45-1f</t>
  </si>
  <si>
    <t>45-1i</t>
  </si>
  <si>
    <t>45-2b</t>
  </si>
  <si>
    <t>47-1c</t>
  </si>
  <si>
    <t>ESC-DC Recapture</t>
  </si>
  <si>
    <t>56-1g</t>
  </si>
  <si>
    <t>G:\Deeds\GCID Grantee\laterals\Williams Cross Tie\56-1g Easements.pdf</t>
  </si>
  <si>
    <t>Deed 105</t>
  </si>
  <si>
    <t>Modified Dec 2013 GCID quit claimed ptn as per Lat 706</t>
  </si>
  <si>
    <t>56-1b</t>
  </si>
  <si>
    <t>56-1c-4</t>
  </si>
  <si>
    <t>58-2a</t>
  </si>
  <si>
    <t>34-1a-1</t>
  </si>
  <si>
    <t>SVI sheet 431</t>
  </si>
  <si>
    <t>SVI Lateral DC-48 GCID retains r/w</t>
  </si>
  <si>
    <t>Zumwalt Ditch</t>
  </si>
  <si>
    <t>Deed 440</t>
  </si>
  <si>
    <t>ig. Dist.                                                                           2552.08335315902</t>
  </si>
  <si>
    <t>SVI sheet 209</t>
  </si>
  <si>
    <t>part of SVI Lateral B</t>
  </si>
  <si>
    <t>SVI sheet 63</t>
  </si>
  <si>
    <t>Lat 509</t>
  </si>
  <si>
    <t>HC-2</t>
  </si>
  <si>
    <t>So. portion only- fr. cl Sec 1</t>
  </si>
  <si>
    <t>Lat 513</t>
  </si>
  <si>
    <t xml:space="preserve"> of Way, Deed or Easement. 50 feet.                                                  639.05732807058</t>
  </si>
  <si>
    <t>Williams X-tie</t>
  </si>
  <si>
    <t>G:\Deeds\GCID Grantee\laterals\Williams Cross Tie\Williams Cross Tie Documents.pdf</t>
  </si>
  <si>
    <t>Stov Sub Map</t>
  </si>
  <si>
    <t>SubLat. of 56-1                                                           1951.38888888899</t>
  </si>
  <si>
    <t>PER 174</t>
  </si>
  <si>
    <t>Created at landowners request in an LCA PER 174 1/22/2008</t>
  </si>
  <si>
    <t>G:\Old I Drive\jon\LCA\PDF's\Lateral Change Agreement 13-1A Weems 1-22-08.pdf</t>
  </si>
  <si>
    <t>Modified 6-22-2009</t>
  </si>
  <si>
    <t>41-1q-1</t>
  </si>
  <si>
    <t>SVI sheet 449 - partially fits SVI config</t>
  </si>
  <si>
    <t>Lat 501</t>
  </si>
  <si>
    <t>Modified 5-21-08</t>
  </si>
  <si>
    <t>DF-1</t>
  </si>
  <si>
    <t>Modified 5-22-08</t>
  </si>
  <si>
    <t>Unnamed</t>
  </si>
  <si>
    <t>SVI 449</t>
  </si>
  <si>
    <t>SubLat. of 41-1     Modified 4-16-09</t>
  </si>
  <si>
    <t>SVI 632_x000D_
SVI 632</t>
  </si>
  <si>
    <t>Added based on SVI rec 5-13-2010</t>
  </si>
  <si>
    <t>25-1aa</t>
  </si>
  <si>
    <t>Lat 20</t>
  </si>
  <si>
    <t>Lateral change agreement 581 OR 102</t>
  </si>
  <si>
    <t>1 Deeds 3</t>
  </si>
  <si>
    <t>GCID doc Deed 46 (1Deeds 3) Colusa Co Records</t>
  </si>
  <si>
    <t>Lat 18</t>
  </si>
  <si>
    <t>LCA 18 - Jan 23 1975 50' easement Oct 10 2013</t>
  </si>
  <si>
    <t>Lurline Creek</t>
  </si>
  <si>
    <t>SVI 655</t>
  </si>
  <si>
    <t>Orig SVI drain per Maxwell Unit aka 49-2</t>
  </si>
  <si>
    <t>Lateral Length</t>
  </si>
  <si>
    <t>Manual Sum of 34-1a and 34-1a-1</t>
  </si>
  <si>
    <t>Notes</t>
  </si>
  <si>
    <t>From the map gate is on Zumwalt Ditch, length added</t>
  </si>
  <si>
    <t>Not really a lateral, just a pipe off 45-1 next to station 9,685</t>
  </si>
  <si>
    <t>LC-1</t>
  </si>
  <si>
    <t>SC-1a</t>
  </si>
  <si>
    <t>SC-2</t>
  </si>
  <si>
    <t>Not really a lateral, just a pipe off 51-1 next to station 13,475</t>
  </si>
  <si>
    <t>Not really its own gate, on top of ESC station 16,400</t>
  </si>
  <si>
    <t>Not sure how the two gates are connected, it almost looks like an underground pipe. Used station of second gate.</t>
  </si>
  <si>
    <t>Length appears in Map, haven't checked what layer yet.</t>
  </si>
  <si>
    <t>Checked "LC" on map, changed lookup to match length table.</t>
  </si>
  <si>
    <t>Both gates actually along HC-1</t>
  </si>
  <si>
    <t>Not really its own gate, on top of WC-2 station 1,398</t>
  </si>
  <si>
    <t>Number of Sub Laterals</t>
  </si>
  <si>
    <t>Approximate Sublateral Head Station*1</t>
  </si>
  <si>
    <t>Copied from manual inspection of map and comparison to turnout gates nearby</t>
  </si>
  <si>
    <t>Approximate Sub-Sublateral Head Station</t>
  </si>
  <si>
    <t>I think there is a pipeline or some other connection.</t>
  </si>
  <si>
    <t>Appears to be actually connected to the end of HC-1. Middle-ish of the lateral connects to SC-1a-1.</t>
  </si>
  <si>
    <t>At the end of HC-1</t>
  </si>
  <si>
    <t>Column Labels</t>
  </si>
  <si>
    <t>Average of STATION</t>
  </si>
  <si>
    <t>(blank)</t>
  </si>
  <si>
    <t>Number of Gates Column Count</t>
  </si>
  <si>
    <t>Number of Gates Original</t>
  </si>
  <si>
    <t>Lateral Classification</t>
  </si>
  <si>
    <t>Lateral Head</t>
  </si>
  <si>
    <t>Upstream Length</t>
  </si>
  <si>
    <t>Upstream Gate Count</t>
  </si>
  <si>
    <t>Turnout 1</t>
  </si>
  <si>
    <t>Turnout 2</t>
  </si>
  <si>
    <t>Turnout 3</t>
  </si>
  <si>
    <t>Turnout 4</t>
  </si>
  <si>
    <t>Turnout 5</t>
  </si>
  <si>
    <t>Turnout 6</t>
  </si>
  <si>
    <t>Turnout 7</t>
  </si>
  <si>
    <t>Turnout 8</t>
  </si>
  <si>
    <t>Turnout 9</t>
  </si>
  <si>
    <t>Turnout 10</t>
  </si>
  <si>
    <t>Turnout 11</t>
  </si>
  <si>
    <t>Turnout 12</t>
  </si>
  <si>
    <t>Turnout 13</t>
  </si>
  <si>
    <t>Turnout 14</t>
  </si>
  <si>
    <t>Turnout 15</t>
  </si>
  <si>
    <t>Turnout 16</t>
  </si>
  <si>
    <t>Turnout 17</t>
  </si>
  <si>
    <t>Turnout 18</t>
  </si>
  <si>
    <t>Turnout 19</t>
  </si>
  <si>
    <t>Turnout 20</t>
  </si>
  <si>
    <t>Turnout 21</t>
  </si>
  <si>
    <t>Turnout 22</t>
  </si>
  <si>
    <t>Turnout 23</t>
  </si>
  <si>
    <t>Turnout 24</t>
  </si>
  <si>
    <t>Turnout 25</t>
  </si>
  <si>
    <t>Turnout 26</t>
  </si>
  <si>
    <t>Turnout 27</t>
  </si>
  <si>
    <t>Turnout 28</t>
  </si>
  <si>
    <t>Turnout 29</t>
  </si>
  <si>
    <t>Turnout 30</t>
  </si>
  <si>
    <t>Turnout 31</t>
  </si>
  <si>
    <t>Turnout 32</t>
  </si>
  <si>
    <t>Turnout 33</t>
  </si>
  <si>
    <t>Turnout 34</t>
  </si>
  <si>
    <t>Turnout 35</t>
  </si>
  <si>
    <t>Turnout 36</t>
  </si>
  <si>
    <t>Turnout 37</t>
  </si>
  <si>
    <t>Turnout 38</t>
  </si>
  <si>
    <t>Turnout 39</t>
  </si>
  <si>
    <t>Turnout 40</t>
  </si>
  <si>
    <t>Turnout 41</t>
  </si>
  <si>
    <t>Turnout 42</t>
  </si>
  <si>
    <t>Turnout 43</t>
  </si>
  <si>
    <t>Turnout 44</t>
  </si>
  <si>
    <t>Turnout 45</t>
  </si>
  <si>
    <t>Turnout 46</t>
  </si>
  <si>
    <t>Turnout 47</t>
  </si>
  <si>
    <t>Turnout 48</t>
  </si>
  <si>
    <t>Turnout 49</t>
  </si>
  <si>
    <t>Turnout 50</t>
  </si>
  <si>
    <t>Turnout 51</t>
  </si>
  <si>
    <t>Turnout 52</t>
  </si>
  <si>
    <t>Turnout 53</t>
  </si>
  <si>
    <t>Turnout 54</t>
  </si>
  <si>
    <t>Turnout 55</t>
  </si>
  <si>
    <t>Turnout 56</t>
  </si>
  <si>
    <t>Turnout 57</t>
  </si>
  <si>
    <t>Turnout 58</t>
  </si>
  <si>
    <t>Turnout 59</t>
  </si>
  <si>
    <t>Turnout 60</t>
  </si>
  <si>
    <t>Turnout 61</t>
  </si>
  <si>
    <t>Turnout 62</t>
  </si>
  <si>
    <t>Turnout 63</t>
  </si>
  <si>
    <t>Turnout 64</t>
  </si>
  <si>
    <t>Turnout 65</t>
  </si>
  <si>
    <t>Approximate Sub-Sub-Sublateral Head Station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</si>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</sst>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5FF"/>
        <bgColor indexed="64"/>
      </patternFill>
    </fill>
    <fill>
      <patternFill patternType="solid">
        <fgColor rgb="FFF5FFB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5">
    <xf numFmtId="0" fontId="0" fillId="0" borderId="0" xfId="0"/>
    <xf numFmtId="49" fontId="0" fillId="0" borderId="0" xfId="0" applyNumberFormat="1"/>
    <xf numFmtId="0" fontId="16" fillId="0" borderId="0" xfId="0" applyFont="1"/>
    <xf numFmtId="49" fontId="16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9" fontId="19" fillId="0" borderId="0" xfId="0" applyNumberFormat="1" applyFont="1"/>
    <xf numFmtId="0" fontId="16" fillId="0" borderId="0" xfId="0" applyFont="1" applyAlignment="1">
      <alignment horizontal="center" wrapText="1"/>
    </xf>
    <xf numFmtId="11" fontId="0" fillId="0" borderId="0" xfId="0" applyNumberFormat="1"/>
    <xf numFmtId="0" fontId="0" fillId="0" borderId="0" xfId="0" applyAlignment="1">
      <alignment wrapText="1"/>
    </xf>
    <xf numFmtId="164" fontId="16" fillId="0" borderId="0" xfId="42" applyNumberFormat="1" applyFont="1" applyAlignment="1">
      <alignment horizontal="center" wrapText="1"/>
    </xf>
    <xf numFmtId="164" fontId="0" fillId="0" borderId="0" xfId="42" applyNumberFormat="1" applyFont="1"/>
    <xf numFmtId="164" fontId="0" fillId="33" borderId="0" xfId="42" applyNumberFormat="1" applyFont="1" applyFill="1"/>
    <xf numFmtId="0" fontId="0" fillId="33" borderId="0" xfId="0" applyFill="1"/>
    <xf numFmtId="0" fontId="0" fillId="34" borderId="0" xfId="0" applyFill="1"/>
    <xf numFmtId="0" fontId="0" fillId="0" borderId="0" xfId="0" applyFill="1"/>
    <xf numFmtId="0" fontId="16" fillId="34" borderId="0" xfId="0" applyFont="1" applyFill="1"/>
    <xf numFmtId="0" fontId="0" fillId="35" borderId="0" xfId="0" applyFill="1"/>
    <xf numFmtId="0" fontId="20" fillId="0" borderId="0" xfId="0" applyFont="1"/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5FFB1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dya Daniela Alexander" refreshedDate="43729.5571724537" createdVersion="6" refreshedVersion="6" minRefreshableVersion="3" recordCount="1916" xr:uid="{B71E0AF1-B1C2-2E43-A0DA-53AC7C8782C7}">
  <cacheSource type="worksheet">
    <worksheetSource ref="A1:L1917" sheet="Turnouts"/>
  </cacheSource>
  <cacheFields count="12">
    <cacheField name="Item Number" numFmtId="0">
      <sharedItems containsSemiMixedTypes="0" containsString="0" containsNumber="1" containsInteger="1" minValue="1" maxValue="1916"/>
    </cacheField>
    <cacheField name="LATERAL" numFmtId="49">
      <sharedItems count="217">
        <s v="10-1"/>
        <s v="10-2"/>
        <s v="10-2A"/>
        <s v="10-3"/>
        <s v="10-3a"/>
        <s v="11-4"/>
        <s v="11-4a"/>
        <s v="11-4a-1"/>
        <s v="11-4c"/>
        <s v="11-4d"/>
        <s v="12-3"/>
        <s v="12-3a"/>
        <s v="12-3b"/>
        <s v="12-3b-1"/>
        <s v="12-3c"/>
        <s v="12-3d"/>
        <s v="12-4"/>
        <s v="12-4a"/>
        <s v="13-1"/>
        <s v="13-2"/>
        <s v="13-2a"/>
        <s v="13-2b"/>
        <s v="13-3"/>
        <s v="13-3a"/>
        <s v="13-3c"/>
        <s v="13-3e"/>
        <s v="13-3i"/>
        <s v="13-3j"/>
        <s v="14-1"/>
        <s v="15-1"/>
        <s v="15-1a"/>
        <s v="15-1b"/>
        <s v="15-1f"/>
        <s v="15-2"/>
        <s v="16-1"/>
        <s v="16-1a"/>
        <s v="16-1b"/>
        <s v="16-4"/>
        <s v="16-4a"/>
        <s v="16-4b"/>
        <s v="16-4c"/>
        <s v="16-4d"/>
        <s v="16-4f"/>
        <s v="16-4f-2"/>
        <s v="16-4f-3"/>
        <s v="16-4h"/>
        <s v="16-4h-1"/>
        <s v="17-1"/>
        <s v="17-1a"/>
        <s v="17-1c"/>
        <s v="17-1d"/>
        <s v="17-1d-1"/>
        <s v="17-1d-2"/>
        <s v="19-1"/>
        <s v="19-1b"/>
        <s v="19-1b-1"/>
        <s v="19-1c"/>
        <s v="19-1c-1"/>
        <s v="19-1g"/>
        <s v="19-1g-2"/>
        <s v="19-1i"/>
        <s v="19-1j"/>
        <s v="19-2"/>
        <s v="21-1"/>
        <s v="21-1a"/>
        <s v="21-1b"/>
        <s v="21-2"/>
        <s v="21-2b"/>
        <s v="21-2c"/>
        <s v="21-2c-1"/>
        <s v="21-2c-2"/>
        <s v="21-2d"/>
        <s v="21-2g"/>
        <s v="21-4"/>
        <s v="21-4a"/>
        <s v="21-4b"/>
        <s v="21-4c"/>
        <s v="22-1"/>
        <s v="22-1b"/>
        <s v="25-1"/>
        <s v="25-1a"/>
        <s v="25-1c"/>
        <s v="26-2"/>
        <s v="26-2c"/>
        <s v="31-1"/>
        <s v="31-1a"/>
        <s v="32-2"/>
        <s v="32-2a"/>
        <s v="33-2"/>
        <s v="34-1"/>
        <s v="34-2"/>
        <s v="35-1"/>
        <s v="35-1a"/>
        <s v="35-1b"/>
        <s v="35-1c"/>
        <s v="35-2"/>
        <s v="36-1"/>
        <s v="36-2"/>
        <s v="36-2a"/>
        <s v="36-3"/>
        <s v="37-1"/>
        <s v="37-2"/>
        <s v="38-1"/>
        <s v="38-2"/>
        <s v="39-3"/>
        <s v="40-1"/>
        <s v="41-1"/>
        <s v="41-1c"/>
        <s v="41-1c-1"/>
        <s v="41-1f"/>
        <s v="41-1g"/>
        <s v="41-1k"/>
        <s v="41-1n"/>
        <s v="41-1n-1"/>
        <s v="41-1n-2"/>
        <s v="41-1o"/>
        <s v="41-1o-1"/>
        <s v="41-1p"/>
        <s v="41-1q"/>
        <s v="41-2"/>
        <s v="41-2b"/>
        <s v="41-2b-1"/>
        <s v="41-2c"/>
        <s v="41-2c-1"/>
        <s v="41-2c-1a"/>
        <s v="42-1"/>
        <s v="42-1a"/>
        <s v="42-1b"/>
        <s v="43-1"/>
        <s v="43-1a"/>
        <s v="43-1a-1"/>
        <s v="43-1b"/>
        <s v="43-1b-1"/>
        <s v="43-1c"/>
        <s v="43-1f"/>
        <s v="43-1I"/>
        <s v="43-1m"/>
        <s v="45-1"/>
        <s v="45-1b"/>
        <s v="45-1b-1"/>
        <s v="45-1b-1a"/>
        <s v="45-1b-1b"/>
        <s v="45-1c"/>
        <s v="45-1d"/>
        <s v="45-1I"/>
        <s v="45-2"/>
        <s v="45-2a"/>
        <s v="45-2d"/>
        <s v="47-1"/>
        <s v="47-1a"/>
        <s v="47-1d"/>
        <s v="48-1"/>
        <s v="48-1b"/>
        <s v="48-1b-1"/>
        <s v="48-1c"/>
        <s v="48-1e"/>
        <s v="49-1"/>
        <s v="49-1b"/>
        <s v="49-2"/>
        <s v="49-2a"/>
        <s v="50-1"/>
        <s v="50-1c"/>
        <s v="50-1d"/>
        <s v="51-1"/>
        <s v="51-1a"/>
        <s v="51-1b"/>
        <s v="51-1c"/>
        <s v="56-1"/>
        <s v="56-1a"/>
        <s v="56-1c"/>
        <s v="56-1c-1"/>
        <s v="56-1c-2"/>
        <s v="56-1f"/>
        <s v="56-1G"/>
        <s v="58-1"/>
        <s v="58-2"/>
        <s v="59-0"/>
        <s v="64-1"/>
        <s v="64-1a"/>
        <s v="64-1a-1"/>
        <s v="64-1a-2"/>
        <s v="64-1A-3"/>
        <s v="64-1a-4"/>
        <s v="64-1a-5"/>
        <s v="64-1b"/>
        <s v="64-1c"/>
        <s v="64-2"/>
        <s v="64-2a"/>
        <s v="64-2a-1"/>
        <s v="df-1"/>
        <s v="esc"/>
        <s v="ESC-1"/>
        <s v="ESC-2"/>
        <s v="ESC-3"/>
        <s v="ESC-3a"/>
        <s v="esc-dc"/>
        <s v="hc"/>
        <s v="hc-1"/>
        <s v="hc-1a"/>
        <s v="hc-1b"/>
        <s v="hc-2"/>
        <s v="hc-2c"/>
        <s v="hc-2d"/>
        <s v="lc-1"/>
        <s v="LW-1"/>
        <s v="sc-1"/>
        <s v="sc-1a"/>
        <s v="sc-1a-1"/>
        <s v="sc-2"/>
        <s v="sc-3"/>
        <s v="WC-1"/>
        <s v="WC-2"/>
        <s v="WC-2a"/>
        <s v="WC-2b"/>
        <s v="WC-2C"/>
        <s v="WC-3"/>
        <s v="western canal"/>
      </sharedItems>
    </cacheField>
    <cacheField name="STATION" numFmtId="0">
      <sharedItems containsSemiMixedTypes="0" containsString="0" containsNumber="1" containsInteger="1" minValue="0" maxValue="49960" count="1544">
        <n v="1550"/>
        <n v="130"/>
        <n v="998"/>
        <n v="1838"/>
        <n v="1839"/>
        <n v="2950"/>
        <n v="3830"/>
        <n v="4420"/>
        <n v="4700"/>
        <n v="26793"/>
        <n v="600"/>
        <n v="1240"/>
        <n v="1245"/>
        <n v="1290"/>
        <n v="2583"/>
        <n v="2590"/>
        <n v="85"/>
        <n v="950"/>
        <n v="970"/>
        <n v="980"/>
        <n v="2545"/>
        <n v="2865"/>
        <n v="3804"/>
        <n v="4820"/>
        <n v="6805"/>
        <n v="7355"/>
        <n v="1460"/>
        <n v="63"/>
        <n v="2320"/>
        <n v="2410"/>
        <n v="3080"/>
        <n v="275"/>
        <n v="1375"/>
        <n v="1394"/>
        <n v="1974"/>
        <n v="3150"/>
        <n v="4165"/>
        <n v="4375"/>
        <n v="4379"/>
        <n v="5260"/>
        <n v="350"/>
        <n v="960"/>
        <n v="1575"/>
        <n v="2175"/>
        <n v="76"/>
        <n v="861"/>
        <n v="1335"/>
        <n v="86"/>
        <n v="90"/>
        <n v="1626"/>
        <n v="3376"/>
        <n v="3979"/>
        <n v="4629"/>
        <n v="5001"/>
        <n v="6484"/>
        <n v="6504"/>
        <n v="6515"/>
        <n v="7916"/>
        <n v="7930"/>
        <n v="8882"/>
        <n v="9740"/>
        <n v="10188"/>
        <n v="11638"/>
        <n v="12977"/>
        <n v="13240"/>
        <n v="13558"/>
        <n v="656"/>
        <n v="678"/>
        <n v="1850"/>
        <n v="1870"/>
        <n v="0"/>
        <n v="620"/>
        <n v="1270"/>
        <n v="1875"/>
        <n v="1883"/>
        <n v="2560"/>
        <n v="4032"/>
        <n v="4465"/>
        <n v="5734"/>
        <n v="6218"/>
        <n v="6466"/>
        <n v="625"/>
        <n v="700"/>
        <n v="706"/>
        <n v="895"/>
        <n v="1573"/>
        <n v="2244"/>
        <n v="2250"/>
        <n v="2606"/>
        <n v="1417"/>
        <n v="1420"/>
        <n v="1428"/>
        <n v="2084"/>
        <n v="3415"/>
        <n v="4414"/>
        <n v="4434"/>
        <n v="7770"/>
        <n v="13955"/>
        <n v="14020"/>
        <n v="16028"/>
        <n v="16895"/>
        <n v="17940"/>
        <n v="18370"/>
        <n v="19190"/>
        <n v="19268"/>
        <n v="20368"/>
        <n v="21142"/>
        <n v="21156"/>
        <n v="25252"/>
        <n v="25350"/>
        <n v="25408"/>
        <n v="25483"/>
        <n v="26293"/>
        <n v="26548"/>
        <n v="27383"/>
        <n v="27403"/>
        <n v="27913"/>
        <n v="28793"/>
        <n v="29443"/>
        <n v="28"/>
        <n v="372"/>
        <n v="59"/>
        <n v="1013"/>
        <n v="2640"/>
        <n v="2780"/>
        <n v="2790"/>
        <n v="3710"/>
        <n v="3715"/>
        <n v="138"/>
        <n v="148"/>
        <n v="1193"/>
        <n v="1206"/>
        <n v="2505"/>
        <n v="2525"/>
        <n v="3742"/>
        <n v="3750"/>
        <n v="3840"/>
        <n v="5150"/>
        <n v="5222"/>
        <n v="6477"/>
        <n v="6494"/>
        <n v="7785"/>
        <n v="8785"/>
        <n v="9040"/>
        <n v="643"/>
        <n v="1260"/>
        <n v="65"/>
        <n v="2450"/>
        <n v="3725"/>
        <n v="5032"/>
        <n v="5035"/>
        <n v="6240"/>
        <n v="6245"/>
        <n v="7600"/>
        <n v="8880"/>
        <n v="8930"/>
        <n v="8995"/>
        <n v="9135"/>
        <n v="10403"/>
        <n v="10413"/>
        <n v="11753"/>
        <n v="11815"/>
        <n v="11820"/>
        <n v="11824"/>
        <n v="13055"/>
        <n v="13060"/>
        <n v="13082"/>
        <n v="14563"/>
        <n v="14567"/>
        <n v="14630"/>
        <n v="15235"/>
        <n v="15935"/>
        <n v="17205"/>
        <n v="18658"/>
        <n v="19130"/>
        <n v="19668"/>
        <n v="20230"/>
        <n v="20394"/>
        <n v="20400"/>
        <n v="20405"/>
        <n v="21720"/>
        <n v="22033"/>
        <n v="23460"/>
        <n v="23926"/>
        <n v="23927"/>
        <n v="27150"/>
        <n v="28422"/>
        <n v="29029"/>
        <n v="29699"/>
        <n v="29953"/>
        <n v="1205"/>
        <n v="2520"/>
        <n v="1532"/>
        <n v="2424"/>
        <n v="3089"/>
        <n v="3677"/>
        <n v="1294"/>
        <n v="2568"/>
        <n v="2570"/>
        <n v="4085"/>
        <n v="4995"/>
        <n v="900"/>
        <n v="1300"/>
        <n v="93"/>
        <n v="95"/>
        <n v="500"/>
        <n v="1450"/>
        <n v="67"/>
        <n v="2050"/>
        <n v="2220"/>
        <n v="2245"/>
        <n v="4786"/>
        <n v="5201"/>
        <n v="6182"/>
        <n v="6200"/>
        <n v="7565"/>
        <n v="7567"/>
        <n v="7569"/>
        <n v="7570"/>
        <n v="8810"/>
        <n v="9440"/>
        <n v="10540"/>
        <n v="10560"/>
        <n v="10780"/>
        <n v="12590"/>
        <n v="12915"/>
        <n v="12935"/>
        <n v="14340"/>
        <n v="14360"/>
        <n v="14370"/>
        <n v="15310"/>
        <n v="16110"/>
        <n v="16112"/>
        <n v="17365"/>
        <n v="17370"/>
        <n v="17980"/>
        <n v="19250"/>
        <n v="1365"/>
        <n v="152"/>
        <n v="460"/>
        <n v="1155"/>
        <n v="1790"/>
        <n v="2350"/>
        <n v="180"/>
        <n v="89"/>
        <n v="780"/>
        <n v="120"/>
        <n v="125"/>
        <n v="190"/>
        <n v="210"/>
        <n v="1955"/>
        <n v="4485"/>
        <n v="4610"/>
        <n v="4635"/>
        <n v="5319"/>
        <n v="5320"/>
        <n v="6464"/>
        <n v="7842"/>
        <n v="7845"/>
        <n v="645"/>
        <n v="2425"/>
        <n v="3740"/>
        <n v="3744"/>
        <n v="1250"/>
        <n v="1578"/>
        <n v="1050"/>
        <n v="1070"/>
        <n v="1720"/>
        <n v="2680"/>
        <n v="2700"/>
        <n v="3888"/>
        <n v="3893"/>
        <n v="5700"/>
        <n v="6845"/>
        <n v="6856"/>
        <n v="6858"/>
        <n v="8600"/>
        <n v="8610"/>
        <n v="8615"/>
        <n v="9866"/>
        <n v="9958"/>
        <n v="11135"/>
        <n v="11143"/>
        <n v="12520"/>
        <n v="12535"/>
        <n v="13850"/>
        <n v="13855"/>
        <n v="15060"/>
        <n v="16160"/>
        <n v="16792"/>
        <n v="17580"/>
        <n v="17850"/>
        <n v="18795"/>
        <n v="18800"/>
        <n v="19200"/>
        <n v="19310"/>
        <n v="20600"/>
        <n v="20875"/>
        <n v="20910"/>
        <n v="22820"/>
        <n v="22845"/>
        <n v="24065"/>
        <n v="24085"/>
        <n v="24712"/>
        <n v="25377"/>
        <n v="25383"/>
        <n v="26680"/>
        <n v="2725"/>
        <n v="4010"/>
        <n v="5900"/>
        <n v="7320"/>
        <n v="8346"/>
        <n v="8352"/>
        <n v="8357"/>
        <n v="9050"/>
        <n v="9250"/>
        <n v="9860"/>
        <n v="10521"/>
        <n v="10526"/>
        <n v="10528"/>
        <n v="1570"/>
        <n v="2360"/>
        <n v="3580"/>
        <n v="4190"/>
        <n v="4199"/>
        <n v="4890"/>
        <n v="4900"/>
        <n v="2610"/>
        <n v="2615"/>
        <n v="4258"/>
        <n v="5610"/>
        <n v="6648"/>
        <n v="7980"/>
        <n v="9320"/>
        <n v="10685"/>
        <n v="10725"/>
        <n v="11947"/>
        <n v="12855"/>
        <n v="1327"/>
        <n v="3067"/>
        <n v="3464"/>
        <n v="4330"/>
        <n v="5187"/>
        <n v="5858"/>
        <n v="6390"/>
        <n v="7260"/>
        <n v="9290"/>
        <n v="9340"/>
        <n v="9355"/>
        <n v="10355"/>
        <n v="10360"/>
        <n v="11485"/>
        <n v="12665"/>
        <n v="12668"/>
        <n v="1210"/>
        <n v="1212"/>
        <n v="1650"/>
        <n v="5325"/>
        <n v="5329"/>
        <n v="6620"/>
        <n v="8450"/>
        <n v="8455"/>
        <n v="8460"/>
        <n v="610"/>
        <n v="2000"/>
        <n v="2585"/>
        <n v="2440"/>
        <n v="480"/>
        <n v="484"/>
        <n v="2125"/>
        <n v="3940"/>
        <n v="3955"/>
        <n v="5220"/>
        <n v="5800"/>
        <n v="6590"/>
        <n v="7270"/>
        <n v="20"/>
        <n v="680"/>
        <n v="1930"/>
        <n v="2510"/>
        <n v="2540"/>
        <n v="3790"/>
        <n v="3800"/>
        <n v="5110"/>
        <n v="6040"/>
        <n v="7215"/>
        <n v="8200"/>
        <n v="8410"/>
        <n v="9730"/>
        <n v="9750"/>
        <n v="11057"/>
        <n v="11060"/>
        <n v="475"/>
        <n v="1180"/>
        <n v="1700"/>
        <n v="1000"/>
        <n v="1058"/>
        <n v="1888"/>
        <n v="2215"/>
        <n v="2308"/>
        <n v="2315"/>
        <n v="1595"/>
        <n v="655"/>
        <n v="308"/>
        <n v="1670"/>
        <n v="1685"/>
        <n v="2940"/>
        <n v="2945"/>
        <n v="4240"/>
        <n v="5000"/>
        <n v="5060"/>
        <n v="6380"/>
        <n v="7250"/>
        <n v="7820"/>
        <n v="9115"/>
        <n v="9785"/>
        <n v="9795"/>
        <n v="10500"/>
        <n v="10530"/>
        <n v="11800"/>
        <n v="11860"/>
        <n v="13300"/>
        <n v="14610"/>
        <n v="16000"/>
        <n v="16005"/>
        <n v="17450"/>
        <n v="18789"/>
        <n v="20055"/>
        <n v="20069"/>
        <n v="21360"/>
        <n v="1293"/>
        <n v="2580"/>
        <n v="2660"/>
        <n v="3810"/>
        <n v="5097"/>
        <n v="5162"/>
        <n v="5166"/>
        <n v="1190"/>
        <n v="5485"/>
        <n v="5495"/>
        <n v="6210"/>
        <n v="6385"/>
        <n v="6550"/>
        <n v="7170"/>
        <n v="7840"/>
        <n v="8590"/>
        <n v="1940"/>
        <n v="2750"/>
        <n v="3276"/>
        <n v="3298"/>
        <n v="3985"/>
        <n v="4670"/>
        <n v="6280"/>
        <n v="265"/>
        <n v="1640"/>
        <n v="2330"/>
        <n v="3584"/>
        <n v="3600"/>
        <n v="3630"/>
        <n v="4315"/>
        <n v="5010"/>
        <n v="6400"/>
        <n v="7720"/>
        <n v="7750"/>
        <n v="8355"/>
        <n v="9020"/>
        <n v="1305"/>
        <n v="650"/>
        <n v="720"/>
        <n v="1637"/>
        <n v="1900"/>
        <n v="2280"/>
        <n v="2282"/>
        <n v="75"/>
        <n v="570"/>
        <n v="1895"/>
        <n v="4230"/>
        <n v="6810"/>
        <n v="6811"/>
        <n v="7368"/>
        <n v="7420"/>
        <n v="8110"/>
        <n v="9595"/>
        <n v="10990"/>
        <n v="11650"/>
        <n v="11660"/>
        <n v="13675"/>
        <n v="14905"/>
        <n v="14910"/>
        <n v="16070"/>
        <n v="16320"/>
        <n v="17050"/>
        <n v="18855"/>
        <n v="19470"/>
        <n v="19485"/>
        <n v="22145"/>
        <n v="22835"/>
        <n v="50"/>
        <n v="550"/>
        <n v="1740"/>
        <n v="2787"/>
        <n v="2875"/>
        <n v="3455"/>
        <n v="3456"/>
        <n v="3621"/>
        <n v="4180"/>
        <n v="4545"/>
        <n v="5645"/>
        <n v="5905"/>
        <n v="6077"/>
        <n v="6600"/>
        <n v="7200"/>
        <n v="8800"/>
        <n v="8850"/>
        <n v="8870"/>
        <n v="9080"/>
        <n v="3400"/>
        <n v="4060"/>
        <n v="4680"/>
        <n v="5425"/>
        <n v="6110"/>
        <n v="6115"/>
        <n v="8188"/>
        <n v="9570"/>
        <n v="10275"/>
        <n v="150"/>
        <n v="1435"/>
        <n v="2800"/>
        <n v="2822"/>
        <n v="4475"/>
        <n v="4500"/>
        <n v="5988"/>
        <n v="5990"/>
        <n v="6020"/>
        <n v="6035"/>
        <n v="6045"/>
        <n v="6395"/>
        <n v="7390"/>
        <n v="7450"/>
        <n v="7520"/>
        <n v="8700"/>
        <n v="9025"/>
        <n v="9093"/>
        <n v="9096"/>
        <n v="9650"/>
        <n v="10250"/>
        <n v="10578"/>
        <n v="10580"/>
        <n v="10590"/>
        <n v="11544"/>
        <n v="11548"/>
        <n v="12522"/>
        <n v="12660"/>
        <n v="13430"/>
        <n v="13435"/>
        <n v="13740"/>
        <n v="13748"/>
        <n v="15550"/>
        <n v="16440"/>
        <n v="16550"/>
        <n v="16600"/>
        <n v="17470"/>
        <n v="17975"/>
        <n v="18820"/>
        <n v="18925"/>
        <n v="19700"/>
        <n v="19800"/>
        <n v="20150"/>
        <n v="20825"/>
        <n v="20832"/>
        <n v="20840"/>
        <n v="21155"/>
        <n v="22746"/>
        <n v="23350"/>
        <n v="23500"/>
        <n v="24250"/>
        <n v="27140"/>
        <n v="27155"/>
        <n v="28525"/>
        <n v="30375"/>
        <n v="30990"/>
        <n v="31000"/>
        <n v="31600"/>
        <n v="32360"/>
        <n v="32373"/>
        <n v="33740"/>
        <n v="925"/>
        <n v="936"/>
        <n v="1947"/>
        <n v="725"/>
        <n v="1980"/>
        <n v="1982"/>
        <n v="2020"/>
        <n v="2028"/>
        <n v="2565"/>
        <n v="3215"/>
        <n v="4065"/>
        <n v="4082"/>
        <n v="4790"/>
        <n v="4830"/>
        <n v="5715"/>
        <n v="5720"/>
        <n v="6384"/>
        <n v="6388"/>
        <n v="7353"/>
        <n v="7690"/>
        <n v="8962"/>
        <n v="9130"/>
        <n v="10320"/>
        <n v="10385"/>
        <n v="10885"/>
        <n v="1495"/>
        <n v="1498"/>
        <n v="4140"/>
        <n v="5500"/>
        <n v="800"/>
        <n v="2475"/>
        <n v="2550"/>
        <n v="1033"/>
        <n v="2730"/>
        <n v="4030"/>
        <n v="3700"/>
        <n v="3720"/>
        <n v="5040"/>
        <n v="5050"/>
        <n v="6340"/>
        <n v="6355"/>
        <n v="7830"/>
        <n v="7833"/>
        <n v="8980"/>
        <n v="10856"/>
        <n v="11620"/>
        <n v="11694"/>
        <n v="14145"/>
        <n v="14530"/>
        <n v="15850"/>
        <n v="16788"/>
        <n v="16798"/>
        <n v="16800"/>
        <n v="1448"/>
        <n v="1280"/>
        <n v="2820"/>
        <n v="1452"/>
        <n v="7080"/>
        <n v="7100"/>
        <n v="8100"/>
        <n v="8660"/>
        <n v="8750"/>
        <n v="11160"/>
        <n v="13160"/>
        <n v="13750"/>
        <n v="300"/>
        <n v="37"/>
        <n v="39"/>
        <n v="41"/>
        <n v="1425"/>
        <n v="1780"/>
        <n v="3650"/>
        <n v="5185"/>
        <n v="5510"/>
        <n v="6415"/>
        <n v="8020"/>
        <n v="10650"/>
        <n v="10660"/>
        <n v="10670"/>
        <n v="12060"/>
        <n v="13400"/>
        <n v="13410"/>
        <n v="16090"/>
        <n v="18840"/>
        <n v="22200"/>
        <n v="23975"/>
        <n v="24300"/>
        <n v="24315"/>
        <n v="25590"/>
        <n v="25595"/>
        <n v="28110"/>
        <n v="28225"/>
        <n v="28700"/>
        <n v="29000"/>
        <n v="30300"/>
        <n v="30345"/>
        <n v="31725"/>
        <n v="32383"/>
        <n v="32390"/>
        <n v="32591"/>
        <n v="33205"/>
        <n v="33290"/>
        <n v="34850"/>
        <n v="930"/>
        <n v="1480"/>
        <n v="1490"/>
        <n v="3970"/>
        <n v="4000"/>
        <n v="6530"/>
        <n v="6580"/>
        <n v="10"/>
        <n v="1120"/>
        <n v="1877"/>
        <n v="4850"/>
        <n v="6140"/>
        <n v="6850"/>
        <n v="7070"/>
        <n v="7130"/>
        <n v="7781"/>
        <n v="8545"/>
        <n v="10325"/>
        <n v="12300"/>
        <n v="3230"/>
        <n v="3490"/>
        <n v="6060"/>
        <n v="7220"/>
        <n v="10010"/>
        <n v="11250"/>
        <n v="11388"/>
        <n v="11430"/>
        <n v="2400"/>
        <n v="4350"/>
        <n v="6430"/>
        <n v="2675"/>
        <n v="3980"/>
        <n v="1400"/>
        <n v="1100"/>
        <n v="1148"/>
        <n v="2047"/>
        <n v="2048"/>
        <n v="2500"/>
        <n v="2646"/>
        <n v="3953"/>
        <n v="635"/>
        <n v="1332"/>
        <n v="4590"/>
        <n v="15"/>
        <n v="16"/>
        <n v="1540"/>
        <n v="690"/>
        <n v="1835"/>
        <n v="5750"/>
        <n v="6330"/>
        <n v="6349"/>
        <n v="8245"/>
        <n v="8329"/>
        <n v="10760"/>
        <n v="14878"/>
        <n v="16560"/>
        <n v="16645"/>
        <n v="17440"/>
        <n v="18685"/>
        <n v="20031"/>
        <n v="20050"/>
        <n v="21400"/>
        <n v="22580"/>
        <n v="22592"/>
        <n v="27390"/>
        <n v="218"/>
        <n v="2980"/>
        <n v="4075"/>
        <n v="5550"/>
        <n v="7800"/>
        <n v="9190"/>
        <n v="10550"/>
        <n v="10552"/>
        <n v="1749"/>
        <n v="5335"/>
        <n v="7345"/>
        <n v="7350"/>
        <n v="1525"/>
        <n v="1750"/>
        <n v="1755"/>
        <n v="2150"/>
        <n v="4358"/>
        <n v="805"/>
        <n v="1520"/>
        <n v="5350"/>
        <n v="6570"/>
        <n v="2111"/>
        <n v="60"/>
        <n v="2257"/>
        <n v="2989"/>
        <n v="1160"/>
        <n v="40"/>
        <n v="2345"/>
        <n v="30"/>
        <n v="2255"/>
        <n v="3598"/>
        <n v="4768"/>
        <n v="55"/>
        <n v="1859"/>
        <n v="4450"/>
        <n v="77"/>
        <n v="2652"/>
        <n v="5245"/>
        <n v="515"/>
        <n v="1727"/>
        <n v="1730"/>
        <n v="64"/>
        <n v="1184"/>
        <n v="2502"/>
        <n v="2522"/>
        <n v="178"/>
        <n v="1983"/>
        <n v="2104"/>
        <n v="2119"/>
        <n v="3305"/>
        <n v="4677"/>
        <n v="5865"/>
        <n v="7225"/>
        <n v="7285"/>
        <n v="9830"/>
        <n v="9904"/>
        <n v="9928"/>
        <n v="11200"/>
        <n v="11240"/>
        <n v="11570"/>
        <n v="14150"/>
        <n v="14190"/>
        <n v="14554"/>
        <n v="15990"/>
        <n v="17590"/>
        <n v="17660"/>
        <n v="17670"/>
        <n v="17675"/>
        <n v="18345"/>
        <n v="19000"/>
        <n v="19030"/>
        <n v="19785"/>
        <n v="19790"/>
        <n v="19794"/>
        <n v="22100"/>
        <n v="22479"/>
        <n v="22520"/>
        <n v="22598"/>
        <n v="22600"/>
        <n v="22679"/>
        <n v="23940"/>
        <n v="25730"/>
        <n v="26020"/>
        <n v="27230"/>
        <n v="27290"/>
        <n v="28740"/>
        <n v="28748"/>
        <n v="28755"/>
        <n v="31200"/>
        <n v="31336"/>
        <n v="33720"/>
        <n v="33850"/>
        <n v="33890"/>
        <n v="35170"/>
        <n v="36483"/>
        <n v="39050"/>
        <n v="39100"/>
        <n v="1275"/>
        <n v="3860"/>
        <n v="3865"/>
        <n v="4740"/>
        <n v="5030"/>
        <n v="8670"/>
        <n v="9960"/>
        <n v="10570"/>
        <n v="11490"/>
        <n v="11495"/>
        <n v="12490"/>
        <n v="1310"/>
        <n v="2600"/>
        <n v="1235"/>
        <n v="2535"/>
        <n v="3765"/>
        <n v="1445"/>
        <n v="2110"/>
        <n v="1220"/>
        <n v="1223"/>
        <n v="1330"/>
        <n v="2595"/>
        <n v="3130"/>
        <n v="4170"/>
        <n v="5155"/>
        <n v="6804"/>
        <n v="6866"/>
        <n v="6890"/>
        <n v="7196"/>
        <n v="7321"/>
        <n v="7431"/>
        <n v="10635"/>
        <n v="10640"/>
        <n v="10645"/>
        <n v="11665"/>
        <n v="11673"/>
        <n v="1010"/>
        <n v="369"/>
        <n v="370"/>
        <n v="1218"/>
        <n v="2160"/>
        <n v="2830"/>
        <n v="3460"/>
        <n v="4690"/>
        <n v="593"/>
        <n v="1960"/>
        <n v="3190"/>
        <n v="4300"/>
        <n v="4400"/>
        <n v="5970"/>
        <n v="6670"/>
        <n v="6820"/>
        <n v="8340"/>
        <n v="8350"/>
        <n v="365"/>
        <n v="3440"/>
        <n v="4090"/>
        <n v="5232"/>
        <n v="5238"/>
        <n v="5250"/>
        <n v="6052"/>
        <n v="7700"/>
        <n v="7730"/>
        <n v="7740"/>
        <n v="8485"/>
        <n v="9210"/>
        <n v="9490"/>
        <n v="10070"/>
        <n v="10240"/>
        <n v="10555"/>
        <n v="12010"/>
        <n v="12150"/>
        <n v="13000"/>
        <n v="13175"/>
        <n v="13353"/>
        <n v="13364"/>
        <n v="14790"/>
        <n v="15865"/>
        <n v="16530"/>
        <n v="17000"/>
        <n v="17025"/>
        <n v="17045"/>
        <n v="18510"/>
        <n v="19530"/>
        <n v="20747"/>
        <n v="20884"/>
        <n v="20890"/>
        <n v="972"/>
        <n v="985"/>
        <n v="1030"/>
        <n v="3250"/>
        <n v="3270"/>
        <n v="3280"/>
        <n v="3290"/>
        <n v="3300"/>
        <n v="1440"/>
        <n v="2910"/>
        <n v="13725"/>
        <n v="13730"/>
        <n v="13800"/>
        <n v="2575"/>
        <n v="6255"/>
        <n v="7525"/>
        <n v="10080"/>
        <n v="13090"/>
        <n v="15410"/>
        <n v="1585"/>
        <n v="100"/>
        <n v="577"/>
        <n v="887"/>
        <n v="891"/>
        <n v="892"/>
        <n v="1894"/>
        <n v="2959"/>
        <n v="3635"/>
        <n v="4783"/>
        <n v="6083"/>
        <n v="7010"/>
        <n v="7430"/>
        <n v="7435"/>
        <n v="8718"/>
        <n v="9322"/>
        <n v="10049"/>
        <n v="11289"/>
        <n v="1724"/>
        <n v="1733"/>
        <n v="1736"/>
        <n v="2420"/>
        <n v="2423"/>
        <n v="1328"/>
        <n v="3125"/>
        <n v="3420"/>
        <n v="3812"/>
        <n v="4322"/>
        <n v="6304"/>
        <n v="6341"/>
        <n v="6641"/>
        <n v="7579"/>
        <n v="7638"/>
        <n v="8671"/>
        <n v="8978"/>
        <n v="10972"/>
        <n v="11707"/>
        <n v="11727"/>
        <n v="13036"/>
        <n v="13038"/>
        <n v="13056"/>
        <n v="15020"/>
        <n v="16274"/>
        <n v="16464"/>
        <n v="17062"/>
        <n v="18970"/>
        <n v="18990"/>
        <n v="20034"/>
        <n v="20146"/>
        <n v="20994"/>
        <n v="21010"/>
        <n v="22904"/>
        <n v="24865"/>
        <n v="24867"/>
        <n v="24869"/>
        <n v="25594"/>
        <n v="26513"/>
        <n v="26869"/>
        <n v="27504"/>
        <n v="28778"/>
        <n v="28782"/>
        <n v="28786"/>
        <n v="28795"/>
        <n v="32112"/>
        <n v="1544"/>
        <n v="2019"/>
        <n v="2789"/>
        <n v="2793"/>
        <n v="2803"/>
        <n v="4063"/>
        <n v="5367"/>
        <n v="1200"/>
        <n v="1111"/>
        <n v="3718"/>
        <n v="4006"/>
        <n v="5690"/>
        <n v="5740"/>
        <n v="7077"/>
        <n v="7087"/>
        <n v="7427"/>
        <n v="8827"/>
        <n v="8831"/>
        <n v="9031"/>
        <n v="10491"/>
        <n v="1471"/>
        <n v="2557"/>
        <n v="4474"/>
        <n v="443"/>
        <n v="2081"/>
        <n v="2555"/>
        <n v="2694"/>
        <n v="2707"/>
        <n v="4156"/>
        <n v="4162"/>
        <n v="4509"/>
        <n v="1970"/>
        <n v="2100"/>
        <n v="2142"/>
        <n v="3439"/>
        <n v="3444"/>
        <n v="3555"/>
        <n v="3848"/>
        <n v="4686"/>
        <n v="4855"/>
        <n v="4861"/>
        <n v="6814"/>
        <n v="5"/>
        <n v="1125"/>
        <n v="2296"/>
        <n v="2456"/>
        <n v="2468"/>
        <n v="2480"/>
        <n v="3760"/>
        <n v="3815"/>
        <n v="6141"/>
        <n v="6215"/>
        <n v="7539"/>
        <n v="9685"/>
        <n v="9880"/>
        <n v="10166"/>
        <n v="10233"/>
        <n v="11542"/>
        <n v="11607"/>
        <n v="11611"/>
        <n v="13280"/>
        <n v="13530"/>
        <n v="14485"/>
        <n v="14524"/>
        <n v="16404"/>
        <n v="16433"/>
        <n v="16447"/>
        <n v="17712"/>
        <n v="17794"/>
        <n v="20335"/>
        <n v="20340"/>
        <n v="21737"/>
        <n v="21759"/>
        <n v="25519"/>
        <n v="25623"/>
        <n v="26292"/>
        <n v="27809"/>
        <n v="28154"/>
        <n v="1779"/>
        <n v="2054"/>
        <n v="2666"/>
        <n v="2691"/>
        <n v="3517"/>
        <n v="4011"/>
        <n v="580"/>
        <n v="1380"/>
        <n v="2913"/>
        <n v="3952"/>
        <n v="4013"/>
        <n v="4042"/>
        <n v="4512"/>
        <n v="5289"/>
        <n v="5397"/>
        <n v="6612"/>
        <n v="6614"/>
        <n v="7937"/>
        <n v="851"/>
        <n v="1075"/>
        <n v="1363"/>
        <n v="340"/>
        <n v="46"/>
        <n v="1119"/>
        <n v="2377"/>
        <n v="2403"/>
        <n v="3739"/>
        <n v="6262"/>
        <n v="6302"/>
        <n v="6327"/>
        <n v="6664"/>
        <n v="8177"/>
        <n v="9134"/>
        <n v="9137"/>
        <n v="10400"/>
        <n v="11750"/>
        <n v="12092"/>
        <n v="12782"/>
        <n v="16190"/>
        <n v="17467"/>
        <n v="17487"/>
        <n v="2551"/>
        <n v="4193"/>
        <n v="4283"/>
        <n v="1315"/>
        <n v="3935"/>
        <n v="5145"/>
        <n v="6560"/>
        <n v="6617"/>
        <n v="8525"/>
        <n v="8530"/>
        <n v="9835"/>
        <n v="10460"/>
        <n v="10470"/>
        <n v="11680"/>
        <n v="13005"/>
        <n v="14261"/>
        <n v="15545"/>
        <n v="15555"/>
        <n v="36"/>
        <n v="745"/>
        <n v="760"/>
        <n v="1922"/>
        <n v="1925"/>
        <n v="5870"/>
        <n v="9600"/>
        <n v="9793"/>
        <n v="11400"/>
        <n v="11424"/>
        <n v="11440"/>
        <n v="14612"/>
        <n v="14617"/>
        <n v="17110"/>
        <n v="17170"/>
        <n v="17190"/>
        <n v="17472"/>
        <n v="18050"/>
        <n v="18055"/>
        <n v="20530"/>
        <n v="20560"/>
        <n v="21800"/>
        <n v="21805"/>
        <n v="21820"/>
        <n v="22985"/>
        <n v="28844"/>
        <n v="30044"/>
        <n v="30310"/>
        <n v="32460"/>
        <n v="32660"/>
        <n v="32710"/>
        <n v="32800"/>
        <n v="32860"/>
        <n v="34445"/>
        <n v="43300"/>
        <n v="44625"/>
        <n v="44825"/>
        <n v="45770"/>
        <n v="2645"/>
        <n v="2688"/>
        <n v="3745"/>
        <n v="5240"/>
        <n v="5560"/>
        <n v="2441"/>
        <n v="2629"/>
        <n v="3981"/>
        <n v="5171"/>
        <n v="5671"/>
        <n v="1956"/>
        <n v="4031"/>
        <n v="4429"/>
        <n v="6684"/>
        <n v="7869"/>
        <n v="10035"/>
        <n v="10891"/>
        <n v="13072"/>
        <n v="7790"/>
        <n v="9300"/>
        <n v="167"/>
        <n v="1087"/>
        <n v="2013"/>
        <n v="1225"/>
        <n v="1510"/>
        <n v="1548"/>
        <n v="4835"/>
        <n v="5113"/>
        <n v="6745"/>
        <n v="10872"/>
        <n v="13440"/>
        <n v="13475"/>
        <n v="13690"/>
        <n v="14480"/>
        <n v="16515"/>
        <n v="16518"/>
        <n v="17925"/>
        <n v="18807"/>
        <n v="18817"/>
        <n v="20325"/>
        <n v="21375"/>
        <n v="23070"/>
        <n v="24062"/>
        <n v="24122"/>
        <n v="24778"/>
        <n v="25880"/>
        <n v="28650"/>
        <n v="28695"/>
        <n v="31825"/>
        <n v="31881"/>
        <n v="31916"/>
        <n v="34025"/>
        <n v="35790"/>
        <n v="37920"/>
        <n v="38929"/>
        <n v="41184"/>
        <n v="282"/>
        <n v="2006"/>
        <n v="2016"/>
        <n v="2090"/>
        <n v="2999"/>
        <n v="3768"/>
        <n v="3770"/>
        <n v="6505"/>
        <n v="2720"/>
        <n v="2722"/>
        <n v="2907"/>
        <n v="2919"/>
        <n v="5322"/>
        <n v="5741"/>
        <n v="6950"/>
        <n v="7412"/>
        <n v="9801"/>
        <n v="9804"/>
        <n v="11449"/>
        <n v="12140"/>
        <n v="12143"/>
        <n v="12969"/>
        <n v="13922"/>
        <n v="15270"/>
        <n v="1443"/>
        <n v="2070"/>
        <n v="3562"/>
        <n v="5777"/>
        <n v="1355"/>
        <n v="1377"/>
        <n v="2812"/>
        <n v="2862"/>
        <n v="3501"/>
        <n v="3519"/>
        <n v="4150"/>
        <n v="4518"/>
        <n v="4538"/>
        <n v="4996"/>
        <n v="5025"/>
        <n v="5067"/>
        <n v="5557"/>
        <n v="5567"/>
        <n v="5927"/>
        <n v="6021"/>
        <n v="6581"/>
        <n v="7992"/>
        <n v="8082"/>
        <n v="8141"/>
        <n v="9396"/>
        <n v="10085"/>
        <n v="11864"/>
        <n v="12726"/>
        <n v="632"/>
        <n v="1398"/>
        <n v="1954"/>
        <n v="2173"/>
        <n v="3015"/>
        <n v="3017"/>
        <n v="1215"/>
        <n v="1587"/>
        <n v="2199"/>
        <n v="25"/>
        <n v="215"/>
        <n v="223"/>
        <n v="227"/>
        <n v="1216"/>
        <n v="1255"/>
        <n v="2657"/>
        <n v="2965"/>
        <n v="3492"/>
        <n v="3734"/>
        <n v="4263"/>
        <n v="4924"/>
        <n v="4928"/>
        <n v="6432"/>
        <n v="6874"/>
        <n v="6880"/>
        <n v="7903"/>
        <n v="8540"/>
        <n v="33"/>
        <n v="596"/>
        <n v="599"/>
        <n v="941"/>
        <n v="1865"/>
        <n v="2239"/>
        <n v="56"/>
        <n v="1571"/>
        <n v="2749"/>
        <n v="8981"/>
        <n v="12204"/>
        <n v="12232"/>
        <n v="12244"/>
        <n v="14923"/>
        <n v="15183"/>
        <n v="15776"/>
        <n v="847"/>
        <n v="7810"/>
        <n v="16100"/>
        <n v="17020"/>
        <n v="20300"/>
        <n v="20360"/>
        <n v="22595"/>
        <n v="22912"/>
        <n v="23030"/>
        <n v="23040"/>
        <n v="23550"/>
        <n v="26155"/>
        <n v="26190"/>
        <n v="27935"/>
        <n v="5100"/>
        <n v="6900"/>
        <n v="7050"/>
        <n v="11600"/>
        <n v="11790"/>
        <n v="13380"/>
        <n v="14295"/>
        <n v="14700"/>
        <n v="4630"/>
        <n v="5650"/>
        <n v="1600"/>
        <n v="1620"/>
        <n v="5200"/>
        <n v="2507"/>
        <n v="2714"/>
        <n v="2827"/>
        <n v="2692"/>
        <n v="5192"/>
        <n v="5230"/>
        <n v="6457"/>
        <n v="6507"/>
        <n v="7972"/>
        <n v="8472"/>
        <n v="9121"/>
        <n v="9649"/>
        <n v="6709"/>
        <n v="11669"/>
        <n v="13083"/>
        <n v="13909"/>
        <n v="14907"/>
        <n v="16476"/>
        <n v="16489"/>
        <n v="16524"/>
        <n v="19017"/>
        <n v="2490"/>
        <n v="2506"/>
        <n v="226"/>
        <n v="339"/>
        <n v="1267"/>
        <n v="3806"/>
        <n v="235"/>
        <n v="2928"/>
        <n v="3850"/>
        <n v="8730"/>
        <n v="10920"/>
        <n v="12540"/>
        <n v="13860"/>
        <n v="15130"/>
        <n v="15340"/>
        <n v="16400"/>
        <n v="16950"/>
        <n v="18335"/>
        <n v="19355"/>
        <n v="22450"/>
        <n v="22648"/>
        <n v="24583"/>
        <n v="26353"/>
        <n v="26427"/>
        <n v="26582"/>
        <n v="28395"/>
        <n v="29710"/>
        <n v="30010"/>
        <n v="31140"/>
        <n v="33560"/>
        <n v="35668"/>
        <n v="39630"/>
        <n v="39642"/>
        <n v="40610"/>
        <n v="42812"/>
        <n v="44599"/>
        <n v="46836"/>
        <n v="47346"/>
        <n v="48666"/>
        <n v="49460"/>
        <n v="49960"/>
        <n v="315"/>
        <n v="320"/>
        <n v="2040"/>
        <n v="1902"/>
        <n v="3930"/>
        <n v="5563"/>
        <n v="6663"/>
        <n v="170"/>
        <n v="1675"/>
        <n v="3136"/>
        <n v="3271"/>
        <n v="15402"/>
        <n v="3547"/>
        <n v="4692"/>
        <n v="5692"/>
        <n v="6936"/>
        <n v="6992"/>
        <n v="10019"/>
        <n v="12867"/>
        <n v="13017"/>
        <n v="14647"/>
        <n v="14702"/>
        <n v="2470"/>
        <n v="2975"/>
        <n v="2985"/>
        <n v="5130"/>
        <n v="9087"/>
        <n v="9147"/>
        <n v="10995"/>
        <n v="11255"/>
        <n v="12575"/>
        <n v="13367"/>
        <n v="13572"/>
        <n v="13785"/>
        <n v="16220"/>
        <n v="16345"/>
        <n v="18120"/>
        <n v="21550"/>
        <n v="907"/>
        <n v="1017"/>
        <n v="1027"/>
        <n v="2627"/>
        <n v="7694"/>
        <n v="10536"/>
        <n v="12123"/>
        <n v="12925"/>
        <n v="15135"/>
        <n v="15365"/>
        <n v="15595"/>
        <n v="17525"/>
        <n v="17775"/>
        <n v="5300"/>
        <n v="5460"/>
        <n v="3730"/>
        <n v="5315"/>
        <n v="5575"/>
        <n v="159"/>
        <n v="1524"/>
        <n v="1416"/>
        <n v="4209"/>
        <n v="5140"/>
        <n v="1530"/>
        <n v="4257"/>
        <n v="4260"/>
        <n v="5790"/>
        <n v="6868"/>
        <n v="6881"/>
        <n v="8875"/>
        <n v="9048"/>
        <n v="9788"/>
        <n v="11780"/>
        <n v="12451"/>
        <n v="12460"/>
        <n v="200"/>
        <n v="1414"/>
        <n v="2594"/>
        <n v="4135"/>
        <n v="6738"/>
        <n v="8005"/>
        <n v="8043"/>
        <n v="8065"/>
        <n v="642"/>
        <n v="3514"/>
        <n v="4573"/>
        <n v="2635"/>
        <n v="957"/>
        <n v="9498"/>
        <n v="490"/>
        <n v="6165"/>
        <n v="8300"/>
        <n v="8770"/>
        <n v="2310"/>
        <n v="3550"/>
        <n v="3552"/>
        <n v="990"/>
        <n v="2145"/>
        <n v="2951"/>
        <n v="2971"/>
        <n v="6125"/>
        <n v="6260"/>
        <n v="6300"/>
        <n v="9280"/>
        <n v="10950"/>
        <n v="11728"/>
        <n v="11738"/>
        <n v="11743"/>
        <n v="7470"/>
        <n v="10246"/>
      </sharedItems>
    </cacheField>
    <cacheField name="DIRECTION" numFmtId="0">
      <sharedItems/>
    </cacheField>
    <cacheField name="HEAD_LOSS" numFmtId="0">
      <sharedItems containsSemiMixedTypes="0" containsString="0" containsNumber="1" minValue="0" maxValue="1970"/>
    </cacheField>
    <cacheField name="GATE_SIZE" numFmtId="0">
      <sharedItems containsMixedTypes="1" containsNumber="1" minValue="0" maxValue="188"/>
    </cacheField>
    <cacheField name="GATE_AREA" numFmtId="0">
      <sharedItems containsMixedTypes="1" containsNumber="1" minValue="0" maxValue="3014"/>
    </cacheField>
    <cacheField name="PIPE_TYPE" numFmtId="0">
      <sharedItems containsMixedTypes="1" containsNumber="1" containsInteger="1" minValue="0" maxValue="15"/>
    </cacheField>
    <cacheField name="PIPE_SIZE_" numFmtId="0">
      <sharedItems containsSemiMixedTypes="0" containsString="0" containsNumber="1" containsInteger="1" minValue="0" maxValue="200"/>
    </cacheField>
    <cacheField name="PIPE_LENGT" numFmtId="0">
      <sharedItems containsSemiMixedTypes="0" containsString="0" containsNumber="1" minValue="0" maxValue="420"/>
    </cacheField>
    <cacheField name="CONDITION" numFmtId="0">
      <sharedItems/>
    </cacheField>
    <cacheField name="Gate_No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dya Daniela Alexander" refreshedDate="43729.559713310184" createdVersion="6" refreshedVersion="6" minRefreshableVersion="3" recordCount="217" xr:uid="{7FC61262-DC24-964B-9948-83F01CA62902}">
  <cacheSource type="worksheet">
    <worksheetSource ref="A1:C218" sheet="Lookup"/>
  </cacheSource>
  <cacheFields count="2">
    <cacheField name="Lateral" numFmtId="0">
      <sharedItems/>
    </cacheField>
    <cacheField name="Parent Lateral" numFmtId="0">
      <sharedItems count="75">
        <s v="10-1"/>
        <s v="10-2"/>
        <s v="10-3"/>
        <s v="11-4"/>
        <s v="12-3"/>
        <s v="12-4"/>
        <s v="13-1"/>
        <s v="13-2"/>
        <s v="13-3"/>
        <s v="14-1"/>
        <s v="15-1"/>
        <s v="15-2"/>
        <s v="16-1"/>
        <s v="16-4"/>
        <s v="17-1"/>
        <s v="19-1"/>
        <s v="19-2"/>
        <s v="21-1"/>
        <s v="21-2"/>
        <s v="21-4"/>
        <s v="22-1"/>
        <s v="25-1"/>
        <s v="26-2"/>
        <s v="31-1"/>
        <s v="32-2"/>
        <s v="33-2"/>
        <s v="34-1"/>
        <s v="34-2"/>
        <s v="35-1"/>
        <s v="35-2"/>
        <s v="36-1"/>
        <s v="36-2"/>
        <s v="36-3"/>
        <s v="37-1"/>
        <s v="37-2"/>
        <s v="38-1"/>
        <s v="38-2"/>
        <s v="39-3"/>
        <s v="40-1"/>
        <s v="41-1"/>
        <s v="41-2"/>
        <s v="42-1"/>
        <s v="43-1"/>
        <s v="45-1"/>
        <s v="45-2"/>
        <s v="47-1"/>
        <s v="48-1"/>
        <s v="49-1"/>
        <s v="49-2"/>
        <s v="50-1"/>
        <s v="51-1"/>
        <s v="56-1"/>
        <s v="58-1"/>
        <s v="58-2"/>
        <s v="59-0"/>
        <s v="64-1"/>
        <s v="64-2"/>
        <s v="df-1"/>
        <s v="esc"/>
        <s v="ESC-1"/>
        <s v="ESC-2"/>
        <s v="ESC-3"/>
        <s v="esc-dc"/>
        <s v="hc"/>
        <s v="hc-1"/>
        <s v="hc-2"/>
        <s v="lc-1"/>
        <s v="LW-1"/>
        <s v="sc-1"/>
        <s v="sc-2"/>
        <s v="sc-3"/>
        <s v="WC-1"/>
        <s v="WC-2"/>
        <s v="WC-3"/>
        <s v="WC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dya Daniela Alexander" refreshedDate="43731.667105902779" createdVersion="6" refreshedVersion="6" minRefreshableVersion="3" recordCount="499" xr:uid="{7589387B-4373-C04F-AAB0-28231FBF066C}">
  <cacheSource type="worksheet">
    <worksheetSource ref="A1:L500" sheet="Turnouts2"/>
  </cacheSource>
  <cacheFields count="12">
    <cacheField name="Item Number" numFmtId="0">
      <sharedItems containsString="0" containsBlank="1" containsNumber="1" containsInteger="1" minValue="43" maxValue="1901"/>
    </cacheField>
    <cacheField name="LATERAL" numFmtId="49">
      <sharedItems containsBlank="1" count="55">
        <s v="51-1"/>
        <s v="51-1a"/>
        <s v="51-1b"/>
        <s v="51-1c"/>
        <s v="56-1"/>
        <s v="56-1a"/>
        <s v="56-1c"/>
        <s v="56-1c-1"/>
        <s v="56-1c-2"/>
        <s v="56-1f"/>
        <s v="56-1G"/>
        <s v="58-1"/>
        <s v="58-2"/>
        <s v="59-0"/>
        <s v="64-1"/>
        <s v="64-1a"/>
        <s v="64-1a-1"/>
        <s v="64-1a-2"/>
        <s v="64-1A-3"/>
        <s v="64-1a-4"/>
        <s v="64-1a-5"/>
        <s v="64-1b"/>
        <s v="64-1c"/>
        <s v="64-2"/>
        <s v="64-2a"/>
        <s v="64-2a-1"/>
        <s v="df-1"/>
        <s v="esc"/>
        <s v="ESC-1"/>
        <s v="ESC-2"/>
        <s v="ESC-3"/>
        <s v="ESC-3a"/>
        <s v="esc-dc"/>
        <s v="hc"/>
        <s v="hc-1"/>
        <s v="hc-1a"/>
        <s v="hc-1b"/>
        <s v="hc-2"/>
        <s v="hc-2c"/>
        <s v="hc-2d"/>
        <s v="lc-1"/>
        <s v="LW-1"/>
        <s v="sc-1"/>
        <s v="sc-1a"/>
        <s v="sc-1a-1"/>
        <s v="sc-2"/>
        <s v="sc-3"/>
        <s v="WC-1"/>
        <s v="WC-2"/>
        <s v="WC-2a"/>
        <s v="WC-2b"/>
        <s v="WC-2C"/>
        <s v="WC-3"/>
        <s v="western canal"/>
        <m/>
      </sharedItems>
    </cacheField>
    <cacheField name="STATION" numFmtId="0">
      <sharedItems containsString="0" containsBlank="1" containsNumber="1" containsInteger="1" minValue="0" maxValue="49960" count="379">
        <n v="13440"/>
        <n v="13475"/>
        <n v="13690"/>
        <n v="14480"/>
        <n v="16515"/>
        <n v="16518"/>
        <n v="17925"/>
        <n v="17975"/>
        <n v="18807"/>
        <n v="18817"/>
        <n v="20325"/>
        <n v="21375"/>
        <n v="23070"/>
        <n v="24062"/>
        <n v="24122"/>
        <n v="24778"/>
        <n v="25880"/>
        <n v="28525"/>
        <n v="28650"/>
        <n v="28695"/>
        <n v="31825"/>
        <n v="31881"/>
        <n v="31916"/>
        <n v="34025"/>
        <n v="35790"/>
        <n v="37920"/>
        <n v="38929"/>
        <n v="41184"/>
        <n v="36"/>
        <n v="745"/>
        <n v="282"/>
        <n v="2006"/>
        <n v="2016"/>
        <n v="2090"/>
        <n v="2999"/>
        <n v="3768"/>
        <n v="3770"/>
        <n v="6505"/>
        <n v="2720"/>
        <n v="2722"/>
        <n v="2907"/>
        <n v="2919"/>
        <n v="4190"/>
        <n v="5322"/>
        <n v="5741"/>
        <n v="6950"/>
        <n v="7412"/>
        <n v="9801"/>
        <n v="9804"/>
        <n v="11449"/>
        <n v="12140"/>
        <n v="12143"/>
        <n v="12969"/>
        <n v="13922"/>
        <n v="15270"/>
        <n v="1443"/>
        <n v="2070"/>
        <n v="3125"/>
        <n v="3562"/>
        <n v="5777"/>
        <n v="6466"/>
        <n v="0"/>
        <n v="1355"/>
        <n v="1377"/>
        <n v="2646"/>
        <n v="2812"/>
        <n v="2862"/>
        <n v="3501"/>
        <n v="3519"/>
        <n v="3981"/>
        <n v="4150"/>
        <n v="4518"/>
        <n v="4538"/>
        <n v="4996"/>
        <n v="5025"/>
        <n v="5067"/>
        <n v="5557"/>
        <n v="5567"/>
        <n v="5927"/>
        <n v="6021"/>
        <n v="6581"/>
        <n v="7992"/>
        <n v="8082"/>
        <n v="8141"/>
        <n v="9396"/>
        <n v="10085"/>
        <n v="11864"/>
        <n v="12726"/>
        <n v="632"/>
        <n v="1398"/>
        <n v="1954"/>
        <n v="2173"/>
        <n v="2175"/>
        <n v="3015"/>
        <n v="3017"/>
        <n v="1215"/>
        <n v="1587"/>
        <n v="2199"/>
        <n v="25"/>
        <n v="215"/>
        <n v="223"/>
        <n v="227"/>
        <n v="1216"/>
        <n v="1255"/>
        <n v="2657"/>
        <n v="2965"/>
        <n v="3492"/>
        <n v="3734"/>
        <n v="4263"/>
        <n v="4924"/>
        <n v="4928"/>
        <n v="6432"/>
        <n v="6874"/>
        <n v="6880"/>
        <n v="7903"/>
        <n v="8540"/>
        <n v="33"/>
        <n v="596"/>
        <n v="599"/>
        <n v="941"/>
        <n v="1865"/>
        <n v="2239"/>
        <n v="56"/>
        <n v="59"/>
        <n v="1571"/>
        <n v="2749"/>
        <n v="8981"/>
        <n v="12204"/>
        <n v="12232"/>
        <n v="12244"/>
        <n v="14923"/>
        <n v="15183"/>
        <n v="15776"/>
        <n v="847"/>
        <n v="1930"/>
        <n v="7800"/>
        <n v="7810"/>
        <n v="15850"/>
        <n v="16100"/>
        <n v="17020"/>
        <n v="17050"/>
        <n v="20300"/>
        <n v="20360"/>
        <n v="22595"/>
        <n v="22912"/>
        <n v="23030"/>
        <n v="23040"/>
        <n v="23550"/>
        <n v="26155"/>
        <n v="26190"/>
        <n v="27935"/>
        <n v="895"/>
        <n v="1250"/>
        <n v="1550"/>
        <n v="5100"/>
        <n v="6900"/>
        <n v="7050"/>
        <n v="8800"/>
        <n v="10500"/>
        <n v="11600"/>
        <n v="11650"/>
        <n v="11790"/>
        <n v="13380"/>
        <n v="14295"/>
        <n v="14700"/>
        <n v="2800"/>
        <n v="4630"/>
        <n v="4635"/>
        <n v="5650"/>
        <n v="6600"/>
        <n v="50"/>
        <n v="350"/>
        <n v="1600"/>
        <n v="1620"/>
        <n v="3270"/>
        <n v="3290"/>
        <n v="5200"/>
        <n v="2420"/>
        <n v="1700"/>
        <n v="2500"/>
        <n v="2507"/>
        <n v="2714"/>
        <n v="2827"/>
        <n v="2692"/>
        <n v="5192"/>
        <n v="5220"/>
        <n v="5230"/>
        <n v="6457"/>
        <n v="6507"/>
        <n v="7972"/>
        <n v="8472"/>
        <n v="9121"/>
        <n v="9649"/>
        <n v="6709"/>
        <n v="11669"/>
        <n v="13083"/>
        <n v="13909"/>
        <n v="14907"/>
        <n v="16476"/>
        <n v="16489"/>
        <n v="16524"/>
        <n v="19017"/>
        <n v="2490"/>
        <n v="2502"/>
        <n v="2506"/>
        <n v="226"/>
        <n v="339"/>
        <n v="1267"/>
        <n v="3806"/>
        <n v="235"/>
        <n v="645"/>
        <n v="2928"/>
        <n v="3400"/>
        <n v="3850"/>
        <n v="8730"/>
        <n v="10580"/>
        <n v="10920"/>
        <n v="12540"/>
        <n v="13860"/>
        <n v="15130"/>
        <n v="15340"/>
        <n v="16400"/>
        <n v="16950"/>
        <n v="18335"/>
        <n v="19355"/>
        <n v="22450"/>
        <n v="22648"/>
        <n v="24583"/>
        <n v="26353"/>
        <n v="26427"/>
        <n v="26582"/>
        <n v="28395"/>
        <n v="29710"/>
        <n v="30010"/>
        <n v="31140"/>
        <n v="32460"/>
        <n v="33560"/>
        <n v="35668"/>
        <n v="39630"/>
        <n v="39642"/>
        <n v="40610"/>
        <n v="42812"/>
        <n v="44599"/>
        <n v="46836"/>
        <n v="47346"/>
        <n v="48666"/>
        <n v="49460"/>
        <n v="49960"/>
        <n v="315"/>
        <n v="320"/>
        <n v="2040"/>
        <n v="1902"/>
        <n v="3930"/>
        <n v="5563"/>
        <n v="6663"/>
        <n v="7790"/>
        <n v="170"/>
        <n v="1675"/>
        <n v="3136"/>
        <n v="3271"/>
        <n v="15402"/>
        <n v="3547"/>
        <n v="4692"/>
        <n v="5692"/>
        <n v="6936"/>
        <n v="6992"/>
        <n v="10019"/>
        <n v="12867"/>
        <n v="13017"/>
        <n v="14647"/>
        <n v="14702"/>
        <n v="1510"/>
        <n v="2470"/>
        <n v="2975"/>
        <n v="2985"/>
        <n v="5130"/>
        <n v="6340"/>
        <n v="6430"/>
        <n v="9087"/>
        <n v="9147"/>
        <n v="10995"/>
        <n v="11255"/>
        <n v="12575"/>
        <n v="13367"/>
        <n v="13572"/>
        <n v="13785"/>
        <n v="16220"/>
        <n v="16345"/>
        <n v="18120"/>
        <n v="21550"/>
        <n v="907"/>
        <n v="1017"/>
        <n v="1027"/>
        <n v="2627"/>
        <n v="7694"/>
        <n v="7740"/>
        <n v="10530"/>
        <n v="10536"/>
        <n v="12123"/>
        <n v="12925"/>
        <n v="15135"/>
        <n v="15365"/>
        <n v="15595"/>
        <n v="17525"/>
        <n v="17775"/>
        <n v="2640"/>
        <n v="2660"/>
        <n v="5300"/>
        <n v="5460"/>
        <n v="3730"/>
        <n v="5315"/>
        <n v="5575"/>
        <n v="159"/>
        <n v="1524"/>
        <n v="1416"/>
        <n v="1570"/>
        <n v="4209"/>
        <n v="5140"/>
        <n v="1530"/>
        <n v="4257"/>
        <n v="4260"/>
        <n v="5790"/>
        <n v="6868"/>
        <n v="6881"/>
        <n v="8875"/>
        <n v="9048"/>
        <n v="9788"/>
        <n v="11780"/>
        <n v="12451"/>
        <n v="12460"/>
        <n v="200"/>
        <n v="1414"/>
        <n v="2594"/>
        <n v="2629"/>
        <n v="4135"/>
        <n v="6738"/>
        <n v="8005"/>
        <n v="8043"/>
        <n v="8065"/>
        <n v="642"/>
        <n v="3514"/>
        <n v="4573"/>
        <n v="2540"/>
        <n v="2635"/>
        <n v="957"/>
        <n v="9498"/>
        <n v="480"/>
        <n v="490"/>
        <n v="950"/>
        <n v="3800"/>
        <n v="4500"/>
        <n v="5750"/>
        <n v="5900"/>
        <n v="6165"/>
        <n v="6810"/>
        <n v="7450"/>
        <n v="8300"/>
        <n v="8770"/>
        <n v="2310"/>
        <n v="3550"/>
        <n v="3552"/>
        <n v="990"/>
        <n v="998"/>
        <n v="2360"/>
        <n v="2145"/>
        <n v="2951"/>
        <n v="2971"/>
        <n v="6125"/>
        <n v="6200"/>
        <n v="6260"/>
        <n v="6300"/>
        <n v="9280"/>
        <n v="10950"/>
        <n v="11728"/>
        <n v="11738"/>
        <n v="11743"/>
        <n v="7470"/>
        <n v="10246"/>
        <m/>
      </sharedItems>
    </cacheField>
    <cacheField name="DIRECTION" numFmtId="0">
      <sharedItems containsBlank="1"/>
    </cacheField>
    <cacheField name="HEAD_LOSS" numFmtId="0">
      <sharedItems containsString="0" containsBlank="1" containsNumber="1" minValue="0" maxValue="7.1"/>
    </cacheField>
    <cacheField name="GATE_SIZE" numFmtId="0">
      <sharedItems containsBlank="1" containsMixedTypes="1" containsNumber="1" containsInteger="1" minValue="12" maxValue="63"/>
    </cacheField>
    <cacheField name="GATE_AREA" numFmtId="0">
      <sharedItems containsBlank="1" containsMixedTypes="1" containsNumber="1" minValue="1.22" maxValue="3014"/>
    </cacheField>
    <cacheField name="PIPE_TYPE" numFmtId="0">
      <sharedItems containsBlank="1"/>
    </cacheField>
    <cacheField name="PIPE_SIZE_" numFmtId="0">
      <sharedItems containsString="0" containsBlank="1" containsNumber="1" containsInteger="1" minValue="0" maxValue="54"/>
    </cacheField>
    <cacheField name="PIPE_LENGT" numFmtId="0">
      <sharedItems containsString="0" containsBlank="1" containsNumber="1" minValue="0" maxValue="315"/>
    </cacheField>
    <cacheField name="CONDITION" numFmtId="0">
      <sharedItems containsBlank="1"/>
    </cacheField>
    <cacheField name="Gate_No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16">
  <r>
    <n v="1778"/>
    <x v="0"/>
    <x v="0"/>
    <s v=" "/>
    <n v="0"/>
    <s v=" "/>
    <s v=" "/>
    <s v="CMP"/>
    <n v="15"/>
    <n v="10"/>
    <s v="Replace"/>
    <s v=" "/>
  </r>
  <r>
    <n v="1784"/>
    <x v="1"/>
    <x v="1"/>
    <s v="rt"/>
    <n v="10"/>
    <n v="24"/>
    <s v=" "/>
    <s v=" "/>
    <n v="24"/>
    <n v="150"/>
    <s v="Replace"/>
    <s v="10-2-1R"/>
  </r>
  <r>
    <n v="1785"/>
    <x v="1"/>
    <x v="2"/>
    <s v="rt"/>
    <n v="1.5"/>
    <n v="18"/>
    <s v=" "/>
    <s v="B G"/>
    <n v="18"/>
    <n v="29"/>
    <s v="Good"/>
    <s v="10-2-2R"/>
  </r>
  <r>
    <n v="1893"/>
    <x v="1"/>
    <x v="3"/>
    <s v="Left"/>
    <n v="1.63"/>
    <n v="24"/>
    <n v="3.14"/>
    <s v="cmp stub"/>
    <n v="24"/>
    <n v="2"/>
    <s v="Good"/>
    <s v="10-2a"/>
  </r>
  <r>
    <n v="1786"/>
    <x v="1"/>
    <x v="4"/>
    <s v="Right"/>
    <n v="2.11"/>
    <n v="18"/>
    <n v="1.8"/>
    <s v="B G"/>
    <n v="18"/>
    <n v="24"/>
    <s v="Good"/>
    <s v="10-2-3R"/>
  </r>
  <r>
    <n v="1779"/>
    <x v="1"/>
    <x v="5"/>
    <s v="lt"/>
    <n v="6"/>
    <n v="24"/>
    <n v="3.1"/>
    <s v="B G"/>
    <n v="24"/>
    <n v="18"/>
    <s v="Good"/>
    <s v="10-2-4L"/>
  </r>
  <r>
    <n v="1780"/>
    <x v="1"/>
    <x v="5"/>
    <s v="rt"/>
    <n v="18"/>
    <n v="24"/>
    <n v="3.1"/>
    <s v="B G"/>
    <n v="24"/>
    <n v="17"/>
    <s v="Good"/>
    <s v="10-2-4R"/>
  </r>
  <r>
    <n v="1781"/>
    <x v="1"/>
    <x v="6"/>
    <s v="lt"/>
    <n v="2.35"/>
    <n v="18"/>
    <n v="1.8"/>
    <s v="CMP"/>
    <n v="18"/>
    <n v="20"/>
    <s v="Good"/>
    <s v="10-2-5L"/>
  </r>
  <r>
    <n v="1782"/>
    <x v="1"/>
    <x v="6"/>
    <s v="rt"/>
    <n v="30"/>
    <n v="18"/>
    <n v="1.8"/>
    <s v="CMP"/>
    <n v="18"/>
    <n v="17"/>
    <s v="Good"/>
    <s v="10-2-5R"/>
  </r>
  <r>
    <n v="1787"/>
    <x v="1"/>
    <x v="7"/>
    <s v="lt"/>
    <n v="1.89"/>
    <n v="18"/>
    <n v="1.77"/>
    <s v="rcp"/>
    <n v="18"/>
    <n v="29"/>
    <s v="New"/>
    <s v="10-2-6L"/>
  </r>
  <r>
    <n v="1783"/>
    <x v="1"/>
    <x v="8"/>
    <s v="rt"/>
    <n v="24"/>
    <n v="18"/>
    <n v="1.8"/>
    <s v="CMP"/>
    <n v="18"/>
    <n v="60"/>
    <s v="Good"/>
    <s v="10-2-7R"/>
  </r>
  <r>
    <n v="1916"/>
    <x v="1"/>
    <x v="9"/>
    <s v="Left"/>
    <n v="0"/>
    <n v="24"/>
    <n v="3.14"/>
    <s v="rcp - hdpe"/>
    <n v="24"/>
    <n v="100"/>
    <s v="Good"/>
    <s v="48-1-25L"/>
  </r>
  <r>
    <n v="1788"/>
    <x v="2"/>
    <x v="10"/>
    <s v="Right"/>
    <n v="2.2999999999999998"/>
    <n v="18"/>
    <n v="1.8"/>
    <s v="SMP"/>
    <n v="18"/>
    <n v="28"/>
    <s v="New"/>
    <s v="10-2a-1R"/>
  </r>
  <r>
    <n v="1790"/>
    <x v="2"/>
    <x v="11"/>
    <s v="Left"/>
    <n v="1.93"/>
    <n v="18"/>
    <n v="1.8"/>
    <s v=" SIP"/>
    <n v="18"/>
    <n v="100"/>
    <s v="Fair"/>
    <s v="10-2a-2L"/>
  </r>
  <r>
    <n v="1791"/>
    <x v="2"/>
    <x v="12"/>
    <s v="Left"/>
    <n v="0.96"/>
    <n v="15"/>
    <n v="1.2"/>
    <s v="SIP"/>
    <n v="15"/>
    <n v="20"/>
    <s v="Fair"/>
    <s v="10-2a-3L"/>
  </r>
  <r>
    <n v="1789"/>
    <x v="2"/>
    <x v="13"/>
    <s v="Right"/>
    <n v="0"/>
    <n v="12"/>
    <n v="0.79"/>
    <s v="CMP"/>
    <n v="12"/>
    <n v="2"/>
    <s v="Fair"/>
    <s v="10-2a-4R"/>
  </r>
  <r>
    <n v="1792"/>
    <x v="2"/>
    <x v="14"/>
    <s v="Left"/>
    <n v="0.8"/>
    <n v="15"/>
    <n v="1.2"/>
    <s v=" SIP"/>
    <n v="15"/>
    <n v="0"/>
    <s v="Fair"/>
    <s v="10-2a-5L"/>
  </r>
  <r>
    <n v="1794"/>
    <x v="2"/>
    <x v="14"/>
    <s v="Right"/>
    <n v="0.8"/>
    <n v="15"/>
    <n v="1.2"/>
    <s v="SIP"/>
    <n v="15"/>
    <n v="0"/>
    <s v="Fair"/>
    <s v="10-2a-6R"/>
  </r>
  <r>
    <n v="1793"/>
    <x v="2"/>
    <x v="15"/>
    <s v=" "/>
    <n v="1.28"/>
    <n v="18"/>
    <n v="1.8"/>
    <s v="SIP"/>
    <n v="18"/>
    <n v="30"/>
    <s v="Fair"/>
    <s v="10-2a-7"/>
  </r>
  <r>
    <n v="573"/>
    <x v="3"/>
    <x v="16"/>
    <s v="Right"/>
    <n v="0"/>
    <n v="18"/>
    <n v="1.8"/>
    <s v="SIP"/>
    <n v="18"/>
    <n v="27"/>
    <s v="Fair"/>
    <s v="10-3-1R"/>
  </r>
  <r>
    <n v="574"/>
    <x v="3"/>
    <x v="16"/>
    <s v="Left"/>
    <n v="0"/>
    <n v="15"/>
    <n v="1.2"/>
    <s v="SIP"/>
    <n v="15"/>
    <n v="21"/>
    <s v="Replace"/>
    <s v="10-3-1L"/>
  </r>
  <r>
    <n v="577"/>
    <x v="3"/>
    <x v="17"/>
    <s v="Left"/>
    <n v="0.65"/>
    <n v="18"/>
    <n v="1.5"/>
    <s v="SIP"/>
    <n v="18"/>
    <n v="22"/>
    <s v="Fair"/>
    <s v="10-3-3L"/>
  </r>
  <r>
    <n v="576"/>
    <x v="3"/>
    <x v="18"/>
    <s v="Left"/>
    <n v="0"/>
    <n v="18"/>
    <n v="1.8"/>
    <s v="rcp"/>
    <n v="180"/>
    <n v="15"/>
    <s v="Fair"/>
    <s v="10-3-3a"/>
  </r>
  <r>
    <n v="575"/>
    <x v="3"/>
    <x v="19"/>
    <s v="Left"/>
    <n v="1.63"/>
    <n v="18"/>
    <n v="1.8"/>
    <s v="SIP"/>
    <n v="18"/>
    <n v="33"/>
    <s v="Good"/>
    <s v="10-3-4L"/>
  </r>
  <r>
    <n v="568"/>
    <x v="3"/>
    <x v="20"/>
    <s v="Left"/>
    <n v="0.84"/>
    <n v="18"/>
    <n v="1.76"/>
    <s v="rcp"/>
    <n v="18"/>
    <n v="20"/>
    <s v="Good"/>
    <s v="10-3-5L"/>
  </r>
  <r>
    <n v="569"/>
    <x v="3"/>
    <x v="21"/>
    <s v="Right"/>
    <n v="0.28000000000000003"/>
    <n v="15"/>
    <n v="1.22"/>
    <s v="rcp"/>
    <n v="15"/>
    <n v="35"/>
    <s v="New"/>
    <s v="10-3-6R"/>
  </r>
  <r>
    <n v="570"/>
    <x v="3"/>
    <x v="22"/>
    <s v="Right"/>
    <n v="1.78"/>
    <n v="18"/>
    <n v="1.77"/>
    <s v="rcp"/>
    <n v="18"/>
    <n v="24"/>
    <s v="New"/>
    <s v="10-3-7R"/>
  </r>
  <r>
    <n v="571"/>
    <x v="3"/>
    <x v="23"/>
    <s v="Right"/>
    <n v="1.92"/>
    <n v="18"/>
    <n v="1.77"/>
    <s v="rcp"/>
    <n v="18"/>
    <n v="20"/>
    <s v="Fair"/>
    <s v="10-3-8R"/>
  </r>
  <r>
    <n v="572"/>
    <x v="3"/>
    <x v="24"/>
    <s v="Left"/>
    <n v="1.57"/>
    <n v="18"/>
    <n v="1.77"/>
    <s v="rcp"/>
    <n v="18"/>
    <n v="16"/>
    <s v="New"/>
    <s v="10-3-9L"/>
  </r>
  <r>
    <n v="567"/>
    <x v="3"/>
    <x v="25"/>
    <s v="Left"/>
    <n v="1.41"/>
    <n v="18"/>
    <n v="1.77"/>
    <s v="rcp"/>
    <n v="18"/>
    <n v="17"/>
    <s v="New"/>
    <s v="10-3-10L"/>
  </r>
  <r>
    <n v="578"/>
    <x v="4"/>
    <x v="26"/>
    <s v="Right"/>
    <n v="0"/>
    <n v="15"/>
    <n v="1.21"/>
    <s v="rcp"/>
    <n v="15"/>
    <n v="8"/>
    <s v="Fair"/>
    <s v="10-3a-1R"/>
  </r>
  <r>
    <n v="579"/>
    <x v="4"/>
    <x v="26"/>
    <s v="Left"/>
    <n v="0"/>
    <n v="15"/>
    <n v="1.2"/>
    <s v="rcp"/>
    <n v="15"/>
    <n v="8"/>
    <s v="Fair"/>
    <s v="10-3a-1L"/>
  </r>
  <r>
    <n v="1417"/>
    <x v="5"/>
    <x v="27"/>
    <s v="Left"/>
    <n v="2.06"/>
    <n v="18"/>
    <n v="1.77"/>
    <s v="rcp"/>
    <n v="18"/>
    <n v="24"/>
    <s v="New"/>
    <s v="11-4a"/>
  </r>
  <r>
    <n v="1418"/>
    <x v="5"/>
    <x v="28"/>
    <s v="Left"/>
    <n v="0"/>
    <n v="18"/>
    <n v="1.77"/>
    <s v="CMP"/>
    <n v="18"/>
    <n v="22"/>
    <s v="Fair"/>
    <s v="11-4c"/>
  </r>
  <r>
    <n v="1419"/>
    <x v="5"/>
    <x v="29"/>
    <s v="Left"/>
    <n v="0.84"/>
    <n v="18"/>
    <n v="1.77"/>
    <s v="SIP"/>
    <n v="18"/>
    <n v="15"/>
    <s v="Replace"/>
    <s v="11-4-1L"/>
  </r>
  <r>
    <n v="1432"/>
    <x v="5"/>
    <x v="30"/>
    <s v="Right"/>
    <n v="0"/>
    <n v="18"/>
    <n v="1.8"/>
    <s v="CMP"/>
    <n v="18"/>
    <n v="10"/>
    <s v="Replace"/>
    <s v="11-4-2R"/>
  </r>
  <r>
    <n v="1433"/>
    <x v="6"/>
    <x v="31"/>
    <s v="Left"/>
    <n v="0.19"/>
    <s v="24 in"/>
    <n v="3.1"/>
    <s v="SIP"/>
    <n v="24"/>
    <n v="19"/>
    <s v="Good"/>
    <s v="11-4a-1L"/>
  </r>
  <r>
    <n v="1434"/>
    <x v="6"/>
    <x v="32"/>
    <s v="Right"/>
    <n v="1.35"/>
    <n v="18"/>
    <n v="1.8"/>
    <s v="rcp"/>
    <n v="18"/>
    <n v="47"/>
    <s v="Fair"/>
    <s v="11-4a-2R"/>
  </r>
  <r>
    <n v="1435"/>
    <x v="6"/>
    <x v="33"/>
    <s v="Right"/>
    <n v="2.2599999999999998"/>
    <n v="18"/>
    <n v="1.8"/>
    <s v="rcp"/>
    <n v="18"/>
    <n v="30"/>
    <s v="Good"/>
    <s v="11-4a-3R"/>
  </r>
  <r>
    <n v="1436"/>
    <x v="6"/>
    <x v="34"/>
    <s v="Left"/>
    <n v="1.26"/>
    <n v="18"/>
    <n v="1.8"/>
    <s v="rcp"/>
    <n v="18"/>
    <n v="53"/>
    <s v="Good"/>
    <s v="11-4a-4L"/>
  </r>
  <r>
    <n v="1422"/>
    <x v="6"/>
    <x v="35"/>
    <s v="Right"/>
    <n v="1.52"/>
    <n v="18"/>
    <n v="1.77"/>
    <s v="SIP"/>
    <n v="18"/>
    <n v="20"/>
    <s v="Good"/>
    <s v="11-4a-5R"/>
  </r>
  <r>
    <n v="1423"/>
    <x v="6"/>
    <x v="36"/>
    <s v="Right"/>
    <n v="1.69"/>
    <n v="18"/>
    <n v="1.77"/>
    <s v="SIP"/>
    <n v="18"/>
    <n v="20"/>
    <s v="Good"/>
    <s v="11-4a-6R"/>
  </r>
  <r>
    <n v="1425"/>
    <x v="6"/>
    <x v="37"/>
    <s v="Right"/>
    <n v="1"/>
    <n v="24"/>
    <n v="3.14"/>
    <s v="SIP"/>
    <n v="24"/>
    <n v="31"/>
    <s v="Fair"/>
    <s v="11-4a-7R"/>
  </r>
  <r>
    <n v="1424"/>
    <x v="6"/>
    <x v="38"/>
    <s v="Left"/>
    <n v="2.7"/>
    <n v="18"/>
    <n v="1.77"/>
    <s v="SIP"/>
    <n v="18"/>
    <n v="55"/>
    <s v="Fair"/>
    <s v="11-4a-8L"/>
  </r>
  <r>
    <n v="1437"/>
    <x v="6"/>
    <x v="39"/>
    <s v="Left"/>
    <n v="0"/>
    <n v="18"/>
    <n v="1.8"/>
    <s v="rcp"/>
    <n v="18"/>
    <n v="12"/>
    <s v="New"/>
    <s v="11-4a-9L"/>
  </r>
  <r>
    <n v="1420"/>
    <x v="7"/>
    <x v="40"/>
    <s v="Right"/>
    <n v="0.28999999999999998"/>
    <n v="18"/>
    <n v="1.77"/>
    <s v="CMP"/>
    <n v="18"/>
    <n v="20"/>
    <s v="Fair"/>
    <s v="abandone"/>
  </r>
  <r>
    <n v="1421"/>
    <x v="7"/>
    <x v="41"/>
    <s v="Left"/>
    <n v="0.88"/>
    <n v="18"/>
    <n v="1.77"/>
    <s v="CMP"/>
    <n v="18"/>
    <n v="25"/>
    <s v="Fair"/>
    <s v="abandone"/>
  </r>
  <r>
    <n v="1426"/>
    <x v="8"/>
    <x v="42"/>
    <s v="Left"/>
    <n v="0.05"/>
    <s v="18 in"/>
    <n v="1.8"/>
    <s v="SMP"/>
    <n v="18"/>
    <n v="10"/>
    <s v="Good"/>
    <s v="11-4c-1L"/>
  </r>
  <r>
    <n v="1427"/>
    <x v="8"/>
    <x v="43"/>
    <s v=" "/>
    <n v="2.1"/>
    <s v=" "/>
    <s v=" "/>
    <s v="SIP"/>
    <n v="18"/>
    <n v="7"/>
    <s v="Fair"/>
    <s v="11-4c-2"/>
  </r>
  <r>
    <n v="1428"/>
    <x v="9"/>
    <x v="44"/>
    <s v="Left"/>
    <n v="1.1000000000000001"/>
    <n v="18"/>
    <n v="1.8"/>
    <s v="CMP"/>
    <n v="18"/>
    <n v="16"/>
    <s v="Good"/>
    <s v="11-4d-1L"/>
  </r>
  <r>
    <n v="1429"/>
    <x v="9"/>
    <x v="44"/>
    <s v="Right"/>
    <n v="1.5"/>
    <n v="18"/>
    <n v="1.7"/>
    <s v="SMP"/>
    <n v="18"/>
    <n v="19"/>
    <s v="Good"/>
    <s v="11-4d-1R"/>
  </r>
  <r>
    <n v="1430"/>
    <x v="9"/>
    <x v="45"/>
    <s v="Right"/>
    <n v="0"/>
    <n v="18"/>
    <n v="1.8"/>
    <s v=" "/>
    <n v="18"/>
    <n v="13"/>
    <s v="Fair"/>
    <s v="11-4d-2R"/>
  </r>
  <r>
    <n v="1431"/>
    <x v="9"/>
    <x v="46"/>
    <s v="Left"/>
    <n v="0"/>
    <n v="18"/>
    <n v="1.8"/>
    <s v="CMP"/>
    <n v="18"/>
    <n v="25"/>
    <s v="Good"/>
    <s v="11-4d-3"/>
  </r>
  <r>
    <n v="1776"/>
    <x v="10"/>
    <x v="47"/>
    <s v="Left"/>
    <n v="2.57"/>
    <n v="24"/>
    <n v="3.14"/>
    <s v=" "/>
    <n v="0"/>
    <n v="0"/>
    <s v="New"/>
    <s v="12-3a"/>
  </r>
  <r>
    <n v="1777"/>
    <x v="10"/>
    <x v="48"/>
    <s v="Left"/>
    <n v="0"/>
    <n v="12"/>
    <n v="0.78"/>
    <s v="rcp"/>
    <n v="12"/>
    <n v="38"/>
    <s v="New"/>
    <s v="12-3-1L"/>
  </r>
  <r>
    <n v="1766"/>
    <x v="10"/>
    <x v="49"/>
    <s v="Left"/>
    <n v="0"/>
    <n v="18"/>
    <n v="1.77"/>
    <s v="rcp"/>
    <n v="18"/>
    <n v="24"/>
    <s v="New"/>
    <s v="12-3-2L"/>
  </r>
  <r>
    <n v="1768"/>
    <x v="10"/>
    <x v="50"/>
    <s v="Left"/>
    <n v="0"/>
    <n v="18"/>
    <n v="1.77"/>
    <s v="conc"/>
    <n v="18"/>
    <n v="30"/>
    <s v="New"/>
    <s v="12-3-3L"/>
  </r>
  <r>
    <n v="1769"/>
    <x v="10"/>
    <x v="51"/>
    <s v="Left"/>
    <n v="0"/>
    <n v="30"/>
    <n v="4.91"/>
    <s v="rcp"/>
    <n v="30"/>
    <n v="20"/>
    <s v="Good"/>
    <s v="12-3-4L"/>
  </r>
  <r>
    <n v="1770"/>
    <x v="10"/>
    <x v="52"/>
    <s v="Left"/>
    <n v="1.3"/>
    <n v="18"/>
    <n v="1.77"/>
    <s v="CMP"/>
    <n v="18"/>
    <n v="0"/>
    <s v="Fair"/>
    <s v="12-3-5L"/>
  </r>
  <r>
    <n v="1771"/>
    <x v="10"/>
    <x v="53"/>
    <s v="Left"/>
    <n v="0.2"/>
    <n v="24"/>
    <n v="3.14"/>
    <s v=" "/>
    <n v="24"/>
    <n v="15"/>
    <s v="Good"/>
    <s v="12-3-6L"/>
  </r>
  <r>
    <n v="1772"/>
    <x v="10"/>
    <x v="54"/>
    <s v="Right"/>
    <n v="1.56"/>
    <n v="18"/>
    <n v="1.77"/>
    <s v="CMP"/>
    <n v="18"/>
    <n v="30"/>
    <s v="Good"/>
    <s v="12-3-7R"/>
  </r>
  <r>
    <n v="1775"/>
    <x v="10"/>
    <x v="55"/>
    <s v="Left"/>
    <n v="2.1800000000000002"/>
    <n v="18"/>
    <n v="1.77"/>
    <s v="CMP"/>
    <n v="18"/>
    <n v="25"/>
    <s v="New"/>
    <s v="12-3-8L"/>
  </r>
  <r>
    <n v="1773"/>
    <x v="10"/>
    <x v="56"/>
    <s v="Right"/>
    <n v="1.65"/>
    <n v="24"/>
    <n v="3.14"/>
    <s v=" "/>
    <n v="24"/>
    <n v="50"/>
    <s v="Good"/>
    <s v="12-3-9L"/>
  </r>
  <r>
    <n v="1728"/>
    <x v="10"/>
    <x v="57"/>
    <s v="Right"/>
    <n v="1.39"/>
    <n v="18"/>
    <n v="1.77"/>
    <s v="rcp bg"/>
    <n v="18"/>
    <n v="18"/>
    <s v="Fair"/>
    <s v="12-3-10R"/>
  </r>
  <r>
    <n v="1729"/>
    <x v="10"/>
    <x v="58"/>
    <s v="Right"/>
    <n v="2.35"/>
    <n v="18"/>
    <n v="1.77"/>
    <s v="cmp sip"/>
    <n v="18"/>
    <n v="30"/>
    <s v="Fair"/>
    <s v="12-3-11R"/>
  </r>
  <r>
    <n v="1730"/>
    <x v="10"/>
    <x v="59"/>
    <s v="Right"/>
    <n v="1.33"/>
    <n v="20"/>
    <n v="2.2000000000000002"/>
    <s v="rcp bg"/>
    <n v="20"/>
    <n v="19"/>
    <s v="Good"/>
    <s v="12-3-12R"/>
  </r>
  <r>
    <n v="1731"/>
    <x v="10"/>
    <x v="60"/>
    <s v="Right"/>
    <n v="2.82"/>
    <n v="18"/>
    <n v="1.77"/>
    <s v="rcp bg"/>
    <n v="18"/>
    <n v="21"/>
    <s v="Good"/>
    <s v="12-3-13R"/>
  </r>
  <r>
    <n v="1732"/>
    <x v="10"/>
    <x v="61"/>
    <s v="Right"/>
    <n v="2.56"/>
    <n v="18"/>
    <n v="1.77"/>
    <s v="CMP"/>
    <n v="18"/>
    <n v="9"/>
    <s v="Good"/>
    <s v="12-3-14R"/>
  </r>
  <r>
    <n v="1733"/>
    <x v="10"/>
    <x v="62"/>
    <s v="Left"/>
    <n v="0.5"/>
    <n v="18"/>
    <n v="1.77"/>
    <s v="SIP"/>
    <n v="18"/>
    <n v="21"/>
    <s v="Good"/>
    <s v="12-3-15L"/>
  </r>
  <r>
    <n v="1734"/>
    <x v="10"/>
    <x v="63"/>
    <s v="Left"/>
    <n v="0.71"/>
    <n v="24"/>
    <n v="3.14"/>
    <s v="SIP"/>
    <n v="24"/>
    <n v="20"/>
    <s v="Replace"/>
    <s v="12-3-16L"/>
  </r>
  <r>
    <n v="1735"/>
    <x v="10"/>
    <x v="64"/>
    <s v="Left"/>
    <n v="0.59"/>
    <n v="20"/>
    <n v="2.2000000000000002"/>
    <s v="SIP"/>
    <n v="20"/>
    <n v="25"/>
    <s v="Replace"/>
    <s v="12-3-17L"/>
  </r>
  <r>
    <n v="1736"/>
    <x v="10"/>
    <x v="65"/>
    <s v="Left"/>
    <n v="0.04"/>
    <n v="18"/>
    <n v="1.77"/>
    <s v="SIP"/>
    <n v="15"/>
    <n v="32"/>
    <s v="Fair"/>
    <s v="12-3-18L"/>
  </r>
  <r>
    <n v="1737"/>
    <x v="11"/>
    <x v="66"/>
    <s v="Right"/>
    <n v="0"/>
    <n v="18"/>
    <n v="1.8"/>
    <s v=" "/>
    <n v="18"/>
    <n v="14"/>
    <s v="Good"/>
    <s v="12-3a-1R"/>
  </r>
  <r>
    <n v="1738"/>
    <x v="11"/>
    <x v="67"/>
    <s v="Right"/>
    <n v="0.89"/>
    <n v="18"/>
    <n v="1.8"/>
    <s v="SMP"/>
    <n v="18"/>
    <n v="31"/>
    <s v="Good"/>
    <s v="12-3a-2R"/>
  </r>
  <r>
    <n v="1739"/>
    <x v="11"/>
    <x v="68"/>
    <s v="Right"/>
    <n v="0"/>
    <n v="48"/>
    <n v="1.8"/>
    <s v="SIP"/>
    <n v="18"/>
    <n v="12"/>
    <s v="Good"/>
    <s v="12-3a-3R"/>
  </r>
  <r>
    <n v="1740"/>
    <x v="11"/>
    <x v="69"/>
    <s v="Right"/>
    <n v="0.52"/>
    <n v="18"/>
    <n v="1.8"/>
    <s v="SIP"/>
    <n v="18"/>
    <n v="20"/>
    <s v="Good"/>
    <s v="12-3a-4R"/>
  </r>
  <r>
    <n v="1767"/>
    <x v="12"/>
    <x v="70"/>
    <s v=" "/>
    <n v="2.2000000000000002"/>
    <n v="30"/>
    <n v="4.91"/>
    <s v="rcp"/>
    <n v="30"/>
    <n v="23"/>
    <s v="New"/>
    <s v="12-3b"/>
  </r>
  <r>
    <n v="1744"/>
    <x v="12"/>
    <x v="71"/>
    <s v="Right"/>
    <n v="0.92"/>
    <n v="15"/>
    <n v="1.2"/>
    <s v="SIP"/>
    <n v="15"/>
    <n v="25"/>
    <s v="Replace"/>
    <s v="No tag"/>
  </r>
  <r>
    <n v="1745"/>
    <x v="12"/>
    <x v="72"/>
    <s v="Right"/>
    <n v="2.73"/>
    <n v="18"/>
    <n v="1.77"/>
    <s v="rcp bg"/>
    <n v="18"/>
    <n v="16"/>
    <s v="Good"/>
    <s v="12-3b-1R"/>
  </r>
  <r>
    <n v="1746"/>
    <x v="12"/>
    <x v="73"/>
    <s v="Left"/>
    <n v="0.02"/>
    <n v="24"/>
    <n v="3.14"/>
    <s v="SIP"/>
    <n v="24"/>
    <n v="22"/>
    <s v="Good"/>
    <s v="12-3b-1"/>
  </r>
  <r>
    <n v="1747"/>
    <x v="12"/>
    <x v="74"/>
    <s v="Left"/>
    <n v="2.08"/>
    <n v="18"/>
    <n v="1.77"/>
    <s v=" "/>
    <n v="18"/>
    <n v="25"/>
    <s v="Good"/>
    <s v="12-3b-2L"/>
  </r>
  <r>
    <n v="1748"/>
    <x v="12"/>
    <x v="75"/>
    <s v="Left"/>
    <n v="0"/>
    <n v="18"/>
    <n v="1.77"/>
    <s v=" "/>
    <n v="18"/>
    <n v="30"/>
    <s v="Replace"/>
    <s v="12-3b-3L"/>
  </r>
  <r>
    <n v="1749"/>
    <x v="12"/>
    <x v="76"/>
    <s v="Right"/>
    <n v="0.87"/>
    <n v="20"/>
    <n v="2.2000000000000002"/>
    <s v=" "/>
    <n v="20"/>
    <n v="25"/>
    <s v="Replace"/>
    <s v="12-3b-4R"/>
  </r>
  <r>
    <n v="1750"/>
    <x v="12"/>
    <x v="77"/>
    <s v="Right"/>
    <n v="1.01"/>
    <n v="18"/>
    <n v="1.77"/>
    <s v="SIP"/>
    <n v="18"/>
    <n v="16"/>
    <s v="Good"/>
    <s v="12-3b-5R"/>
  </r>
  <r>
    <n v="1751"/>
    <x v="12"/>
    <x v="78"/>
    <s v="Left"/>
    <n v="0.92"/>
    <n v="15"/>
    <n v="1.2"/>
    <s v=" "/>
    <n v="15"/>
    <n v="25"/>
    <s v="Replace"/>
    <s v="12-3b-6L"/>
  </r>
  <r>
    <n v="1752"/>
    <x v="12"/>
    <x v="79"/>
    <s v="Left"/>
    <n v="0"/>
    <n v="24"/>
    <n v="3.14"/>
    <s v="abandoned?"/>
    <n v="24"/>
    <n v="175"/>
    <s v="Replace"/>
    <s v="12-3b-7L"/>
  </r>
  <r>
    <n v="1753"/>
    <x v="12"/>
    <x v="80"/>
    <s v="Right"/>
    <n v="1.22"/>
    <n v="14"/>
    <n v="1.1000000000000001"/>
    <s v="SIP"/>
    <n v="14"/>
    <n v="12"/>
    <s v="Replace"/>
    <s v="12-3b-8R"/>
  </r>
  <r>
    <n v="1741"/>
    <x v="13"/>
    <x v="81"/>
    <s v="Right"/>
    <n v="0"/>
    <s v="12 in"/>
    <s v=" "/>
    <s v=" "/>
    <n v="12"/>
    <n v="20"/>
    <s v="Fair"/>
    <s v="12-3b-1R"/>
  </r>
  <r>
    <n v="1742"/>
    <x v="13"/>
    <x v="82"/>
    <s v="Left"/>
    <n v="2.3199999999999998"/>
    <n v="18"/>
    <n v="1.8"/>
    <s v="RCP BnG"/>
    <n v="18"/>
    <n v="42"/>
    <s v="New"/>
    <s v="12-3b-2L"/>
  </r>
  <r>
    <n v="1743"/>
    <x v="13"/>
    <x v="83"/>
    <s v="Right"/>
    <n v="2.8"/>
    <n v="24"/>
    <n v="3.1"/>
    <s v="RCP BnG"/>
    <n v="18"/>
    <n v="24"/>
    <s v="New"/>
    <s v="12-3b-1R"/>
  </r>
  <r>
    <n v="1774"/>
    <x v="14"/>
    <x v="70"/>
    <s v=" "/>
    <n v="1.58"/>
    <n v="30"/>
    <n v="4.91"/>
    <s v="rcp"/>
    <n v="30"/>
    <n v="20"/>
    <s v="New"/>
    <s v="12-3c"/>
  </r>
  <r>
    <n v="1754"/>
    <x v="14"/>
    <x v="84"/>
    <s v="Right"/>
    <n v="1.2"/>
    <n v="18"/>
    <n v="1.8"/>
    <s v=" "/>
    <n v="18"/>
    <n v="0"/>
    <s v="Fair"/>
    <s v="12-3c-1R"/>
  </r>
  <r>
    <n v="1755"/>
    <x v="14"/>
    <x v="84"/>
    <s v="Left"/>
    <n v="1.1000000000000001"/>
    <n v="18"/>
    <n v="1.8"/>
    <s v=" "/>
    <n v="18"/>
    <n v="0"/>
    <s v="Fair"/>
    <s v="12-3c-1L"/>
  </r>
  <r>
    <n v="1757"/>
    <x v="14"/>
    <x v="85"/>
    <s v="Left"/>
    <n v="2.7"/>
    <s v="22 SIP"/>
    <n v="2.6"/>
    <s v="SMP"/>
    <n v="0"/>
    <n v="0"/>
    <s v="Fair"/>
    <s v="12-3c-2L"/>
  </r>
  <r>
    <n v="1756"/>
    <x v="14"/>
    <x v="42"/>
    <s v="Right"/>
    <n v="0.7"/>
    <n v="15"/>
    <n v="1.2"/>
    <s v="rcp"/>
    <n v="15"/>
    <n v="16"/>
    <s v="New"/>
    <s v="12-3c-2R"/>
  </r>
  <r>
    <n v="1758"/>
    <x v="14"/>
    <x v="86"/>
    <s v="Left"/>
    <n v="0.57999999999999996"/>
    <n v="18"/>
    <n v="1.8"/>
    <s v=" "/>
    <n v="0"/>
    <n v="0"/>
    <s v="Good"/>
    <s v="12-3c-3L"/>
  </r>
  <r>
    <n v="1759"/>
    <x v="14"/>
    <x v="87"/>
    <s v="Left"/>
    <n v="2.36"/>
    <n v="18"/>
    <n v="1.8"/>
    <s v=" "/>
    <n v="0"/>
    <n v="0"/>
    <s v="Good"/>
    <s v="12-3c-4L"/>
  </r>
  <r>
    <n v="1760"/>
    <x v="14"/>
    <x v="88"/>
    <s v="Right"/>
    <n v="0"/>
    <n v="20"/>
    <n v="2.2000000000000002"/>
    <s v="CMP"/>
    <n v="20"/>
    <n v="0"/>
    <s v="Good"/>
    <s v="12-3c-5R"/>
  </r>
  <r>
    <n v="1761"/>
    <x v="15"/>
    <x v="89"/>
    <s v="Right"/>
    <n v="0"/>
    <n v="20"/>
    <n v="2.2000000000000002"/>
    <s v="SIP"/>
    <n v="200"/>
    <n v="30"/>
    <s v="New"/>
    <s v="12-3d-1R"/>
  </r>
  <r>
    <n v="1762"/>
    <x v="15"/>
    <x v="90"/>
    <s v="Right"/>
    <n v="0.3"/>
    <n v="20"/>
    <n v="2.2000000000000002"/>
    <s v="rcp bg"/>
    <n v="20"/>
    <n v="30"/>
    <s v="New"/>
    <s v="12-3d-1"/>
  </r>
  <r>
    <n v="1763"/>
    <x v="15"/>
    <x v="91"/>
    <s v="Right"/>
    <n v="0"/>
    <n v="24"/>
    <n v="3.14"/>
    <s v="SIP"/>
    <n v="24"/>
    <n v="20"/>
    <s v="New"/>
    <s v="12-3d-2R"/>
  </r>
  <r>
    <n v="1764"/>
    <x v="15"/>
    <x v="92"/>
    <s v="Right"/>
    <n v="1"/>
    <n v="21"/>
    <n v="2.4"/>
    <s v="SIP"/>
    <n v="21"/>
    <n v="0"/>
    <s v="Replace"/>
    <s v="12-3d-4R"/>
  </r>
  <r>
    <n v="1765"/>
    <x v="15"/>
    <x v="93"/>
    <s v="Right"/>
    <n v="0"/>
    <n v="24"/>
    <n v="3.14"/>
    <s v="SMP"/>
    <n v="24"/>
    <n v="100"/>
    <s v="Good"/>
    <s v="12-3d-5R"/>
  </r>
  <r>
    <n v="1642"/>
    <x v="16"/>
    <x v="94"/>
    <s v="Right"/>
    <n v="0.4"/>
    <n v="24"/>
    <n v="3.14"/>
    <s v="SIP"/>
    <n v="24"/>
    <n v="19"/>
    <s v="Fair"/>
    <s v="12-4a"/>
  </r>
  <r>
    <n v="1641"/>
    <x v="16"/>
    <x v="95"/>
    <s v="Left"/>
    <n v="0"/>
    <n v="18"/>
    <n v="1.77"/>
    <s v="SIP"/>
    <n v="18"/>
    <n v="25"/>
    <s v="Good"/>
    <s v="12-4-1L"/>
  </r>
  <r>
    <n v="1643"/>
    <x v="16"/>
    <x v="96"/>
    <s v="Right"/>
    <n v="0.14000000000000001"/>
    <n v="42"/>
    <n v="9.6"/>
    <s v="rcp"/>
    <n v="42"/>
    <n v="25"/>
    <s v="New"/>
    <s v="12-4-2R"/>
  </r>
  <r>
    <n v="1644"/>
    <x v="16"/>
    <x v="97"/>
    <s v="Right"/>
    <n v="2.41"/>
    <n v="30"/>
    <n v="491"/>
    <s v="rcp bg"/>
    <n v="30"/>
    <n v="30"/>
    <s v="New"/>
    <s v="12-4-3R"/>
  </r>
  <r>
    <n v="1645"/>
    <x v="16"/>
    <x v="98"/>
    <s v="Right"/>
    <n v="2.6"/>
    <n v="24"/>
    <n v="3.14"/>
    <s v="CMP"/>
    <n v="24"/>
    <n v="30"/>
    <s v="Fair"/>
    <s v="12-4-5R"/>
  </r>
  <r>
    <n v="1646"/>
    <x v="16"/>
    <x v="98"/>
    <s v="Left"/>
    <n v="0"/>
    <n v="18"/>
    <n v="1.8"/>
    <s v=" "/>
    <n v="18"/>
    <n v="300"/>
    <s v="Fair"/>
    <s v="12-4-4L"/>
  </r>
  <r>
    <n v="1647"/>
    <x v="16"/>
    <x v="99"/>
    <s v="Left"/>
    <n v="0"/>
    <n v="24"/>
    <n v="3.14"/>
    <s v=" "/>
    <n v="24"/>
    <n v="0"/>
    <s v="Good"/>
    <s v="12-4-6L"/>
  </r>
  <r>
    <n v="1648"/>
    <x v="16"/>
    <x v="100"/>
    <s v="Right"/>
    <n v="1.1000000000000001"/>
    <n v="18"/>
    <n v="1.77"/>
    <s v=" "/>
    <n v="18"/>
    <n v="75"/>
    <s v="Good"/>
    <s v="12-4-7R"/>
  </r>
  <r>
    <n v="1649"/>
    <x v="16"/>
    <x v="101"/>
    <s v="Right"/>
    <n v="0"/>
    <n v="24"/>
    <n v="3.14"/>
    <s v="rcp"/>
    <n v="24"/>
    <n v="25"/>
    <s v="New"/>
    <s v="12-4-8R"/>
  </r>
  <r>
    <n v="1650"/>
    <x v="16"/>
    <x v="102"/>
    <s v="Right"/>
    <n v="0"/>
    <n v="24"/>
    <n v="3.14"/>
    <s v="rcp"/>
    <n v="24"/>
    <n v="25"/>
    <s v="New"/>
    <s v="12-4-9R"/>
  </r>
  <r>
    <n v="1651"/>
    <x v="16"/>
    <x v="103"/>
    <s v="Right"/>
    <n v="0"/>
    <n v="24"/>
    <n v="3.14"/>
    <s v=" "/>
    <n v="24"/>
    <n v="20"/>
    <s v="Good"/>
    <s v="12-4-10R"/>
  </r>
  <r>
    <n v="1652"/>
    <x v="16"/>
    <x v="104"/>
    <s v="Right"/>
    <n v="0"/>
    <n v="24"/>
    <n v="3.1"/>
    <s v="SIP"/>
    <n v="24"/>
    <n v="20"/>
    <s v="Good"/>
    <s v="12-4-11R"/>
  </r>
  <r>
    <n v="1653"/>
    <x v="16"/>
    <x v="105"/>
    <s v="Right"/>
    <n v="0"/>
    <n v="24"/>
    <n v="3.1"/>
    <s v=" "/>
    <n v="24"/>
    <n v="40"/>
    <s v="Good"/>
    <s v="12-4-12R"/>
  </r>
  <r>
    <n v="1654"/>
    <x v="16"/>
    <x v="106"/>
    <s v="Left"/>
    <n v="0.82"/>
    <n v="18"/>
    <n v="1.77"/>
    <s v="SMP"/>
    <n v="24"/>
    <n v="75"/>
    <s v="Good"/>
    <s v="12-4-13L"/>
  </r>
  <r>
    <n v="1655"/>
    <x v="16"/>
    <x v="107"/>
    <s v="Left"/>
    <n v="2.34"/>
    <n v="24"/>
    <n v="3.1"/>
    <s v="rcp"/>
    <n v="24"/>
    <n v="90"/>
    <s v="Good"/>
    <s v="12-4-14L"/>
  </r>
  <r>
    <n v="1656"/>
    <x v="16"/>
    <x v="107"/>
    <s v="Right"/>
    <n v="3.64"/>
    <n v="36"/>
    <n v="4.9000000000000004"/>
    <s v="rcp"/>
    <n v="30"/>
    <n v="78"/>
    <s v="Good"/>
    <s v="12-4-13R"/>
  </r>
  <r>
    <n v="1657"/>
    <x v="16"/>
    <x v="108"/>
    <s v="Right"/>
    <n v="2.08"/>
    <n v="18"/>
    <n v="1.8"/>
    <s v="rcp"/>
    <n v="18"/>
    <n v="25"/>
    <s v="New"/>
    <s v="12-4-15R"/>
  </r>
  <r>
    <n v="1659"/>
    <x v="16"/>
    <x v="109"/>
    <s v="Left"/>
    <n v="0.95"/>
    <n v="24"/>
    <n v="3.1"/>
    <s v="rcp"/>
    <n v="24"/>
    <n v="24"/>
    <s v="Good"/>
    <s v="12-4-15L"/>
  </r>
  <r>
    <n v="1658"/>
    <x v="16"/>
    <x v="110"/>
    <s v="Right"/>
    <n v="0"/>
    <n v="24"/>
    <n v="3.1"/>
    <s v="CMP"/>
    <n v="24"/>
    <n v="0"/>
    <s v="Fair"/>
    <s v="12-4-16R"/>
  </r>
  <r>
    <n v="1660"/>
    <x v="16"/>
    <x v="111"/>
    <s v="Right"/>
    <n v="1.45"/>
    <n v="18"/>
    <n v="1.8"/>
    <s v=" "/>
    <n v="0"/>
    <n v="20"/>
    <s v="Fair"/>
    <s v="12-4-17R"/>
  </r>
  <r>
    <n v="1661"/>
    <x v="16"/>
    <x v="112"/>
    <s v="Right"/>
    <n v="2.14"/>
    <n v="24"/>
    <n v="3.1"/>
    <s v="rcp"/>
    <n v="24"/>
    <n v="20"/>
    <s v="Fair"/>
    <s v="12-4-18R"/>
  </r>
  <r>
    <n v="1662"/>
    <x v="16"/>
    <x v="113"/>
    <s v="Right"/>
    <n v="0"/>
    <n v="24"/>
    <n v="3.1"/>
    <s v="CMP/RCP"/>
    <n v="24"/>
    <n v="19"/>
    <s v="Fair"/>
    <s v="12-4-19R"/>
  </r>
  <r>
    <n v="1636"/>
    <x v="16"/>
    <x v="114"/>
    <s v="Right"/>
    <n v="0"/>
    <n v="18"/>
    <n v="1.8"/>
    <s v="pvc"/>
    <n v="18"/>
    <n v="0"/>
    <s v="Good"/>
    <s v="12-4-20R"/>
  </r>
  <r>
    <n v="1637"/>
    <x v="16"/>
    <x v="115"/>
    <s v="Right"/>
    <n v="0"/>
    <n v="18"/>
    <n v="1.8"/>
    <s v="pvc"/>
    <n v="18"/>
    <n v="0"/>
    <s v="Good"/>
    <s v="12-4-21R"/>
  </r>
  <r>
    <n v="1638"/>
    <x v="16"/>
    <x v="116"/>
    <s v="Right"/>
    <n v="0.67"/>
    <n v="24"/>
    <n v="3.14"/>
    <s v="rcp"/>
    <n v="24"/>
    <n v="29"/>
    <s v="New"/>
    <s v="12-4-22R"/>
  </r>
  <r>
    <n v="1639"/>
    <x v="16"/>
    <x v="117"/>
    <s v="Right"/>
    <n v="0"/>
    <n v="18"/>
    <n v="1.8"/>
    <s v="pvc"/>
    <n v="18"/>
    <n v="0"/>
    <s v="Replace"/>
    <s v="12-4-23R"/>
  </r>
  <r>
    <n v="1640"/>
    <x v="16"/>
    <x v="118"/>
    <s v="Right"/>
    <n v="1.24"/>
    <n v="15"/>
    <n v="1.2"/>
    <s v="SIP"/>
    <n v="15"/>
    <n v="20"/>
    <s v="Fair"/>
    <s v="12-4-24R"/>
  </r>
  <r>
    <n v="1663"/>
    <x v="17"/>
    <x v="119"/>
    <s v="Left"/>
    <n v="0"/>
    <n v="24"/>
    <n v="3.14"/>
    <s v=" "/>
    <n v="24"/>
    <n v="19"/>
    <s v="Good"/>
    <s v="12-4a-1L"/>
  </r>
  <r>
    <n v="1664"/>
    <x v="17"/>
    <x v="120"/>
    <s v="Left"/>
    <n v="2.0099999999999998"/>
    <n v="18"/>
    <n v="1.8"/>
    <s v="rcp bg"/>
    <n v="18"/>
    <n v="19"/>
    <s v="New"/>
    <s v="12-4a-2L"/>
  </r>
  <r>
    <n v="1225"/>
    <x v="18"/>
    <x v="121"/>
    <s v="Left"/>
    <n v="0"/>
    <n v="18"/>
    <n v="1.7"/>
    <s v="rcp"/>
    <n v="18"/>
    <n v="26"/>
    <s v="New"/>
    <s v="13-1a"/>
  </r>
  <r>
    <n v="1226"/>
    <x v="18"/>
    <x v="122"/>
    <s v="Right"/>
    <n v="0.5"/>
    <n v="18"/>
    <n v="1.7"/>
    <s v="rcp"/>
    <n v="18"/>
    <n v="20"/>
    <s v="New"/>
    <s v="13-1-4R"/>
  </r>
  <r>
    <n v="1227"/>
    <x v="18"/>
    <x v="122"/>
    <s v="Left"/>
    <n v="0"/>
    <n v="18"/>
    <n v="1.7"/>
    <s v=" "/>
    <n v="18"/>
    <n v="0"/>
    <s v="Good"/>
    <s v="13-1-4L"/>
  </r>
  <r>
    <n v="1228"/>
    <x v="18"/>
    <x v="123"/>
    <s v="Left"/>
    <n v="1"/>
    <n v="18"/>
    <n v="1.7"/>
    <s v="rcp"/>
    <n v="18"/>
    <n v="8"/>
    <s v="New"/>
    <s v="13-1-6L"/>
  </r>
  <r>
    <n v="1229"/>
    <x v="18"/>
    <x v="124"/>
    <s v="Right"/>
    <n v="0"/>
    <n v="18"/>
    <n v="1.7"/>
    <s v="CMP"/>
    <n v="18"/>
    <n v="110"/>
    <s v="Good"/>
    <s v="13-1-8R"/>
  </r>
  <r>
    <n v="1230"/>
    <x v="18"/>
    <x v="125"/>
    <s v="Right"/>
    <n v="2.08"/>
    <n v="18"/>
    <n v="1.7"/>
    <s v="rcp"/>
    <n v="180"/>
    <n v="48"/>
    <s v="Good"/>
    <s v="13-1-9R"/>
  </r>
  <r>
    <n v="1222"/>
    <x v="18"/>
    <x v="126"/>
    <s v="Left"/>
    <n v="0.33"/>
    <n v="18"/>
    <n v="1.7"/>
    <s v=" "/>
    <n v="18"/>
    <n v="0"/>
    <s v="Good"/>
    <s v="13-1-10L"/>
  </r>
  <r>
    <n v="1223"/>
    <x v="18"/>
    <x v="127"/>
    <s v="Left"/>
    <n v="0"/>
    <n v="18"/>
    <n v="1.8"/>
    <s v="SIP"/>
    <n v="18"/>
    <n v="0"/>
    <s v="Good"/>
    <s v="13-1-10R"/>
  </r>
  <r>
    <n v="1224"/>
    <x v="18"/>
    <x v="127"/>
    <s v="Right"/>
    <n v="0"/>
    <n v="18"/>
    <n v="1.8"/>
    <s v="SIP"/>
    <n v="18"/>
    <n v="22"/>
    <s v="Good"/>
    <s v="13-1-11"/>
  </r>
  <r>
    <n v="406"/>
    <x v="19"/>
    <x v="128"/>
    <s v="Left"/>
    <n v="0"/>
    <n v="18"/>
    <n v="1.8"/>
    <s v="SIP"/>
    <n v="18"/>
    <n v="30"/>
    <s v="Good"/>
    <s v="13-2a"/>
  </r>
  <r>
    <n v="407"/>
    <x v="19"/>
    <x v="129"/>
    <s v="Left"/>
    <n v="1.8"/>
    <n v="18"/>
    <n v="1.8"/>
    <s v="SIP"/>
    <n v="18"/>
    <n v="45"/>
    <s v="Good"/>
    <s v="13-2-1L"/>
  </r>
  <r>
    <n v="408"/>
    <x v="19"/>
    <x v="130"/>
    <s v="Left"/>
    <n v="0"/>
    <n v="18"/>
    <n v="1.8"/>
    <s v="rcp"/>
    <n v="18"/>
    <n v="0"/>
    <s v="Good"/>
    <s v="13-2-2L"/>
  </r>
  <r>
    <n v="409"/>
    <x v="19"/>
    <x v="131"/>
    <s v="Left"/>
    <n v="2.35"/>
    <n v="18"/>
    <n v="1.8"/>
    <s v="rcp"/>
    <n v="18"/>
    <n v="24"/>
    <s v="New"/>
    <s v="13-2-3L"/>
  </r>
  <r>
    <n v="394"/>
    <x v="19"/>
    <x v="132"/>
    <s v="Left"/>
    <n v="2"/>
    <n v="18"/>
    <n v="1.8"/>
    <s v="rcp bg"/>
    <n v="18"/>
    <n v="24"/>
    <s v="Good"/>
    <s v="13-2b-4"/>
  </r>
  <r>
    <n v="395"/>
    <x v="19"/>
    <x v="133"/>
    <s v="Left"/>
    <n v="1.94"/>
    <n v="20"/>
    <n v="2.2000000000000002"/>
    <s v="rcp bg"/>
    <n v="20"/>
    <n v="18"/>
    <s v="Good"/>
    <s v="13-2-5L"/>
  </r>
  <r>
    <n v="396"/>
    <x v="19"/>
    <x v="133"/>
    <s v="Right"/>
    <n v="7.0000000000000007E-2"/>
    <n v="24"/>
    <n v="3.14"/>
    <s v="conc"/>
    <n v="24"/>
    <n v="80"/>
    <s v="Good"/>
    <s v="13-2c-6"/>
  </r>
  <r>
    <n v="397"/>
    <x v="19"/>
    <x v="134"/>
    <s v="Left"/>
    <n v="2.1"/>
    <n v="18"/>
    <n v="1.8"/>
    <s v="rcp bg"/>
    <n v="18"/>
    <n v="18"/>
    <s v="Good"/>
    <s v="13-2-7L"/>
  </r>
  <r>
    <n v="398"/>
    <x v="19"/>
    <x v="135"/>
    <s v="Left"/>
    <n v="1.8"/>
    <n v="18"/>
    <n v="1.8"/>
    <s v="rcp bg"/>
    <n v="18"/>
    <n v="25"/>
    <s v="Good"/>
    <s v="13-2-8L"/>
  </r>
  <r>
    <n v="399"/>
    <x v="19"/>
    <x v="136"/>
    <s v="Right"/>
    <n v="1"/>
    <n v="24"/>
    <n v="3.14"/>
    <s v="CMP"/>
    <n v="24"/>
    <n v="16"/>
    <s v="Good"/>
    <s v="13-2-9R"/>
  </r>
  <r>
    <n v="1894"/>
    <x v="19"/>
    <x v="137"/>
    <s v="Right"/>
    <n v="0"/>
    <n v="18"/>
    <n v="1.77"/>
    <s v="SIP"/>
    <n v="18"/>
    <n v="260"/>
    <s v="Good"/>
    <s v="13-2-9.5"/>
  </r>
  <r>
    <n v="400"/>
    <x v="19"/>
    <x v="138"/>
    <s v="Right"/>
    <n v="2.67"/>
    <n v="20"/>
    <n v="2.2000000000000002"/>
    <s v="rcp bg"/>
    <n v="20"/>
    <n v="18.5"/>
    <s v="New"/>
    <s v="13-2-10R"/>
  </r>
  <r>
    <n v="401"/>
    <x v="19"/>
    <x v="139"/>
    <s v="Right"/>
    <n v="0.66"/>
    <n v="18"/>
    <n v="1.8"/>
    <s v="SIP"/>
    <n v="18"/>
    <n v="23"/>
    <s v="Replace"/>
    <s v="13-2-11R"/>
  </r>
  <r>
    <n v="402"/>
    <x v="19"/>
    <x v="140"/>
    <s v="Right"/>
    <n v="0.66"/>
    <n v="18"/>
    <n v="1.8"/>
    <s v="SIP"/>
    <n v="18"/>
    <n v="23"/>
    <s v="Replace"/>
    <s v="13-2-12R"/>
  </r>
  <r>
    <n v="403"/>
    <x v="19"/>
    <x v="141"/>
    <s v="Left"/>
    <n v="1.4"/>
    <n v="24"/>
    <n v="3.14"/>
    <s v="SMP"/>
    <n v="24"/>
    <n v="23"/>
    <s v="Good"/>
    <s v="13-2-13L"/>
  </r>
  <r>
    <n v="404"/>
    <x v="19"/>
    <x v="142"/>
    <s v="Left"/>
    <n v="0.25"/>
    <n v="12"/>
    <n v="0.8"/>
    <s v="SMP"/>
    <n v="12"/>
    <n v="15"/>
    <s v="Replace"/>
    <s v="temp del"/>
  </r>
  <r>
    <n v="405"/>
    <x v="19"/>
    <x v="143"/>
    <s v="Right"/>
    <n v="0.1"/>
    <n v="18"/>
    <n v="1.8"/>
    <s v="rcp bg"/>
    <n v="18"/>
    <n v="16"/>
    <s v="Fair"/>
    <s v="13-2-15R"/>
  </r>
  <r>
    <n v="392"/>
    <x v="20"/>
    <x v="144"/>
    <s v="Left"/>
    <n v="0"/>
    <n v="18"/>
    <n v="1.8"/>
    <s v="SIP"/>
    <n v="18"/>
    <n v="56"/>
    <s v="Replace"/>
    <s v="13-2a-1L"/>
  </r>
  <r>
    <n v="393"/>
    <x v="21"/>
    <x v="145"/>
    <s v="Left"/>
    <n v="0"/>
    <n v="24"/>
    <n v="3.14"/>
    <s v="SIP"/>
    <n v="24"/>
    <n v="0"/>
    <s v="Replace"/>
    <s v="No tag a"/>
  </r>
  <r>
    <n v="1631"/>
    <x v="22"/>
    <x v="146"/>
    <s v="Right"/>
    <n v="0"/>
    <n v="18"/>
    <n v="1.8"/>
    <s v="rcp"/>
    <n v="18"/>
    <n v="24"/>
    <s v="New"/>
    <s v="No tag"/>
  </r>
  <r>
    <n v="1632"/>
    <x v="22"/>
    <x v="147"/>
    <s v="Right"/>
    <n v="1.1200000000000001"/>
    <n v="18"/>
    <n v="1.8"/>
    <s v="rcp"/>
    <n v="18"/>
    <n v="18"/>
    <s v="Good"/>
    <s v="13-3-1R"/>
  </r>
  <r>
    <n v="1633"/>
    <x v="22"/>
    <x v="148"/>
    <s v="Right"/>
    <n v="1.59"/>
    <n v="18"/>
    <n v="1.8"/>
    <s v="rcp"/>
    <n v="18"/>
    <n v="18"/>
    <s v="Good"/>
    <s v="13-3-2R"/>
  </r>
  <r>
    <n v="1634"/>
    <x v="22"/>
    <x v="149"/>
    <s v="Left"/>
    <n v="1970"/>
    <n v="18"/>
    <n v="1.8"/>
    <s v="rcp"/>
    <n v="18"/>
    <n v="53"/>
    <s v="Fair"/>
    <s v="13-3-3L"/>
  </r>
  <r>
    <n v="1635"/>
    <x v="22"/>
    <x v="150"/>
    <s v="Right"/>
    <n v="2.04"/>
    <n v="18"/>
    <n v="1.8"/>
    <s v="rcp"/>
    <n v="18"/>
    <n v="21"/>
    <s v="Fair"/>
    <s v="13-3-3R"/>
  </r>
  <r>
    <n v="1613"/>
    <x v="22"/>
    <x v="151"/>
    <s v="Left"/>
    <n v="1.29"/>
    <n v="15"/>
    <n v="1.2"/>
    <s v="SMP"/>
    <n v="15"/>
    <n v="57"/>
    <s v="New"/>
    <s v="13-3-4L"/>
  </r>
  <r>
    <n v="1614"/>
    <x v="22"/>
    <x v="152"/>
    <s v="Right"/>
    <n v="1.1299999999999999"/>
    <n v="18"/>
    <n v="1.8"/>
    <s v="rcp"/>
    <n v="18"/>
    <n v="20"/>
    <s v="New"/>
    <s v="13-3-5R"/>
  </r>
  <r>
    <n v="1615"/>
    <x v="22"/>
    <x v="153"/>
    <s v="Right"/>
    <n v="2.15"/>
    <n v="18"/>
    <n v="1.8"/>
    <s v="rcp"/>
    <n v="18"/>
    <n v="24"/>
    <s v="New"/>
    <s v="13-3-6R"/>
  </r>
  <r>
    <n v="1616"/>
    <x v="22"/>
    <x v="154"/>
    <s v="Right"/>
    <n v="2.59"/>
    <n v="18"/>
    <n v="1.8"/>
    <s v="rcp"/>
    <n v="18"/>
    <n v="17"/>
    <s v="Good"/>
    <s v="13-3-7R"/>
  </r>
  <r>
    <n v="1617"/>
    <x v="22"/>
    <x v="155"/>
    <s v="Right"/>
    <n v="1.71"/>
    <n v="15"/>
    <n v="1.2"/>
    <s v="CMP"/>
    <n v="15"/>
    <n v="27"/>
    <s v="Good"/>
    <s v="13-3-8R"/>
  </r>
  <r>
    <n v="1618"/>
    <x v="22"/>
    <x v="156"/>
    <s v="Left"/>
    <n v="2.13"/>
    <n v="24"/>
    <n v="3.1"/>
    <s v="RCP B AND G"/>
    <n v="24"/>
    <n v="74"/>
    <s v="Good"/>
    <s v="13-3a"/>
  </r>
  <r>
    <n v="1619"/>
    <x v="22"/>
    <x v="157"/>
    <s v="Left"/>
    <n v="0"/>
    <n v="18"/>
    <n v="1.8"/>
    <s v="rcp"/>
    <n v="18"/>
    <n v="46"/>
    <s v="Good"/>
    <s v="13-3-9L"/>
  </r>
  <r>
    <n v="1620"/>
    <x v="22"/>
    <x v="158"/>
    <s v="Right"/>
    <n v="0.74"/>
    <n v="18"/>
    <n v="1.8"/>
    <s v="rcp"/>
    <n v="18"/>
    <n v="20"/>
    <s v="New"/>
    <s v="13-3b"/>
  </r>
  <r>
    <n v="1621"/>
    <x v="22"/>
    <x v="159"/>
    <s v="Right"/>
    <n v="1.01"/>
    <n v="18"/>
    <n v="1.8"/>
    <s v="rcp"/>
    <n v="18"/>
    <n v="27"/>
    <s v="New"/>
    <s v="13-3-10R"/>
  </r>
  <r>
    <n v="1622"/>
    <x v="22"/>
    <x v="159"/>
    <s v="Left"/>
    <n v="1.86"/>
    <n v="18"/>
    <n v="1.8"/>
    <s v="rcp"/>
    <n v="18"/>
    <n v="28"/>
    <s v="New"/>
    <s v="13-3-11L"/>
  </r>
  <r>
    <n v="1623"/>
    <x v="22"/>
    <x v="160"/>
    <s v="Left"/>
    <n v="2.12"/>
    <n v="15"/>
    <n v="1.2"/>
    <s v="rcp"/>
    <n v="15"/>
    <n v="26"/>
    <s v="Good"/>
    <s v="13-3-12L"/>
  </r>
  <r>
    <n v="1626"/>
    <x v="22"/>
    <x v="161"/>
    <s v="Right"/>
    <n v="2.2799999999999998"/>
    <n v="18"/>
    <n v="1.8"/>
    <s v="rcp"/>
    <n v="18"/>
    <n v="33"/>
    <s v="New"/>
    <s v="13-3-13R"/>
  </r>
  <r>
    <n v="1624"/>
    <x v="22"/>
    <x v="162"/>
    <s v="Left"/>
    <n v="1.6"/>
    <n v="18"/>
    <n v="1.8"/>
    <s v="rcp"/>
    <n v="18"/>
    <n v="26"/>
    <s v="New"/>
    <s v="13-3c-14"/>
  </r>
  <r>
    <n v="1625"/>
    <x v="22"/>
    <x v="163"/>
    <s v="Left"/>
    <n v="2.27"/>
    <n v="18"/>
    <n v="1.8"/>
    <s v="rcp"/>
    <n v="18"/>
    <n v="34"/>
    <s v="New"/>
    <s v="13-3d-15"/>
  </r>
  <r>
    <n v="1627"/>
    <x v="22"/>
    <x v="164"/>
    <s v="Right"/>
    <n v="2.79"/>
    <n v="15"/>
    <n v="1.23"/>
    <s v="HDPE"/>
    <n v="15"/>
    <n v="25"/>
    <s v="New"/>
    <s v="13-3-16R"/>
  </r>
  <r>
    <n v="1628"/>
    <x v="22"/>
    <x v="165"/>
    <s v="Right"/>
    <n v="3.88"/>
    <n v="18"/>
    <n v="1.77"/>
    <s v="HDPE"/>
    <n v="18"/>
    <n v="30"/>
    <s v="New"/>
    <s v="13-3E"/>
  </r>
  <r>
    <n v="1629"/>
    <x v="22"/>
    <x v="166"/>
    <s v="Right"/>
    <n v="3.04"/>
    <n v="15"/>
    <n v="1.23"/>
    <s v="HDPE"/>
    <n v="15"/>
    <n v="25"/>
    <s v="New"/>
    <s v="13-3-17R"/>
  </r>
  <r>
    <n v="1630"/>
    <x v="22"/>
    <x v="166"/>
    <s v="Left"/>
    <n v="2.96"/>
    <n v="15"/>
    <n v="1.23"/>
    <s v="HDPE"/>
    <n v="15"/>
    <n v="25"/>
    <s v="New"/>
    <s v="13-3-17L"/>
  </r>
  <r>
    <n v="1594"/>
    <x v="22"/>
    <x v="167"/>
    <s v="Right"/>
    <n v="2.14"/>
    <n v="12"/>
    <s v=" "/>
    <s v="SMP"/>
    <n v="12"/>
    <n v="24"/>
    <s v="New"/>
    <s v="13-3-18R"/>
  </r>
  <r>
    <n v="1595"/>
    <x v="22"/>
    <x v="168"/>
    <s v="Right"/>
    <n v="2.76"/>
    <n v="18"/>
    <n v="1.8"/>
    <s v=" "/>
    <n v="18"/>
    <n v="16"/>
    <s v="New"/>
    <s v="13-3f-19"/>
  </r>
  <r>
    <n v="1596"/>
    <x v="22"/>
    <x v="169"/>
    <s v="Right"/>
    <n v="1.68"/>
    <n v="15"/>
    <n v="1.23"/>
    <s v="SIP"/>
    <n v="18"/>
    <n v="25"/>
    <s v="New"/>
    <s v="13-3-21R"/>
  </r>
  <r>
    <n v="1597"/>
    <x v="22"/>
    <x v="169"/>
    <s v="Left"/>
    <n v="1.73"/>
    <n v="18"/>
    <n v="1.8"/>
    <s v=" "/>
    <n v="18"/>
    <n v="34"/>
    <s v="New"/>
    <s v="13-3-20L"/>
  </r>
  <r>
    <n v="1598"/>
    <x v="22"/>
    <x v="170"/>
    <s v="Left"/>
    <n v="1.2"/>
    <n v="18"/>
    <n v="1.8"/>
    <s v="SIP"/>
    <n v="18"/>
    <n v="25"/>
    <s v="New"/>
    <s v="13-3-22L"/>
  </r>
  <r>
    <n v="1599"/>
    <x v="22"/>
    <x v="171"/>
    <s v="Left"/>
    <n v="0"/>
    <n v="18"/>
    <n v="1.8"/>
    <s v="SIP"/>
    <n v="18"/>
    <n v="28"/>
    <s v="New"/>
    <s v="13-3-23L"/>
  </r>
  <r>
    <n v="1600"/>
    <x v="22"/>
    <x v="171"/>
    <s v="Right"/>
    <n v="0"/>
    <n v="18"/>
    <n v="1.8"/>
    <s v="SIP"/>
    <n v="18"/>
    <n v="240"/>
    <s v="New"/>
    <s v="13-3-23R"/>
  </r>
  <r>
    <n v="1601"/>
    <x v="22"/>
    <x v="172"/>
    <s v="Left"/>
    <n v="1.8"/>
    <n v="18"/>
    <n v="1.8"/>
    <s v="SIP"/>
    <n v="18"/>
    <n v="20"/>
    <s v="New"/>
    <s v="13-3-24L"/>
  </r>
  <r>
    <n v="1602"/>
    <x v="22"/>
    <x v="172"/>
    <s v="Right"/>
    <n v="1.63"/>
    <n v="18"/>
    <n v="1.8"/>
    <s v="SIP"/>
    <n v="18"/>
    <n v="20"/>
    <s v="Good"/>
    <s v="13-3-24R"/>
  </r>
  <r>
    <n v="1603"/>
    <x v="22"/>
    <x v="173"/>
    <s v="Right"/>
    <n v="2.4700000000000002"/>
    <n v="18"/>
    <n v="1.8"/>
    <s v="rcp"/>
    <n v="18"/>
    <n v="18"/>
    <s v="Good"/>
    <s v="13-3-26R"/>
  </r>
  <r>
    <n v="1604"/>
    <x v="22"/>
    <x v="174"/>
    <s v="Left"/>
    <n v="2.83"/>
    <n v="18"/>
    <n v="1.8"/>
    <s v="SIP"/>
    <n v="18"/>
    <n v="22"/>
    <s v="Good"/>
    <s v="13-3-27L"/>
  </r>
  <r>
    <n v="1568"/>
    <x v="22"/>
    <x v="175"/>
    <s v="Right"/>
    <n v="2.9"/>
    <n v="18"/>
    <n v="1.8"/>
    <s v="rcp"/>
    <n v="18"/>
    <n v="25"/>
    <s v="New"/>
    <s v="13-3-28R"/>
  </r>
  <r>
    <n v="1569"/>
    <x v="22"/>
    <x v="176"/>
    <s v="Left"/>
    <n v="0.9"/>
    <n v="15"/>
    <n v="1.2"/>
    <s v="rcp"/>
    <n v="15"/>
    <n v="19"/>
    <s v="Good"/>
    <s v="13-3-29L"/>
  </r>
  <r>
    <n v="1570"/>
    <x v="22"/>
    <x v="177"/>
    <s v="Right"/>
    <n v="2.5"/>
    <n v="18"/>
    <n v="1.8"/>
    <s v="rcp"/>
    <n v="18"/>
    <n v="22"/>
    <s v="Good"/>
    <s v="13-3-30R"/>
  </r>
  <r>
    <n v="1571"/>
    <x v="22"/>
    <x v="178"/>
    <s v="Right"/>
    <n v="1.7"/>
    <n v="18"/>
    <n v="1.8"/>
    <s v="rcp"/>
    <n v="18"/>
    <n v="29"/>
    <s v="Good"/>
    <s v="13-3I"/>
  </r>
  <r>
    <n v="1572"/>
    <x v="22"/>
    <x v="179"/>
    <s v="Right"/>
    <n v="2.6"/>
    <n v="18"/>
    <n v="1.8"/>
    <s v="rcp"/>
    <n v="18"/>
    <n v="35"/>
    <s v="Good"/>
    <s v="13-3-31R"/>
  </r>
  <r>
    <n v="1573"/>
    <x v="22"/>
    <x v="180"/>
    <s v="Left"/>
    <n v="2.1"/>
    <n v="15"/>
    <n v="1.2"/>
    <s v="rcp"/>
    <n v="15"/>
    <n v="25"/>
    <s v="Fair"/>
    <s v="13-3-32L"/>
  </r>
  <r>
    <n v="1574"/>
    <x v="22"/>
    <x v="181"/>
    <s v="Left"/>
    <n v="1.3"/>
    <n v="18"/>
    <n v="1.8"/>
    <s v="rcp"/>
    <n v="18"/>
    <n v="22"/>
    <s v="Good"/>
    <s v="13-3-34L"/>
  </r>
  <r>
    <n v="1605"/>
    <x v="22"/>
    <x v="182"/>
    <s v="Right"/>
    <n v="2.38"/>
    <n v="12"/>
    <n v="0.79"/>
    <s v="CMP"/>
    <n v="12"/>
    <n v="50"/>
    <s v="Good"/>
    <s v="13-3-35R"/>
  </r>
  <r>
    <n v="1606"/>
    <x v="22"/>
    <x v="183"/>
    <s v="Right"/>
    <n v="1.79"/>
    <n v="18"/>
    <n v="1.77"/>
    <s v="CMP"/>
    <n v="18"/>
    <n v="18"/>
    <s v="Good"/>
    <s v="13-3-36R"/>
  </r>
  <r>
    <n v="1607"/>
    <x v="22"/>
    <x v="184"/>
    <s v="Left"/>
    <n v="1.83"/>
    <n v="12"/>
    <n v="0.79"/>
    <s v="CMP"/>
    <n v="12"/>
    <n v="20"/>
    <s v="Good"/>
    <s v="13-3-36L"/>
  </r>
  <r>
    <n v="1608"/>
    <x v="22"/>
    <x v="185"/>
    <s v="Right"/>
    <n v="2.2400000000000002"/>
    <n v="18"/>
    <n v="1.8"/>
    <s v="rcp"/>
    <n v="18"/>
    <n v="17"/>
    <s v="New"/>
    <s v="13-3-37R"/>
  </r>
  <r>
    <n v="1609"/>
    <x v="22"/>
    <x v="186"/>
    <s v="Right"/>
    <n v="1.34"/>
    <n v="18"/>
    <n v="1.8"/>
    <s v="rcp"/>
    <n v="18"/>
    <n v="14"/>
    <s v="Good"/>
    <s v="13-3-38R"/>
  </r>
  <r>
    <n v="1610"/>
    <x v="22"/>
    <x v="187"/>
    <s v="Right"/>
    <n v="0"/>
    <n v="18"/>
    <n v="1.8"/>
    <s v="rcp"/>
    <n v="18"/>
    <n v="3"/>
    <s v="Good"/>
    <s v="13-3-39R"/>
  </r>
  <r>
    <n v="1611"/>
    <x v="22"/>
    <x v="188"/>
    <s v="Right"/>
    <n v="1.25"/>
    <n v="24"/>
    <n v="3.14"/>
    <s v="CMP"/>
    <n v="24"/>
    <n v="23"/>
    <s v="Good"/>
    <s v="13-3-40R"/>
  </r>
  <r>
    <n v="1612"/>
    <x v="22"/>
    <x v="189"/>
    <s v="Left"/>
    <n v="1.97"/>
    <n v="18"/>
    <n v="1.8"/>
    <s v=" "/>
    <n v="18"/>
    <n v="50"/>
    <s v="Fair"/>
    <s v="13-3-41R"/>
  </r>
  <r>
    <n v="1575"/>
    <x v="23"/>
    <x v="190"/>
    <s v="Right"/>
    <n v="2.1"/>
    <n v="18"/>
    <n v="1.77"/>
    <s v="rcp bg"/>
    <n v="18"/>
    <n v="24"/>
    <s v="New"/>
    <s v="13-3a-1R"/>
  </r>
  <r>
    <n v="1576"/>
    <x v="23"/>
    <x v="191"/>
    <s v="Left"/>
    <n v="0"/>
    <n v="18"/>
    <n v="1.77"/>
    <s v="rcp bg"/>
    <n v="18"/>
    <n v="18"/>
    <s v="New"/>
    <s v="13-3a-1-"/>
  </r>
  <r>
    <n v="1577"/>
    <x v="23"/>
    <x v="133"/>
    <s v="Left"/>
    <n v="1.22"/>
    <n v="18"/>
    <n v="1.77"/>
    <s v="rcp bg"/>
    <n v="18"/>
    <n v="26"/>
    <s v="New"/>
    <s v="13-3a-3L"/>
  </r>
  <r>
    <n v="1578"/>
    <x v="24"/>
    <x v="192"/>
    <s v="Right"/>
    <n v="0.92"/>
    <n v="12"/>
    <n v="0.8"/>
    <s v="CMP"/>
    <n v="12"/>
    <n v="5"/>
    <s v="Fair"/>
    <s v="No tag"/>
  </r>
  <r>
    <n v="1579"/>
    <x v="24"/>
    <x v="193"/>
    <s v="Right"/>
    <n v="0.12"/>
    <n v="12"/>
    <n v="0.8"/>
    <s v="CMP"/>
    <n v="12"/>
    <n v="5"/>
    <s v="Fair"/>
    <s v="No tag"/>
  </r>
  <r>
    <n v="1580"/>
    <x v="24"/>
    <x v="194"/>
    <s v="Right"/>
    <n v="0.79"/>
    <n v="12"/>
    <n v="0.8"/>
    <s v="CMP"/>
    <n v="12"/>
    <n v="5"/>
    <s v="Fair"/>
    <s v="No tag"/>
  </r>
  <r>
    <n v="1581"/>
    <x v="24"/>
    <x v="195"/>
    <s v="Right"/>
    <n v="0.51"/>
    <n v="12"/>
    <n v="0.8"/>
    <s v="CMP"/>
    <n v="12"/>
    <n v="5"/>
    <s v="Fair"/>
    <s v="No tag"/>
  </r>
  <r>
    <n v="1582"/>
    <x v="25"/>
    <x v="196"/>
    <s v="Left"/>
    <n v="1.37"/>
    <n v="18"/>
    <n v="1.77"/>
    <s v="rcp bg"/>
    <n v="18"/>
    <n v="20"/>
    <s v="New"/>
    <s v="13-3e-1L"/>
  </r>
  <r>
    <n v="1583"/>
    <x v="25"/>
    <x v="196"/>
    <s v="Right"/>
    <n v="1.79"/>
    <n v="18"/>
    <n v="1.77"/>
    <s v="rcp bg"/>
    <n v="18"/>
    <n v="24"/>
    <s v="New"/>
    <s v="13-3e-1R"/>
  </r>
  <r>
    <n v="1585"/>
    <x v="25"/>
    <x v="197"/>
    <s v="Left"/>
    <n v="1.62"/>
    <n v="18"/>
    <n v="1.77"/>
    <s v="rcp bg"/>
    <n v="18"/>
    <n v="24"/>
    <s v="Good"/>
    <s v="13-3e-2L"/>
  </r>
  <r>
    <n v="1584"/>
    <x v="25"/>
    <x v="198"/>
    <s v="Right"/>
    <n v="2.16"/>
    <n v="18"/>
    <n v="1.77"/>
    <s v="rcp bg"/>
    <n v="24"/>
    <n v="16"/>
    <s v="Fair"/>
    <s v="13-3e-2R"/>
  </r>
  <r>
    <n v="1586"/>
    <x v="25"/>
    <x v="199"/>
    <s v="Left"/>
    <n v="1.71"/>
    <n v="18"/>
    <n v="1.77"/>
    <s v="rcp bg"/>
    <n v="18"/>
    <n v="21"/>
    <s v="New"/>
    <s v="13-3e-3L"/>
  </r>
  <r>
    <n v="1587"/>
    <x v="25"/>
    <x v="199"/>
    <s v="Right"/>
    <n v="1.45"/>
    <n v="18"/>
    <n v="1.77"/>
    <s v="rcp bg"/>
    <n v="18"/>
    <n v="21"/>
    <s v="New"/>
    <s v="13-3e-3R"/>
  </r>
  <r>
    <n v="1588"/>
    <x v="25"/>
    <x v="200"/>
    <s v="Left"/>
    <n v="0"/>
    <n v="15"/>
    <n v="1.22"/>
    <s v="CMP"/>
    <n v="15"/>
    <n v="12"/>
    <s v="Replace"/>
    <s v="13-3e-4L"/>
  </r>
  <r>
    <n v="1589"/>
    <x v="26"/>
    <x v="201"/>
    <s v="Left"/>
    <n v="1.55"/>
    <n v="24"/>
    <n v="3.14"/>
    <s v=" "/>
    <n v="24"/>
    <n v="0"/>
    <s v="Fair"/>
    <s v="13-3I-1L"/>
  </r>
  <r>
    <n v="1590"/>
    <x v="26"/>
    <x v="201"/>
    <s v="Right"/>
    <n v="1.55"/>
    <n v="18"/>
    <n v="1.77"/>
    <s v=" "/>
    <n v="18"/>
    <n v="0"/>
    <s v="Fair"/>
    <s v="13-3I-2R"/>
  </r>
  <r>
    <n v="1591"/>
    <x v="27"/>
    <x v="146"/>
    <s v="Right"/>
    <n v="3.39"/>
    <n v="18"/>
    <n v="177"/>
    <s v="rcp"/>
    <n v="18"/>
    <n v="24"/>
    <s v="New"/>
    <s v="13-3J-1R"/>
  </r>
  <r>
    <n v="1592"/>
    <x v="27"/>
    <x v="146"/>
    <s v="Left"/>
    <n v="2.92"/>
    <n v="18"/>
    <n v="1.77"/>
    <s v="rcp"/>
    <n v="18"/>
    <n v="24"/>
    <s v="New"/>
    <s v="13-3J-1L"/>
  </r>
  <r>
    <n v="1593"/>
    <x v="27"/>
    <x v="202"/>
    <s v="Left"/>
    <n v="2.15"/>
    <n v="18"/>
    <n v="1.77"/>
    <s v="SIP"/>
    <n v="18"/>
    <n v="30"/>
    <s v="Good"/>
    <s v="13-3J-2L"/>
  </r>
  <r>
    <n v="169"/>
    <x v="28"/>
    <x v="203"/>
    <s v="Right"/>
    <n v="1.83"/>
    <n v="15"/>
    <n v="1.2"/>
    <s v="CMP"/>
    <n v="15"/>
    <n v="75"/>
    <s v="Fair"/>
    <s v="14-1-1R"/>
  </r>
  <r>
    <n v="168"/>
    <x v="28"/>
    <x v="204"/>
    <s v="Left"/>
    <n v="1.38"/>
    <n v="15"/>
    <n v="1.2"/>
    <s v="CMP"/>
    <n v="15"/>
    <n v="20"/>
    <s v="Fair"/>
    <s v="14-1-2L"/>
  </r>
  <r>
    <n v="165"/>
    <x v="28"/>
    <x v="205"/>
    <s v="Left"/>
    <n v="2"/>
    <n v="15"/>
    <n v="1.2"/>
    <s v="SIP"/>
    <n v="15"/>
    <n v="16"/>
    <s v="Good"/>
    <s v="14-1-3L"/>
  </r>
  <r>
    <n v="166"/>
    <x v="28"/>
    <x v="206"/>
    <s v="Left"/>
    <n v="0.56000000000000005"/>
    <n v="15"/>
    <n v="1.2"/>
    <s v="SIP"/>
    <n v="15"/>
    <n v="16"/>
    <s v="Good"/>
    <s v="14-1-4L"/>
  </r>
  <r>
    <n v="167"/>
    <x v="28"/>
    <x v="29"/>
    <s v="Left"/>
    <n v="0"/>
    <n v="15"/>
    <n v="1.2"/>
    <s v="SIP"/>
    <n v="15"/>
    <n v="9"/>
    <s v="Good"/>
    <s v="14-1-5L"/>
  </r>
  <r>
    <n v="336"/>
    <x v="29"/>
    <x v="27"/>
    <s v="Left"/>
    <n v="2.2200000000000002"/>
    <n v="18"/>
    <n v="1.8"/>
    <s v="rcp"/>
    <n v="18"/>
    <n v="20"/>
    <s v="Good"/>
    <s v="15-1-1L"/>
  </r>
  <r>
    <n v="337"/>
    <x v="29"/>
    <x v="207"/>
    <s v="Right"/>
    <n v="3.2"/>
    <n v="18"/>
    <n v="1.8"/>
    <s v="rcp"/>
    <n v="18"/>
    <n v="33"/>
    <s v="Good"/>
    <s v="15-1-1R"/>
  </r>
  <r>
    <n v="338"/>
    <x v="29"/>
    <x v="208"/>
    <s v="Right"/>
    <n v="0.89"/>
    <n v="24"/>
    <n v="3.1"/>
    <s v="rcp"/>
    <n v="24"/>
    <n v="16"/>
    <s v="Good"/>
    <s v="15-1-2R"/>
  </r>
  <r>
    <n v="339"/>
    <x v="29"/>
    <x v="209"/>
    <s v="Right"/>
    <n v="0"/>
    <n v="20"/>
    <n v="2.2000000000000002"/>
    <s v="rcp"/>
    <n v="20"/>
    <n v="27"/>
    <s v="Good"/>
    <s v="15-1-3R"/>
  </r>
  <r>
    <n v="340"/>
    <x v="29"/>
    <x v="210"/>
    <s v="Right"/>
    <n v="1.8"/>
    <n v="18"/>
    <n v="1.8"/>
    <s v="rcp"/>
    <n v="18"/>
    <n v="20"/>
    <s v="New"/>
    <s v="15-1a"/>
  </r>
  <r>
    <n v="341"/>
    <x v="29"/>
    <x v="211"/>
    <s v="Right"/>
    <n v="3"/>
    <n v="18"/>
    <n v="1.8"/>
    <s v="SIP"/>
    <n v="18"/>
    <n v="26"/>
    <s v="New"/>
    <s v="15-1-4R"/>
  </r>
  <r>
    <n v="1895"/>
    <x v="29"/>
    <x v="212"/>
    <s v="Left"/>
    <n v="0"/>
    <n v="8"/>
    <s v=" "/>
    <s v="abs?"/>
    <n v="8"/>
    <n v="22"/>
    <s v="New"/>
    <s v="No tag p"/>
  </r>
  <r>
    <n v="1896"/>
    <x v="29"/>
    <x v="213"/>
    <s v="Left"/>
    <n v="0"/>
    <n v="12"/>
    <s v=" "/>
    <s v="abs?"/>
    <n v="12"/>
    <n v="18"/>
    <s v="Fair"/>
    <s v="No tag p"/>
  </r>
  <r>
    <n v="323"/>
    <x v="29"/>
    <x v="214"/>
    <s v="Left"/>
    <n v="3.29"/>
    <n v="15"/>
    <n v="1.22"/>
    <s v="rcp bg"/>
    <n v="15"/>
    <n v="28"/>
    <s v="Good"/>
    <s v="15-1-5L"/>
  </r>
  <r>
    <n v="324"/>
    <x v="29"/>
    <x v="214"/>
    <s v="Right"/>
    <n v="0"/>
    <n v="18"/>
    <n v="1.77"/>
    <s v="rcp bg"/>
    <n v="18"/>
    <n v="15"/>
    <s v="Good"/>
    <s v="15-1-5R"/>
  </r>
  <r>
    <n v="325"/>
    <x v="29"/>
    <x v="215"/>
    <s v="Right"/>
    <n v="135"/>
    <n v="18"/>
    <n v="1.77"/>
    <s v="rcp bg"/>
    <n v="18"/>
    <n v="20"/>
    <s v="Good"/>
    <s v="15-1-6R"/>
  </r>
  <r>
    <n v="326"/>
    <x v="29"/>
    <x v="216"/>
    <s v="Right"/>
    <n v="2.37"/>
    <n v="15"/>
    <n v="1.22"/>
    <s v="rcp bg"/>
    <n v="15"/>
    <n v="27"/>
    <s v="Good"/>
    <s v="15-1-7R"/>
  </r>
  <r>
    <n v="328"/>
    <x v="29"/>
    <x v="217"/>
    <s v="Right"/>
    <n v="1.64"/>
    <n v="18"/>
    <n v="1.77"/>
    <s v="CMP"/>
    <n v="18"/>
    <n v="23"/>
    <s v="Fair"/>
    <s v="15-1-9R"/>
  </r>
  <r>
    <n v="327"/>
    <x v="29"/>
    <x v="218"/>
    <s v="Right"/>
    <n v="1.45"/>
    <n v="18"/>
    <n v="1.77"/>
    <s v="rcp bg"/>
    <n v="18"/>
    <n v="20"/>
    <s v="Good"/>
    <s v="15-1d-8R"/>
  </r>
  <r>
    <n v="329"/>
    <x v="29"/>
    <x v="219"/>
    <s v="Left"/>
    <n v="1.1200000000000001"/>
    <n v="15"/>
    <n v="1.22"/>
    <s v="rcp bg"/>
    <n v="15"/>
    <n v="23"/>
    <s v="Good"/>
    <s v="15-1-10L"/>
  </r>
  <r>
    <n v="330"/>
    <x v="29"/>
    <x v="219"/>
    <s v="Right"/>
    <n v="0"/>
    <n v="18"/>
    <n v="1.77"/>
    <s v="SMP"/>
    <n v="18"/>
    <n v="16"/>
    <s v="Fair"/>
    <s v="15-1-10R"/>
  </r>
  <r>
    <n v="331"/>
    <x v="29"/>
    <x v="220"/>
    <s v="Left"/>
    <n v="0"/>
    <n v="15"/>
    <n v="1.22"/>
    <s v="rcp bg"/>
    <n v="15"/>
    <n v="22"/>
    <s v="Replace"/>
    <s v="15-1-11L"/>
  </r>
  <r>
    <n v="332"/>
    <x v="29"/>
    <x v="221"/>
    <s v="Left"/>
    <n v="0"/>
    <n v="18"/>
    <n v="1.77"/>
    <s v="rcp bg"/>
    <n v="18"/>
    <n v="16"/>
    <s v="New"/>
    <s v="15-1-12L"/>
  </r>
  <r>
    <n v="333"/>
    <x v="29"/>
    <x v="222"/>
    <s v="Left"/>
    <n v="0"/>
    <n v="18"/>
    <n v="1.77"/>
    <s v=" "/>
    <n v="18"/>
    <n v="20"/>
    <s v="Fair"/>
    <s v="15-1-13L"/>
  </r>
  <r>
    <n v="334"/>
    <x v="29"/>
    <x v="223"/>
    <s v="Left"/>
    <n v="1.38"/>
    <n v="18"/>
    <n v="1.77"/>
    <s v="rcp bg"/>
    <n v="18"/>
    <n v="20"/>
    <s v="New"/>
    <s v="15-1-14L"/>
  </r>
  <r>
    <n v="335"/>
    <x v="29"/>
    <x v="223"/>
    <s v="Right"/>
    <n v="1.38"/>
    <n v="18"/>
    <n v="1.77"/>
    <s v="rcp bg"/>
    <n v="18"/>
    <n v="28"/>
    <s v="New"/>
    <s v="15-1-14R"/>
  </r>
  <r>
    <n v="315"/>
    <x v="29"/>
    <x v="224"/>
    <s v="Right"/>
    <n v="2.64"/>
    <n v="15"/>
    <n v="1.22"/>
    <s v="SIP"/>
    <n v="15"/>
    <n v="15"/>
    <s v="Fair"/>
    <s v="15-1-15R"/>
  </r>
  <r>
    <n v="318"/>
    <x v="29"/>
    <x v="225"/>
    <s v="Left"/>
    <n v="0"/>
    <n v="18"/>
    <n v="1.77"/>
    <s v="CMP"/>
    <n v="18"/>
    <n v="2"/>
    <s v="Good"/>
    <s v="15-1F"/>
  </r>
  <r>
    <n v="316"/>
    <x v="29"/>
    <x v="226"/>
    <s v="Right"/>
    <n v="0"/>
    <n v="18"/>
    <n v="1.77"/>
    <s v="SIP"/>
    <n v="18"/>
    <n v="9"/>
    <s v="Fair"/>
    <s v="15-1-16R"/>
  </r>
  <r>
    <n v="317"/>
    <x v="29"/>
    <x v="226"/>
    <s v="Left"/>
    <n v="0"/>
    <n v="18"/>
    <n v="1.77"/>
    <s v="CMP"/>
    <n v="18"/>
    <n v="2"/>
    <s v="Good"/>
    <s v="15-1-16L"/>
  </r>
  <r>
    <n v="319"/>
    <x v="29"/>
    <x v="227"/>
    <s v="Right"/>
    <n v="1.1599999999999999"/>
    <n v="18"/>
    <n v="1.77"/>
    <s v=" "/>
    <n v="18"/>
    <n v="1"/>
    <s v="Fair"/>
    <s v="15-1-17R"/>
  </r>
  <r>
    <n v="322"/>
    <x v="29"/>
    <x v="227"/>
    <s v="Left"/>
    <n v="1.05"/>
    <n v="18"/>
    <n v="1.77"/>
    <s v="rcpbg"/>
    <n v="18"/>
    <n v="10"/>
    <s v="Fair"/>
    <s v="15-1-17L"/>
  </r>
  <r>
    <n v="320"/>
    <x v="29"/>
    <x v="228"/>
    <s v="Right"/>
    <n v="0.67"/>
    <n v="18"/>
    <n v="1.77"/>
    <s v=" "/>
    <n v="18"/>
    <n v="1"/>
    <s v="Fair"/>
    <s v="15-1g-18"/>
  </r>
  <r>
    <n v="321"/>
    <x v="29"/>
    <x v="229"/>
    <s v="Right"/>
    <n v="0"/>
    <n v="18"/>
    <n v="1.77"/>
    <s v=" "/>
    <n v="18"/>
    <n v="8"/>
    <s v="Fair"/>
    <s v="15-1-19R"/>
  </r>
  <r>
    <n v="301"/>
    <x v="29"/>
    <x v="230"/>
    <s v="Left"/>
    <n v="2.21"/>
    <n v="18"/>
    <n v="1.77"/>
    <s v="SIP"/>
    <n v="18"/>
    <n v="13"/>
    <s v="Fair"/>
    <s v="15-1-20L"/>
  </r>
  <r>
    <n v="302"/>
    <x v="29"/>
    <x v="231"/>
    <s v="Left"/>
    <n v="2.15"/>
    <n v="18"/>
    <n v="1.77"/>
    <s v="rcp bg"/>
    <n v="18"/>
    <n v="40"/>
    <s v="New"/>
    <s v="15-1-21L"/>
  </r>
  <r>
    <n v="303"/>
    <x v="29"/>
    <x v="232"/>
    <s v="Right"/>
    <n v="1.61"/>
    <n v="18"/>
    <n v="1.77"/>
    <s v="CMP"/>
    <n v="18"/>
    <n v="60"/>
    <s v="New"/>
    <s v="15-1-22R"/>
  </r>
  <r>
    <n v="304"/>
    <x v="29"/>
    <x v="233"/>
    <s v="Right"/>
    <n v="0.46"/>
    <n v="18"/>
    <n v="1.77"/>
    <s v="rcp bg"/>
    <n v="18"/>
    <n v="56"/>
    <s v="Good"/>
    <s v="15-1-23R"/>
  </r>
  <r>
    <n v="305"/>
    <x v="29"/>
    <x v="234"/>
    <s v="Right"/>
    <n v="1.19"/>
    <n v="18"/>
    <n v="1.77"/>
    <s v="rcp bg"/>
    <n v="18"/>
    <n v="19"/>
    <s v="Good"/>
    <s v="15-1-24R"/>
  </r>
  <r>
    <n v="306"/>
    <x v="29"/>
    <x v="235"/>
    <s v="Left"/>
    <n v="1.59"/>
    <n v="18"/>
    <n v="1.77"/>
    <s v="rcp bg"/>
    <n v="18"/>
    <n v="16"/>
    <s v="Good"/>
    <s v="15-1-25L"/>
  </r>
  <r>
    <n v="307"/>
    <x v="29"/>
    <x v="236"/>
    <s v="Right"/>
    <n v="1.4"/>
    <n v="18"/>
    <n v="1.77"/>
    <s v="rcp bg"/>
    <n v="18"/>
    <n v="16"/>
    <s v="Good"/>
    <s v="15-1-26R"/>
  </r>
  <r>
    <n v="308"/>
    <x v="30"/>
    <x v="237"/>
    <s v="Left"/>
    <n v="1.2"/>
    <n v="18"/>
    <n v="1.77"/>
    <s v="rcp"/>
    <n v="18"/>
    <n v="35"/>
    <s v="New"/>
    <s v="15-1a-1L"/>
  </r>
  <r>
    <n v="309"/>
    <x v="31"/>
    <x v="238"/>
    <s v="Left"/>
    <n v="0"/>
    <n v="24"/>
    <n v="3.14"/>
    <s v="steel"/>
    <n v="24"/>
    <n v="18"/>
    <s v="New"/>
    <s v="15-1b ne"/>
  </r>
  <r>
    <n v="310"/>
    <x v="31"/>
    <x v="239"/>
    <s v="Left"/>
    <n v="0"/>
    <n v="18"/>
    <n v="1.77"/>
    <s v=" "/>
    <n v="18"/>
    <n v="24"/>
    <s v="Fair"/>
    <s v="15-1b-1L"/>
  </r>
  <r>
    <n v="311"/>
    <x v="31"/>
    <x v="240"/>
    <s v="Left"/>
    <n v="1"/>
    <n v="18"/>
    <n v="1.77"/>
    <s v="rcp"/>
    <n v="18"/>
    <n v="16"/>
    <s v="New"/>
    <s v="15-1b-2L"/>
  </r>
  <r>
    <n v="312"/>
    <x v="31"/>
    <x v="241"/>
    <s v="Right"/>
    <n v="1.8"/>
    <n v="21"/>
    <n v="2.4"/>
    <s v="SIP"/>
    <n v="21"/>
    <n v="13"/>
    <s v="Good"/>
    <s v="15-1b-3R"/>
  </r>
  <r>
    <n v="313"/>
    <x v="31"/>
    <x v="242"/>
    <s v="Left"/>
    <n v="1.03"/>
    <n v="18"/>
    <n v="1.77"/>
    <s v="rcp"/>
    <n v="18"/>
    <n v="15"/>
    <s v="Good"/>
    <s v="15-1b-4L"/>
  </r>
  <r>
    <n v="314"/>
    <x v="32"/>
    <x v="243"/>
    <s v="Left"/>
    <n v="0.59"/>
    <n v="18"/>
    <n v="1.8"/>
    <s v="CMP"/>
    <n v="18"/>
    <n v="1"/>
    <s v="Fair"/>
    <s v="15-1F-1L"/>
  </r>
  <r>
    <n v="299"/>
    <x v="33"/>
    <x v="244"/>
    <s v="Right"/>
    <n v="1.46"/>
    <n v="18"/>
    <n v="1.8"/>
    <s v="CMP"/>
    <n v="18"/>
    <n v="18"/>
    <s v="Good"/>
    <s v="15-2-1R"/>
  </r>
  <r>
    <n v="300"/>
    <x v="33"/>
    <x v="245"/>
    <s v="Left"/>
    <n v="0"/>
    <n v="24"/>
    <n v="3.14"/>
    <s v="CMP"/>
    <n v="24"/>
    <n v="20"/>
    <s v="Good"/>
    <s v="15-2-2L"/>
  </r>
  <r>
    <n v="359"/>
    <x v="34"/>
    <x v="246"/>
    <s v="Left"/>
    <n v="0"/>
    <n v="15"/>
    <n v="1.77"/>
    <s v="rcp"/>
    <n v="18"/>
    <n v="23"/>
    <s v="New"/>
    <s v="16-1a-1L"/>
  </r>
  <r>
    <n v="360"/>
    <x v="34"/>
    <x v="247"/>
    <s v="Left"/>
    <n v="1.07"/>
    <n v="15"/>
    <n v="1.77"/>
    <s v="CMP"/>
    <n v="18"/>
    <n v="37"/>
    <s v="New"/>
    <s v="16-1-2L"/>
  </r>
  <r>
    <n v="361"/>
    <x v="34"/>
    <x v="248"/>
    <s v="Left"/>
    <n v="1.38"/>
    <n v="18"/>
    <n v="1.77"/>
    <s v="rcp"/>
    <n v="18"/>
    <n v="20"/>
    <s v="Good"/>
    <s v="16-1b"/>
  </r>
  <r>
    <n v="362"/>
    <x v="34"/>
    <x v="249"/>
    <s v="Left"/>
    <n v="1.94"/>
    <n v="18"/>
    <n v="1.77"/>
    <s v="rcp"/>
    <n v="18"/>
    <n v="44"/>
    <s v="Good"/>
    <s v="16-1-3L"/>
  </r>
  <r>
    <n v="363"/>
    <x v="34"/>
    <x v="250"/>
    <s v="Left"/>
    <n v="1.85"/>
    <n v="18"/>
    <n v="1.77"/>
    <s v="rcp"/>
    <n v="18"/>
    <n v="20"/>
    <s v="Good"/>
    <s v="16-1-4L"/>
  </r>
  <r>
    <n v="364"/>
    <x v="34"/>
    <x v="251"/>
    <s v="Left"/>
    <n v="0"/>
    <n v="18"/>
    <n v="1.77"/>
    <s v="rcp"/>
    <n v="18"/>
    <n v="12"/>
    <s v="Fair"/>
    <s v="16-1-5L"/>
  </r>
  <r>
    <n v="344"/>
    <x v="34"/>
    <x v="252"/>
    <s v="Left"/>
    <n v="0"/>
    <n v="18"/>
    <n v="1.8"/>
    <s v="CMP"/>
    <n v="18"/>
    <n v="17"/>
    <s v="Fair"/>
    <s v="16-1-6L"/>
  </r>
  <r>
    <n v="345"/>
    <x v="34"/>
    <x v="253"/>
    <s v="Left"/>
    <n v="0.6"/>
    <n v="18"/>
    <n v="1.8"/>
    <s v=" "/>
    <n v="18"/>
    <n v="12"/>
    <s v="Fair"/>
    <s v="16-1-7L"/>
  </r>
  <r>
    <n v="346"/>
    <x v="34"/>
    <x v="253"/>
    <s v="Right"/>
    <n v="0"/>
    <n v="18"/>
    <n v="1.8"/>
    <s v="SIP"/>
    <n v="18"/>
    <n v="12"/>
    <s v="Fair"/>
    <s v="16-1-7R"/>
  </r>
  <r>
    <n v="347"/>
    <x v="34"/>
    <x v="254"/>
    <s v="Right"/>
    <n v="0"/>
    <n v="24"/>
    <n v="3.1"/>
    <s v="SMP"/>
    <n v="24"/>
    <n v="20"/>
    <s v="Fair"/>
    <s v="16-1c-8R"/>
  </r>
  <r>
    <n v="348"/>
    <x v="34"/>
    <x v="255"/>
    <s v="Right"/>
    <n v="0.9"/>
    <n v="18"/>
    <n v="1.8"/>
    <s v="rcp bg"/>
    <n v="18"/>
    <n v="32"/>
    <s v="New"/>
    <s v="16-1-9R"/>
  </r>
  <r>
    <n v="349"/>
    <x v="34"/>
    <x v="256"/>
    <s v="Right"/>
    <n v="2.08"/>
    <n v="18"/>
    <n v="1.8"/>
    <s v="SIP"/>
    <n v="18"/>
    <n v="25"/>
    <s v="Good"/>
    <s v="16-1-10R"/>
  </r>
  <r>
    <n v="350"/>
    <x v="34"/>
    <x v="256"/>
    <s v="Left"/>
    <n v="1.8"/>
    <n v="21"/>
    <n v="2.4"/>
    <s v="SIP"/>
    <n v="21"/>
    <n v="29"/>
    <s v="Good"/>
    <s v="16-1-10L"/>
  </r>
  <r>
    <n v="351"/>
    <x v="34"/>
    <x v="257"/>
    <s v="Right"/>
    <n v="1.19"/>
    <n v="18"/>
    <n v="1.8"/>
    <s v="rcp"/>
    <n v="18"/>
    <n v="25"/>
    <s v="Good"/>
    <s v="16-1-11R"/>
  </r>
  <r>
    <n v="352"/>
    <x v="34"/>
    <x v="258"/>
    <s v="Right"/>
    <n v="1.6"/>
    <n v="18"/>
    <n v="1.8"/>
    <s v="rcp"/>
    <n v="18"/>
    <n v="18"/>
    <s v="Good"/>
    <s v="16-1-12R"/>
  </r>
  <r>
    <n v="353"/>
    <x v="35"/>
    <x v="259"/>
    <s v="Right"/>
    <n v="0"/>
    <n v="18"/>
    <n v="1.8"/>
    <s v=" "/>
    <n v="18"/>
    <n v="8"/>
    <s v="Fair"/>
    <s v="No tag"/>
  </r>
  <r>
    <n v="354"/>
    <x v="35"/>
    <x v="260"/>
    <s v="Right"/>
    <n v="0"/>
    <n v="0"/>
    <n v="0"/>
    <s v="38&quot; open check"/>
    <n v="0"/>
    <n v="0"/>
    <s v="Replace"/>
    <s v="No gate"/>
  </r>
  <r>
    <n v="355"/>
    <x v="35"/>
    <x v="261"/>
    <s v="Right"/>
    <n v="0"/>
    <s v=" "/>
    <s v=" "/>
    <s v=" "/>
    <n v="0"/>
    <n v="0"/>
    <s v="New"/>
    <s v="No gate,"/>
  </r>
  <r>
    <n v="356"/>
    <x v="35"/>
    <x v="262"/>
    <s v="Left"/>
    <n v="0"/>
    <n v="12"/>
    <n v="0.78500000000000003"/>
    <s v="plastic"/>
    <n v="12"/>
    <n v="40"/>
    <s v="New"/>
    <s v="No tag,"/>
  </r>
  <r>
    <n v="357"/>
    <x v="36"/>
    <x v="263"/>
    <s v="Right"/>
    <n v="0.99"/>
    <n v="18"/>
    <n v="1.8"/>
    <s v="rcp b g"/>
    <n v="18"/>
    <n v="16"/>
    <s v="Good"/>
    <s v="16-1b-1R"/>
  </r>
  <r>
    <n v="358"/>
    <x v="36"/>
    <x v="264"/>
    <s v="Left"/>
    <n v="1.1599999999999999"/>
    <n v="18"/>
    <n v="1.8"/>
    <s v="B G"/>
    <n v="18"/>
    <n v="39"/>
    <s v="Good"/>
    <s v="16-1b-2L"/>
  </r>
  <r>
    <n v="799"/>
    <x v="37"/>
    <x v="265"/>
    <s v="Left"/>
    <n v="0.32"/>
    <n v="36"/>
    <n v="7.07"/>
    <s v="rcp"/>
    <n v="36"/>
    <n v="33"/>
    <s v="Good"/>
    <s v="16-4a"/>
  </r>
  <r>
    <n v="800"/>
    <x v="37"/>
    <x v="266"/>
    <s v="Left"/>
    <n v="0.92"/>
    <n v="18"/>
    <n v="1.8"/>
    <s v="rcp"/>
    <n v="18"/>
    <n v="41"/>
    <s v="Good"/>
    <s v="16-4-1L"/>
  </r>
  <r>
    <n v="801"/>
    <x v="37"/>
    <x v="267"/>
    <s v="Right"/>
    <n v="0"/>
    <n v="18"/>
    <n v="1.8"/>
    <s v=" "/>
    <n v="0"/>
    <n v="0"/>
    <s v="Replace"/>
    <s v="16-4-2R"/>
  </r>
  <r>
    <n v="802"/>
    <x v="37"/>
    <x v="268"/>
    <s v="Right"/>
    <n v="2.89"/>
    <n v="18"/>
    <n v="1.8"/>
    <s v="SIP"/>
    <n v="18"/>
    <n v="42"/>
    <s v="Good"/>
    <s v="16-4-3R"/>
  </r>
  <r>
    <n v="803"/>
    <x v="37"/>
    <x v="269"/>
    <s v="Right"/>
    <n v="2.89"/>
    <n v="18"/>
    <n v="1.8"/>
    <s v="SIP"/>
    <n v="18"/>
    <n v="25"/>
    <s v="Good"/>
    <s v="16-4-4R"/>
  </r>
  <r>
    <n v="804"/>
    <x v="37"/>
    <x v="269"/>
    <s v="Left"/>
    <n v="1.1100000000000001"/>
    <n v="15"/>
    <n v="1.22"/>
    <s v="SIP"/>
    <n v="15"/>
    <n v="24"/>
    <s v="Good"/>
    <s v="16-4-4L"/>
  </r>
  <r>
    <n v="768"/>
    <x v="37"/>
    <x v="270"/>
    <s v="Right"/>
    <n v="0"/>
    <n v="18"/>
    <n v="1.77"/>
    <s v="rcp"/>
    <n v="18"/>
    <n v="0"/>
    <s v="Good"/>
    <s v="16-4-5R"/>
  </r>
  <r>
    <n v="767"/>
    <x v="37"/>
    <x v="271"/>
    <s v="Left"/>
    <n v="0"/>
    <n v="18"/>
    <n v="1.77"/>
    <s v="rcp"/>
    <n v="18"/>
    <n v="0"/>
    <s v="Good"/>
    <s v="16-4-6L"/>
  </r>
  <r>
    <n v="769"/>
    <x v="37"/>
    <x v="271"/>
    <s v="Right"/>
    <n v="0"/>
    <n v="18"/>
    <n v="1.77"/>
    <s v="rcp"/>
    <n v="18"/>
    <n v="32"/>
    <s v="Good"/>
    <s v="16-4-6R"/>
  </r>
  <r>
    <n v="770"/>
    <x v="37"/>
    <x v="272"/>
    <s v="Left"/>
    <n v="0"/>
    <n v="15"/>
    <n v="1.23"/>
    <s v=" "/>
    <n v="15"/>
    <n v="0"/>
    <s v="Replace"/>
    <s v="16-4-7L"/>
  </r>
  <r>
    <n v="771"/>
    <x v="37"/>
    <x v="272"/>
    <s v="Right"/>
    <n v="0"/>
    <n v="18"/>
    <n v="1.77"/>
    <s v="rcp"/>
    <n v="18"/>
    <n v="26"/>
    <s v="Good"/>
    <s v="16-4-7R"/>
  </r>
  <r>
    <n v="772"/>
    <x v="37"/>
    <x v="273"/>
    <s v="Left"/>
    <n v="0.96"/>
    <n v="18"/>
    <n v="1.77"/>
    <s v="rcp"/>
    <n v="18"/>
    <n v="36"/>
    <s v="Good"/>
    <s v="16-4b he"/>
  </r>
  <r>
    <n v="774"/>
    <x v="37"/>
    <x v="274"/>
    <s v="Right"/>
    <n v="1.85"/>
    <n v="18"/>
    <n v="1.77"/>
    <s v="rcp"/>
    <n v="18"/>
    <n v="22"/>
    <s v="New"/>
    <s v="16-4-9R"/>
  </r>
  <r>
    <n v="773"/>
    <x v="37"/>
    <x v="275"/>
    <s v="Left"/>
    <n v="1.92"/>
    <n v="18"/>
    <n v="1.77"/>
    <s v="rcp"/>
    <n v="18"/>
    <n v="46"/>
    <s v="New"/>
    <s v="16-4-10L"/>
  </r>
  <r>
    <n v="775"/>
    <x v="37"/>
    <x v="276"/>
    <s v="Right"/>
    <n v="1.72"/>
    <n v="18"/>
    <n v="1.77"/>
    <s v="rcp"/>
    <n v="18"/>
    <n v="30"/>
    <s v="Good"/>
    <s v="16-4-11R"/>
  </r>
  <r>
    <n v="776"/>
    <x v="37"/>
    <x v="277"/>
    <s v="Right"/>
    <n v="2.2200000000000002"/>
    <n v="24"/>
    <n v="3.1"/>
    <s v="rcp"/>
    <n v="24"/>
    <n v="22"/>
    <s v="Good"/>
    <s v="16-4c he"/>
  </r>
  <r>
    <n v="777"/>
    <x v="37"/>
    <x v="278"/>
    <s v="Right"/>
    <n v="2.27"/>
    <n v="18"/>
    <n v="1.77"/>
    <s v="rcp"/>
    <n v="18"/>
    <n v="42"/>
    <s v="New"/>
    <s v="16-4-12R"/>
  </r>
  <r>
    <n v="778"/>
    <x v="37"/>
    <x v="279"/>
    <s v="Right"/>
    <n v="2.13"/>
    <n v="30"/>
    <n v="4.91"/>
    <s v="rcp"/>
    <n v="30"/>
    <n v="32"/>
    <s v="New"/>
    <s v="16-4d he"/>
  </r>
  <r>
    <n v="779"/>
    <x v="37"/>
    <x v="280"/>
    <s v="Right"/>
    <n v="2.95"/>
    <n v="18"/>
    <n v="1.77"/>
    <s v="rcp"/>
    <n v="18"/>
    <n v="25"/>
    <s v="New"/>
    <s v="16-4-13R"/>
  </r>
  <r>
    <n v="780"/>
    <x v="37"/>
    <x v="281"/>
    <s v="Right"/>
    <n v="0"/>
    <n v="18"/>
    <n v="1.77"/>
    <s v="rcp"/>
    <n v="18"/>
    <n v="26"/>
    <s v="Good"/>
    <s v="16-4-14R"/>
  </r>
  <r>
    <n v="781"/>
    <x v="37"/>
    <x v="282"/>
    <s v="Right"/>
    <n v="1.97"/>
    <n v="18"/>
    <n v="1.77"/>
    <s v="rcp"/>
    <n v="18"/>
    <n v="30"/>
    <s v="New"/>
    <s v="16-4-15R"/>
  </r>
  <r>
    <n v="757"/>
    <x v="37"/>
    <x v="283"/>
    <s v="Left"/>
    <n v="1.53"/>
    <n v="18"/>
    <n v="1.8"/>
    <s v="CMP"/>
    <n v="18"/>
    <n v="18"/>
    <s v="Good"/>
    <s v="16-4-16L"/>
  </r>
  <r>
    <n v="758"/>
    <x v="37"/>
    <x v="284"/>
    <s v="Left"/>
    <n v="1.9"/>
    <n v="18"/>
    <n v="1.8"/>
    <s v="SIP"/>
    <n v="18"/>
    <n v="25"/>
    <s v="Good"/>
    <s v="16-4-17L"/>
  </r>
  <r>
    <n v="760"/>
    <x v="37"/>
    <x v="285"/>
    <s v="Right"/>
    <n v="3.17"/>
    <n v="30"/>
    <n v="4.91"/>
    <s v="rcp"/>
    <n v="30"/>
    <n v="40"/>
    <s v="Good"/>
    <s v="16-4f"/>
  </r>
  <r>
    <n v="759"/>
    <x v="37"/>
    <x v="286"/>
    <s v="Right"/>
    <n v="1.9"/>
    <n v="18"/>
    <n v="1.8"/>
    <s v=" "/>
    <n v="18"/>
    <n v="30"/>
    <s v="Good"/>
    <s v="16-4-18R"/>
  </r>
  <r>
    <n v="761"/>
    <x v="37"/>
    <x v="287"/>
    <s v="Right"/>
    <n v="0"/>
    <n v="18"/>
    <n v="1.8"/>
    <s v="rcp"/>
    <n v="18"/>
    <n v="17"/>
    <s v="Fair"/>
    <s v="16-4-19R"/>
  </r>
  <r>
    <n v="762"/>
    <x v="37"/>
    <x v="287"/>
    <s v="Left"/>
    <n v="2"/>
    <n v="18"/>
    <n v="1.8"/>
    <s v="SIP"/>
    <n v="18"/>
    <n v="17"/>
    <s v="Fair"/>
    <s v="16-4-19L"/>
  </r>
  <r>
    <n v="763"/>
    <x v="37"/>
    <x v="288"/>
    <s v="Left"/>
    <n v="0"/>
    <n v="8"/>
    <s v=" "/>
    <s v="steel"/>
    <n v="8"/>
    <n v="15"/>
    <s v="Fair"/>
    <s v="16-4-20L"/>
  </r>
  <r>
    <n v="764"/>
    <x v="37"/>
    <x v="289"/>
    <s v="Left"/>
    <n v="1.65"/>
    <n v="15"/>
    <n v="1.23"/>
    <n v="15"/>
    <n v="0"/>
    <n v="24"/>
    <s v="Good"/>
    <s v="16-4-21L"/>
  </r>
  <r>
    <n v="765"/>
    <x v="37"/>
    <x v="290"/>
    <s v="Left"/>
    <n v="1.84"/>
    <n v="18"/>
    <n v="1.8"/>
    <s v="SIP"/>
    <n v="18"/>
    <n v="150"/>
    <s v="Good"/>
    <s v="16-4-22L"/>
  </r>
  <r>
    <n v="766"/>
    <x v="37"/>
    <x v="291"/>
    <s v="Right"/>
    <n v="0"/>
    <n v="18"/>
    <n v="1.8"/>
    <s v="rcp"/>
    <n v="18"/>
    <n v="19"/>
    <s v="Fair"/>
    <s v="16-4-23R"/>
  </r>
  <r>
    <n v="783"/>
    <x v="37"/>
    <x v="292"/>
    <s v="Right"/>
    <n v="0.61"/>
    <n v="18"/>
    <n v="1.8"/>
    <s v=" "/>
    <n v="18"/>
    <n v="24"/>
    <s v="Good"/>
    <s v="16-4-24R"/>
  </r>
  <r>
    <n v="782"/>
    <x v="37"/>
    <x v="293"/>
    <s v="Left"/>
    <n v="0"/>
    <n v="18"/>
    <n v="1.8"/>
    <s v=" "/>
    <n v="18"/>
    <n v="0"/>
    <s v="Good"/>
    <s v="16-4-24L"/>
  </r>
  <r>
    <n v="785"/>
    <x v="37"/>
    <x v="294"/>
    <s v="Right"/>
    <n v="0.49"/>
    <n v="18"/>
    <n v="1.8"/>
    <s v="rcp"/>
    <n v="18"/>
    <n v="42"/>
    <s v="Good"/>
    <s v="16-4-25R"/>
  </r>
  <r>
    <n v="784"/>
    <x v="37"/>
    <x v="295"/>
    <s v="Right"/>
    <n v="0.34"/>
    <n v="18"/>
    <n v="1.77"/>
    <s v="rcp"/>
    <n v="18"/>
    <n v="18"/>
    <s v="Good"/>
    <s v="16-4-26R"/>
  </r>
  <r>
    <n v="786"/>
    <x v="37"/>
    <x v="296"/>
    <s v="Right"/>
    <n v="1.63"/>
    <n v="18"/>
    <n v="1.8"/>
    <s v="CMP"/>
    <n v="180"/>
    <n v="20"/>
    <s v="Good"/>
    <s v="16-4-27R"/>
  </r>
  <r>
    <n v="787"/>
    <x v="37"/>
    <x v="297"/>
    <s v="Left"/>
    <n v="0"/>
    <n v="18"/>
    <n v="1.8"/>
    <s v="SMP"/>
    <n v="18"/>
    <n v="0"/>
    <s v="Good"/>
    <s v="16-4-28L"/>
  </r>
  <r>
    <n v="788"/>
    <x v="37"/>
    <x v="298"/>
    <s v="Left"/>
    <n v="0"/>
    <n v="18"/>
    <n v="1.8"/>
    <s v=" "/>
    <n v="18"/>
    <n v="4"/>
    <s v="Good"/>
    <s v="16-4-29L"/>
  </r>
  <r>
    <n v="789"/>
    <x v="37"/>
    <x v="299"/>
    <s v="Right"/>
    <n v="1.23"/>
    <n v="18"/>
    <n v="1.8"/>
    <s v="rcp"/>
    <n v="18"/>
    <n v="20"/>
    <s v="Good"/>
    <s v="16-4-30R"/>
  </r>
  <r>
    <n v="790"/>
    <x v="37"/>
    <x v="300"/>
    <s v="Left"/>
    <n v="2.7"/>
    <n v="18"/>
    <n v="1.8"/>
    <s v="rcp"/>
    <n v="18"/>
    <n v="250"/>
    <s v="Good"/>
    <s v="16-4-31L"/>
  </r>
  <r>
    <n v="793"/>
    <x v="37"/>
    <x v="301"/>
    <s v="Left"/>
    <n v="0"/>
    <n v="18"/>
    <n v="1.8"/>
    <s v="rcp"/>
    <n v="18"/>
    <n v="0"/>
    <s v="Good"/>
    <s v="16-4-32L"/>
  </r>
  <r>
    <n v="795"/>
    <x v="37"/>
    <x v="301"/>
    <s v="Right"/>
    <n v="1.3"/>
    <n v="18"/>
    <n v="1.8"/>
    <s v="rcp"/>
    <n v="18"/>
    <n v="20"/>
    <s v="Good"/>
    <s v="16-4-32R"/>
  </r>
  <r>
    <n v="794"/>
    <x v="37"/>
    <x v="302"/>
    <s v="Left"/>
    <n v="2.1"/>
    <n v="18"/>
    <n v="1.8"/>
    <s v="rcp"/>
    <n v="18"/>
    <n v="17"/>
    <s v="Good"/>
    <s v="16-4-33L"/>
  </r>
  <r>
    <n v="796"/>
    <x v="37"/>
    <x v="303"/>
    <s v="Right"/>
    <n v="0"/>
    <n v="18"/>
    <n v="1.8"/>
    <s v=" "/>
    <n v="18"/>
    <n v="30"/>
    <s v="Replace/Remove"/>
    <s v="16-4-34R"/>
  </r>
  <r>
    <n v="797"/>
    <x v="37"/>
    <x v="304"/>
    <s v="Right"/>
    <n v="2.4500000000000002"/>
    <n v="18"/>
    <n v="1.8"/>
    <s v="rcp"/>
    <n v="18"/>
    <n v="22"/>
    <s v="Good"/>
    <s v="16-4-35R"/>
  </r>
  <r>
    <n v="798"/>
    <x v="37"/>
    <x v="305"/>
    <s v="Right"/>
    <n v="3.14"/>
    <n v="18"/>
    <n v="1.8"/>
    <s v="rcp"/>
    <n v="18"/>
    <n v="51"/>
    <s v="Good"/>
    <s v="16-4-37R"/>
  </r>
  <r>
    <n v="791"/>
    <x v="37"/>
    <x v="306"/>
    <s v="Left"/>
    <n v="1.1299999999999999"/>
    <n v="18"/>
    <n v="1.8"/>
    <s v="SIP"/>
    <n v="18"/>
    <n v="21"/>
    <s v="Fair"/>
    <s v="16-4-38L"/>
  </r>
  <r>
    <n v="792"/>
    <x v="37"/>
    <x v="306"/>
    <s v="Right"/>
    <n v="0.8"/>
    <n v="18"/>
    <n v="1.8"/>
    <s v="CMP"/>
    <n v="18"/>
    <n v="28"/>
    <s v="Fair"/>
    <s v="16-4-38R"/>
  </r>
  <r>
    <n v="712"/>
    <x v="38"/>
    <x v="202"/>
    <s v="Left"/>
    <n v="1.04"/>
    <n v="24"/>
    <n v="3.14"/>
    <s v="rcp"/>
    <n v="24"/>
    <n v="24"/>
    <s v="Fair"/>
    <s v="16-4a-1L"/>
  </r>
  <r>
    <n v="713"/>
    <x v="38"/>
    <x v="307"/>
    <s v="Left"/>
    <n v="1.63"/>
    <n v="18"/>
    <n v="1.8"/>
    <s v="rcp"/>
    <n v="18"/>
    <n v="18"/>
    <s v="Good"/>
    <s v="16-4a-2L"/>
  </r>
  <r>
    <n v="714"/>
    <x v="38"/>
    <x v="308"/>
    <s v="Left"/>
    <n v="1.06"/>
    <n v="18"/>
    <n v="1.8"/>
    <s v="rcp"/>
    <n v="18"/>
    <n v="19"/>
    <s v="Fair"/>
    <s v="16-4a-3L"/>
  </r>
  <r>
    <n v="715"/>
    <x v="38"/>
    <x v="308"/>
    <s v="Right"/>
    <n v="1.95"/>
    <n v="18"/>
    <n v="1.8"/>
    <s v="rcp"/>
    <n v="18"/>
    <n v="22"/>
    <s v="Fair"/>
    <s v="16-4a-3R"/>
  </r>
  <r>
    <n v="716"/>
    <x v="38"/>
    <x v="309"/>
    <s v="Left"/>
    <n v="0"/>
    <n v="18"/>
    <n v="1.8"/>
    <s v="rcp"/>
    <n v="18"/>
    <n v="17"/>
    <s v="Good"/>
    <s v="16-4a-4L"/>
  </r>
  <r>
    <n v="717"/>
    <x v="38"/>
    <x v="309"/>
    <s v="Right"/>
    <n v="1.66"/>
    <n v="18"/>
    <n v="1.8"/>
    <s v=" "/>
    <n v="18"/>
    <n v="17"/>
    <s v="Good"/>
    <s v="16-4a-4R"/>
  </r>
  <r>
    <n v="718"/>
    <x v="38"/>
    <x v="310"/>
    <s v="Left"/>
    <n v="1.48"/>
    <n v="18"/>
    <n v="1.8"/>
    <s v="rcp"/>
    <n v="18"/>
    <n v="30"/>
    <s v="Fair"/>
    <s v="16-4a-5L"/>
  </r>
  <r>
    <n v="719"/>
    <x v="38"/>
    <x v="310"/>
    <s v="Right"/>
    <n v="2.17"/>
    <n v="18"/>
    <n v="1.8"/>
    <s v="rcp"/>
    <n v="18"/>
    <n v="23"/>
    <s v="New"/>
    <s v="16-4a-5R"/>
  </r>
  <r>
    <n v="720"/>
    <x v="38"/>
    <x v="311"/>
    <s v="Right"/>
    <n v="1.73"/>
    <n v="18"/>
    <n v="1.8"/>
    <s v="rcp"/>
    <n v="18"/>
    <n v="24"/>
    <s v="New"/>
    <s v="16-4a-6R"/>
  </r>
  <r>
    <n v="721"/>
    <x v="38"/>
    <x v="312"/>
    <s v="Right"/>
    <n v="1.4"/>
    <n v="18"/>
    <n v="1.8"/>
    <s v="rcp"/>
    <n v="18"/>
    <n v="27"/>
    <s v="Good"/>
    <s v="16-4a-7R"/>
  </r>
  <r>
    <n v="722"/>
    <x v="38"/>
    <x v="313"/>
    <s v="Right"/>
    <n v="2.4300000000000002"/>
    <n v="18"/>
    <n v="1.8"/>
    <s v="rcp"/>
    <n v="18"/>
    <n v="46"/>
    <s v="Good"/>
    <s v="16-4a-8R"/>
  </r>
  <r>
    <n v="704"/>
    <x v="38"/>
    <x v="143"/>
    <s v="Left"/>
    <n v="0.64"/>
    <n v="18"/>
    <n v="1.8"/>
    <s v="rcp"/>
    <n v="18"/>
    <n v="18"/>
    <s v="Good"/>
    <s v="16-4a-9L"/>
  </r>
  <r>
    <n v="705"/>
    <x v="38"/>
    <x v="314"/>
    <s v="Left"/>
    <n v="0"/>
    <n v="15"/>
    <s v=" "/>
    <s v=" "/>
    <n v="15"/>
    <n v="56"/>
    <s v="Good"/>
    <s v="16-4a-10"/>
  </r>
  <r>
    <n v="706"/>
    <x v="38"/>
    <x v="315"/>
    <s v="Left"/>
    <n v="0"/>
    <n v="18"/>
    <n v="1.8"/>
    <s v=" "/>
    <n v="18"/>
    <n v="18"/>
    <s v="Good"/>
    <s v="16-4a-11"/>
  </r>
  <r>
    <n v="707"/>
    <x v="38"/>
    <x v="315"/>
    <s v="Right"/>
    <n v="0"/>
    <n v="18"/>
    <n v="1.8"/>
    <s v="SIP"/>
    <n v="18"/>
    <n v="19"/>
    <s v="Good"/>
    <s v="16-4a-11"/>
  </r>
  <r>
    <n v="708"/>
    <x v="38"/>
    <x v="316"/>
    <s v="Left"/>
    <n v="0"/>
    <n v="18"/>
    <n v="1.8"/>
    <s v=" "/>
    <n v="0"/>
    <n v="0"/>
    <s v="Replace"/>
    <s v="abandone"/>
  </r>
  <r>
    <n v="709"/>
    <x v="38"/>
    <x v="317"/>
    <s v="Left"/>
    <n v="1.1200000000000001"/>
    <n v="18"/>
    <n v="1.8"/>
    <s v="SMP"/>
    <n v="18"/>
    <n v="40"/>
    <s v="Good"/>
    <s v="16-4a-13"/>
  </r>
  <r>
    <n v="710"/>
    <x v="38"/>
    <x v="318"/>
    <s v="Right"/>
    <n v="2.13"/>
    <n v="18"/>
    <n v="1.8"/>
    <s v="rcp"/>
    <n v="18"/>
    <n v="23"/>
    <s v="Good"/>
    <s v="16-4a-14"/>
  </r>
  <r>
    <n v="711"/>
    <x v="38"/>
    <x v="319"/>
    <s v=" "/>
    <n v="0"/>
    <n v="18"/>
    <n v="1.8"/>
    <s v="rcp"/>
    <n v="18"/>
    <n v="23"/>
    <s v="New"/>
    <s v="16-4a-15"/>
  </r>
  <r>
    <n v="723"/>
    <x v="39"/>
    <x v="320"/>
    <s v="Right"/>
    <n v="2.16"/>
    <n v="18"/>
    <n v="1.8"/>
    <s v=" "/>
    <n v="18"/>
    <n v="15"/>
    <s v="Good"/>
    <s v="16-4b-1R"/>
  </r>
  <r>
    <n v="724"/>
    <x v="39"/>
    <x v="321"/>
    <s v="Right"/>
    <n v="1.93"/>
    <n v="18"/>
    <n v="1.8"/>
    <s v="rcp"/>
    <n v="18"/>
    <n v="26"/>
    <s v="Good"/>
    <s v="16-4b-2R"/>
  </r>
  <r>
    <n v="725"/>
    <x v="39"/>
    <x v="322"/>
    <s v="Right"/>
    <n v="0"/>
    <n v="18"/>
    <n v="1.8"/>
    <s v="rcp"/>
    <n v="18"/>
    <n v="16"/>
    <s v="Good"/>
    <s v="16-4b-3R"/>
  </r>
  <r>
    <n v="726"/>
    <x v="39"/>
    <x v="323"/>
    <s v="Right"/>
    <n v="0.95"/>
    <n v="18"/>
    <n v="1.8"/>
    <s v="rcp"/>
    <n v="18"/>
    <n v="16"/>
    <s v="New"/>
    <s v="16-4b-4R"/>
  </r>
  <r>
    <n v="839"/>
    <x v="39"/>
    <x v="324"/>
    <s v="Right"/>
    <n v="0"/>
    <n v="12"/>
    <n v="0"/>
    <s v="rcp"/>
    <n v="12"/>
    <n v="12"/>
    <s v="New"/>
    <s v="16-4b-5R"/>
  </r>
  <r>
    <n v="727"/>
    <x v="39"/>
    <x v="325"/>
    <s v="Right"/>
    <n v="1.33"/>
    <n v="18"/>
    <n v="1.8"/>
    <s v="rcp"/>
    <n v="18"/>
    <n v="25"/>
    <s v="New"/>
    <s v="16-4b-6R"/>
  </r>
  <r>
    <n v="728"/>
    <x v="39"/>
    <x v="326"/>
    <s v=" "/>
    <n v="1.33"/>
    <n v="18"/>
    <n v="1.8"/>
    <s v=" "/>
    <n v="0"/>
    <n v="0"/>
    <s v="Fair"/>
    <s v="16-4b-6"/>
  </r>
  <r>
    <n v="731"/>
    <x v="40"/>
    <x v="327"/>
    <s v="Right"/>
    <n v="1.58"/>
    <n v="24"/>
    <n v="3.1"/>
    <s v="SIP"/>
    <n v="24"/>
    <n v="103"/>
    <s v="Good"/>
    <s v="16-4c-1R"/>
  </r>
  <r>
    <n v="732"/>
    <x v="40"/>
    <x v="328"/>
    <s v="Left"/>
    <n v="1.25"/>
    <n v="18"/>
    <n v="1.8"/>
    <s v="rcp"/>
    <n v="18"/>
    <n v="20"/>
    <s v="Good"/>
    <s v="16-4c-2L"/>
  </r>
  <r>
    <n v="733"/>
    <x v="40"/>
    <x v="329"/>
    <s v="Left"/>
    <n v="0"/>
    <n v="20"/>
    <s v=" "/>
    <s v="rcp"/>
    <n v="20"/>
    <n v="31"/>
    <s v="Good"/>
    <s v="16-4c-3L"/>
  </r>
  <r>
    <n v="734"/>
    <x v="40"/>
    <x v="330"/>
    <s v="Left"/>
    <n v="0.75"/>
    <n v="18"/>
    <n v="1.8"/>
    <s v="rcp"/>
    <n v="18"/>
    <n v="35"/>
    <s v="Good"/>
    <s v="16-4c-4L"/>
  </r>
  <r>
    <n v="735"/>
    <x v="40"/>
    <x v="331"/>
    <s v="Left"/>
    <n v="1.68"/>
    <n v="24"/>
    <n v="3.14"/>
    <s v="rcp"/>
    <n v="24"/>
    <n v="33"/>
    <s v="Good"/>
    <s v="16-4c-5L"/>
  </r>
  <r>
    <n v="736"/>
    <x v="40"/>
    <x v="332"/>
    <s v="Left"/>
    <n v="2.13"/>
    <n v="18"/>
    <n v="1.8"/>
    <s v="rcp"/>
    <n v="18"/>
    <n v="16"/>
    <s v="New"/>
    <s v="16-4c-6L"/>
  </r>
  <r>
    <n v="737"/>
    <x v="40"/>
    <x v="333"/>
    <s v="Left"/>
    <n v="2.5299999999999998"/>
    <n v="18"/>
    <n v="1.8"/>
    <s v="rcp"/>
    <n v="18"/>
    <n v="16"/>
    <s v="Good"/>
    <s v="16-4c-7L"/>
  </r>
  <r>
    <n v="738"/>
    <x v="40"/>
    <x v="334"/>
    <s v="Left"/>
    <n v="1.18"/>
    <n v="18"/>
    <n v="1.8"/>
    <s v=" "/>
    <n v="18"/>
    <n v="19"/>
    <s v="Good"/>
    <s v="16-4c-8L"/>
  </r>
  <r>
    <n v="739"/>
    <x v="40"/>
    <x v="334"/>
    <s v="Right"/>
    <n v="1.23"/>
    <n v="18"/>
    <n v="1.8"/>
    <s v="SMP"/>
    <n v="18"/>
    <n v="79"/>
    <s v="Good"/>
    <s v="16-4c-8R"/>
  </r>
  <r>
    <n v="740"/>
    <x v="40"/>
    <x v="335"/>
    <s v="Left"/>
    <n v="2.3199999999999998"/>
    <n v="18"/>
    <n v="1.8"/>
    <s v="CMP"/>
    <n v="18"/>
    <n v="56"/>
    <s v="Good"/>
    <s v="16-4c-9L"/>
  </r>
  <r>
    <n v="729"/>
    <x v="40"/>
    <x v="336"/>
    <s v="Right"/>
    <n v="1.94"/>
    <n v="18"/>
    <n v="1.8"/>
    <s v="rcp"/>
    <n v="18"/>
    <n v="20"/>
    <s v="Good"/>
    <s v="16-4c-10"/>
  </r>
  <r>
    <n v="730"/>
    <x v="40"/>
    <x v="337"/>
    <s v="Right"/>
    <n v="1.53"/>
    <n v="21"/>
    <s v=" "/>
    <s v="rcp"/>
    <n v="21"/>
    <n v="17"/>
    <s v="Good"/>
    <s v="16-4c-11"/>
  </r>
  <r>
    <n v="741"/>
    <x v="41"/>
    <x v="338"/>
    <s v="Left"/>
    <n v="1.1200000000000001"/>
    <n v="20"/>
    <s v=" "/>
    <s v="rcp"/>
    <n v="20"/>
    <n v="72"/>
    <s v="Good"/>
    <s v="16-4d-1L"/>
  </r>
  <r>
    <n v="742"/>
    <x v="41"/>
    <x v="339"/>
    <s v="Right"/>
    <n v="1.59"/>
    <n v="18"/>
    <n v="1.8"/>
    <s v="rcp"/>
    <n v="18"/>
    <n v="24"/>
    <s v="Good"/>
    <s v="16-4d-2R"/>
  </r>
  <r>
    <n v="743"/>
    <x v="41"/>
    <x v="340"/>
    <s v="Left"/>
    <n v="3.52"/>
    <n v="24"/>
    <n v="3.1"/>
    <s v="rcp"/>
    <n v="24"/>
    <n v="90"/>
    <s v="Good"/>
    <s v="16-4d-3L"/>
  </r>
  <r>
    <n v="744"/>
    <x v="41"/>
    <x v="341"/>
    <s v="Right"/>
    <n v="0.74"/>
    <n v="24"/>
    <n v="3.1"/>
    <s v="rcp"/>
    <n v="24"/>
    <n v="156"/>
    <s v="Good"/>
    <s v="16-4d-4R"/>
  </r>
  <r>
    <n v="745"/>
    <x v="41"/>
    <x v="342"/>
    <s v="Left"/>
    <n v="2.3199999999999998"/>
    <n v="24"/>
    <n v="3.1"/>
    <s v="rcp"/>
    <n v="24"/>
    <n v="104"/>
    <s v="Good"/>
    <s v="16-4d-5L"/>
  </r>
  <r>
    <n v="746"/>
    <x v="41"/>
    <x v="343"/>
    <s v="Right"/>
    <n v="0"/>
    <n v="18"/>
    <n v="1.8"/>
    <s v=" "/>
    <n v="0"/>
    <n v="0"/>
    <s v="Good"/>
    <s v="16-4d-6R"/>
  </r>
  <r>
    <n v="747"/>
    <x v="41"/>
    <x v="344"/>
    <s v="Right"/>
    <n v="2.5299999999999998"/>
    <n v="18"/>
    <n v="1.8"/>
    <s v="rcp"/>
    <n v="18"/>
    <n v="30"/>
    <s v="Good"/>
    <s v="16-4d-7R"/>
  </r>
  <r>
    <n v="748"/>
    <x v="41"/>
    <x v="345"/>
    <s v="Right"/>
    <n v="0.93"/>
    <n v="18"/>
    <n v="1.8"/>
    <s v="SIP"/>
    <n v="18"/>
    <n v="36"/>
    <s v="Good"/>
    <s v="16-4d-8R"/>
  </r>
  <r>
    <n v="751"/>
    <x v="41"/>
    <x v="346"/>
    <s v="Right"/>
    <n v="1.27"/>
    <n v="18"/>
    <n v="1.8"/>
    <s v="SIP"/>
    <n v="18"/>
    <n v="16"/>
    <s v="Fair"/>
    <s v="16-4d-9R"/>
  </r>
  <r>
    <n v="749"/>
    <x v="41"/>
    <x v="347"/>
    <s v="Left"/>
    <n v="0"/>
    <n v="18"/>
    <n v="1.8"/>
    <s v="rcp"/>
    <n v="18"/>
    <n v="16"/>
    <s v="New"/>
    <s v="16-4d-10"/>
  </r>
  <r>
    <n v="750"/>
    <x v="41"/>
    <x v="348"/>
    <s v="Left"/>
    <n v="2.14"/>
    <n v="18"/>
    <n v="1.8"/>
    <s v="SIP"/>
    <n v="18"/>
    <n v="26"/>
    <s v="Good"/>
    <s v="16-4d-11"/>
  </r>
  <r>
    <n v="752"/>
    <x v="41"/>
    <x v="349"/>
    <s v="Right"/>
    <n v="1.6"/>
    <n v="24"/>
    <n v="3.1"/>
    <s v="CMP"/>
    <n v="24"/>
    <n v="1"/>
    <s v="Good"/>
    <s v="16-4d-12"/>
  </r>
  <r>
    <n v="753"/>
    <x v="41"/>
    <x v="350"/>
    <s v="Right"/>
    <n v="0.78"/>
    <n v="18"/>
    <n v="1.8"/>
    <s v="SIP"/>
    <n v="18"/>
    <n v="21"/>
    <s v="Good"/>
    <s v="16-4d-13"/>
  </r>
  <r>
    <n v="754"/>
    <x v="41"/>
    <x v="351"/>
    <s v="Left"/>
    <n v="1.47"/>
    <n v="24"/>
    <n v="3.14"/>
    <s v="rcp"/>
    <n v="24"/>
    <n v="20"/>
    <s v="New"/>
    <s v="16-4d-14"/>
  </r>
  <r>
    <n v="755"/>
    <x v="41"/>
    <x v="352"/>
    <s v="Right"/>
    <n v="1.28"/>
    <n v="18"/>
    <s v=" "/>
    <s v="SIP"/>
    <n v="18"/>
    <n v="20"/>
    <s v="Fair"/>
    <s v="16-4d-15"/>
  </r>
  <r>
    <n v="756"/>
    <x v="41"/>
    <x v="353"/>
    <s v="Right"/>
    <n v="2.08"/>
    <n v="18"/>
    <n v="1.8"/>
    <s v="SIP"/>
    <n v="18"/>
    <n v="16"/>
    <s v="Good"/>
    <s v="16-4d-16"/>
  </r>
  <r>
    <n v="805"/>
    <x v="42"/>
    <x v="354"/>
    <s v="Left"/>
    <n v="0"/>
    <n v="12"/>
    <s v=" "/>
    <s v="CMP"/>
    <n v="12"/>
    <n v="20"/>
    <s v="Fair"/>
    <s v="16-4f-1L"/>
  </r>
  <r>
    <n v="806"/>
    <x v="42"/>
    <x v="355"/>
    <s v="Left"/>
    <n v="2"/>
    <n v="15"/>
    <s v=" "/>
    <s v="rcp"/>
    <n v="15"/>
    <n v="15"/>
    <s v="Good"/>
    <s v="16-4f-2L"/>
  </r>
  <r>
    <n v="807"/>
    <x v="42"/>
    <x v="356"/>
    <s v="Left"/>
    <n v="1.44"/>
    <n v="18"/>
    <n v="1.8"/>
    <s v=" "/>
    <n v="18"/>
    <n v="25"/>
    <s v="Good"/>
    <s v="16-4f-3L"/>
  </r>
  <r>
    <n v="808"/>
    <x v="42"/>
    <x v="308"/>
    <s v="Left"/>
    <n v="0"/>
    <n v="18"/>
    <n v="1.8"/>
    <s v=" "/>
    <n v="18"/>
    <n v="26"/>
    <s v="Good"/>
    <s v="16-4f-4L"/>
  </r>
  <r>
    <n v="809"/>
    <x v="42"/>
    <x v="357"/>
    <s v="Left"/>
    <n v="0"/>
    <n v="24"/>
    <n v="3.1"/>
    <s v="SMP"/>
    <n v="24"/>
    <n v="31"/>
    <s v="Good"/>
    <s v="16-4f-3"/>
  </r>
  <r>
    <n v="810"/>
    <x v="42"/>
    <x v="358"/>
    <s v="Left"/>
    <n v="1.0900000000000001"/>
    <n v="18"/>
    <n v="1.8"/>
    <s v="SIP"/>
    <n v="18"/>
    <n v="41"/>
    <s v="Good"/>
    <s v="16-4f-5L"/>
  </r>
  <r>
    <n v="813"/>
    <x v="42"/>
    <x v="359"/>
    <s v="Left"/>
    <n v="1.45"/>
    <n v="18"/>
    <n v="1.8"/>
    <s v="SMP"/>
    <n v="18"/>
    <n v="18"/>
    <s v="Good"/>
    <s v="16-4f-6L"/>
  </r>
  <r>
    <n v="814"/>
    <x v="42"/>
    <x v="360"/>
    <s v="Right"/>
    <n v="1.65"/>
    <n v="24"/>
    <n v="3.14"/>
    <s v=" "/>
    <n v="24"/>
    <n v="2"/>
    <s v="Good"/>
    <s v="16-4f-7R"/>
  </r>
  <r>
    <n v="815"/>
    <x v="42"/>
    <x v="361"/>
    <s v="Right"/>
    <n v="1.95"/>
    <n v="18"/>
    <n v="1.8"/>
    <s v="rcp"/>
    <n v="18"/>
    <n v="18"/>
    <s v="Good"/>
    <s v="16-4f-8R"/>
  </r>
  <r>
    <n v="816"/>
    <x v="42"/>
    <x v="362"/>
    <s v=" "/>
    <n v="1.3"/>
    <n v="18"/>
    <n v="1.8"/>
    <s v="rcp"/>
    <n v="18"/>
    <n v="18"/>
    <s v="Good"/>
    <s v="16-4f-9L"/>
  </r>
  <r>
    <n v="821"/>
    <x v="43"/>
    <x v="70"/>
    <s v=" "/>
    <n v="0"/>
    <s v=" "/>
    <s v="Open Channel"/>
    <s v=" "/>
    <n v="0"/>
    <n v="0"/>
    <s v="Good"/>
    <s v="no gate"/>
  </r>
  <r>
    <n v="817"/>
    <x v="43"/>
    <x v="363"/>
    <s v="Right"/>
    <n v="1.74"/>
    <n v="18"/>
    <n v="1.8"/>
    <s v="SIP"/>
    <n v="18"/>
    <n v="22"/>
    <s v="Good"/>
    <s v="16-4f-2-1R"/>
  </r>
  <r>
    <n v="818"/>
    <x v="43"/>
    <x v="206"/>
    <s v="Left"/>
    <n v="1.61"/>
    <n v="18"/>
    <n v="1.8"/>
    <s v=" "/>
    <n v="0"/>
    <n v="0"/>
    <s v="Good"/>
    <s v="16-4f-2-2L"/>
  </r>
  <r>
    <n v="819"/>
    <x v="43"/>
    <x v="364"/>
    <s v="Left"/>
    <n v="1.6"/>
    <n v="18"/>
    <n v="1.8"/>
    <s v="rcp"/>
    <n v="18"/>
    <n v="22"/>
    <s v="Good"/>
    <s v="16-4f-2-3L"/>
  </r>
  <r>
    <n v="820"/>
    <x v="43"/>
    <x v="365"/>
    <s v="Left"/>
    <n v="1.53"/>
    <n v="18"/>
    <n v="1.8"/>
    <s v=" "/>
    <n v="18"/>
    <n v="33"/>
    <s v="Good"/>
    <s v="16-4f-2-4L"/>
  </r>
  <r>
    <n v="811"/>
    <x v="44"/>
    <x v="354"/>
    <s v="Left"/>
    <n v="2.02"/>
    <n v="18"/>
    <n v="1.8"/>
    <s v="rcp"/>
    <n v="18"/>
    <n v="17"/>
    <s v="Good"/>
    <s v="16-4f-3-1L"/>
  </r>
  <r>
    <n v="812"/>
    <x v="44"/>
    <x v="366"/>
    <s v="Left"/>
    <n v="1.3"/>
    <n v="18"/>
    <n v="1.8"/>
    <s v="SIP"/>
    <n v="18"/>
    <n v="20"/>
    <s v="Good"/>
    <s v="16-4f-3-2L"/>
  </r>
  <r>
    <n v="822"/>
    <x v="45"/>
    <x v="367"/>
    <s v="Left"/>
    <n v="1.2"/>
    <n v="18"/>
    <n v="1.77"/>
    <s v="rcp bg"/>
    <n v="18"/>
    <n v="16"/>
    <s v="New"/>
    <s v="16-4h-1L"/>
  </r>
  <r>
    <n v="823"/>
    <x v="45"/>
    <x v="368"/>
    <s v="Right"/>
    <n v="0.19"/>
    <n v="18"/>
    <n v="1.77"/>
    <s v="rcp"/>
    <n v="18"/>
    <n v="64"/>
    <s v="Good"/>
    <s v="16-4h-2R"/>
  </r>
  <r>
    <n v="826"/>
    <x v="45"/>
    <x v="90"/>
    <s v="Left"/>
    <n v="1.71"/>
    <n v="18"/>
    <n v="1.8"/>
    <s v="rcp"/>
    <n v="18"/>
    <n v="23"/>
    <s v="Good"/>
    <s v="16-4h-3L"/>
  </r>
  <r>
    <n v="827"/>
    <x v="45"/>
    <x v="90"/>
    <s v="Right"/>
    <n v="0.78"/>
    <n v="18"/>
    <n v="1.8"/>
    <s v="rcp"/>
    <n v="18"/>
    <n v="83"/>
    <s v="Good"/>
    <s v="16-4h-3R"/>
  </r>
  <r>
    <n v="828"/>
    <x v="45"/>
    <x v="369"/>
    <s v="Left"/>
    <n v="0.52"/>
    <n v="24"/>
    <n v="3.1"/>
    <s v="SMP"/>
    <n v="24"/>
    <n v="18"/>
    <s v="Fair"/>
    <s v="no tag"/>
  </r>
  <r>
    <n v="829"/>
    <x v="45"/>
    <x v="268"/>
    <s v="Left"/>
    <n v="0.1"/>
    <s v=" "/>
    <s v=" "/>
    <s v="rcp"/>
    <n v="36"/>
    <n v="20"/>
    <s v="Good"/>
    <s v="no tag"/>
  </r>
  <r>
    <n v="830"/>
    <x v="45"/>
    <x v="370"/>
    <s v="Left"/>
    <n v="1.62"/>
    <n v="24"/>
    <n v="3.14"/>
    <s v="SIP"/>
    <n v="24"/>
    <n v="76"/>
    <s v="Good"/>
    <s v="16-4h-5L"/>
  </r>
  <r>
    <n v="831"/>
    <x v="45"/>
    <x v="371"/>
    <s v="Right"/>
    <n v="1.34"/>
    <n v="24"/>
    <n v="3.14"/>
    <s v=" "/>
    <n v="18"/>
    <n v="76"/>
    <s v="Good"/>
    <s v="16-4h-6R"/>
  </r>
  <r>
    <n v="832"/>
    <x v="45"/>
    <x v="372"/>
    <s v="Right"/>
    <n v="0.27"/>
    <n v="18"/>
    <n v="1.8"/>
    <s v="SMP"/>
    <n v="18"/>
    <n v="187"/>
    <s v="Fair"/>
    <s v="16-4h-7R"/>
  </r>
  <r>
    <n v="833"/>
    <x v="45"/>
    <x v="373"/>
    <s v="Left"/>
    <n v="0.89"/>
    <n v="18"/>
    <n v="1.8"/>
    <s v="rcp"/>
    <n v="18"/>
    <n v="24"/>
    <s v="Good"/>
    <s v="16-4h-8L"/>
  </r>
  <r>
    <n v="834"/>
    <x v="45"/>
    <x v="374"/>
    <s v="Right"/>
    <n v="1.5"/>
    <n v="24"/>
    <n v="3.14"/>
    <s v="rcp"/>
    <n v="24"/>
    <n v="16"/>
    <s v="Good"/>
    <s v="16-4h-9R"/>
  </r>
  <r>
    <n v="835"/>
    <x v="45"/>
    <x v="345"/>
    <s v="Left"/>
    <n v="1.73"/>
    <n v="18"/>
    <n v="1.8"/>
    <s v="ABS"/>
    <n v="18"/>
    <n v="21"/>
    <s v="Good"/>
    <s v="16-4h-10L"/>
  </r>
  <r>
    <n v="836"/>
    <x v="45"/>
    <x v="375"/>
    <s v=" "/>
    <n v="1.17"/>
    <n v="18"/>
    <n v="1.8"/>
    <s v="pvc"/>
    <n v="18"/>
    <n v="17"/>
    <s v="Good"/>
    <s v="16-4h-11"/>
  </r>
  <r>
    <n v="824"/>
    <x v="46"/>
    <x v="376"/>
    <s v="Left"/>
    <n v="0.7"/>
    <n v="24"/>
    <n v="3.14"/>
    <s v="rcp"/>
    <n v="24"/>
    <n v="21"/>
    <s v="Good"/>
    <s v="16-4h-1-1L"/>
  </r>
  <r>
    <n v="825"/>
    <x v="46"/>
    <x v="376"/>
    <s v="Right"/>
    <n v="1.8"/>
    <n v="18"/>
    <n v="1.8"/>
    <s v="rcp"/>
    <n v="18"/>
    <n v="20"/>
    <s v="Good"/>
    <s v="16-4h-1-1R"/>
  </r>
  <r>
    <n v="837"/>
    <x v="46"/>
    <x v="377"/>
    <s v="Right"/>
    <n v="1.31"/>
    <n v="18"/>
    <n v="1.8"/>
    <s v=" "/>
    <n v="18"/>
    <n v="0"/>
    <s v="Fair"/>
    <s v="16-4h-1-2R"/>
  </r>
  <r>
    <n v="838"/>
    <x v="46"/>
    <x v="378"/>
    <s v="Left"/>
    <n v="0.72"/>
    <n v="18"/>
    <n v="1.8"/>
    <s v="CMP"/>
    <n v="18"/>
    <n v="11"/>
    <s v="Fair"/>
    <s v="16-4h-1-3L"/>
  </r>
  <r>
    <n v="1383"/>
    <x v="47"/>
    <x v="17"/>
    <s v="Left"/>
    <n v="0"/>
    <n v="18"/>
    <n v="1.8"/>
    <s v="SIP"/>
    <n v="18"/>
    <n v="16"/>
    <s v="Fair"/>
    <s v="17-1a"/>
  </r>
  <r>
    <n v="1384"/>
    <x v="47"/>
    <x v="354"/>
    <s v="Left"/>
    <n v="1.7"/>
    <n v="18"/>
    <n v="1.8"/>
    <s v="rcp"/>
    <n v="18"/>
    <n v="23"/>
    <s v="Good"/>
    <s v="17-1-1L"/>
  </r>
  <r>
    <n v="1385"/>
    <x v="47"/>
    <x v="354"/>
    <s v="Right"/>
    <n v="1.95"/>
    <n v="18"/>
    <n v="1.8"/>
    <s v="rcp"/>
    <n v="18"/>
    <n v="23"/>
    <s v="Good"/>
    <s v="17-1-1R"/>
  </r>
  <r>
    <n v="1387"/>
    <x v="47"/>
    <x v="379"/>
    <s v="Right"/>
    <n v="2.2599999999999998"/>
    <n v="18"/>
    <n v="1.8"/>
    <s v="rcp"/>
    <n v="18"/>
    <n v="41"/>
    <s v="Good"/>
    <s v="17-1-2R"/>
  </r>
  <r>
    <n v="1386"/>
    <x v="47"/>
    <x v="380"/>
    <s v="Left"/>
    <n v="2.77"/>
    <n v="18"/>
    <n v="1.8"/>
    <s v="rcp"/>
    <n v="18"/>
    <n v="23"/>
    <s v="Good"/>
    <s v="17-1-2L"/>
  </r>
  <r>
    <n v="1388"/>
    <x v="47"/>
    <x v="126"/>
    <s v="Left"/>
    <n v="0"/>
    <n v="18"/>
    <n v="1.8"/>
    <s v="rcp"/>
    <n v="18"/>
    <n v="24"/>
    <s v="New"/>
    <s v="17-1-3L"/>
  </r>
  <r>
    <n v="1389"/>
    <x v="47"/>
    <x v="381"/>
    <s v="Left"/>
    <n v="0"/>
    <n v="18"/>
    <n v="1.8"/>
    <s v="CMP"/>
    <n v="18"/>
    <n v="21"/>
    <s v="Good"/>
    <s v="17-1-4L"/>
  </r>
  <r>
    <n v="1390"/>
    <x v="47"/>
    <x v="382"/>
    <s v="Right"/>
    <n v="0"/>
    <n v="24"/>
    <n v="3.14"/>
    <s v="SIP"/>
    <n v="24"/>
    <n v="18"/>
    <s v="Good"/>
    <s v="17-1-5R"/>
  </r>
  <r>
    <n v="1391"/>
    <x v="47"/>
    <x v="383"/>
    <s v="Left"/>
    <n v="0"/>
    <n v="18"/>
    <n v="1.8"/>
    <s v=" "/>
    <n v="18"/>
    <n v="0"/>
    <s v="Good"/>
    <s v="17-1-6L"/>
  </r>
  <r>
    <n v="1392"/>
    <x v="47"/>
    <x v="383"/>
    <s v="Right"/>
    <n v="2.52"/>
    <n v="18"/>
    <n v="1.8"/>
    <s v="rcp"/>
    <n v="18"/>
    <n v="25"/>
    <s v="Good"/>
    <s v="17-1-6R"/>
  </r>
  <r>
    <n v="1408"/>
    <x v="47"/>
    <x v="384"/>
    <s v="Right"/>
    <n v="1.48"/>
    <n v="24"/>
    <n v="3.14"/>
    <s v="rcp"/>
    <n v="24"/>
    <n v="18"/>
    <s v="Good"/>
    <s v="17-1-7R"/>
  </r>
  <r>
    <n v="1409"/>
    <x v="47"/>
    <x v="385"/>
    <s v="Right"/>
    <n v="0"/>
    <n v="15"/>
    <n v="1.2"/>
    <s v="abandoned"/>
    <n v="15"/>
    <n v="30"/>
    <s v="Fair"/>
    <s v="17-1-8R"/>
  </r>
  <r>
    <n v="1410"/>
    <x v="47"/>
    <x v="386"/>
    <s v="Right"/>
    <n v="1.56"/>
    <n v="18"/>
    <n v="1.77"/>
    <s v="rcp"/>
    <n v="18"/>
    <n v="24"/>
    <s v="Good"/>
    <s v="17-1-9R"/>
  </r>
  <r>
    <n v="1411"/>
    <x v="47"/>
    <x v="387"/>
    <s v="Right"/>
    <n v="2.2999999999999998"/>
    <n v="18"/>
    <n v="1.77"/>
    <s v="rcp bg"/>
    <n v="18"/>
    <n v="24"/>
    <s v="Good"/>
    <s v="17-1-10R"/>
  </r>
  <r>
    <n v="1412"/>
    <x v="47"/>
    <x v="143"/>
    <s v="Right"/>
    <n v="1.79"/>
    <n v="18"/>
    <n v="1.77"/>
    <s v="rcp bg"/>
    <n v="18"/>
    <n v="22"/>
    <s v="Good"/>
    <s v="17-1-11R"/>
  </r>
  <r>
    <n v="1413"/>
    <x v="47"/>
    <x v="388"/>
    <s v="Right"/>
    <n v="0.99"/>
    <n v="24"/>
    <n v="3.14"/>
    <s v="CMP"/>
    <n v="24"/>
    <n v="44"/>
    <s v="Good"/>
    <s v="17-1c"/>
  </r>
  <r>
    <n v="1414"/>
    <x v="47"/>
    <x v="389"/>
    <s v="Right"/>
    <n v="2.06"/>
    <n v="18"/>
    <n v="1.77"/>
    <s v="rcp"/>
    <n v="18"/>
    <n v="24"/>
    <s v="New"/>
    <s v="17-1-12R"/>
  </r>
  <r>
    <n v="1415"/>
    <x v="47"/>
    <x v="390"/>
    <s v="Right"/>
    <n v="0"/>
    <n v="18"/>
    <n v="1.77"/>
    <s v=" "/>
    <n v="18"/>
    <n v="0"/>
    <s v="Replace"/>
    <s v="17-1-13R"/>
  </r>
  <r>
    <n v="1416"/>
    <x v="47"/>
    <x v="391"/>
    <s v="Right"/>
    <n v="2.1"/>
    <n v="18"/>
    <n v="1.77"/>
    <s v="rcp"/>
    <n v="18"/>
    <n v="32"/>
    <s v="New"/>
    <s v="17-1-14R"/>
  </r>
  <r>
    <n v="1406"/>
    <x v="48"/>
    <x v="392"/>
    <s v="Right"/>
    <n v="1.7"/>
    <n v="18"/>
    <n v="1.77"/>
    <s v="CMP"/>
    <n v="18"/>
    <n v="16"/>
    <s v="Fair"/>
    <s v="17-1a-1R"/>
  </r>
  <r>
    <n v="1407"/>
    <x v="48"/>
    <x v="393"/>
    <s v="Right"/>
    <n v="0"/>
    <s v="24&quot;"/>
    <n v="3.14"/>
    <s v="unknown"/>
    <n v="24"/>
    <n v="0"/>
    <s v="Fair"/>
    <s v="17-1a-2R"/>
  </r>
  <r>
    <n v="1402"/>
    <x v="49"/>
    <x v="266"/>
    <s v="Right"/>
    <n v="0.67"/>
    <n v="18"/>
    <n v="1.77"/>
    <s v=" "/>
    <n v="18"/>
    <n v="22"/>
    <s v="Replace"/>
    <s v="17-1c-1R"/>
  </r>
  <r>
    <n v="1403"/>
    <x v="49"/>
    <x v="266"/>
    <s v="Left"/>
    <n v="0.35"/>
    <n v="18"/>
    <n v="1.77"/>
    <s v="rcp"/>
    <n v="18"/>
    <n v="10"/>
    <s v="Fair"/>
    <s v="17-1c-2L"/>
  </r>
  <r>
    <n v="1404"/>
    <x v="49"/>
    <x v="394"/>
    <s v="Left"/>
    <n v="0"/>
    <n v="18"/>
    <n v="1.77"/>
    <s v="CMP"/>
    <n v="18"/>
    <n v="11"/>
    <s v="Replace"/>
    <s v="17-1c-3L"/>
  </r>
  <r>
    <n v="1405"/>
    <x v="49"/>
    <x v="321"/>
    <s v="Left"/>
    <n v="0"/>
    <n v="18"/>
    <n v="1.77"/>
    <s v="rcp"/>
    <n v="18"/>
    <n v="24"/>
    <s v="Good"/>
    <s v="17-1c-4"/>
  </r>
  <r>
    <n v="1396"/>
    <x v="50"/>
    <x v="395"/>
    <s v="Left"/>
    <n v="1.58"/>
    <n v="24"/>
    <n v="3.14"/>
    <s v="CMP"/>
    <n v="24"/>
    <n v="20"/>
    <s v="Replace"/>
    <s v="17-1d-1L"/>
  </r>
  <r>
    <n v="1397"/>
    <x v="50"/>
    <x v="396"/>
    <s v="Left"/>
    <n v="1.73"/>
    <n v="18"/>
    <n v="1.8"/>
    <s v="rcp"/>
    <n v="18"/>
    <n v="30"/>
    <s v="Good"/>
    <s v="17-1d-2L"/>
  </r>
  <r>
    <n v="1398"/>
    <x v="50"/>
    <x v="397"/>
    <s v="Left"/>
    <n v="0"/>
    <n v="18"/>
    <n v="1.8"/>
    <s v="CMP"/>
    <n v="18"/>
    <n v="0"/>
    <s v="Fair"/>
    <s v="17-1d-3L"/>
  </r>
  <r>
    <n v="1399"/>
    <x v="50"/>
    <x v="398"/>
    <s v="Left"/>
    <n v="1.1299999999999999"/>
    <n v="15"/>
    <n v="1.2"/>
    <s v=" "/>
    <n v="15"/>
    <n v="20"/>
    <s v="Fair"/>
    <s v="No tag"/>
  </r>
  <r>
    <n v="1400"/>
    <x v="50"/>
    <x v="399"/>
    <s v="Left"/>
    <n v="2.8"/>
    <n v="24"/>
    <n v="3.1"/>
    <s v="rcp"/>
    <n v="24"/>
    <n v="25"/>
    <s v="New"/>
    <s v="17-1d-4L"/>
  </r>
  <r>
    <n v="1401"/>
    <x v="50"/>
    <x v="400"/>
    <s v="Left"/>
    <n v="1.6"/>
    <n v="18"/>
    <n v="1.8"/>
    <s v="CMP"/>
    <n v="18"/>
    <n v="35"/>
    <s v="Good"/>
    <s v="17-1d-5L"/>
  </r>
  <r>
    <n v="1395"/>
    <x v="51"/>
    <x v="401"/>
    <s v="Right"/>
    <n v="0.67"/>
    <n v="24"/>
    <n v="3.14"/>
    <s v="ssp"/>
    <n v="24"/>
    <n v="32"/>
    <s v="Good"/>
    <s v="17-1d-1-1R"/>
  </r>
  <r>
    <n v="1393"/>
    <x v="52"/>
    <x v="402"/>
    <s v="Right"/>
    <n v="0.48"/>
    <n v="24"/>
    <n v="3.14"/>
    <s v="rcp"/>
    <n v="24"/>
    <n v="10"/>
    <s v="Fair"/>
    <s v="No tag"/>
  </r>
  <r>
    <n v="1394"/>
    <x v="52"/>
    <x v="0"/>
    <s v="Right"/>
    <n v="0"/>
    <n v="24"/>
    <n v="3.14"/>
    <s v="rcp"/>
    <n v="24"/>
    <n v="10"/>
    <s v="Fair"/>
    <s v="No tag"/>
  </r>
  <r>
    <n v="1195"/>
    <x v="53"/>
    <x v="403"/>
    <s v="Right"/>
    <n v="3.8"/>
    <n v="18"/>
    <n v="1.8"/>
    <s v="rcp"/>
    <n v="18"/>
    <n v="25"/>
    <s v="Good"/>
    <s v="19-1-1R"/>
  </r>
  <r>
    <n v="1196"/>
    <x v="53"/>
    <x v="404"/>
    <s v="Right"/>
    <n v="1.31"/>
    <n v="36"/>
    <s v=" "/>
    <s v="rcp"/>
    <n v="36"/>
    <n v="24"/>
    <s v="Good"/>
    <s v="19-1b he"/>
  </r>
  <r>
    <n v="1197"/>
    <x v="53"/>
    <x v="405"/>
    <s v="Right"/>
    <n v="2.2200000000000002"/>
    <n v="18"/>
    <n v="1.8"/>
    <s v=" "/>
    <n v="0"/>
    <n v="0"/>
    <s v="Good"/>
    <s v="19-1-2R"/>
  </r>
  <r>
    <n v="1167"/>
    <x v="53"/>
    <x v="406"/>
    <s v="Right"/>
    <n v="1.37"/>
    <n v="18"/>
    <n v="1.77"/>
    <s v=" "/>
    <n v="18"/>
    <n v="22"/>
    <s v="Good"/>
    <s v="19-1-3R"/>
  </r>
  <r>
    <n v="1168"/>
    <x v="53"/>
    <x v="407"/>
    <s v="Right"/>
    <n v="2.83"/>
    <n v="24"/>
    <n v="3.14"/>
    <s v="rcp"/>
    <n v="24"/>
    <n v="24"/>
    <s v="Good"/>
    <s v="19-1c"/>
  </r>
  <r>
    <n v="1169"/>
    <x v="53"/>
    <x v="5"/>
    <s v="Right"/>
    <n v="2.84"/>
    <n v="18"/>
    <n v="1.77"/>
    <s v="rcp"/>
    <n v="18"/>
    <n v="25"/>
    <s v="Good"/>
    <s v="19-1-4R"/>
  </r>
  <r>
    <n v="1170"/>
    <x v="53"/>
    <x v="408"/>
    <s v="Right"/>
    <n v="2.04"/>
    <n v="12"/>
    <s v=" "/>
    <s v="CMP"/>
    <n v="12"/>
    <n v="32"/>
    <s v="Good"/>
    <s v="19-1-5R"/>
  </r>
  <r>
    <n v="1171"/>
    <x v="53"/>
    <x v="409"/>
    <s v="Right"/>
    <n v="1.45"/>
    <n v="15"/>
    <s v=" "/>
    <s v="CMP"/>
    <n v="15"/>
    <n v="23"/>
    <s v="Good"/>
    <s v="19-1-6R"/>
  </r>
  <r>
    <n v="1172"/>
    <x v="53"/>
    <x v="410"/>
    <s v="Right"/>
    <n v="1.73"/>
    <n v="18"/>
    <n v="1.77"/>
    <s v="CMP"/>
    <n v="18"/>
    <n v="14"/>
    <s v="Good"/>
    <s v="19-1-7R"/>
  </r>
  <r>
    <n v="1173"/>
    <x v="53"/>
    <x v="411"/>
    <s v="Left"/>
    <n v="1.87"/>
    <n v="18"/>
    <n v="1.77"/>
    <s v="rcp"/>
    <n v="18"/>
    <n v="82"/>
    <s v="Fair"/>
    <s v="19-1-8L"/>
  </r>
  <r>
    <n v="1174"/>
    <x v="53"/>
    <x v="412"/>
    <s v="Left"/>
    <n v="1.98"/>
    <n v="18"/>
    <n v="1.77"/>
    <s v="CMP"/>
    <n v="18"/>
    <n v="20"/>
    <s v="Good"/>
    <s v="19-1-9L"/>
  </r>
  <r>
    <n v="1175"/>
    <x v="53"/>
    <x v="413"/>
    <s v="Left"/>
    <n v="2.5299999999999998"/>
    <n v="18"/>
    <n v="1.77"/>
    <s v="rcp"/>
    <n v="18"/>
    <n v="26"/>
    <s v="Good"/>
    <s v="19-1-10L"/>
  </r>
  <r>
    <n v="1176"/>
    <x v="53"/>
    <x v="413"/>
    <s v="Right"/>
    <n v="1.73"/>
    <n v="18"/>
    <n v="1.77"/>
    <s v="SIP"/>
    <n v="18"/>
    <n v="31"/>
    <s v="Good"/>
    <s v="19-1-10R"/>
  </r>
  <r>
    <n v="1177"/>
    <x v="53"/>
    <x v="414"/>
    <s v="Right"/>
    <n v="1.8"/>
    <n v="18"/>
    <n v="1.77"/>
    <s v="CMP"/>
    <n v="18"/>
    <n v="25"/>
    <s v="Fair"/>
    <s v="19-1-11R"/>
  </r>
  <r>
    <n v="1178"/>
    <x v="53"/>
    <x v="415"/>
    <s v="Right"/>
    <n v="1.17"/>
    <n v="18"/>
    <n v="1.77"/>
    <s v="rcp"/>
    <n v="18"/>
    <n v="31"/>
    <s v="Good"/>
    <s v="19-1-12R"/>
  </r>
  <r>
    <n v="1179"/>
    <x v="53"/>
    <x v="416"/>
    <s v="Right"/>
    <n v="0"/>
    <n v="18"/>
    <n v="1.77"/>
    <s v="rcp"/>
    <n v="18"/>
    <n v="32"/>
    <s v="Good"/>
    <s v="19-1-13R"/>
  </r>
  <r>
    <n v="1180"/>
    <x v="53"/>
    <x v="417"/>
    <s v="Left"/>
    <n v="0"/>
    <s v=" "/>
    <s v=" "/>
    <s v=" "/>
    <n v="48"/>
    <n v="25"/>
    <s v="Good"/>
    <s v="MC-19-1"/>
  </r>
  <r>
    <n v="1181"/>
    <x v="53"/>
    <x v="418"/>
    <s v="Left"/>
    <n v="2.23"/>
    <n v="18"/>
    <n v="1.77"/>
    <s v="CMP"/>
    <n v="18"/>
    <n v="16"/>
    <s v="Good"/>
    <s v="19-1-14L"/>
  </r>
  <r>
    <n v="1182"/>
    <x v="53"/>
    <x v="419"/>
    <s v="Left"/>
    <n v="0"/>
    <n v="18"/>
    <n v="1.77"/>
    <s v="rcp"/>
    <n v="18"/>
    <n v="16"/>
    <s v="New"/>
    <s v="19-1-15L"/>
  </r>
  <r>
    <n v="1183"/>
    <x v="53"/>
    <x v="420"/>
    <s v="Left"/>
    <n v="1.26"/>
    <n v="18"/>
    <n v="1.77"/>
    <s v="ABS"/>
    <n v="18"/>
    <n v="31"/>
    <s v="Good"/>
    <s v="19-1-16L"/>
  </r>
  <r>
    <n v="1184"/>
    <x v="53"/>
    <x v="421"/>
    <s v="Left"/>
    <n v="2.7"/>
    <n v="18"/>
    <n v="1.77"/>
    <s v="rcp"/>
    <n v="18"/>
    <n v="26"/>
    <s v="Good"/>
    <s v="19-1-17L"/>
  </r>
  <r>
    <n v="1185"/>
    <x v="53"/>
    <x v="421"/>
    <s v="Right"/>
    <n v="2.73"/>
    <n v="24"/>
    <n v="3.14"/>
    <s v="SMP"/>
    <n v="24"/>
    <n v="72"/>
    <s v="Good"/>
    <s v="19-1-17R"/>
  </r>
  <r>
    <n v="1186"/>
    <x v="53"/>
    <x v="422"/>
    <s v="Left"/>
    <n v="2.8"/>
    <n v="18"/>
    <n v="1.77"/>
    <s v="rcp"/>
    <n v="18"/>
    <n v="55"/>
    <s v="Good"/>
    <s v="19-1-18L"/>
  </r>
  <r>
    <n v="1187"/>
    <x v="53"/>
    <x v="422"/>
    <s v="Right"/>
    <n v="2.5099999999999998"/>
    <n v="24"/>
    <n v="3.14"/>
    <s v="SMP"/>
    <n v="24"/>
    <n v="60"/>
    <s v="Good"/>
    <s v="19-1-18R"/>
  </r>
  <r>
    <n v="1188"/>
    <x v="53"/>
    <x v="423"/>
    <s v="Left"/>
    <n v="0"/>
    <n v="24"/>
    <n v="3.14"/>
    <s v="rcp"/>
    <n v="24"/>
    <n v="55"/>
    <s v="Good"/>
    <s v="19-1I"/>
  </r>
  <r>
    <n v="1189"/>
    <x v="53"/>
    <x v="424"/>
    <s v="Left"/>
    <n v="1.85"/>
    <n v="18"/>
    <n v="1.77"/>
    <s v="SIP"/>
    <n v="18"/>
    <n v="54"/>
    <s v="Good"/>
    <s v="19-1-19L"/>
  </r>
  <r>
    <n v="1190"/>
    <x v="53"/>
    <x v="425"/>
    <s v="Left"/>
    <n v="0"/>
    <n v="18"/>
    <n v="1.77"/>
    <s v="rcp/steel"/>
    <n v="18"/>
    <n v="42"/>
    <s v="New"/>
    <s v="19-1J"/>
  </r>
  <r>
    <n v="1191"/>
    <x v="53"/>
    <x v="426"/>
    <s v="Left"/>
    <n v="1.75"/>
    <n v="18"/>
    <n v="1.77"/>
    <s v="rcp"/>
    <n v="18"/>
    <n v="25"/>
    <s v="New"/>
    <s v="19-1-20L"/>
  </r>
  <r>
    <n v="1192"/>
    <x v="53"/>
    <x v="427"/>
    <s v="Right"/>
    <n v="1.72"/>
    <n v="18"/>
    <n v="1.77"/>
    <s v="SIP"/>
    <n v="18"/>
    <n v="35"/>
    <s v="Good"/>
    <s v="19-1-21R"/>
  </r>
  <r>
    <n v="1193"/>
    <x v="53"/>
    <x v="428"/>
    <s v="Right"/>
    <n v="2.23"/>
    <n v="18"/>
    <n v="1.77"/>
    <s v="rcp"/>
    <n v="18"/>
    <n v="41"/>
    <s v="Good"/>
    <s v="19-1-22R"/>
  </r>
  <r>
    <n v="1194"/>
    <x v="53"/>
    <x v="429"/>
    <s v="Right"/>
    <n v="2.2200000000000002"/>
    <n v="18"/>
    <n v="1.77"/>
    <s v="SIP"/>
    <n v="18"/>
    <n v="26"/>
    <s v="Good"/>
    <s v="19-1-23R"/>
  </r>
  <r>
    <n v="1151"/>
    <x v="54"/>
    <x v="430"/>
    <s v="Left"/>
    <n v="1.78"/>
    <n v="18"/>
    <n v="1.8"/>
    <s v="rcp"/>
    <n v="18"/>
    <n v="17"/>
    <s v="Good"/>
    <s v="19-1b-1L"/>
  </r>
  <r>
    <n v="1152"/>
    <x v="54"/>
    <x v="431"/>
    <s v="Left"/>
    <n v="1.4"/>
    <n v="18"/>
    <n v="1.8"/>
    <s v="rcp"/>
    <n v="18"/>
    <n v="13"/>
    <s v="Good"/>
    <s v="19-1b-2L"/>
  </r>
  <r>
    <n v="1153"/>
    <x v="54"/>
    <x v="432"/>
    <s v="Left"/>
    <n v="0"/>
    <s v="open ditch"/>
    <s v=" "/>
    <s v=" "/>
    <n v="0"/>
    <n v="0"/>
    <s v="Good"/>
    <s v=" "/>
  </r>
  <r>
    <n v="1154"/>
    <x v="54"/>
    <x v="433"/>
    <s v="Left"/>
    <n v="1.77"/>
    <n v="24"/>
    <n v="3.1"/>
    <s v="rcp"/>
    <n v="24"/>
    <n v="17"/>
    <s v="Good"/>
    <s v="19-1b-3L"/>
  </r>
  <r>
    <n v="1155"/>
    <x v="54"/>
    <x v="434"/>
    <s v="Left"/>
    <n v="1.88"/>
    <n v="18"/>
    <n v="1.8"/>
    <s v="rcp"/>
    <n v="18"/>
    <n v="25"/>
    <s v="Good"/>
    <s v="19-1b-4L"/>
  </r>
  <r>
    <n v="1156"/>
    <x v="54"/>
    <x v="435"/>
    <s v="Left"/>
    <n v="2.73"/>
    <n v="18"/>
    <n v="1.8"/>
    <s v="rcp"/>
    <n v="18"/>
    <n v="21"/>
    <s v="Good"/>
    <s v="19-1b-5L"/>
  </r>
  <r>
    <n v="1157"/>
    <x v="54"/>
    <x v="436"/>
    <s v=" "/>
    <n v="1.47"/>
    <n v="24"/>
    <n v="3.1"/>
    <s v="rcp"/>
    <n v="24"/>
    <n v="17"/>
    <s v="Good"/>
    <s v="Del /spi"/>
  </r>
  <r>
    <n v="1150"/>
    <x v="55"/>
    <x v="259"/>
    <s v="Right"/>
    <n v="1.46"/>
    <n v="24"/>
    <n v="3.1"/>
    <s v="rcp"/>
    <n v="24"/>
    <n v="17"/>
    <s v="Good"/>
    <s v="19-1b-1-1R"/>
  </r>
  <r>
    <n v="1141"/>
    <x v="55"/>
    <x v="437"/>
    <s v="Left"/>
    <n v="3.08"/>
    <n v="18"/>
    <n v="1.77"/>
    <s v="rcp"/>
    <n v="18"/>
    <n v="72"/>
    <s v="Good"/>
    <s v="19-1b-1-2L"/>
  </r>
  <r>
    <n v="1142"/>
    <x v="55"/>
    <x v="437"/>
    <s v="Right"/>
    <n v="3.35"/>
    <n v="18"/>
    <n v="1.77"/>
    <s v="SIP"/>
    <n v="18"/>
    <n v="13"/>
    <s v="Good"/>
    <s v="19-1b-1-2R"/>
  </r>
  <r>
    <n v="1143"/>
    <x v="55"/>
    <x v="268"/>
    <s v="Left"/>
    <n v="2.2999999999999998"/>
    <n v="18"/>
    <n v="1.8"/>
    <s v="rcp"/>
    <n v="18"/>
    <n v="55"/>
    <s v="Good"/>
    <s v="19-1b-1-3L"/>
  </r>
  <r>
    <n v="1144"/>
    <x v="55"/>
    <x v="7"/>
    <s v="Left"/>
    <n v="2.5"/>
    <n v="18"/>
    <n v="1.77"/>
    <n v="0"/>
    <n v="18"/>
    <n v="25"/>
    <s v="Fair"/>
    <s v="19-1b-1-4L"/>
  </r>
  <r>
    <n v="1145"/>
    <x v="55"/>
    <x v="438"/>
    <s v="Left"/>
    <n v="2.6"/>
    <n v="18"/>
    <n v="1.77"/>
    <s v="rcp"/>
    <n v="18"/>
    <n v="18"/>
    <s v="Good"/>
    <s v="19-1b-1-5L"/>
  </r>
  <r>
    <n v="1146"/>
    <x v="55"/>
    <x v="439"/>
    <s v="Left"/>
    <n v="2.7"/>
    <n v="18"/>
    <n v="1.77"/>
    <s v="abs"/>
    <n v="18"/>
    <n v="50"/>
    <s v="Good"/>
    <s v="19-1b-1-6L"/>
  </r>
  <r>
    <n v="1147"/>
    <x v="55"/>
    <x v="440"/>
    <s v="Left"/>
    <n v="0.4"/>
    <n v="15"/>
    <n v="1.2"/>
    <s v=" "/>
    <n v="15"/>
    <n v="18"/>
    <s v="Replace"/>
    <s v="19-1b-1-7L"/>
  </r>
  <r>
    <n v="1148"/>
    <x v="55"/>
    <x v="441"/>
    <s v="Left"/>
    <n v="0"/>
    <n v="15"/>
    <n v="1.2"/>
    <s v="rcp"/>
    <n v="18"/>
    <n v="8"/>
    <s v="Fair"/>
    <s v="19-1b-1-8L"/>
  </r>
  <r>
    <n v="1149"/>
    <x v="55"/>
    <x v="442"/>
    <s v="Right"/>
    <n v="0"/>
    <n v="24"/>
    <n v="3.14"/>
    <s v="rcp"/>
    <n v="24"/>
    <n v="10"/>
    <s v="Good"/>
    <s v="19-1b-1-9R"/>
  </r>
  <r>
    <n v="1136"/>
    <x v="55"/>
    <x v="443"/>
    <s v="Left"/>
    <n v="2.75"/>
    <n v="18"/>
    <n v="1.77"/>
    <s v="rcp"/>
    <n v="18"/>
    <n v="25"/>
    <s v="New"/>
    <s v="19-1b-1-10"/>
  </r>
  <r>
    <n v="1137"/>
    <x v="55"/>
    <x v="444"/>
    <s v="Left"/>
    <n v="2.42"/>
    <n v="18"/>
    <n v="1.77"/>
    <s v="abs"/>
    <n v="18"/>
    <n v="11"/>
    <s v="Good"/>
    <s v="19-1b-1-11"/>
  </r>
  <r>
    <n v="1138"/>
    <x v="55"/>
    <x v="444"/>
    <s v="Right"/>
    <n v="0.74"/>
    <n v="18"/>
    <n v="1.77"/>
    <s v="abs"/>
    <n v="18"/>
    <n v="20"/>
    <s v="New"/>
    <s v="19-1b-1-11R"/>
  </r>
  <r>
    <n v="1139"/>
    <x v="55"/>
    <x v="445"/>
    <s v="Left"/>
    <n v="2.11"/>
    <n v="18"/>
    <n v="1.77"/>
    <s v="sip"/>
    <n v="18"/>
    <n v="16"/>
    <s v="Good"/>
    <s v="19-1b-1-12"/>
  </r>
  <r>
    <n v="1140"/>
    <x v="55"/>
    <x v="445"/>
    <s v="Right"/>
    <n v="0.28999999999999998"/>
    <n v="18"/>
    <n v="1.77"/>
    <s v="rcp"/>
    <n v="18"/>
    <n v="16"/>
    <s v="Good"/>
    <s v="19-1b-1-12"/>
  </r>
  <r>
    <n v="1160"/>
    <x v="56"/>
    <x v="446"/>
    <s v="Right"/>
    <n v="1.1299999999999999"/>
    <n v="24"/>
    <n v="3.14"/>
    <s v="cmp"/>
    <n v="24"/>
    <n v="23"/>
    <s v="Good"/>
    <s v="19-1c-1R"/>
  </r>
  <r>
    <n v="1161"/>
    <x v="56"/>
    <x v="447"/>
    <s v="Right"/>
    <n v="1.9"/>
    <n v="18"/>
    <n v="1.77"/>
    <s v="abs"/>
    <n v="18"/>
    <n v="20"/>
    <s v="Good"/>
    <s v="19-1c-2R"/>
  </r>
  <r>
    <n v="1162"/>
    <x v="56"/>
    <x v="448"/>
    <s v="Right"/>
    <n v="0"/>
    <n v="18"/>
    <n v="1.77"/>
    <s v="sip"/>
    <n v="18"/>
    <n v="25"/>
    <s v="Good"/>
    <s v="19-1c-1"/>
  </r>
  <r>
    <n v="1163"/>
    <x v="56"/>
    <x v="449"/>
    <s v="Right"/>
    <n v="1.53"/>
    <n v="12"/>
    <n v="0.78"/>
    <s v="rcp"/>
    <n v="12"/>
    <n v="20"/>
    <s v="Good"/>
    <s v="19-1c-3R"/>
  </r>
  <r>
    <n v="1881"/>
    <x v="56"/>
    <x v="450"/>
    <s v="Right"/>
    <n v="0"/>
    <n v="18"/>
    <n v="1.77"/>
    <s v="rcp"/>
    <n v="18"/>
    <n v="18"/>
    <s v="Good"/>
    <s v="19-1c-4R"/>
  </r>
  <r>
    <n v="1164"/>
    <x v="56"/>
    <x v="451"/>
    <s v="Right"/>
    <n v="0"/>
    <n v="18"/>
    <n v="1.77"/>
    <s v="sip"/>
    <n v="18"/>
    <n v="18"/>
    <s v="Good"/>
    <s v="19-1c-5R"/>
  </r>
  <r>
    <n v="1165"/>
    <x v="56"/>
    <x v="452"/>
    <s v="Left"/>
    <n v="2.4900000000000002"/>
    <n v="18"/>
    <n v="1.77"/>
    <s v="rcp"/>
    <n v="18"/>
    <n v="17"/>
    <s v="Good"/>
    <s v="19-1c-6L"/>
  </r>
  <r>
    <n v="1166"/>
    <x v="56"/>
    <x v="153"/>
    <s v="Left"/>
    <n v="1.8"/>
    <n v="18"/>
    <n v="1.77"/>
    <s v="smp"/>
    <n v="18"/>
    <n v="12"/>
    <s v="Good"/>
    <s v="19-1c-7L"/>
  </r>
  <r>
    <n v="1158"/>
    <x v="57"/>
    <x v="453"/>
    <s v="Left"/>
    <n v="0"/>
    <n v="15"/>
    <n v="1.2"/>
    <s v=" "/>
    <n v="15"/>
    <n v="20"/>
    <s v="Good"/>
    <s v="19-1c-1-1L"/>
  </r>
  <r>
    <n v="1159"/>
    <x v="57"/>
    <x v="259"/>
    <s v="Left"/>
    <n v="1.67"/>
    <n v="15"/>
    <n v="1.2"/>
    <s v="rcp"/>
    <n v="15"/>
    <n v="13"/>
    <s v="Good"/>
    <s v="19-1c-1-2L"/>
  </r>
  <r>
    <n v="1199"/>
    <x v="58"/>
    <x v="454"/>
    <s v="Left"/>
    <n v="1.46"/>
    <n v="18"/>
    <n v="1.8"/>
    <s v="SIP"/>
    <n v="18"/>
    <n v="10"/>
    <s v="Fair"/>
    <s v="19-1g-1L"/>
  </r>
  <r>
    <n v="1200"/>
    <x v="58"/>
    <x v="455"/>
    <s v="Left"/>
    <n v="2.5"/>
    <n v="18"/>
    <n v="1.8"/>
    <s v="HDP"/>
    <n v="18"/>
    <n v="27"/>
    <s v="Good"/>
    <s v="19-1g-2L"/>
  </r>
  <r>
    <n v="1201"/>
    <x v="58"/>
    <x v="406"/>
    <s v="Left"/>
    <n v="2.5"/>
    <n v="18"/>
    <n v="1.8"/>
    <s v="SIP"/>
    <n v="18"/>
    <n v="28"/>
    <s v="Good"/>
    <s v="19-1g-3L"/>
  </r>
  <r>
    <n v="1202"/>
    <x v="58"/>
    <x v="456"/>
    <s v="Left"/>
    <n v="2.5"/>
    <n v="18"/>
    <n v="1.8"/>
    <s v="RCP"/>
    <n v="18"/>
    <n v="23"/>
    <s v="Good"/>
    <s v="19-1g-4L"/>
  </r>
  <r>
    <n v="1203"/>
    <x v="58"/>
    <x v="457"/>
    <s v="Left"/>
    <n v="0"/>
    <n v="18"/>
    <n v="1.8"/>
    <s v="RCP"/>
    <n v="18"/>
    <n v="38"/>
    <s v="Good"/>
    <s v="19-1g-2"/>
  </r>
  <r>
    <n v="1204"/>
    <x v="58"/>
    <x v="458"/>
    <s v="Left"/>
    <n v="3.1"/>
    <n v="18"/>
    <n v="1.8"/>
    <s v="RCP"/>
    <n v="18"/>
    <n v="36"/>
    <s v="Good"/>
    <s v="19-1g-5L"/>
  </r>
  <r>
    <n v="1205"/>
    <x v="58"/>
    <x v="459"/>
    <s v="Left"/>
    <n v="1.3"/>
    <n v="18"/>
    <n v="1.8"/>
    <s v=" "/>
    <n v="18"/>
    <n v="22"/>
    <s v="Good"/>
    <s v="19-1g-6L"/>
  </r>
  <r>
    <n v="1206"/>
    <x v="58"/>
    <x v="460"/>
    <s v="Right"/>
    <n v="2.2599999999999998"/>
    <n v="18"/>
    <n v="1.8"/>
    <s v="CMP"/>
    <n v="18"/>
    <n v="17"/>
    <s v="Good"/>
    <s v="19-1g-8R"/>
  </r>
  <r>
    <n v="1207"/>
    <x v="58"/>
    <x v="411"/>
    <s v="Left"/>
    <n v="0"/>
    <n v="18"/>
    <n v="1.8"/>
    <s v="CMP"/>
    <n v="24"/>
    <n v="61"/>
    <s v="Good"/>
    <s v="19-1g-9L"/>
  </r>
  <r>
    <n v="1208"/>
    <x v="58"/>
    <x v="461"/>
    <s v="Left"/>
    <n v="1.66"/>
    <n v="18"/>
    <n v="1.8"/>
    <s v="RCP"/>
    <n v="18"/>
    <n v="18"/>
    <s v="Good"/>
    <s v="19-1g-10"/>
  </r>
  <r>
    <n v="1209"/>
    <x v="58"/>
    <x v="462"/>
    <s v="Right"/>
    <n v="0"/>
    <n v="24"/>
    <n v="3.14"/>
    <s v="CMP"/>
    <n v="24"/>
    <n v="32"/>
    <s v="Good"/>
    <s v="19-1g-11"/>
  </r>
  <r>
    <n v="1210"/>
    <x v="58"/>
    <x v="463"/>
    <s v="Right"/>
    <n v="1.78"/>
    <n v="18"/>
    <n v="1.8"/>
    <s v="SIP"/>
    <n v="18"/>
    <n v="14"/>
    <s v="Good"/>
    <s v="19-1g-12"/>
  </r>
  <r>
    <n v="1211"/>
    <x v="58"/>
    <x v="464"/>
    <s v="Right"/>
    <n v="0"/>
    <n v="18"/>
    <n v="1.8"/>
    <s v=" "/>
    <n v="18"/>
    <n v="30"/>
    <s v="Good"/>
    <s v="19-1g-13"/>
  </r>
  <r>
    <n v="1212"/>
    <x v="58"/>
    <x v="465"/>
    <s v="Right"/>
    <n v="2.0499999999999998"/>
    <n v="12"/>
    <n v="0.78500000000000003"/>
    <s v="SIP"/>
    <n v="12"/>
    <n v="0"/>
    <s v="Good"/>
    <s v="19-1g-14"/>
  </r>
  <r>
    <n v="1198"/>
    <x v="59"/>
    <x v="26"/>
    <s v="Left"/>
    <n v="0.25"/>
    <n v="12"/>
    <n v="0.78"/>
    <s v="cmp"/>
    <n v="12"/>
    <n v="42"/>
    <s v="Fair"/>
    <s v="19-1g-2-1L"/>
  </r>
  <r>
    <n v="1213"/>
    <x v="60"/>
    <x v="466"/>
    <s v="Left"/>
    <n v="1.4"/>
    <n v="18"/>
    <n v="1.77"/>
    <s v="sip"/>
    <n v="18"/>
    <n v="25"/>
    <s v="Fair"/>
    <s v="19-1I-1L"/>
  </r>
  <r>
    <n v="1214"/>
    <x v="61"/>
    <x v="467"/>
    <s v="Right"/>
    <n v="1.95"/>
    <n v="18"/>
    <n v="1.77"/>
    <s v="rcp"/>
    <n v="18"/>
    <n v="25"/>
    <s v="Good"/>
    <s v="19-1J-1R"/>
  </r>
  <r>
    <n v="1215"/>
    <x v="61"/>
    <x v="468"/>
    <s v="Right"/>
    <n v="2.0499999999999998"/>
    <n v="18"/>
    <n v="1.77"/>
    <s v="sip"/>
    <n v="18"/>
    <n v="20"/>
    <s v="Good"/>
    <s v="19-1J-2R"/>
  </r>
  <r>
    <n v="1216"/>
    <x v="61"/>
    <x v="468"/>
    <s v="Left"/>
    <n v="0"/>
    <n v="15"/>
    <n v="1.2"/>
    <s v="cmp"/>
    <n v="15"/>
    <n v="23"/>
    <s v="Good"/>
    <s v="19-1J-2L"/>
  </r>
  <r>
    <n v="1217"/>
    <x v="61"/>
    <x v="469"/>
    <s v="Right"/>
    <n v="1.75"/>
    <n v="15"/>
    <n v="1.2"/>
    <s v="sip"/>
    <n v="15"/>
    <n v="25"/>
    <s v="Good"/>
    <s v="19-1J-3R"/>
  </r>
  <r>
    <n v="1218"/>
    <x v="61"/>
    <x v="469"/>
    <s v="Left"/>
    <n v="1.95"/>
    <n v="18"/>
    <n v="1.77"/>
    <s v="sip"/>
    <n v="18"/>
    <n v="15"/>
    <s v="Good"/>
    <s v="19-1J-3L"/>
  </r>
  <r>
    <n v="1219"/>
    <x v="61"/>
    <x v="470"/>
    <s v="Left"/>
    <n v="0"/>
    <n v="18"/>
    <n v="1.77"/>
    <s v=" "/>
    <n v="18"/>
    <n v="12"/>
    <s v="Replace"/>
    <s v="19-1J-4L"/>
  </r>
  <r>
    <n v="1220"/>
    <x v="61"/>
    <x v="471"/>
    <s v="Right"/>
    <n v="2.35"/>
    <n v="18"/>
    <n v="1.77"/>
    <s v="rcp"/>
    <n v="18"/>
    <n v="32"/>
    <s v="New"/>
    <s v="19-1J-5R"/>
  </r>
  <r>
    <n v="1221"/>
    <x v="61"/>
    <x v="472"/>
    <s v="Right"/>
    <n v="2.35"/>
    <n v="12"/>
    <n v="0.78500000000000003"/>
    <s v="rcp"/>
    <n v="12"/>
    <n v="32"/>
    <s v="New"/>
    <s v="19-1J-6"/>
  </r>
  <r>
    <n v="1525"/>
    <x v="62"/>
    <x v="473"/>
    <s v="Left"/>
    <n v="1.4"/>
    <n v="15"/>
    <n v="1.22"/>
    <s v="sip"/>
    <n v="15"/>
    <n v="38"/>
    <s v="Good"/>
    <s v="19-2-1L"/>
  </r>
  <r>
    <n v="1526"/>
    <x v="62"/>
    <x v="44"/>
    <s v=" "/>
    <n v="0"/>
    <n v="15"/>
    <n v="1.22"/>
    <s v=" "/>
    <n v="15"/>
    <n v="0"/>
    <s v="Good"/>
    <s v="19-2-2"/>
  </r>
  <r>
    <n v="1234"/>
    <x v="63"/>
    <x v="474"/>
    <s v="Right"/>
    <n v="0"/>
    <n v="24"/>
    <n v="3.14"/>
    <s v=" "/>
    <n v="24"/>
    <n v="20"/>
    <s v="Replace"/>
    <s v="21-1-1R"/>
  </r>
  <r>
    <n v="1235"/>
    <x v="63"/>
    <x v="475"/>
    <s v="Right"/>
    <n v="3.58"/>
    <n v="24"/>
    <n v="3.14"/>
    <s v="rcp bg"/>
    <n v="24"/>
    <n v="32"/>
    <s v="Good"/>
    <s v="21-1-2R"/>
  </r>
  <r>
    <n v="1280"/>
    <x v="63"/>
    <x v="476"/>
    <s v="Right"/>
    <n v="0.8"/>
    <n v="24"/>
    <n v="3.14"/>
    <s v="cmp"/>
    <n v="24"/>
    <n v="22"/>
    <s v="Good"/>
    <s v="21-1-3R"/>
  </r>
  <r>
    <n v="1281"/>
    <x v="63"/>
    <x v="477"/>
    <s v="Left"/>
    <n v="2"/>
    <n v="15"/>
    <n v="1.23"/>
    <s v="sip"/>
    <n v="15"/>
    <n v="56"/>
    <s v="Good"/>
    <s v="21-1-4L"/>
  </r>
  <r>
    <n v="1282"/>
    <x v="63"/>
    <x v="478"/>
    <s v="Right"/>
    <n v="2.85"/>
    <n v="24"/>
    <n v="3.14"/>
    <s v="rcp"/>
    <n v="24"/>
    <n v="22"/>
    <s v="Good"/>
    <s v="21-1-5R"/>
  </r>
  <r>
    <n v="1287"/>
    <x v="63"/>
    <x v="479"/>
    <s v="Left"/>
    <n v="0"/>
    <s v=" "/>
    <s v=" "/>
    <s v="18 &amp; 24"/>
    <n v="0"/>
    <n v="0"/>
    <s v="Good"/>
    <s v="Chappell"/>
  </r>
  <r>
    <n v="1283"/>
    <x v="63"/>
    <x v="480"/>
    <s v="Left"/>
    <n v="1.5"/>
    <n v="18"/>
    <n v="1.77"/>
    <s v="cmp"/>
    <n v="18"/>
    <n v="34"/>
    <s v="Fair"/>
    <s v="21-1-6L"/>
  </r>
  <r>
    <n v="1284"/>
    <x v="63"/>
    <x v="481"/>
    <s v="Left"/>
    <n v="0"/>
    <s v=" "/>
    <s v=" "/>
    <s v=" "/>
    <n v="0"/>
    <n v="0"/>
    <s v="Good"/>
    <s v="open cha"/>
  </r>
  <r>
    <n v="1285"/>
    <x v="63"/>
    <x v="482"/>
    <s v="Left"/>
    <n v="1.5"/>
    <n v="18"/>
    <n v="1.77"/>
    <s v="rcp bg"/>
    <n v="18"/>
    <n v="21.5"/>
    <s v="New"/>
    <s v="21-1-7L"/>
  </r>
  <r>
    <n v="1286"/>
    <x v="63"/>
    <x v="417"/>
    <s v="Left"/>
    <n v="0"/>
    <n v="18"/>
    <n v="1.77"/>
    <s v="rcp"/>
    <n v="18"/>
    <n v="16"/>
    <s v="Good"/>
    <s v="21-1-8L"/>
  </r>
  <r>
    <n v="1267"/>
    <x v="63"/>
    <x v="483"/>
    <s v="Left"/>
    <n v="1.3"/>
    <n v="18"/>
    <n v="1.8"/>
    <s v="SIP"/>
    <n v="18"/>
    <n v="16"/>
    <s v="Fair"/>
    <s v="21-1-9L"/>
  </r>
  <r>
    <n v="1268"/>
    <x v="63"/>
    <x v="484"/>
    <s v="Left"/>
    <n v="2.1"/>
    <n v="24"/>
    <n v="3.14"/>
    <s v="RCP"/>
    <n v="24"/>
    <n v="20"/>
    <s v="Good"/>
    <s v="21-1b"/>
  </r>
  <r>
    <n v="1269"/>
    <x v="63"/>
    <x v="485"/>
    <s v="Left"/>
    <n v="1.2"/>
    <n v="24"/>
    <n v="3.14"/>
    <s v="RCP"/>
    <n v="24"/>
    <n v="23"/>
    <s v="Good"/>
    <s v="21-1-10L"/>
  </r>
  <r>
    <n v="1270"/>
    <x v="63"/>
    <x v="486"/>
    <s v="Right"/>
    <n v="0"/>
    <n v="24"/>
    <n v="3.14"/>
    <s v="CMP"/>
    <n v="24"/>
    <n v="18"/>
    <s v="Fair"/>
    <s v="21-1-11R"/>
  </r>
  <r>
    <n v="1272"/>
    <x v="63"/>
    <x v="487"/>
    <s v="Right"/>
    <n v="1.4"/>
    <n v="24"/>
    <n v="3.14"/>
    <s v="RCP"/>
    <n v="24"/>
    <n v="35"/>
    <s v="Good"/>
    <s v="21-1c"/>
  </r>
  <r>
    <n v="1271"/>
    <x v="63"/>
    <x v="488"/>
    <s v="Left"/>
    <n v="1.3"/>
    <n v="18"/>
    <n v="1.8"/>
    <s v="RCP"/>
    <n v="18"/>
    <n v="25"/>
    <s v="Good"/>
    <s v="21-1-12L"/>
  </r>
  <r>
    <n v="1273"/>
    <x v="63"/>
    <x v="488"/>
    <s v="Right"/>
    <n v="1.5"/>
    <n v="18"/>
    <n v="1.8"/>
    <s v="RCP"/>
    <n v="18"/>
    <n v="24"/>
    <s v="Good"/>
    <s v="21-1-12R"/>
  </r>
  <r>
    <n v="1274"/>
    <x v="63"/>
    <x v="489"/>
    <s v="Left"/>
    <n v="2.1"/>
    <n v="18"/>
    <n v="1.8"/>
    <s v="RCP"/>
    <n v="18"/>
    <n v="24"/>
    <s v="New"/>
    <s v="21-1-13R"/>
  </r>
  <r>
    <n v="1275"/>
    <x v="63"/>
    <x v="490"/>
    <s v="Right"/>
    <n v="1.98"/>
    <n v="18"/>
    <n v="1.8"/>
    <s v="RCP"/>
    <n v="18"/>
    <n v="16"/>
    <s v="Good"/>
    <s v="21-1-14R"/>
  </r>
  <r>
    <n v="1276"/>
    <x v="63"/>
    <x v="491"/>
    <s v="Right"/>
    <n v="1.3"/>
    <n v="18"/>
    <n v="1.8"/>
    <s v="RCP"/>
    <n v="18"/>
    <n v="24"/>
    <s v="Good"/>
    <s v="21-1-15R"/>
  </r>
  <r>
    <n v="1277"/>
    <x v="63"/>
    <x v="492"/>
    <s v="Left"/>
    <n v="1.7"/>
    <n v="18"/>
    <n v="1.8"/>
    <s v="RCP"/>
    <n v="18"/>
    <n v="16"/>
    <s v="Good"/>
    <s v="21-1-16L"/>
  </r>
  <r>
    <n v="1279"/>
    <x v="63"/>
    <x v="493"/>
    <s v="Right"/>
    <n v="1.82"/>
    <n v="18"/>
    <n v="1.8"/>
    <s v="SMP"/>
    <n v="18"/>
    <n v="50"/>
    <s v="Good"/>
    <s v="21-1-17R"/>
  </r>
  <r>
    <n v="1278"/>
    <x v="63"/>
    <x v="494"/>
    <s v="Right"/>
    <n v="1.89"/>
    <n v="24"/>
    <n v="3.14"/>
    <s v="RCP"/>
    <n v="24"/>
    <n v="39"/>
    <s v="New"/>
    <s v="21-1-18R"/>
  </r>
  <r>
    <n v="1254"/>
    <x v="63"/>
    <x v="495"/>
    <s v="Left"/>
    <n v="1.5"/>
    <n v="24"/>
    <n v="3.14"/>
    <s v="rcp"/>
    <n v="24"/>
    <n v="17"/>
    <s v="Fair"/>
    <s v="21-1-20L"/>
  </r>
  <r>
    <n v="1255"/>
    <x v="63"/>
    <x v="495"/>
    <s v="Right"/>
    <n v="1.8"/>
    <n v="15"/>
    <n v="1.2"/>
    <s v="sip"/>
    <n v="15"/>
    <n v="96"/>
    <s v="Good"/>
    <s v="21-1-19R"/>
  </r>
  <r>
    <n v="1256"/>
    <x v="63"/>
    <x v="496"/>
    <s v=" "/>
    <n v="2.1"/>
    <n v="24"/>
    <n v="3.14"/>
    <s v="rcp"/>
    <n v="24"/>
    <n v="42"/>
    <s v="Good"/>
    <s v="21-1-21"/>
  </r>
  <r>
    <n v="1257"/>
    <x v="64"/>
    <x v="497"/>
    <s v="Right"/>
    <n v="0.95"/>
    <n v="24"/>
    <n v="3.14"/>
    <s v="rcp"/>
    <n v="24"/>
    <n v="84"/>
    <s v="Good"/>
    <s v="21-1a-1R"/>
  </r>
  <r>
    <n v="1258"/>
    <x v="64"/>
    <x v="498"/>
    <s v="Right"/>
    <n v="1.98"/>
    <n v="24"/>
    <n v="3.14"/>
    <s v="rcp"/>
    <n v="24"/>
    <n v="87"/>
    <s v="Good"/>
    <s v="21-1a-2R"/>
  </r>
  <r>
    <n v="1259"/>
    <x v="64"/>
    <x v="394"/>
    <s v="Right"/>
    <n v="1.7"/>
    <n v="12"/>
    <n v="0.78"/>
    <s v="rcp"/>
    <n v="12"/>
    <n v="24"/>
    <s v="Fair"/>
    <s v="21-1a-3R"/>
  </r>
  <r>
    <n v="1260"/>
    <x v="64"/>
    <x v="499"/>
    <s v="Left"/>
    <n v="1.8"/>
    <n v="18"/>
    <n v="1.77"/>
    <s v="rcp"/>
    <n v="18"/>
    <n v="20"/>
    <s v="New"/>
    <s v="21-1a-4L"/>
  </r>
  <r>
    <n v="1261"/>
    <x v="64"/>
    <x v="500"/>
    <s v="Left"/>
    <n v="0"/>
    <n v="15"/>
    <n v="1.2"/>
    <s v=" "/>
    <n v="15"/>
    <n v="0"/>
    <s v="Replace"/>
    <s v="21-1a-5L"/>
  </r>
  <r>
    <n v="1262"/>
    <x v="64"/>
    <x v="501"/>
    <s v="Right"/>
    <n v="1.3"/>
    <n v="12"/>
    <n v="0.78"/>
    <s v="smp"/>
    <n v="12"/>
    <n v="92"/>
    <s v="Fair"/>
    <s v="21-1a-6R"/>
  </r>
  <r>
    <n v="1264"/>
    <x v="64"/>
    <x v="502"/>
    <s v="Left"/>
    <n v="3.7"/>
    <n v="18"/>
    <n v="1.77"/>
    <s v="rcp"/>
    <n v="18"/>
    <n v="35"/>
    <s v="New"/>
    <s v="21-1a-7L"/>
  </r>
  <r>
    <n v="1263"/>
    <x v="64"/>
    <x v="503"/>
    <s v="Right"/>
    <n v="0"/>
    <n v="18"/>
    <n v="1.77"/>
    <s v="cmp"/>
    <n v="18"/>
    <n v="21"/>
    <s v="Fair"/>
    <s v="21-1a-8R"/>
  </r>
  <r>
    <n v="1265"/>
    <x v="64"/>
    <x v="504"/>
    <s v="Left"/>
    <n v="0"/>
    <n v="18"/>
    <n v="1.77"/>
    <s v=" "/>
    <n v="18"/>
    <n v="0"/>
    <s v="Replace"/>
    <s v="21-1a-9L"/>
  </r>
  <r>
    <n v="1266"/>
    <x v="64"/>
    <x v="505"/>
    <s v="Right"/>
    <n v="0.1"/>
    <n v="15"/>
    <n v="1.2"/>
    <s v="cmp"/>
    <n v="15"/>
    <n v="16"/>
    <s v="Replace"/>
    <s v="21-1a-10"/>
  </r>
  <r>
    <n v="1243"/>
    <x v="64"/>
    <x v="506"/>
    <s v="Right"/>
    <n v="0.37"/>
    <n v="24"/>
    <n v="3.14"/>
    <s v="cmp"/>
    <n v="24"/>
    <n v="24"/>
    <s v="Fair"/>
    <s v="21-1a-11"/>
  </r>
  <r>
    <n v="1244"/>
    <x v="64"/>
    <x v="253"/>
    <s v="Left"/>
    <n v="2.52"/>
    <n v="18"/>
    <n v="1.77"/>
    <s v="plastic"/>
    <n v="18"/>
    <n v="18"/>
    <s v="Fair"/>
    <s v="21-1a-12"/>
  </r>
  <r>
    <n v="1245"/>
    <x v="64"/>
    <x v="507"/>
    <s v="Left"/>
    <n v="0"/>
    <n v="18"/>
    <n v="1.77"/>
    <s v=" "/>
    <n v="18"/>
    <n v="0"/>
    <s v="Fair"/>
    <s v="21-1a-13"/>
  </r>
  <r>
    <n v="1246"/>
    <x v="64"/>
    <x v="508"/>
    <s v="Right"/>
    <n v="0"/>
    <n v="15"/>
    <n v="1.23"/>
    <s v=" "/>
    <n v="15"/>
    <n v="14"/>
    <s v="Fair"/>
    <s v=" "/>
  </r>
  <r>
    <n v="1247"/>
    <x v="64"/>
    <x v="509"/>
    <s v="Left"/>
    <n v="1.83"/>
    <n v="18"/>
    <n v="1.77"/>
    <s v="bg"/>
    <n v="18"/>
    <n v="34"/>
    <s v="Good"/>
    <s v="21-1a-14"/>
  </r>
  <r>
    <n v="1248"/>
    <x v="64"/>
    <x v="510"/>
    <s v="Right"/>
    <n v="0.94"/>
    <n v="18"/>
    <n v="1.77"/>
    <s v=" "/>
    <n v="18"/>
    <n v="14"/>
    <s v="Fair"/>
    <s v="21-1a-15"/>
  </r>
  <r>
    <n v="1249"/>
    <x v="64"/>
    <x v="511"/>
    <s v="Left"/>
    <n v="1.85"/>
    <n v="18"/>
    <n v="1.77"/>
    <s v="rcp b g"/>
    <n v="18"/>
    <n v="25"/>
    <s v="New"/>
    <s v="21-1a-16"/>
  </r>
  <r>
    <n v="1250"/>
    <x v="64"/>
    <x v="512"/>
    <s v="Right"/>
    <n v="1.47"/>
    <n v="15"/>
    <n v="1.23"/>
    <s v="rcp"/>
    <n v="18"/>
    <n v="22.5"/>
    <s v="Fair"/>
    <s v="21-1a-17"/>
  </r>
  <r>
    <n v="1251"/>
    <x v="64"/>
    <x v="513"/>
    <s v="Right"/>
    <n v="1.19"/>
    <n v="24"/>
    <n v="3.14"/>
    <s v="rcp"/>
    <n v="24"/>
    <n v="32"/>
    <s v="Good"/>
    <s v="21-1a-18"/>
  </r>
  <r>
    <n v="1252"/>
    <x v="64"/>
    <x v="514"/>
    <s v="Right"/>
    <n v="1.63"/>
    <n v="15"/>
    <n v="1.23"/>
    <s v="plastic"/>
    <n v="15"/>
    <n v="40"/>
    <s v="New"/>
    <s v="21-1a-19"/>
  </r>
  <r>
    <n v="1253"/>
    <x v="64"/>
    <x v="515"/>
    <s v="Right"/>
    <n v="1.18"/>
    <n v="18"/>
    <n v="1.77"/>
    <s v=" "/>
    <n v="18"/>
    <n v="39"/>
    <s v="Good"/>
    <s v="21-1a-20"/>
  </r>
  <r>
    <n v="1288"/>
    <x v="65"/>
    <x v="364"/>
    <s v="Right"/>
    <n v="1.5"/>
    <n v="18"/>
    <n v="1.77"/>
    <s v="rcp"/>
    <n v="18"/>
    <n v="16"/>
    <s v="New"/>
    <s v="21-1b-1R"/>
  </r>
  <r>
    <n v="1289"/>
    <x v="65"/>
    <x v="269"/>
    <s v="Right"/>
    <n v="2"/>
    <n v="15"/>
    <n v="1.23"/>
    <s v=" "/>
    <n v="15"/>
    <n v="20"/>
    <s v="Replace"/>
    <s v="21-1b-2R"/>
  </r>
  <r>
    <n v="1290"/>
    <x v="65"/>
    <x v="124"/>
    <s v="Left"/>
    <n v="1"/>
    <n v="18"/>
    <n v="1.77"/>
    <s v="cmp"/>
    <n v="18"/>
    <n v="15"/>
    <s v="Good"/>
    <s v="21-1b-3L"/>
  </r>
  <r>
    <n v="1291"/>
    <x v="65"/>
    <x v="516"/>
    <s v="Right"/>
    <n v="1.4"/>
    <n v="18"/>
    <n v="1.77"/>
    <s v="rcp"/>
    <n v="18"/>
    <n v="16"/>
    <s v="New"/>
    <s v="21-1b-4R"/>
  </r>
  <r>
    <n v="1292"/>
    <x v="65"/>
    <x v="517"/>
    <s v="Left"/>
    <n v="0"/>
    <n v="18"/>
    <n v="1.77"/>
    <s v="cmp"/>
    <n v="18"/>
    <n v="16"/>
    <s v="Replace"/>
    <s v="21-1b-5L"/>
  </r>
  <r>
    <n v="1293"/>
    <x v="65"/>
    <x v="517"/>
    <s v="Right"/>
    <n v="0"/>
    <n v="18"/>
    <n v="1.77"/>
    <s v=" "/>
    <n v="18"/>
    <n v="20"/>
    <s v="Removed"/>
    <s v="Removed"/>
  </r>
  <r>
    <n v="1294"/>
    <x v="65"/>
    <x v="518"/>
    <s v="Left"/>
    <n v="1.6"/>
    <n v="15"/>
    <n v="1.23"/>
    <s v="cmp"/>
    <n v="15"/>
    <n v="14"/>
    <s v="Good"/>
    <s v="21-1b-6L"/>
  </r>
  <r>
    <n v="1295"/>
    <x v="65"/>
    <x v="518"/>
    <s v="Right"/>
    <n v="1"/>
    <n v="15"/>
    <n v="1.23"/>
    <s v="sip"/>
    <n v="15"/>
    <n v="20"/>
    <s v="Good"/>
    <s v="21-1b-6R"/>
  </r>
  <r>
    <n v="1236"/>
    <x v="65"/>
    <x v="519"/>
    <s v="Right"/>
    <n v="1.6"/>
    <n v="18"/>
    <n v="1.77"/>
    <s v="rcp bg"/>
    <n v="18"/>
    <n v="23"/>
    <s v="Good"/>
    <s v="21-1b-7R"/>
  </r>
  <r>
    <n v="1237"/>
    <x v="65"/>
    <x v="520"/>
    <s v="Left"/>
    <n v="1.9"/>
    <n v="15"/>
    <n v="1.23"/>
    <s v="rcp bg"/>
    <n v="15"/>
    <n v="136"/>
    <s v="Good"/>
    <s v="21-1b-8L"/>
  </r>
  <r>
    <n v="1238"/>
    <x v="65"/>
    <x v="521"/>
    <s v="Left"/>
    <n v="1.9"/>
    <n v="18"/>
    <n v="1.77"/>
    <s v="rcp bg"/>
    <n v="18"/>
    <n v="25"/>
    <s v="Good"/>
    <s v="21-1b-9L"/>
  </r>
  <r>
    <n v="1239"/>
    <x v="65"/>
    <x v="153"/>
    <s v="Right"/>
    <n v="1.4"/>
    <n v="18"/>
    <n v="1.77"/>
    <s v="rcp bg"/>
    <n v="18"/>
    <n v="24"/>
    <s v="Fair"/>
    <s v="21-1b-10"/>
  </r>
  <r>
    <n v="1240"/>
    <x v="65"/>
    <x v="522"/>
    <s v="Left"/>
    <n v="1.7"/>
    <n v="24"/>
    <n v="3.14"/>
    <s v="rcp bg"/>
    <n v="24"/>
    <n v="17"/>
    <s v="New"/>
    <s v="21-1b-11"/>
  </r>
  <r>
    <n v="1241"/>
    <x v="65"/>
    <x v="523"/>
    <s v="Left"/>
    <n v="1.3"/>
    <n v="18"/>
    <n v="1.77"/>
    <s v="rcp bg"/>
    <n v="18"/>
    <n v="24"/>
    <s v="New"/>
    <s v="21-1b-12"/>
  </r>
  <r>
    <n v="1242"/>
    <x v="65"/>
    <x v="524"/>
    <s v="Left"/>
    <n v="1.8"/>
    <n v="24"/>
    <n v="3.14"/>
    <s v="smp"/>
    <n v="24"/>
    <n v="39"/>
    <s v="Good"/>
    <s v="21-1b-13"/>
  </r>
  <r>
    <n v="163"/>
    <x v="66"/>
    <x v="525"/>
    <s v="lt"/>
    <n v="2.04"/>
    <n v="18"/>
    <n v="1.8"/>
    <s v="RCP"/>
    <n v="18"/>
    <n v="31"/>
    <s v="Good"/>
    <s v="21-2-1L"/>
  </r>
  <r>
    <n v="164"/>
    <x v="66"/>
    <x v="525"/>
    <s v="rt"/>
    <n v="1.3"/>
    <n v="12"/>
    <n v="0.8"/>
    <s v=" "/>
    <n v="12"/>
    <n v="30"/>
    <s v="Good"/>
    <s v="21-2-2R"/>
  </r>
  <r>
    <n v="131"/>
    <x v="66"/>
    <x v="467"/>
    <s v="rt"/>
    <n v="2.9"/>
    <n v="15"/>
    <n v="1.23"/>
    <s v="rcp bg"/>
    <n v="15"/>
    <n v="24"/>
    <s v="Good"/>
    <s v="21-2-3R"/>
  </r>
  <r>
    <n v="132"/>
    <x v="66"/>
    <x v="526"/>
    <s v="lt"/>
    <n v="3.3"/>
    <n v="18"/>
    <n v="1.77"/>
    <s v="cmp"/>
    <n v="18"/>
    <n v="56"/>
    <s v="New"/>
    <s v="21-2-4L"/>
  </r>
  <r>
    <n v="133"/>
    <x v="66"/>
    <x v="527"/>
    <s v="lt"/>
    <n v="1.9"/>
    <n v="18"/>
    <n v="1.77"/>
    <s v="cmp"/>
    <n v="18"/>
    <n v="27"/>
    <s v="Good"/>
    <s v="21-2-5L"/>
  </r>
  <r>
    <n v="134"/>
    <x v="66"/>
    <x v="528"/>
    <s v="rt"/>
    <n v="3"/>
    <n v="18"/>
    <n v="1.77"/>
    <s v="rcp"/>
    <n v="18"/>
    <n v="24"/>
    <s v="New"/>
    <s v="21-2-6R"/>
  </r>
  <r>
    <n v="135"/>
    <x v="66"/>
    <x v="529"/>
    <s v="Right"/>
    <n v="3.15"/>
    <n v="15"/>
    <n v="1.23"/>
    <s v="HDPE"/>
    <n v="15"/>
    <n v="26"/>
    <s v="New"/>
    <s v="21-2-07R"/>
  </r>
  <r>
    <n v="136"/>
    <x v="66"/>
    <x v="251"/>
    <s v="Right"/>
    <n v="2.1"/>
    <n v="15"/>
    <n v="1.23"/>
    <s v="HDPE"/>
    <n v="15"/>
    <n v="34"/>
    <s v="Good"/>
    <s v="21-2-08R"/>
  </r>
  <r>
    <n v="137"/>
    <x v="66"/>
    <x v="530"/>
    <s v="lt"/>
    <n v="0.5"/>
    <n v="30"/>
    <n v="4.9000000000000004"/>
    <s v="cmp"/>
    <n v="30"/>
    <n v="23"/>
    <s v="Good"/>
    <s v="21-2-9L"/>
  </r>
  <r>
    <n v="138"/>
    <x v="66"/>
    <x v="531"/>
    <s v="rt"/>
    <n v="2"/>
    <n v="15"/>
    <n v="1.23"/>
    <s v="cmp"/>
    <n v="15"/>
    <n v="16"/>
    <s v="Fair"/>
    <s v="21-2-10R"/>
  </r>
  <r>
    <n v="141"/>
    <x v="66"/>
    <x v="532"/>
    <s v="lt"/>
    <n v="1.6"/>
    <n v="24"/>
    <n v="3.14"/>
    <s v="rcp bg"/>
    <n v="24"/>
    <n v="24"/>
    <s v="New"/>
    <s v="21-2-11L"/>
  </r>
  <r>
    <n v="139"/>
    <x v="66"/>
    <x v="533"/>
    <s v="rt"/>
    <n v="1.4"/>
    <n v="15"/>
    <n v="1.23"/>
    <s v="cmp"/>
    <n v="15"/>
    <n v="26"/>
    <s v="Fair"/>
    <s v="21-2a-12"/>
  </r>
  <r>
    <n v="142"/>
    <x v="66"/>
    <x v="533"/>
    <s v="Left"/>
    <n v="3.15"/>
    <n v="18"/>
    <n v="1.77"/>
    <s v="HDPE"/>
    <n v="18"/>
    <n v="25"/>
    <s v="Fair"/>
    <s v="21-2B-12L"/>
  </r>
  <r>
    <n v="140"/>
    <x v="66"/>
    <x v="534"/>
    <s v="rt"/>
    <n v="3.6"/>
    <n v="18"/>
    <n v="1.77"/>
    <s v="rcp bg"/>
    <n v="18"/>
    <n v="24"/>
    <s v="Fair"/>
    <s v="21-2-13R"/>
  </r>
  <r>
    <n v="143"/>
    <x v="66"/>
    <x v="535"/>
    <s v="lt"/>
    <n v="2.8"/>
    <n v="24"/>
    <n v="3.14"/>
    <s v="sip"/>
    <n v="24"/>
    <n v="27"/>
    <s v="Fair"/>
    <s v="21-2-14L"/>
  </r>
  <r>
    <n v="147"/>
    <x v="66"/>
    <x v="536"/>
    <s v="rt"/>
    <n v="4.0999999999999996"/>
    <n v="18"/>
    <n v="1.8"/>
    <s v="RCP B&amp;G"/>
    <n v="18"/>
    <n v="24"/>
    <s v="New"/>
    <s v="no tag"/>
  </r>
  <r>
    <n v="144"/>
    <x v="66"/>
    <x v="537"/>
    <s v="rt"/>
    <n v="0"/>
    <n v="18"/>
    <n v="1.77"/>
    <s v="rcp bg"/>
    <n v="18"/>
    <n v="34"/>
    <s v="New"/>
    <s v="21-2-15R"/>
  </r>
  <r>
    <n v="145"/>
    <x v="66"/>
    <x v="538"/>
    <s v="lt"/>
    <n v="3.5"/>
    <n v="18"/>
    <n v="1.77"/>
    <s v="smp"/>
    <n v="18"/>
    <n v="24"/>
    <s v="Fair"/>
    <s v="21-2-16L"/>
  </r>
  <r>
    <n v="146"/>
    <x v="66"/>
    <x v="539"/>
    <s v="rt"/>
    <n v="2.8"/>
    <n v="18"/>
    <n v="1.77"/>
    <s v="cmp"/>
    <n v="18"/>
    <n v="16"/>
    <s v="Good"/>
    <s v="21-2-17R"/>
  </r>
  <r>
    <n v="108"/>
    <x v="66"/>
    <x v="540"/>
    <s v="rt"/>
    <n v="0"/>
    <n v="18"/>
    <n v="1.77"/>
    <s v=" "/>
    <n v="18"/>
    <n v="30"/>
    <s v="Fair"/>
    <s v="21-2-18R"/>
  </r>
  <r>
    <n v="127"/>
    <x v="66"/>
    <x v="541"/>
    <s v="lt"/>
    <n v="1.1000000000000001"/>
    <n v="18"/>
    <n v="1.77"/>
    <s v=" "/>
    <n v="18"/>
    <n v="20"/>
    <s v="New"/>
    <s v="21-2-19L"/>
  </r>
  <r>
    <n v="128"/>
    <x v="66"/>
    <x v="542"/>
    <s v="lt"/>
    <n v="0.8"/>
    <s v=" "/>
    <s v=" "/>
    <s v="rcp bg"/>
    <n v="36"/>
    <n v="52"/>
    <s v="New"/>
    <s v="21-2c"/>
  </r>
  <r>
    <n v="129"/>
    <x v="66"/>
    <x v="543"/>
    <s v="lt"/>
    <n v="1.2"/>
    <n v="18"/>
    <n v="1.77"/>
    <s v="rcp bg"/>
    <n v="18"/>
    <n v="74"/>
    <s v="New"/>
    <s v="21-2-20L"/>
  </r>
  <r>
    <n v="130"/>
    <x v="66"/>
    <x v="543"/>
    <s v="rt"/>
    <n v="4.2"/>
    <n v="18"/>
    <n v="1.77"/>
    <s v="rcp bg"/>
    <n v="18"/>
    <n v="24"/>
    <s v="New"/>
    <s v="21-2-20R"/>
  </r>
  <r>
    <n v="109"/>
    <x v="66"/>
    <x v="544"/>
    <s v="rt"/>
    <n v="1.86"/>
    <n v="18"/>
    <n v="1.77"/>
    <s v="rcp"/>
    <n v="18"/>
    <n v="24"/>
    <s v="Replace"/>
    <s v="21-2-21R"/>
  </r>
  <r>
    <n v="110"/>
    <x v="66"/>
    <x v="545"/>
    <s v="lt"/>
    <n v="0"/>
    <n v="18"/>
    <n v="1.77"/>
    <s v="rcp"/>
    <n v="18"/>
    <n v="26"/>
    <s v="New"/>
    <s v="no tag ("/>
  </r>
  <r>
    <n v="113"/>
    <x v="66"/>
    <x v="546"/>
    <s v="rt"/>
    <n v="2.4500000000000002"/>
    <n v="18"/>
    <n v="1.77"/>
    <s v="?"/>
    <n v="18"/>
    <n v="0"/>
    <s v="New"/>
    <s v="21-2-23R"/>
  </r>
  <r>
    <n v="111"/>
    <x v="66"/>
    <x v="547"/>
    <s v="lt"/>
    <n v="1.29"/>
    <n v="24"/>
    <n v="3.14"/>
    <s v="rcp"/>
    <n v="24"/>
    <n v="18"/>
    <s v="Fair"/>
    <s v="21-2-24L"/>
  </r>
  <r>
    <n v="112"/>
    <x v="66"/>
    <x v="548"/>
    <s v="rt"/>
    <n v="2.4500000000000002"/>
    <n v="18"/>
    <n v="1.77"/>
    <s v=" "/>
    <n v="18"/>
    <n v="22"/>
    <s v="Fair"/>
    <s v="21-2-25R"/>
  </r>
  <r>
    <n v="116"/>
    <x v="66"/>
    <x v="549"/>
    <s v="rt"/>
    <n v="1.1299999999999999"/>
    <n v="15"/>
    <n v="1.23"/>
    <n v="15"/>
    <n v="15"/>
    <n v="20"/>
    <s v="Fair"/>
    <s v="21-2-27R"/>
  </r>
  <r>
    <n v="114"/>
    <x v="66"/>
    <x v="550"/>
    <s v="Left"/>
    <n v="3.18"/>
    <n v="15"/>
    <n v="1.23"/>
    <s v="HDPE"/>
    <n v="15"/>
    <n v="16.5"/>
    <s v="New"/>
    <s v="21-2-28L"/>
  </r>
  <r>
    <n v="115"/>
    <x v="66"/>
    <x v="550"/>
    <s v="rt"/>
    <n v="3.83"/>
    <n v="18"/>
    <n v="1.77"/>
    <s v="sip"/>
    <n v="18"/>
    <n v="18"/>
    <s v="Good"/>
    <s v="21-2-28R"/>
  </r>
  <r>
    <n v="117"/>
    <x v="66"/>
    <x v="551"/>
    <s v="rt"/>
    <n v="0"/>
    <n v="18"/>
    <n v="1.77"/>
    <s v="sip"/>
    <n v="18"/>
    <n v="18"/>
    <s v="Good"/>
    <s v="21-2-29R"/>
  </r>
  <r>
    <n v="148"/>
    <x v="66"/>
    <x v="552"/>
    <s v="lt"/>
    <n v="1.9"/>
    <n v="18"/>
    <n v="1.8"/>
    <s v="SMP"/>
    <n v="18"/>
    <n v="56"/>
    <s v="Good"/>
    <s v="21-2-30L"/>
  </r>
  <r>
    <n v="149"/>
    <x v="66"/>
    <x v="553"/>
    <s v="lt"/>
    <n v="4.5999999999999996"/>
    <n v="12"/>
    <n v="0.78"/>
    <s v="rcp / steel"/>
    <n v="12"/>
    <n v="77"/>
    <s v="New"/>
    <s v="21-2-31L"/>
  </r>
  <r>
    <n v="150"/>
    <x v="66"/>
    <x v="554"/>
    <s v="rt"/>
    <n v="3.82"/>
    <n v="12"/>
    <n v="0.78"/>
    <s v=" "/>
    <n v="12"/>
    <n v="28"/>
    <s v="Fair"/>
    <s v="21-2-32R"/>
  </r>
  <r>
    <n v="151"/>
    <x v="66"/>
    <x v="555"/>
    <s v="rt"/>
    <n v="0"/>
    <n v="18"/>
    <n v="1.8"/>
    <s v="CMP"/>
    <n v="18"/>
    <n v="20"/>
    <s v="Good"/>
    <s v="21-2-33R"/>
  </r>
  <r>
    <n v="152"/>
    <x v="66"/>
    <x v="556"/>
    <s v="rt"/>
    <n v="2.9"/>
    <n v="18"/>
    <n v="1.8"/>
    <s v="SMP"/>
    <n v="18"/>
    <n v="20"/>
    <s v="Good"/>
    <s v="21-2-34R"/>
  </r>
  <r>
    <n v="153"/>
    <x v="66"/>
    <x v="556"/>
    <s v="lt"/>
    <n v="3.2"/>
    <n v="18"/>
    <n v="1.8"/>
    <s v="SMP"/>
    <n v="12"/>
    <n v="60"/>
    <s v="Good"/>
    <s v="21-2-34L"/>
  </r>
  <r>
    <n v="154"/>
    <x v="66"/>
    <x v="557"/>
    <s v="rt"/>
    <n v="5.4"/>
    <n v="18"/>
    <n v="1.8"/>
    <s v="RCP"/>
    <n v="18"/>
    <n v="24"/>
    <s v="New"/>
    <s v="21-2-35R"/>
  </r>
  <r>
    <n v="155"/>
    <x v="66"/>
    <x v="558"/>
    <s v="rt"/>
    <n v="3.24"/>
    <n v="18"/>
    <n v="1.8"/>
    <s v="RCP"/>
    <n v="18"/>
    <n v="24"/>
    <s v="New"/>
    <s v="21-2-36R"/>
  </r>
  <r>
    <n v="156"/>
    <x v="66"/>
    <x v="559"/>
    <s v="Left"/>
    <n v="2.85"/>
    <n v="15"/>
    <n v="1.23"/>
    <s v="HDPE"/>
    <n v="15"/>
    <n v="30"/>
    <s v="New"/>
    <s v="21-2-37L"/>
  </r>
  <r>
    <n v="157"/>
    <x v="66"/>
    <x v="560"/>
    <s v="Right"/>
    <n v="2.4500000000000002"/>
    <n v="15"/>
    <n v="1.23"/>
    <s v="HDPE"/>
    <n v="15"/>
    <n v="22"/>
    <s v="New"/>
    <s v="21-2-38R"/>
  </r>
  <r>
    <n v="158"/>
    <x v="66"/>
    <x v="425"/>
    <s v="Left"/>
    <n v="4"/>
    <n v="15"/>
    <n v="1.23"/>
    <s v="HDPE"/>
    <n v="15"/>
    <n v="30"/>
    <s v="New"/>
    <s v="21-2-39L"/>
  </r>
  <r>
    <n v="159"/>
    <x v="66"/>
    <x v="561"/>
    <s v="Left"/>
    <n v="3.3"/>
    <n v="15"/>
    <n v="1.23"/>
    <s v="HDPE"/>
    <n v="15"/>
    <n v="26"/>
    <s v="New"/>
    <s v="21-2-40L"/>
  </r>
  <r>
    <n v="160"/>
    <x v="66"/>
    <x v="562"/>
    <s v="rt"/>
    <n v="1.4"/>
    <n v="18"/>
    <n v="1.8"/>
    <s v="CMP"/>
    <n v="18"/>
    <n v="20"/>
    <s v="Fair"/>
    <s v="21-2-41R"/>
  </r>
  <r>
    <n v="161"/>
    <x v="66"/>
    <x v="563"/>
    <s v="rt"/>
    <n v="5.6"/>
    <n v="18"/>
    <n v="1.8"/>
    <s v=" "/>
    <n v="18"/>
    <n v="30"/>
    <s v="Good"/>
    <s v="21-2-42R"/>
  </r>
  <r>
    <n v="162"/>
    <x v="66"/>
    <x v="564"/>
    <s v="lt"/>
    <n v="3.2"/>
    <n v="18"/>
    <n v="1.8"/>
    <s v="CMP"/>
    <n v="18"/>
    <n v="160"/>
    <s v="Good"/>
    <s v="21-2-43L"/>
  </r>
  <r>
    <n v="48"/>
    <x v="66"/>
    <x v="565"/>
    <s v="lt"/>
    <n v="2.2999999999999998"/>
    <n v="24"/>
    <n v="3.14"/>
    <s v="rcp bg"/>
    <n v="24"/>
    <n v="61"/>
    <s v="New"/>
    <s v="21-2-44L"/>
  </r>
  <r>
    <n v="49"/>
    <x v="66"/>
    <x v="566"/>
    <s v="rt"/>
    <n v="3.7"/>
    <n v="24"/>
    <n v="3.14"/>
    <s v="rcp bg"/>
    <n v="24"/>
    <n v="18"/>
    <s v="Good"/>
    <s v="21-2-45R"/>
  </r>
  <r>
    <n v="50"/>
    <x v="66"/>
    <x v="567"/>
    <s v="rt"/>
    <n v="3.7"/>
    <n v="18"/>
    <n v="1.77"/>
    <s v=" "/>
    <n v="18"/>
    <n v="24"/>
    <s v="Replace"/>
    <s v="21-2-46R"/>
  </r>
  <r>
    <n v="51"/>
    <x v="66"/>
    <x v="568"/>
    <s v="rt"/>
    <n v="3"/>
    <n v="18"/>
    <n v="1.77"/>
    <s v="rcp bg"/>
    <n v="18"/>
    <n v="32"/>
    <s v="Good"/>
    <s v="21-2g-47"/>
  </r>
  <r>
    <n v="53"/>
    <x v="66"/>
    <x v="569"/>
    <s v="lt"/>
    <n v="2.9"/>
    <n v="18"/>
    <n v="1.77"/>
    <s v="rcp bg"/>
    <n v="18"/>
    <n v="28"/>
    <s v="New"/>
    <s v="21-2-48L"/>
  </r>
  <r>
    <n v="52"/>
    <x v="66"/>
    <x v="570"/>
    <s v="rt"/>
    <n v="5.4"/>
    <n v="15"/>
    <n v="1.23"/>
    <s v="sip"/>
    <n v="15"/>
    <n v="44"/>
    <s v="Good"/>
    <s v="21-2-49R"/>
  </r>
  <r>
    <n v="54"/>
    <x v="66"/>
    <x v="571"/>
    <s v="rt"/>
    <n v="4"/>
    <n v="18"/>
    <n v="1.77"/>
    <s v="rcp bg"/>
    <n v="18"/>
    <n v="24"/>
    <s v="New"/>
    <s v="21-2-50R"/>
  </r>
  <r>
    <n v="55"/>
    <x v="66"/>
    <x v="572"/>
    <s v="rt"/>
    <n v="3.9"/>
    <n v="18"/>
    <n v="1.77"/>
    <s v="rcp bg"/>
    <n v="18"/>
    <n v="33"/>
    <s v="New"/>
    <s v="21-2-51R"/>
  </r>
  <r>
    <n v="56"/>
    <x v="66"/>
    <x v="573"/>
    <s v="rt"/>
    <n v="0.5"/>
    <n v="24"/>
    <n v="3.14"/>
    <s v="rcp bg"/>
    <n v="24"/>
    <n v="38"/>
    <s v="Fair"/>
    <s v="21-2-52R"/>
  </r>
  <r>
    <n v="57"/>
    <x v="66"/>
    <x v="574"/>
    <s v="rt"/>
    <n v="0.6"/>
    <n v="18"/>
    <n v="1.77"/>
    <s v="rcp bg"/>
    <n v="18"/>
    <n v="30"/>
    <s v="Replace"/>
    <s v="21-2-53R"/>
  </r>
  <r>
    <n v="58"/>
    <x v="66"/>
    <x v="575"/>
    <s v="lt"/>
    <n v="0.8"/>
    <n v="36"/>
    <n v="7.1"/>
    <s v="smp"/>
    <n v="36"/>
    <n v="66"/>
    <s v="Good"/>
    <s v="21-2-54L"/>
  </r>
  <r>
    <n v="60"/>
    <x v="66"/>
    <x v="576"/>
    <s v="Right"/>
    <n v="3.55"/>
    <n v="24"/>
    <n v="3.14"/>
    <s v="HDPE"/>
    <n v="24"/>
    <n v="26"/>
    <s v="New"/>
    <s v="21-2-55R"/>
  </r>
  <r>
    <n v="59"/>
    <x v="66"/>
    <x v="577"/>
    <s v="Left"/>
    <n v="2.85"/>
    <n v="15"/>
    <n v="1.23"/>
    <s v="HDPE"/>
    <n v="15"/>
    <n v="25"/>
    <s v="New"/>
    <s v="21-2-56L"/>
  </r>
  <r>
    <n v="61"/>
    <x v="66"/>
    <x v="577"/>
    <s v="Right"/>
    <n v="2.9"/>
    <n v="18"/>
    <n v="1.77"/>
    <s v="HDPE"/>
    <n v="18"/>
    <n v="25"/>
    <s v="New"/>
    <s v="21-2-56R"/>
  </r>
  <r>
    <n v="62"/>
    <x v="66"/>
    <x v="578"/>
    <s v="rt"/>
    <n v="2"/>
    <n v="18"/>
    <n v="1.77"/>
    <s v="cmp"/>
    <n v="18"/>
    <n v="23"/>
    <s v="Good"/>
    <s v="21-2-57R"/>
  </r>
  <r>
    <n v="118"/>
    <x v="66"/>
    <x v="579"/>
    <s v="rt"/>
    <n v="0"/>
    <n v="18"/>
    <n v="1.77"/>
    <s v="abs"/>
    <n v="18"/>
    <n v="22"/>
    <s v="Fair"/>
    <s v="21-2-59R"/>
  </r>
  <r>
    <n v="120"/>
    <x v="66"/>
    <x v="580"/>
    <s v="rt"/>
    <n v="2.2000000000000002"/>
    <n v="15"/>
    <n v="1.23"/>
    <s v="cmp"/>
    <n v="15"/>
    <n v="20"/>
    <s v="Fair"/>
    <s v="21-2-60R"/>
  </r>
  <r>
    <n v="119"/>
    <x v="66"/>
    <x v="581"/>
    <s v="lt"/>
    <n v="2.34"/>
    <n v="18"/>
    <n v="1.77"/>
    <s v="rcp b g"/>
    <n v="18"/>
    <n v="25"/>
    <s v="Good"/>
    <s v="21-2-61L"/>
  </r>
  <r>
    <n v="121"/>
    <x v="66"/>
    <x v="582"/>
    <s v="lt"/>
    <n v="1.71"/>
    <n v="18"/>
    <n v="1.77"/>
    <s v="cmp"/>
    <n v="18"/>
    <n v="22"/>
    <s v="Good"/>
    <s v="21-2-62L"/>
  </r>
  <r>
    <n v="122"/>
    <x v="66"/>
    <x v="583"/>
    <s v="lt"/>
    <n v="2.79"/>
    <n v="24"/>
    <n v="3.14"/>
    <s v="cmp"/>
    <n v="24"/>
    <n v="20"/>
    <s v="Good"/>
    <s v="21-2-63L"/>
  </r>
  <r>
    <n v="124"/>
    <x v="66"/>
    <x v="583"/>
    <s v="rt"/>
    <n v="3.67"/>
    <n v="24"/>
    <n v="3.14"/>
    <s v="cmp"/>
    <n v="24"/>
    <n v="20"/>
    <s v="Good"/>
    <s v="21-2-63R"/>
  </r>
  <r>
    <n v="123"/>
    <x v="66"/>
    <x v="584"/>
    <s v="lt"/>
    <n v="3.2"/>
    <n v="18"/>
    <n v="1.77"/>
    <s v="cmp"/>
    <n v="18"/>
    <n v="20"/>
    <s v="Good"/>
    <s v="21-2-64L"/>
  </r>
  <r>
    <n v="125"/>
    <x v="66"/>
    <x v="585"/>
    <s v="rt"/>
    <n v="2.56"/>
    <n v="24"/>
    <n v="3.14"/>
    <s v="rcp"/>
    <n v="24"/>
    <n v="32"/>
    <s v="Good"/>
    <s v="21-2-65R"/>
  </r>
  <r>
    <n v="126"/>
    <x v="66"/>
    <x v="585"/>
    <s v="lt"/>
    <n v="1.9"/>
    <n v="36"/>
    <n v="707"/>
    <s v="cmp"/>
    <n v="36"/>
    <n v="32"/>
    <s v="Good"/>
    <s v="21-2-65L"/>
  </r>
  <r>
    <n v="63"/>
    <x v="67"/>
    <x v="586"/>
    <s v="lt"/>
    <n v="3.4"/>
    <n v="24"/>
    <n v="3.1"/>
    <s v="SIP"/>
    <n v="24"/>
    <n v="17"/>
    <s v="Fair"/>
    <s v=" "/>
  </r>
  <r>
    <n v="64"/>
    <x v="67"/>
    <x v="587"/>
    <s v="rt"/>
    <n v="2.1"/>
    <n v="18"/>
    <n v="1.8"/>
    <s v="SIP"/>
    <n v="18"/>
    <n v="12"/>
    <s v="Replace"/>
    <s v=" "/>
  </r>
  <r>
    <n v="65"/>
    <x v="67"/>
    <x v="13"/>
    <s v="lt"/>
    <n v="0"/>
    <s v=" "/>
    <s v=" "/>
    <s v="White"/>
    <n v="15"/>
    <n v="18"/>
    <s v="Replace"/>
    <s v=" "/>
  </r>
  <r>
    <n v="66"/>
    <x v="67"/>
    <x v="588"/>
    <s v="rt"/>
    <n v="0"/>
    <n v="18"/>
    <n v="1"/>
    <s v=" "/>
    <n v="18"/>
    <n v="0"/>
    <s v="Good"/>
    <s v=" "/>
  </r>
  <r>
    <n v="67"/>
    <x v="67"/>
    <x v="588"/>
    <s v="lt"/>
    <n v="0"/>
    <n v="15"/>
    <n v="1.22"/>
    <s v=" "/>
    <n v="15"/>
    <n v="0"/>
    <s v="Good"/>
    <s v=" "/>
  </r>
  <r>
    <n v="68"/>
    <x v="68"/>
    <x v="589"/>
    <s v="rt"/>
    <n v="0"/>
    <n v="15"/>
    <n v="1.2"/>
    <s v="N A"/>
    <n v="15"/>
    <n v="24"/>
    <s v="Fair"/>
    <s v="21-2c-1R"/>
  </r>
  <r>
    <n v="69"/>
    <x v="68"/>
    <x v="590"/>
    <s v="rt"/>
    <n v="0.54"/>
    <n v="15"/>
    <n v="1.2"/>
    <s v="NA"/>
    <n v="15"/>
    <n v="28"/>
    <s v="Fair"/>
    <s v="21-2c-2R"/>
  </r>
  <r>
    <n v="70"/>
    <x v="68"/>
    <x v="591"/>
    <s v="lt"/>
    <n v="0.2"/>
    <n v="15"/>
    <n v="1.2"/>
    <s v="RCP"/>
    <n v="15"/>
    <n v="16"/>
    <s v="Good"/>
    <s v="21-2c-2L"/>
  </r>
  <r>
    <n v="71"/>
    <x v="68"/>
    <x v="592"/>
    <s v="lt"/>
    <n v="0"/>
    <n v="24"/>
    <n v="3.1"/>
    <s v="RCP"/>
    <n v="24"/>
    <n v="24"/>
    <s v="Good"/>
    <s v="21-2c-1"/>
  </r>
  <r>
    <n v="72"/>
    <x v="68"/>
    <x v="593"/>
    <s v="lt"/>
    <n v="3.4"/>
    <n v="18"/>
    <n v="1.8"/>
    <s v="RCP"/>
    <n v="24"/>
    <n v="24"/>
    <s v="Good"/>
    <s v="21-2c-3L"/>
  </r>
  <r>
    <n v="73"/>
    <x v="68"/>
    <x v="594"/>
    <s v="lt"/>
    <n v="2.9"/>
    <n v="18"/>
    <n v="1.8"/>
    <s v="RCP"/>
    <n v="18"/>
    <n v="31"/>
    <s v="New"/>
    <s v="21-2c-4L"/>
  </r>
  <r>
    <n v="74"/>
    <x v="68"/>
    <x v="595"/>
    <s v="rt"/>
    <n v="0.32"/>
    <n v="18"/>
    <n v="1.8"/>
    <s v="CMP"/>
    <n v="18"/>
    <n v="22"/>
    <s v="Fair"/>
    <s v="21-2c-5R"/>
  </r>
  <r>
    <n v="75"/>
    <x v="68"/>
    <x v="370"/>
    <s v="lt"/>
    <n v="1.6"/>
    <n v="18"/>
    <n v="1.8"/>
    <s v="RCP"/>
    <n v="12"/>
    <n v="18"/>
    <s v="Good"/>
    <s v="21-2c-6L"/>
  </r>
  <r>
    <n v="76"/>
    <x v="68"/>
    <x v="596"/>
    <s v="rt"/>
    <n v="2.8"/>
    <n v="18"/>
    <n v="1.8"/>
    <s v="PCP"/>
    <n v="18"/>
    <n v="20"/>
    <s v="Fair"/>
    <s v="21-2c-7R"/>
  </r>
  <r>
    <n v="77"/>
    <x v="68"/>
    <x v="597"/>
    <s v="lt"/>
    <n v="3.1"/>
    <n v="12"/>
    <n v="0.78"/>
    <s v="RCP"/>
    <n v="12"/>
    <n v="17"/>
    <s v="Fair"/>
    <s v="21-2c-8L"/>
  </r>
  <r>
    <n v="90"/>
    <x v="68"/>
    <x v="598"/>
    <s v="lt"/>
    <n v="2.2999999999999998"/>
    <n v="18"/>
    <n v="0.18"/>
    <s v="RCP"/>
    <n v="18"/>
    <n v="23"/>
    <s v="Good"/>
    <s v="21-2c-9L"/>
  </r>
  <r>
    <n v="91"/>
    <x v="68"/>
    <x v="599"/>
    <s v="lt"/>
    <n v="2.1"/>
    <n v="15"/>
    <n v="1.2"/>
    <s v="RCP"/>
    <n v="15"/>
    <n v="17"/>
    <s v="Good"/>
    <s v="21-2c-10"/>
  </r>
  <r>
    <n v="92"/>
    <x v="68"/>
    <x v="599"/>
    <s v="rt"/>
    <n v="1.5"/>
    <n v="18"/>
    <n v="1.8"/>
    <s v="RCP"/>
    <n v="18"/>
    <n v="23"/>
    <s v="Good"/>
    <s v="21-2c-10"/>
  </r>
  <r>
    <n v="93"/>
    <x v="68"/>
    <x v="600"/>
    <s v="rt"/>
    <n v="1.6"/>
    <n v="18"/>
    <n v="1.8"/>
    <s v="RCP"/>
    <n v="18"/>
    <n v="33"/>
    <s v="New"/>
    <s v="21-2c-2"/>
  </r>
  <r>
    <n v="94"/>
    <x v="68"/>
    <x v="601"/>
    <s v="rt"/>
    <n v="2.2999999999999998"/>
    <n v="18"/>
    <n v="1.8"/>
    <s v="RCP"/>
    <n v="18"/>
    <n v="54"/>
    <s v="New"/>
    <s v="21-2c-11"/>
  </r>
  <r>
    <n v="95"/>
    <x v="68"/>
    <x v="602"/>
    <s v="lt"/>
    <n v="3"/>
    <n v="18"/>
    <n v="1.8"/>
    <s v="RCP"/>
    <n v="18"/>
    <n v="16"/>
    <s v="Good"/>
    <s v="21-2c-12"/>
  </r>
  <r>
    <n v="96"/>
    <x v="68"/>
    <x v="603"/>
    <s v="rt"/>
    <n v="1.7"/>
    <n v="18"/>
    <n v="1.8"/>
    <s v="RCP"/>
    <n v="18"/>
    <n v="23"/>
    <s v="Good"/>
    <s v="21-2c-12"/>
  </r>
  <r>
    <n v="97"/>
    <x v="68"/>
    <x v="604"/>
    <s v="lt"/>
    <n v="4"/>
    <n v="18"/>
    <n v="1.8"/>
    <s v="RCP"/>
    <n v="18"/>
    <n v="32"/>
    <s v="New"/>
    <s v="21-2c-13"/>
  </r>
  <r>
    <n v="98"/>
    <x v="68"/>
    <x v="605"/>
    <s v="lt"/>
    <n v="3.5"/>
    <n v="15"/>
    <n v="1.23"/>
    <s v="rcp bg"/>
    <n v="15"/>
    <n v="32"/>
    <s v="New"/>
    <s v="21-2c-15"/>
  </r>
  <r>
    <n v="99"/>
    <x v="68"/>
    <x v="606"/>
    <s v="rt"/>
    <n v="1.1000000000000001"/>
    <n v="18"/>
    <n v="1.77"/>
    <s v="cmp"/>
    <n v="18"/>
    <n v="15"/>
    <s v="Fair"/>
    <s v="21-2c-16"/>
  </r>
  <r>
    <n v="100"/>
    <x v="68"/>
    <x v="607"/>
    <s v="lt"/>
    <n v="3.5"/>
    <n v="18"/>
    <n v="1.77"/>
    <s v="rcp bg"/>
    <n v="18"/>
    <n v="91"/>
    <s v="Good"/>
    <s v="21-2c-17"/>
  </r>
  <r>
    <n v="101"/>
    <x v="68"/>
    <x v="608"/>
    <s v="rt"/>
    <n v="2.7"/>
    <n v="12"/>
    <n v="0.78"/>
    <s v="rcp bg"/>
    <n v="12"/>
    <n v="18"/>
    <s v="Fair"/>
    <s v="21-2c-18"/>
  </r>
  <r>
    <n v="102"/>
    <x v="68"/>
    <x v="609"/>
    <s v="rt"/>
    <n v="2.2999999999999998"/>
    <n v="18"/>
    <n v="1.77"/>
    <s v="rcp bg"/>
    <n v="18"/>
    <n v="23"/>
    <s v="Replace"/>
    <s v="21-2c-19"/>
  </r>
  <r>
    <n v="103"/>
    <x v="68"/>
    <x v="610"/>
    <s v="rt"/>
    <n v="2.2999999999999998"/>
    <n v="18"/>
    <n v="1.77"/>
    <s v="cmp"/>
    <n v="18"/>
    <n v="20"/>
    <s v="New"/>
    <s v="21-2c-21"/>
  </r>
  <r>
    <n v="78"/>
    <x v="69"/>
    <x v="611"/>
    <s v="rt"/>
    <n v="1.5"/>
    <n v="15"/>
    <n v="1.23"/>
    <s v="rcp bg"/>
    <n v="15"/>
    <n v="23"/>
    <s v="New"/>
    <s v="21-2c-1-1R"/>
  </r>
  <r>
    <n v="79"/>
    <x v="69"/>
    <x v="612"/>
    <s v="rt"/>
    <n v="1.98"/>
    <n v="15"/>
    <n v="1.23"/>
    <s v="rcp bg"/>
    <n v="15"/>
    <n v="30"/>
    <s v="New"/>
    <s v="21-2c-1-2R"/>
  </r>
  <r>
    <n v="80"/>
    <x v="69"/>
    <x v="124"/>
    <s v="lt"/>
    <n v="2.2999999999999998"/>
    <n v="18"/>
    <n v="1.77"/>
    <s v="rcp bg"/>
    <n v="18"/>
    <n v="18"/>
    <s v="Good"/>
    <s v="21-2c-1-3L"/>
  </r>
  <r>
    <n v="81"/>
    <x v="69"/>
    <x v="613"/>
    <s v="lt"/>
    <n v="2.6"/>
    <n v="18"/>
    <n v="1.77"/>
    <s v="rcp bg"/>
    <n v="18"/>
    <n v="22"/>
    <s v="Good"/>
    <s v="21-2c-1-4L"/>
  </r>
  <r>
    <n v="82"/>
    <x v="69"/>
    <x v="614"/>
    <s v="lt"/>
    <n v="2.2999999999999998"/>
    <n v="24"/>
    <n v="1.77"/>
    <s v="cmp"/>
    <n v="24"/>
    <n v="39"/>
    <s v="Good"/>
    <s v="21-2c-1-5"/>
  </r>
  <r>
    <n v="83"/>
    <x v="70"/>
    <x v="615"/>
    <s v="rt"/>
    <n v="2.2000000000000002"/>
    <n v="18"/>
    <n v="1.77"/>
    <s v="rcp bg"/>
    <n v="18"/>
    <n v="59"/>
    <s v="Fair"/>
    <s v="21-2c-2-1R"/>
  </r>
  <r>
    <n v="87"/>
    <x v="70"/>
    <x v="616"/>
    <s v="lt"/>
    <n v="0"/>
    <n v="18"/>
    <n v="1.77"/>
    <s v=" "/>
    <n v="18"/>
    <n v="21"/>
    <s v="Fair"/>
    <s v="21-2c-2-3L"/>
  </r>
  <r>
    <n v="84"/>
    <x v="70"/>
    <x v="617"/>
    <s v="lt"/>
    <n v="3.3"/>
    <n v="12"/>
    <n v="0.78"/>
    <s v="cmp"/>
    <n v="12"/>
    <n v="58"/>
    <s v="Fair"/>
    <s v="no tag"/>
  </r>
  <r>
    <n v="85"/>
    <x v="70"/>
    <x v="75"/>
    <s v="lt"/>
    <n v="0"/>
    <n v="15"/>
    <n v="1.23"/>
    <s v=" "/>
    <n v="15"/>
    <n v="58"/>
    <s v="Fair"/>
    <s v="21-2c-2-4L"/>
  </r>
  <r>
    <n v="86"/>
    <x v="70"/>
    <x v="75"/>
    <s v="rt"/>
    <n v="3.03"/>
    <n v="18"/>
    <n v="1.77"/>
    <s v="plastic"/>
    <n v="18"/>
    <n v="21"/>
    <s v="Fair"/>
    <s v="21-2c-2-4R"/>
  </r>
  <r>
    <n v="88"/>
    <x v="70"/>
    <x v="457"/>
    <s v="lt"/>
    <n v="0"/>
    <n v="18"/>
    <n v="1.77"/>
    <s v=" "/>
    <n v="18"/>
    <n v="0"/>
    <s v="Fair"/>
    <s v="21-2c-2-5L"/>
  </r>
  <r>
    <n v="89"/>
    <x v="70"/>
    <x v="261"/>
    <s v="lt"/>
    <n v="0"/>
    <n v="24"/>
    <n v="3.14"/>
    <s v="cmp"/>
    <n v="24"/>
    <n v="2"/>
    <s v="Fair"/>
    <s v="21-2c-2-6"/>
  </r>
  <r>
    <n v="104"/>
    <x v="71"/>
    <x v="618"/>
    <s v="lt"/>
    <n v="0.9"/>
    <n v="18"/>
    <n v="1.77"/>
    <s v=" "/>
    <n v="18"/>
    <n v="0"/>
    <s v="Good"/>
    <s v="no tag"/>
  </r>
  <r>
    <n v="105"/>
    <x v="71"/>
    <x v="618"/>
    <s v="rt"/>
    <n v="2.9"/>
    <n v="18"/>
    <n v="1.77"/>
    <s v="rcp"/>
    <n v="18"/>
    <n v="14"/>
    <s v="Fair"/>
    <s v="no tag"/>
  </r>
  <r>
    <n v="106"/>
    <x v="72"/>
    <x v="619"/>
    <s v="lt"/>
    <n v="2.7"/>
    <n v="24"/>
    <n v="3.1"/>
    <s v="NA"/>
    <n v="24"/>
    <n v="25"/>
    <s v="Fair"/>
    <s v="no tag"/>
  </r>
  <r>
    <n v="107"/>
    <x v="72"/>
    <x v="620"/>
    <s v="lt"/>
    <n v="0"/>
    <s v=" "/>
    <s v=" "/>
    <s v="SIP"/>
    <n v="24"/>
    <n v="30"/>
    <s v="Fair"/>
    <s v="no tag"/>
  </r>
  <r>
    <n v="1017"/>
    <x v="73"/>
    <x v="190"/>
    <s v="Right"/>
    <n v="2.4700000000000002"/>
    <n v="30"/>
    <s v=" "/>
    <s v="SIP"/>
    <n v="30"/>
    <n v="68"/>
    <s v="Good"/>
    <s v="21-4-2R"/>
  </r>
  <r>
    <n v="1018"/>
    <x v="73"/>
    <x v="190"/>
    <s v="Left"/>
    <n v="3.12"/>
    <n v="18"/>
    <n v="1.8"/>
    <s v="RCP"/>
    <n v="18"/>
    <n v="225"/>
    <s v="Good"/>
    <s v="21-4-1L"/>
  </r>
  <r>
    <n v="1019"/>
    <x v="73"/>
    <x v="621"/>
    <s v="Left"/>
    <n v="1.31"/>
    <n v="18"/>
    <n v="1.8"/>
    <s v="RCP"/>
    <n v="18"/>
    <n v="25"/>
    <s v="New"/>
    <s v="21-4-3L"/>
  </r>
  <r>
    <n v="1020"/>
    <x v="73"/>
    <x v="126"/>
    <s v="Left"/>
    <n v="0"/>
    <n v="18"/>
    <n v="1.8"/>
    <s v="RCP"/>
    <n v="18"/>
    <n v="40"/>
    <s v="Good"/>
    <s v="21-4a"/>
  </r>
  <r>
    <n v="1021"/>
    <x v="73"/>
    <x v="622"/>
    <s v="Left"/>
    <n v="2.2400000000000002"/>
    <n v="18"/>
    <n v="1.8"/>
    <s v="RCP"/>
    <n v="18"/>
    <n v="42"/>
    <s v="Good"/>
    <s v="21-4-5L"/>
  </r>
  <r>
    <n v="1022"/>
    <x v="73"/>
    <x v="623"/>
    <s v="Left"/>
    <n v="0"/>
    <n v="18"/>
    <n v="1.8"/>
    <s v="RCP"/>
    <n v="18"/>
    <n v="22"/>
    <s v="Good"/>
    <s v="21-4b"/>
  </r>
  <r>
    <n v="1023"/>
    <x v="73"/>
    <x v="624"/>
    <s v="Left"/>
    <n v="2.78"/>
    <n v="18"/>
    <n v="1.8"/>
    <s v="RCP"/>
    <n v="18"/>
    <n v="24"/>
    <s v="Good"/>
    <s v="21-4-7L"/>
  </r>
  <r>
    <n v="1024"/>
    <x v="73"/>
    <x v="625"/>
    <s v="Left"/>
    <n v="1.31"/>
    <n v="18"/>
    <n v="1.8"/>
    <s v="RCP"/>
    <n v="18"/>
    <n v="23"/>
    <s v="Good"/>
    <s v="21-4-8L"/>
  </r>
  <r>
    <n v="1025"/>
    <x v="73"/>
    <x v="626"/>
    <s v="Left"/>
    <n v="2.06"/>
    <n v="24"/>
    <n v="3.1"/>
    <s v="RCP"/>
    <n v="24"/>
    <n v="22"/>
    <s v="Good"/>
    <s v="21-4-9L"/>
  </r>
  <r>
    <n v="1026"/>
    <x v="73"/>
    <x v="627"/>
    <s v="Left"/>
    <n v="0.24"/>
    <n v="18"/>
    <n v="1.8"/>
    <s v="RCP"/>
    <n v="18"/>
    <n v="40"/>
    <s v="New"/>
    <s v="21-4-10L"/>
  </r>
  <r>
    <n v="1027"/>
    <x v="73"/>
    <x v="628"/>
    <s v="Left"/>
    <n v="1.48"/>
    <n v="18"/>
    <n v="1.8"/>
    <s v="RCP"/>
    <n v="18"/>
    <n v="36"/>
    <s v="New"/>
    <s v="21-4-11L"/>
  </r>
  <r>
    <n v="1028"/>
    <x v="73"/>
    <x v="629"/>
    <s v="Left"/>
    <n v="3.78"/>
    <n v="24"/>
    <n v="3.1"/>
    <s v="RCP"/>
    <n v="24"/>
    <n v="16"/>
    <s v="Good"/>
    <s v="21-4-12L"/>
  </r>
  <r>
    <n v="1029"/>
    <x v="73"/>
    <x v="630"/>
    <s v="Left"/>
    <n v="1.85"/>
    <n v="24"/>
    <n v="3.14"/>
    <s v="SMP"/>
    <n v="24"/>
    <n v="58"/>
    <s v="New"/>
    <s v="21-4-13L"/>
  </r>
  <r>
    <n v="1030"/>
    <x v="73"/>
    <x v="631"/>
    <s v="Left"/>
    <n v="1.8"/>
    <n v="30"/>
    <n v="4.91"/>
    <s v="CMP"/>
    <n v="30"/>
    <n v="23"/>
    <s v="Good"/>
    <s v="21-4c"/>
  </r>
  <r>
    <n v="1031"/>
    <x v="73"/>
    <x v="632"/>
    <s v="Left"/>
    <n v="2.15"/>
    <n v="18"/>
    <n v="1.8"/>
    <s v="RCP"/>
    <n v="18"/>
    <n v="24"/>
    <s v="New"/>
    <s v="21-4-14L"/>
  </r>
  <r>
    <n v="1032"/>
    <x v="73"/>
    <x v="633"/>
    <s v="Left"/>
    <n v="2.39"/>
    <n v="18"/>
    <n v="1.8"/>
    <s v="RCP"/>
    <n v="18"/>
    <n v="24"/>
    <s v="New"/>
    <s v="21-4-15L"/>
  </r>
  <r>
    <n v="1033"/>
    <x v="73"/>
    <x v="634"/>
    <s v="Left"/>
    <n v="3.68"/>
    <n v="18"/>
    <n v="1.8"/>
    <s v="RCP"/>
    <n v="18"/>
    <n v="24"/>
    <s v="New"/>
    <s v="21-4-16L"/>
  </r>
  <r>
    <n v="1034"/>
    <x v="73"/>
    <x v="635"/>
    <s v="Left"/>
    <n v="2.02"/>
    <n v="24"/>
    <n v="3.14"/>
    <s v="RCP"/>
    <n v="24"/>
    <n v="16"/>
    <s v="New"/>
    <s v="21-4-17L"/>
  </r>
  <r>
    <n v="1035"/>
    <x v="73"/>
    <x v="636"/>
    <s v="Left"/>
    <n v="0.61"/>
    <n v="24"/>
    <n v="3.14"/>
    <s v="RCP"/>
    <n v="24"/>
    <n v="25"/>
    <s v="Good"/>
    <s v="WC-1"/>
  </r>
  <r>
    <n v="1039"/>
    <x v="73"/>
    <x v="637"/>
    <s v="Left"/>
    <n v="0"/>
    <s v=" "/>
    <s v=" "/>
    <s v="SIP"/>
    <n v="24"/>
    <n v="21"/>
    <s v="Good"/>
    <s v="Spill"/>
  </r>
  <r>
    <n v="1036"/>
    <x v="73"/>
    <x v="638"/>
    <s v="Left"/>
    <n v="2.23"/>
    <n v="24"/>
    <n v="3.14"/>
    <s v="RCP"/>
    <n v="24"/>
    <n v="59"/>
    <s v="Good"/>
    <s v="21-4-18"/>
  </r>
  <r>
    <n v="1041"/>
    <x v="74"/>
    <x v="639"/>
    <s v=" "/>
    <n v="0"/>
    <s v=" "/>
    <s v=" "/>
    <s v="RCP"/>
    <n v="18"/>
    <n v="48"/>
    <s v="Good"/>
    <s v="End To Field"/>
  </r>
  <r>
    <n v="1040"/>
    <x v="75"/>
    <x v="640"/>
    <s v="Right"/>
    <n v="0"/>
    <s v=" "/>
    <s v=" "/>
    <s v="Open Ditch"/>
    <n v="0"/>
    <n v="0"/>
    <s v="Good"/>
    <s v="End To Field"/>
  </r>
  <r>
    <n v="1037"/>
    <x v="76"/>
    <x v="641"/>
    <s v="Left"/>
    <n v="2.29"/>
    <n v="24"/>
    <n v="3.14"/>
    <s v="RCP"/>
    <n v="24"/>
    <n v="42"/>
    <s v="Good"/>
    <s v="21-4c-1L"/>
  </r>
  <r>
    <n v="1038"/>
    <x v="76"/>
    <x v="272"/>
    <s v="Left"/>
    <n v="0"/>
    <n v="24"/>
    <n v="3.14"/>
    <s v="RCP"/>
    <n v="24"/>
    <n v="25"/>
    <s v="Fair"/>
    <s v="21-4c-2"/>
  </r>
  <r>
    <n v="699"/>
    <x v="77"/>
    <x v="642"/>
    <s v="Left"/>
    <n v="0"/>
    <n v="24"/>
    <n v="3.1"/>
    <s v="RCP"/>
    <n v="24"/>
    <n v="25"/>
    <s v="Good"/>
    <s v="22-1-1L"/>
  </r>
  <r>
    <n v="694"/>
    <x v="77"/>
    <x v="643"/>
    <s v="Right"/>
    <n v="0"/>
    <n v="18"/>
    <n v="1.77"/>
    <s v="rcp"/>
    <n v="18"/>
    <n v="32"/>
    <s v="Good"/>
    <s v="22-1-16R"/>
  </r>
  <r>
    <n v="695"/>
    <x v="77"/>
    <x v="644"/>
    <s v="Left"/>
    <n v="2.1"/>
    <n v="20"/>
    <n v="2.2000000000000002"/>
    <s v="cmp"/>
    <n v="20"/>
    <n v="32"/>
    <s v="Good"/>
    <s v="22-1-17L"/>
  </r>
  <r>
    <n v="696"/>
    <x v="77"/>
    <x v="645"/>
    <s v="Left"/>
    <n v="0"/>
    <n v="15"/>
    <n v="1.2"/>
    <s v="cmp"/>
    <n v="15"/>
    <n v="60"/>
    <s v="Replace"/>
    <s v="22-1-18L"/>
  </r>
  <r>
    <n v="697"/>
    <x v="77"/>
    <x v="646"/>
    <s v="Right"/>
    <n v="1.8"/>
    <n v="18"/>
    <n v="1.77"/>
    <s v="rcp"/>
    <n v="18"/>
    <n v="20"/>
    <s v="Good"/>
    <s v="22-1-19R"/>
  </r>
  <r>
    <n v="698"/>
    <x v="77"/>
    <x v="647"/>
    <s v="Left"/>
    <n v="3.1"/>
    <n v="18"/>
    <n v="1.77"/>
    <s v="cmp"/>
    <n v="18"/>
    <n v="60"/>
    <s v="Good"/>
    <s v="22-1-20L"/>
  </r>
  <r>
    <n v="700"/>
    <x v="77"/>
    <x v="648"/>
    <s v="Left"/>
    <n v="0"/>
    <n v="18"/>
    <n v="1.77"/>
    <s v="cmp"/>
    <n v="18"/>
    <n v="18"/>
    <s v="Fair"/>
    <s v="22-1-21L"/>
  </r>
  <r>
    <n v="701"/>
    <x v="77"/>
    <x v="649"/>
    <s v="Left"/>
    <n v="0"/>
    <n v="18"/>
    <n v="1.77"/>
    <s v="smp"/>
    <n v="18"/>
    <n v="48"/>
    <s v="New"/>
    <s v="flumes o"/>
  </r>
  <r>
    <n v="702"/>
    <x v="77"/>
    <x v="650"/>
    <s v="Left"/>
    <n v="0"/>
    <n v="18"/>
    <n v="1.77"/>
    <s v="rcp bg"/>
    <n v="18"/>
    <n v="25"/>
    <s v="New"/>
    <s v=" "/>
  </r>
  <r>
    <n v="703"/>
    <x v="78"/>
    <x v="651"/>
    <s v="Right"/>
    <n v="0"/>
    <n v="24"/>
    <n v="3.14"/>
    <s v="rcp bg"/>
    <n v="24"/>
    <n v="25"/>
    <s v="New"/>
    <s v=" "/>
  </r>
  <r>
    <n v="647"/>
    <x v="79"/>
    <x v="652"/>
    <s v="Right"/>
    <n v="0"/>
    <n v="15"/>
    <n v="1.2"/>
    <s v="RCP"/>
    <n v="15"/>
    <n v="47"/>
    <s v="New"/>
    <s v="25-1-1R"/>
  </r>
  <r>
    <n v="649"/>
    <x v="79"/>
    <x v="653"/>
    <s v="Left"/>
    <n v="0"/>
    <n v="15"/>
    <n v="1.2"/>
    <s v="RCP"/>
    <n v="15"/>
    <n v="0"/>
    <s v="New"/>
    <s v="25-1-2L"/>
  </r>
  <r>
    <n v="648"/>
    <x v="79"/>
    <x v="654"/>
    <s v="Right"/>
    <n v="0"/>
    <n v="18"/>
    <n v="1.8"/>
    <s v="RCP"/>
    <n v="18"/>
    <n v="34"/>
    <s v="New"/>
    <s v="25-1-3R"/>
  </r>
  <r>
    <n v="650"/>
    <x v="79"/>
    <x v="655"/>
    <s v="Left"/>
    <n v="0"/>
    <s v=" "/>
    <s v=" "/>
    <s v="RCP"/>
    <n v="36"/>
    <n v="56"/>
    <s v="New"/>
    <s v="no tag"/>
  </r>
  <r>
    <n v="651"/>
    <x v="79"/>
    <x v="656"/>
    <s v="Right"/>
    <n v="0"/>
    <n v="30"/>
    <n v="4.9000000000000004"/>
    <s v="CMP"/>
    <n v="30"/>
    <n v="27"/>
    <s v="Fair"/>
    <s v="25-1-6R"/>
  </r>
  <r>
    <n v="652"/>
    <x v="79"/>
    <x v="241"/>
    <s v="Right"/>
    <n v="0"/>
    <n v="18"/>
    <n v="1.8"/>
    <s v="SIP"/>
    <n v="18"/>
    <n v="46"/>
    <s v="Fair"/>
    <s v="25-1-7R"/>
  </r>
  <r>
    <n v="653"/>
    <x v="79"/>
    <x v="657"/>
    <s v="Left"/>
    <n v="0.9"/>
    <n v="42"/>
    <n v="9.6"/>
    <s v=" "/>
    <n v="0"/>
    <n v="30"/>
    <s v="Good"/>
    <s v="25-1a"/>
  </r>
  <r>
    <n v="654"/>
    <x v="79"/>
    <x v="622"/>
    <s v="Left"/>
    <n v="3"/>
    <n v="30"/>
    <n v="4.9000000000000004"/>
    <s v="RCP"/>
    <n v="24"/>
    <n v="24"/>
    <s v="New"/>
    <s v="25-1-8L"/>
  </r>
  <r>
    <n v="621"/>
    <x v="79"/>
    <x v="658"/>
    <s v="Right"/>
    <n v="2.2999999999999998"/>
    <n v="18"/>
    <n v="1.77"/>
    <s v="rcp bg"/>
    <n v="18"/>
    <n v="22"/>
    <s v="Replace"/>
    <s v="25-1-9R"/>
  </r>
  <r>
    <n v="622"/>
    <x v="79"/>
    <x v="659"/>
    <s v="Left"/>
    <n v="0"/>
    <n v="18"/>
    <n v="1.77"/>
    <s v="48 x 53 x 19 box culv + d box"/>
    <n v="0"/>
    <n v="0"/>
    <s v="Replace"/>
    <s v=" "/>
  </r>
  <r>
    <n v="623"/>
    <x v="79"/>
    <x v="659"/>
    <s v="Left"/>
    <n v="1.39"/>
    <n v="18"/>
    <n v="1.77"/>
    <s v="stub"/>
    <n v="18"/>
    <n v="2"/>
    <s v="Replace"/>
    <s v="25-1-10L"/>
  </r>
  <r>
    <n v="624"/>
    <x v="79"/>
    <x v="660"/>
    <s v="Left"/>
    <n v="1.9"/>
    <n v="18"/>
    <n v="1.77"/>
    <s v="rcp bg"/>
    <n v="18"/>
    <n v="30"/>
    <s v="New"/>
    <s v="25-1-12L"/>
  </r>
  <r>
    <n v="625"/>
    <x v="79"/>
    <x v="661"/>
    <s v="Right"/>
    <n v="2.2999999999999998"/>
    <n v="18"/>
    <n v="1.77"/>
    <s v="rcp bg"/>
    <n v="18"/>
    <n v="30"/>
    <s v="Good"/>
    <s v="25-1-13R"/>
  </r>
  <r>
    <n v="626"/>
    <x v="79"/>
    <x v="155"/>
    <s v="Right"/>
    <n v="4.9000000000000004"/>
    <n v="18"/>
    <n v="1.77"/>
    <s v="rcp bg"/>
    <n v="18"/>
    <n v="32"/>
    <s v="New"/>
    <s v="25-1-14R"/>
  </r>
  <r>
    <n v="627"/>
    <x v="79"/>
    <x v="662"/>
    <s v="Right"/>
    <n v="4.9000000000000004"/>
    <n v="24"/>
    <n v="3.14"/>
    <s v="rcp bg"/>
    <n v="24"/>
    <n v="34"/>
    <s v="Good"/>
    <s v="25-1-15R"/>
  </r>
  <r>
    <n v="628"/>
    <x v="79"/>
    <x v="663"/>
    <s v="Left"/>
    <n v="2"/>
    <n v="18"/>
    <n v="1.77"/>
    <s v="smp"/>
    <n v="18"/>
    <n v="30"/>
    <s v="Good"/>
    <s v="25-1-16L"/>
  </r>
  <r>
    <n v="629"/>
    <x v="79"/>
    <x v="664"/>
    <s v="Left"/>
    <n v="2.2000000000000002"/>
    <n v="30"/>
    <n v="4.9000000000000004"/>
    <s v="sip"/>
    <n v="30"/>
    <n v="420"/>
    <s v="Good"/>
    <s v="25-1-17L"/>
  </r>
  <r>
    <n v="630"/>
    <x v="79"/>
    <x v="665"/>
    <s v="Right"/>
    <n v="3"/>
    <n v="24"/>
    <n v="3.14"/>
    <s v="rcp bg"/>
    <n v="24"/>
    <n v="24"/>
    <s v="New"/>
    <s v="25-1-18R"/>
  </r>
  <r>
    <n v="632"/>
    <x v="79"/>
    <x v="666"/>
    <s v="Left"/>
    <n v="1.2"/>
    <n v="36"/>
    <n v="7.07"/>
    <s v="rcp bg"/>
    <n v="36"/>
    <n v="82"/>
    <s v="Good"/>
    <s v="25-1-19L"/>
  </r>
  <r>
    <n v="631"/>
    <x v="79"/>
    <x v="667"/>
    <s v="Right"/>
    <n v="3.9"/>
    <n v="24"/>
    <n v="3.14"/>
    <s v="rcp bg"/>
    <n v="24"/>
    <n v="110"/>
    <s v="Good"/>
    <s v="25-1-20R"/>
  </r>
  <r>
    <n v="633"/>
    <x v="79"/>
    <x v="668"/>
    <s v="Right"/>
    <n v="2"/>
    <n v="24"/>
    <n v="3.14"/>
    <s v="smp"/>
    <n v="24"/>
    <n v="41"/>
    <s v="Good"/>
    <s v="25-1-22R"/>
  </r>
  <r>
    <n v="677"/>
    <x v="79"/>
    <x v="231"/>
    <s v="Right"/>
    <n v="2.2999999999999998"/>
    <n v="18"/>
    <n v="1.8"/>
    <s v=" "/>
    <n v="0"/>
    <n v="0"/>
    <s v="Good"/>
    <s v="25-1b"/>
  </r>
  <r>
    <n v="634"/>
    <x v="79"/>
    <x v="288"/>
    <s v="Right"/>
    <n v="2.57"/>
    <n v="18"/>
    <n v="1.77"/>
    <s v="rcp bg"/>
    <n v="18"/>
    <n v="32"/>
    <s v="New"/>
    <s v="25-1-23R"/>
  </r>
  <r>
    <n v="635"/>
    <x v="79"/>
    <x v="669"/>
    <s v="Left"/>
    <n v="0"/>
    <s v=" "/>
    <s v="OPEN DITCH"/>
    <s v=" "/>
    <n v="0"/>
    <n v="0"/>
    <s v="Good"/>
    <s v="25-1c"/>
  </r>
  <r>
    <n v="636"/>
    <x v="79"/>
    <x v="670"/>
    <s v="Left"/>
    <n v="2.97"/>
    <n v="18"/>
    <n v="1.8"/>
    <s v="RCP"/>
    <n v="18"/>
    <n v="24"/>
    <s v="New"/>
    <s v="25-1-25L"/>
  </r>
  <r>
    <n v="637"/>
    <x v="79"/>
    <x v="670"/>
    <s v="Right"/>
    <n v="1.3"/>
    <n v="24"/>
    <n v="3.1"/>
    <s v="RCP"/>
    <n v="24"/>
    <n v="30"/>
    <s v="New"/>
    <s v="25-1-24R"/>
  </r>
  <r>
    <n v="638"/>
    <x v="79"/>
    <x v="671"/>
    <s v="Left"/>
    <n v="2.44"/>
    <n v="24"/>
    <n v="3.1"/>
    <s v="CMP"/>
    <n v="24"/>
    <n v="25"/>
    <s v="Fair"/>
    <s v="25-1-26L"/>
  </r>
  <r>
    <n v="639"/>
    <x v="79"/>
    <x v="672"/>
    <s v="Right"/>
    <n v="1.6"/>
    <n v="18"/>
    <n v="1.8"/>
    <s v="CMP"/>
    <n v="24"/>
    <n v="25"/>
    <s v="New"/>
    <s v="25-1-27R"/>
  </r>
  <r>
    <n v="640"/>
    <x v="79"/>
    <x v="673"/>
    <s v="Left"/>
    <n v="2.93"/>
    <n v="24"/>
    <n v="3.1"/>
    <s v="RCP"/>
    <n v="24"/>
    <n v="24"/>
    <s v="Good"/>
    <s v="25-1-28L"/>
  </r>
  <r>
    <n v="641"/>
    <x v="79"/>
    <x v="674"/>
    <s v="Left"/>
    <n v="0"/>
    <n v="24"/>
    <n v="3.1"/>
    <s v="rcp bg"/>
    <n v="24"/>
    <n v="24"/>
    <s v="New"/>
    <s v="25-1-29L"/>
  </r>
  <r>
    <n v="642"/>
    <x v="79"/>
    <x v="675"/>
    <s v="Right"/>
    <n v="0"/>
    <n v="24"/>
    <n v="3.1"/>
    <s v="SMP"/>
    <n v="24"/>
    <n v="76"/>
    <s v="Fair"/>
    <s v="25-1-30R"/>
  </r>
  <r>
    <n v="643"/>
    <x v="79"/>
    <x v="676"/>
    <s v="Left"/>
    <n v="0"/>
    <n v="36"/>
    <n v="7"/>
    <s v="SMP"/>
    <n v="36"/>
    <n v="84"/>
    <s v="Good"/>
    <s v="25-1-30L"/>
  </r>
  <r>
    <n v="644"/>
    <x v="79"/>
    <x v="677"/>
    <s v="Right"/>
    <n v="0"/>
    <n v="30"/>
    <n v="4.9000000000000004"/>
    <s v="RCP"/>
    <n v="30"/>
    <n v="22"/>
    <s v="Good"/>
    <s v="25-1-31R"/>
  </r>
  <r>
    <n v="645"/>
    <x v="79"/>
    <x v="678"/>
    <s v="Right"/>
    <n v="0"/>
    <n v="24"/>
    <n v="3.1"/>
    <s v="RCP"/>
    <n v="24"/>
    <n v="40"/>
    <s v="Good"/>
    <s v="25-1-32R"/>
  </r>
  <r>
    <n v="646"/>
    <x v="79"/>
    <x v="679"/>
    <s v="Right"/>
    <n v="2.6"/>
    <n v="2.6"/>
    <n v="3.1"/>
    <s v="RCP"/>
    <n v="24"/>
    <n v="25"/>
    <s v="New"/>
    <s v="25-1-33R"/>
  </r>
  <r>
    <n v="610"/>
    <x v="79"/>
    <x v="680"/>
    <s v="Left"/>
    <n v="1.1000000000000001"/>
    <n v="24"/>
    <n v="3.14"/>
    <s v="rcp bg"/>
    <n v="24"/>
    <n v="32"/>
    <s v="New"/>
    <s v="25-1-34L"/>
  </r>
  <r>
    <n v="611"/>
    <x v="79"/>
    <x v="681"/>
    <s v="Left"/>
    <n v="2.1"/>
    <n v="18"/>
    <n v="1.77"/>
    <s v="cmp"/>
    <n v="18"/>
    <n v="24"/>
    <s v="Good"/>
    <s v="25-1-35L"/>
  </r>
  <r>
    <n v="612"/>
    <x v="79"/>
    <x v="681"/>
    <s v="Right"/>
    <n v="1.3"/>
    <n v="24"/>
    <n v="3.14"/>
    <s v=" "/>
    <n v="24"/>
    <n v="24"/>
    <s v="Replace"/>
    <s v="25-1-35R"/>
  </r>
  <r>
    <n v="613"/>
    <x v="79"/>
    <x v="682"/>
    <s v="Left"/>
    <n v="1.1000000000000001"/>
    <n v="18"/>
    <n v="1.77"/>
    <s v="rcp bg"/>
    <n v="18"/>
    <n v="16"/>
    <s v="New"/>
    <s v="25-1-36L"/>
  </r>
  <r>
    <n v="614"/>
    <x v="79"/>
    <x v="683"/>
    <s v="Right"/>
    <n v="1.1000000000000001"/>
    <n v="24"/>
    <n v="3.14"/>
    <s v="rcp bg"/>
    <n v="24"/>
    <n v="16"/>
    <s v="New"/>
    <s v="25-1-37R"/>
  </r>
  <r>
    <n v="615"/>
    <x v="79"/>
    <x v="684"/>
    <s v="Left"/>
    <n v="1.5"/>
    <n v="24"/>
    <n v="3.14"/>
    <s v="rcp bg"/>
    <n v="24"/>
    <n v="25"/>
    <s v="Good"/>
    <s v="25-1-38L"/>
  </r>
  <r>
    <n v="620"/>
    <x v="79"/>
    <x v="685"/>
    <s v="Left"/>
    <n v="1.1000000000000001"/>
    <n v="18"/>
    <n v="1.8"/>
    <s v="RCP"/>
    <n v="18"/>
    <n v="22"/>
    <s v="Fair"/>
    <s v="25-1-39L"/>
  </r>
  <r>
    <n v="616"/>
    <x v="79"/>
    <x v="686"/>
    <s v="Left"/>
    <n v="0.9"/>
    <n v="18"/>
    <n v="1.77"/>
    <s v="smp"/>
    <n v="18"/>
    <n v="26"/>
    <s v="Fair"/>
    <s v="25-1-40L"/>
  </r>
  <r>
    <n v="617"/>
    <x v="79"/>
    <x v="687"/>
    <s v="Left"/>
    <n v="2.1"/>
    <n v="24"/>
    <n v="1.77"/>
    <s v="rcp bg"/>
    <n v="24"/>
    <n v="24"/>
    <s v="Good"/>
    <s v="25-1-41L"/>
  </r>
  <r>
    <n v="618"/>
    <x v="79"/>
    <x v="687"/>
    <s v="Right"/>
    <n v="1.7"/>
    <n v="24"/>
    <n v="1.77"/>
    <s v="rcp bg"/>
    <n v="24"/>
    <n v="24"/>
    <s v="New"/>
    <s v="25-1-42R"/>
  </r>
  <r>
    <n v="619"/>
    <x v="79"/>
    <x v="688"/>
    <s v="Right"/>
    <n v="0"/>
    <n v="36"/>
    <n v="7.07"/>
    <s v="smp"/>
    <n v="36"/>
    <n v="81"/>
    <s v="New"/>
    <s v="25-1-43R"/>
  </r>
  <r>
    <n v="655"/>
    <x v="80"/>
    <x v="689"/>
    <s v="Right"/>
    <n v="0.71"/>
    <n v="18"/>
    <n v="1.77"/>
    <s v="cmp"/>
    <n v="18"/>
    <n v="21"/>
    <s v="Fair"/>
    <s v="25-1a-1R"/>
  </r>
  <r>
    <n v="656"/>
    <x v="80"/>
    <x v="690"/>
    <s v="Left"/>
    <n v="0.82"/>
    <n v="18"/>
    <n v="1.77"/>
    <s v="cmp"/>
    <n v="18"/>
    <n v="48"/>
    <s v="Fair"/>
    <s v="25-1a-2L"/>
  </r>
  <r>
    <n v="657"/>
    <x v="80"/>
    <x v="691"/>
    <s v="Right"/>
    <n v="2.42"/>
    <n v="18"/>
    <n v="1.77"/>
    <s v="rcp"/>
    <n v="18"/>
    <n v="24"/>
    <s v="New"/>
    <s v="25-1a-3R"/>
  </r>
  <r>
    <n v="658"/>
    <x v="80"/>
    <x v="15"/>
    <s v="Left"/>
    <n v="2.36"/>
    <n v="15"/>
    <n v="1.23"/>
    <s v="cmp"/>
    <n v="15"/>
    <n v="20"/>
    <s v="Fair"/>
    <s v="25-1a-4L"/>
  </r>
  <r>
    <n v="659"/>
    <x v="80"/>
    <x v="433"/>
    <s v="Right"/>
    <n v="1.39"/>
    <n v="30"/>
    <n v="4.91"/>
    <s v="cmp"/>
    <n v="30"/>
    <n v="21"/>
    <s v="Fair"/>
    <s v="25-1a-5R"/>
  </r>
  <r>
    <n v="660"/>
    <x v="80"/>
    <x v="692"/>
    <s v="Left"/>
    <n v="2.23"/>
    <n v="24"/>
    <n v="3.14"/>
    <s v="rcp bg"/>
    <n v="24"/>
    <n v="24"/>
    <s v="New"/>
    <s v="25-1a-1"/>
  </r>
  <r>
    <n v="661"/>
    <x v="80"/>
    <x v="693"/>
    <s v="Left"/>
    <n v="3.28"/>
    <n v="18"/>
    <n v="1.77"/>
    <s v="rcp"/>
    <n v="18"/>
    <n v="24"/>
    <s v="New"/>
    <s v="25-1a-6L"/>
  </r>
  <r>
    <n v="662"/>
    <x v="80"/>
    <x v="694"/>
    <s v="Right"/>
    <n v="2.61"/>
    <n v="24"/>
    <n v="3.14"/>
    <s v="smp"/>
    <n v="24"/>
    <n v="82"/>
    <s v="Good"/>
    <s v="25-1a-7R"/>
  </r>
  <r>
    <n v="663"/>
    <x v="80"/>
    <x v="695"/>
    <s v="Left"/>
    <n v="2.14"/>
    <n v="18"/>
    <n v="1.77"/>
    <s v="sip"/>
    <n v="18"/>
    <n v="24"/>
    <s v="Good"/>
    <s v="25-1a-8L"/>
  </r>
  <r>
    <n v="664"/>
    <x v="81"/>
    <x v="696"/>
    <s v="Right"/>
    <n v="0"/>
    <n v="24"/>
    <n v="3.14"/>
    <s v=" "/>
    <n v="24"/>
    <n v="29"/>
    <s v="Replace"/>
    <s v="25-1c-1R"/>
  </r>
  <r>
    <n v="665"/>
    <x v="81"/>
    <x v="697"/>
    <s v="Right"/>
    <n v="2.8"/>
    <n v="24"/>
    <n v="3.14"/>
    <s v="rcp bg"/>
    <n v="24"/>
    <n v="24"/>
    <s v="Fair"/>
    <s v="25-1c-2R"/>
  </r>
  <r>
    <n v="666"/>
    <x v="81"/>
    <x v="68"/>
    <s v="Left"/>
    <n v="1.3"/>
    <n v="24"/>
    <n v="3.14"/>
    <s v="rcp bg"/>
    <n v="24"/>
    <n v="29"/>
    <s v="Good"/>
    <s v="25-1c-3L"/>
  </r>
  <r>
    <n v="667"/>
    <x v="81"/>
    <x v="698"/>
    <s v="Left"/>
    <n v="3"/>
    <n v="18"/>
    <n v="1.77"/>
    <s v="rcp bg"/>
    <n v="18"/>
    <n v="32"/>
    <s v="New"/>
    <s v="25-1c-4L"/>
  </r>
  <r>
    <n v="668"/>
    <x v="81"/>
    <x v="699"/>
    <s v="Left"/>
    <n v="0"/>
    <n v="12"/>
    <n v="0.78"/>
    <s v=" "/>
    <n v="12"/>
    <n v="20"/>
    <s v="Replace"/>
    <s v="25-1c-5L"/>
  </r>
  <r>
    <n v="669"/>
    <x v="81"/>
    <x v="700"/>
    <s v="Right"/>
    <n v="0.8"/>
    <n v="18"/>
    <n v="1.77"/>
    <s v="rcp bg"/>
    <n v="18"/>
    <n v="26"/>
    <s v="Good"/>
    <s v="25-1c-6R"/>
  </r>
  <r>
    <n v="670"/>
    <x v="81"/>
    <x v="701"/>
    <s v="Right"/>
    <n v="2.34"/>
    <n v="24"/>
    <n v="3.14"/>
    <s v="rcp"/>
    <n v="24"/>
    <n v="32"/>
    <s v="New"/>
    <s v="25-1c-7R"/>
  </r>
  <r>
    <n v="671"/>
    <x v="81"/>
    <x v="702"/>
    <s v="Left"/>
    <n v="3.26"/>
    <n v="12"/>
    <n v="0.78"/>
    <s v=" "/>
    <n v="12"/>
    <n v="46"/>
    <s v="Good"/>
    <s v="25-1c-8L"/>
  </r>
  <r>
    <n v="672"/>
    <x v="81"/>
    <x v="703"/>
    <s v="Right"/>
    <n v="2.92"/>
    <n v="18"/>
    <n v="1.77"/>
    <s v="sip"/>
    <n v="18"/>
    <n v="21"/>
    <s v="Good"/>
    <s v="25-1c-9R"/>
  </r>
  <r>
    <n v="673"/>
    <x v="81"/>
    <x v="704"/>
    <s v="Left"/>
    <n v="2.81"/>
    <n v="12"/>
    <n v="0.78"/>
    <s v=" "/>
    <n v="12"/>
    <n v="41"/>
    <s v="Fair"/>
    <s v="25-1c-10"/>
  </r>
  <r>
    <n v="674"/>
    <x v="81"/>
    <x v="705"/>
    <s v="Right"/>
    <n v="2.42"/>
    <n v="24"/>
    <n v="3.14"/>
    <s v="rcp"/>
    <n v="24"/>
    <n v="24"/>
    <s v="Good"/>
    <s v="25-1c-11"/>
  </r>
  <r>
    <n v="675"/>
    <x v="81"/>
    <x v="706"/>
    <s v="Right"/>
    <n v="3.28"/>
    <n v="24"/>
    <n v="3.14"/>
    <s v="cmp"/>
    <n v="24"/>
    <n v="50"/>
    <s v="Fair"/>
    <s v="25-1c-12"/>
  </r>
  <r>
    <n v="676"/>
    <x v="81"/>
    <x v="707"/>
    <s v="Right"/>
    <n v="1.69"/>
    <n v="24"/>
    <n v="3.14"/>
    <s v="rcp"/>
    <n v="24"/>
    <n v="16"/>
    <s v="New"/>
    <s v="25-1c-13"/>
  </r>
  <r>
    <n v="383"/>
    <x v="82"/>
    <x v="708"/>
    <s v="lt"/>
    <n v="0"/>
    <n v="30"/>
    <n v="4.9000000000000004"/>
    <s v="SIP"/>
    <n v="24"/>
    <n v="22"/>
    <s v="Good"/>
    <s v="26-2b"/>
  </r>
  <r>
    <n v="384"/>
    <x v="82"/>
    <x v="709"/>
    <s v="lt"/>
    <n v="0"/>
    <n v="18"/>
    <n v="1.8"/>
    <s v="CMP"/>
    <n v="18"/>
    <n v="21"/>
    <s v="Fair"/>
    <s v="26-2-3L"/>
  </r>
  <r>
    <n v="385"/>
    <x v="82"/>
    <x v="710"/>
    <s v="lt"/>
    <n v="2.6"/>
    <n v="24"/>
    <n v="3.1"/>
    <s v="CMP"/>
    <n v="24"/>
    <n v="32"/>
    <s v="Good"/>
    <s v="26-2-4L"/>
  </r>
  <r>
    <n v="386"/>
    <x v="82"/>
    <x v="711"/>
    <s v="lt"/>
    <n v="0.99"/>
    <n v="15"/>
    <n v="1.2"/>
    <s v="NA"/>
    <n v="15"/>
    <n v="22"/>
    <s v="Fair"/>
    <s v="26-2-5L"/>
  </r>
  <r>
    <n v="387"/>
    <x v="82"/>
    <x v="515"/>
    <s v="lt"/>
    <n v="1.5"/>
    <n v="24"/>
    <n v="3.1"/>
    <s v="RCP"/>
    <n v="24"/>
    <n v="24"/>
    <s v="New"/>
    <s v="26-2-6L"/>
  </r>
  <r>
    <n v="388"/>
    <x v="82"/>
    <x v="712"/>
    <s v="lt"/>
    <n v="2.1"/>
    <n v="18"/>
    <n v="1.8"/>
    <s v="RCP"/>
    <n v="18"/>
    <n v="24"/>
    <s v="New"/>
    <s v="26-2-7L"/>
  </r>
  <r>
    <n v="389"/>
    <x v="82"/>
    <x v="713"/>
    <s v="lt"/>
    <n v="1.9"/>
    <n v="12"/>
    <n v="0.78"/>
    <s v="CMP"/>
    <n v="12"/>
    <n v="60"/>
    <s v="New"/>
    <s v="26-2-8L"/>
  </r>
  <r>
    <n v="390"/>
    <x v="82"/>
    <x v="714"/>
    <s v="lt"/>
    <n v="0"/>
    <n v="24"/>
    <n v="3.1"/>
    <s v="RCP"/>
    <n v="24"/>
    <n v="40"/>
    <s v="Good"/>
    <s v="26-2-9L"/>
  </r>
  <r>
    <n v="391"/>
    <x v="82"/>
    <x v="715"/>
    <s v="lt"/>
    <n v="2"/>
    <n v="24"/>
    <n v="3.14"/>
    <s v="rcp"/>
    <n v="24"/>
    <n v="24"/>
    <s v="New"/>
    <s v="26-2c"/>
  </r>
  <r>
    <n v="379"/>
    <x v="83"/>
    <x v="716"/>
    <s v="rt"/>
    <n v="2.2000000000000002"/>
    <n v="24"/>
    <n v="3.1"/>
    <s v="SIP"/>
    <n v="24"/>
    <n v="17"/>
    <s v="Fair"/>
    <s v="26-2c-1R"/>
  </r>
  <r>
    <n v="380"/>
    <x v="83"/>
    <x v="717"/>
    <s v="rt"/>
    <n v="1.97"/>
    <n v="24"/>
    <n v="3.1"/>
    <s v="NA"/>
    <n v="24"/>
    <n v="25"/>
    <s v="Fair"/>
    <s v="26-2c-2R"/>
  </r>
  <r>
    <n v="381"/>
    <x v="83"/>
    <x v="624"/>
    <s v="lt"/>
    <n v="1.3"/>
    <n v="18"/>
    <n v="1.8"/>
    <s v="RCP"/>
    <n v="18"/>
    <n v="49"/>
    <s v="Good"/>
    <s v="26-2c-3L"/>
  </r>
  <r>
    <n v="382"/>
    <x v="83"/>
    <x v="718"/>
    <s v="lt"/>
    <n v="1.54"/>
    <n v="24"/>
    <n v="3.1"/>
    <s v="RCP"/>
    <n v="24"/>
    <n v="33"/>
    <s v="Good"/>
    <s v="no tag s"/>
  </r>
  <r>
    <n v="31"/>
    <x v="84"/>
    <x v="146"/>
    <s v="Right"/>
    <n v="0.27"/>
    <n v="30"/>
    <n v="4.9000000000000004"/>
    <s v="RCP"/>
    <n v="30"/>
    <n v="25"/>
    <s v="Good"/>
    <s v="31-1a"/>
  </r>
  <r>
    <n v="32"/>
    <x v="84"/>
    <x v="204"/>
    <s v="Right"/>
    <n v="1.8"/>
    <n v="24"/>
    <n v="3.1"/>
    <s v="RCP"/>
    <n v="24"/>
    <n v="25"/>
    <s v="Good"/>
    <s v="31-1-1R"/>
  </r>
  <r>
    <n v="27"/>
    <x v="84"/>
    <x v="719"/>
    <s v="Right"/>
    <n v="1.9"/>
    <n v="18"/>
    <n v="1.8"/>
    <s v="cmp"/>
    <n v="18"/>
    <n v="23"/>
    <s v="Fair"/>
    <s v="31-1-2R"/>
  </r>
  <r>
    <n v="28"/>
    <x v="84"/>
    <x v="719"/>
    <s v="Left"/>
    <n v="3"/>
    <n v="18"/>
    <n v="1.8"/>
    <s v="cmp"/>
    <n v="18"/>
    <n v="20"/>
    <s v="Fair"/>
    <s v="31-1-2L"/>
  </r>
  <r>
    <n v="29"/>
    <x v="84"/>
    <x v="720"/>
    <s v="Left"/>
    <n v="0"/>
    <n v="24"/>
    <n v="3.1"/>
    <s v="cmp"/>
    <n v="24"/>
    <n v="23"/>
    <s v="Fair"/>
    <s v="31-1-3L"/>
  </r>
  <r>
    <n v="30"/>
    <x v="85"/>
    <x v="721"/>
    <s v="Left"/>
    <n v="2.93"/>
    <n v="24"/>
    <n v="3.1"/>
    <s v="rcp"/>
    <n v="24"/>
    <n v="25"/>
    <s v="Good"/>
    <s v="31-1a-1L"/>
  </r>
  <r>
    <n v="1340"/>
    <x v="86"/>
    <x v="722"/>
    <s v="Right"/>
    <n v="0.8"/>
    <n v="30"/>
    <n v="4.9000000000000004"/>
    <s v="rcp bg"/>
    <n v="30"/>
    <n v="65"/>
    <s v="Fair"/>
    <s v="32-2-1R"/>
  </r>
  <r>
    <n v="1341"/>
    <x v="86"/>
    <x v="723"/>
    <s v="Left"/>
    <n v="3"/>
    <n v="18"/>
    <n v="1.77"/>
    <s v="cmp"/>
    <n v="18"/>
    <n v="138"/>
    <s v="Fair"/>
    <s v="32-2-2L"/>
  </r>
  <r>
    <n v="1342"/>
    <x v="86"/>
    <x v="724"/>
    <s v="Left"/>
    <n v="1"/>
    <n v="24"/>
    <n v="3.14"/>
    <s v=" "/>
    <n v="24"/>
    <n v="2"/>
    <s v="Good"/>
    <s v="32-2a ch"/>
  </r>
  <r>
    <n v="1343"/>
    <x v="86"/>
    <x v="725"/>
    <s v="Left"/>
    <n v="2.6"/>
    <n v="18"/>
    <n v="1.77"/>
    <s v="rcp bg"/>
    <n v="18"/>
    <n v="39"/>
    <s v="Fair"/>
    <s v="32-2-3L"/>
  </r>
  <r>
    <n v="1344"/>
    <x v="86"/>
    <x v="726"/>
    <s v="Right"/>
    <n v="1.7"/>
    <n v="18"/>
    <n v="1.77"/>
    <s v="rcp bg"/>
    <n v="18"/>
    <n v="54"/>
    <s v="Fair"/>
    <s v="32-2-4R"/>
  </r>
  <r>
    <n v="1345"/>
    <x v="86"/>
    <x v="727"/>
    <s v="Left"/>
    <n v="3"/>
    <n v="18"/>
    <n v="1.77"/>
    <s v="rcp bg"/>
    <n v="18"/>
    <n v="24"/>
    <s v="New"/>
    <s v="32-2-5L"/>
  </r>
  <r>
    <n v="1346"/>
    <x v="86"/>
    <x v="728"/>
    <s v="Left"/>
    <n v="2.6"/>
    <n v="24"/>
    <n v="3.14"/>
    <s v="rcp bg"/>
    <n v="24"/>
    <n v="25"/>
    <s v="Good"/>
    <s v="32-2-6L"/>
  </r>
  <r>
    <n v="1347"/>
    <x v="86"/>
    <x v="371"/>
    <s v="Right"/>
    <n v="2.8"/>
    <n v="18"/>
    <n v="1.77"/>
    <s v="cmp"/>
    <n v="18"/>
    <n v="84"/>
    <s v="Fair"/>
    <s v="32-2-7R"/>
  </r>
  <r>
    <n v="1348"/>
    <x v="87"/>
    <x v="729"/>
    <s v="Left"/>
    <n v="0.46"/>
    <n v="18"/>
    <n v="1.77"/>
    <s v="cmp"/>
    <n v="18"/>
    <n v="29"/>
    <s v="Fair"/>
    <s v="32-2a-1L"/>
  </r>
  <r>
    <n v="1349"/>
    <x v="87"/>
    <x v="402"/>
    <s v="Left"/>
    <n v="2.86"/>
    <n v="18"/>
    <n v="1.77"/>
    <s v="cmp"/>
    <n v="18"/>
    <n v="32"/>
    <s v="Fair"/>
    <s v="32-2a-2L"/>
  </r>
  <r>
    <n v="1350"/>
    <x v="87"/>
    <x v="730"/>
    <s v="Right"/>
    <n v="2.52"/>
    <n v="24"/>
    <n v="3.14"/>
    <s v="rcp"/>
    <n v="24"/>
    <n v="24"/>
    <s v="New"/>
    <s v="32-2a-3R"/>
  </r>
  <r>
    <n v="1351"/>
    <x v="87"/>
    <x v="595"/>
    <s v="Left"/>
    <n v="2.97"/>
    <n v="24"/>
    <n v="3.14"/>
    <s v="rcp"/>
    <n v="24"/>
    <n v="25"/>
    <s v="New"/>
    <s v="32-2a-5"/>
  </r>
  <r>
    <n v="39"/>
    <x v="88"/>
    <x v="244"/>
    <s v="Right"/>
    <n v="2.08"/>
    <n v="24"/>
    <n v="3.14"/>
    <s v="rcp"/>
    <n v="24"/>
    <n v="33"/>
    <s v="New"/>
    <s v="33-2-1R"/>
  </r>
  <r>
    <n v="40"/>
    <x v="88"/>
    <x v="244"/>
    <s v="Left"/>
    <n v="2.4"/>
    <n v="24"/>
    <n v="3.14"/>
    <s v="rcp"/>
    <n v="24"/>
    <n v="32"/>
    <s v="New"/>
    <s v="33-2-1L"/>
  </r>
  <r>
    <n v="41"/>
    <x v="88"/>
    <x v="364"/>
    <s v="Left"/>
    <n v="2.1"/>
    <s v=" "/>
    <s v=" "/>
    <s v="abs/pvc"/>
    <n v="18"/>
    <n v="37"/>
    <s v="Fair"/>
    <s v="no tag-d"/>
  </r>
  <r>
    <n v="42"/>
    <x v="88"/>
    <x v="731"/>
    <s v=" "/>
    <n v="0"/>
    <s v="no gate"/>
    <s v=" "/>
    <s v="rcp"/>
    <n v="24"/>
    <n v="40"/>
    <s v="Fair"/>
    <s v="no tag-d"/>
  </r>
  <r>
    <n v="343"/>
    <x v="89"/>
    <x v="732"/>
    <s v="Left"/>
    <n v="0"/>
    <n v="18"/>
    <n v="1.77"/>
    <s v="rcp"/>
    <n v="18"/>
    <n v="53"/>
    <s v="New"/>
    <s v="34-1-2L"/>
  </r>
  <r>
    <n v="342"/>
    <x v="89"/>
    <x v="733"/>
    <s v="Right"/>
    <n v="0"/>
    <n v="18"/>
    <n v="1.77"/>
    <s v="rcp"/>
    <n v="18"/>
    <n v="32"/>
    <s v="New"/>
    <s v="34-1-1R"/>
  </r>
  <r>
    <n v="1897"/>
    <x v="89"/>
    <x v="733"/>
    <s v="Left"/>
    <n v="0"/>
    <n v="24"/>
    <n v="3.14"/>
    <s v="?"/>
    <n v="24"/>
    <n v="24"/>
    <s v="Good"/>
    <s v="34-1a"/>
  </r>
  <r>
    <n v="37"/>
    <x v="90"/>
    <x v="651"/>
    <s v="Left"/>
    <n v="1.56"/>
    <n v="18"/>
    <n v="1.77"/>
    <s v=" "/>
    <n v="180"/>
    <n v="22"/>
    <s v="Fair"/>
    <s v="34-2-1L"/>
  </r>
  <r>
    <n v="38"/>
    <x v="90"/>
    <x v="734"/>
    <s v=" "/>
    <n v="0"/>
    <s v=" "/>
    <s v=" "/>
    <s v="abs"/>
    <n v="24"/>
    <n v="29"/>
    <s v="Fair"/>
    <s v="no tag-d"/>
  </r>
  <r>
    <n v="857"/>
    <x v="91"/>
    <x v="735"/>
    <s v="Right"/>
    <n v="1.3"/>
    <n v="18"/>
    <n v="1.8"/>
    <s v="cmp"/>
    <n v="18"/>
    <n v="25"/>
    <s v="Good"/>
    <s v="35-1-1R"/>
  </r>
  <r>
    <n v="858"/>
    <x v="91"/>
    <x v="736"/>
    <s v="Right"/>
    <n v="2.5"/>
    <n v="18"/>
    <n v="1.8"/>
    <s v="rcp"/>
    <n v="18"/>
    <n v="33"/>
    <s v="Good"/>
    <s v="35-1-2R"/>
  </r>
  <r>
    <n v="862"/>
    <x v="91"/>
    <x v="261"/>
    <s v="Right"/>
    <n v="0"/>
    <s v=" "/>
    <s v=" "/>
    <s v="Open Channel"/>
    <n v="0"/>
    <n v="0"/>
    <s v="Good"/>
    <s v="open cha"/>
  </r>
  <r>
    <n v="859"/>
    <x v="91"/>
    <x v="737"/>
    <s v="Right"/>
    <n v="0.91"/>
    <n v="18"/>
    <n v="1.8"/>
    <s v="rcp"/>
    <n v="18"/>
    <n v="25"/>
    <s v="Good"/>
    <s v="35-1-3R"/>
  </r>
  <r>
    <n v="860"/>
    <x v="91"/>
    <x v="738"/>
    <s v="Right"/>
    <n v="0"/>
    <n v="30"/>
    <n v="4.91"/>
    <s v=" "/>
    <n v="0"/>
    <n v="21"/>
    <s v="Good"/>
    <s v="35-1b"/>
  </r>
  <r>
    <n v="861"/>
    <x v="91"/>
    <x v="739"/>
    <s v="Right"/>
    <n v="0"/>
    <n v="24"/>
    <n v="3.14"/>
    <s v="rcp"/>
    <n v="24"/>
    <n v="37"/>
    <s v="Good"/>
    <s v="35-1-4R"/>
  </r>
  <r>
    <n v="840"/>
    <x v="91"/>
    <x v="740"/>
    <s v="Right"/>
    <n v="0"/>
    <n v="12"/>
    <s v=" "/>
    <s v=" "/>
    <n v="12"/>
    <n v="16"/>
    <s v="Replace"/>
    <s v="35-1-5R"/>
  </r>
  <r>
    <n v="841"/>
    <x v="91"/>
    <x v="741"/>
    <s v="Right"/>
    <n v="1.03"/>
    <n v="30"/>
    <n v="6.25"/>
    <s v="SIP"/>
    <n v="30"/>
    <n v="28"/>
    <s v="Fair"/>
    <s v="35-1-6R"/>
  </r>
  <r>
    <n v="842"/>
    <x v="91"/>
    <x v="742"/>
    <s v="Right"/>
    <n v="1.43"/>
    <n v="18"/>
    <n v="1.8"/>
    <s v="RCP"/>
    <n v="18"/>
    <n v="17"/>
    <s v="New"/>
    <s v="35-1-7R"/>
  </r>
  <r>
    <n v="843"/>
    <x v="91"/>
    <x v="743"/>
    <s v="Left"/>
    <n v="1.3"/>
    <n v="24"/>
    <n v="3.14"/>
    <s v="SMP"/>
    <n v="24"/>
    <n v="24"/>
    <s v="New"/>
    <s v="35-1-8L"/>
  </r>
  <r>
    <n v="844"/>
    <x v="91"/>
    <x v="743"/>
    <s v="Right"/>
    <n v="3.23"/>
    <n v="18"/>
    <n v="1.8"/>
    <s v="RCP"/>
    <n v="18"/>
    <n v="24"/>
    <s v="New"/>
    <s v="35-1-8R"/>
  </r>
  <r>
    <n v="845"/>
    <x v="91"/>
    <x v="744"/>
    <s v="Left"/>
    <n v="2.66"/>
    <n v="18"/>
    <n v="1.8"/>
    <s v="RCP"/>
    <n v="18"/>
    <n v="24"/>
    <s v="New"/>
    <s v="35-1-9L"/>
  </r>
  <r>
    <n v="846"/>
    <x v="91"/>
    <x v="745"/>
    <s v="Right"/>
    <n v="2.91"/>
    <n v="24"/>
    <n v="3.14"/>
    <s v="RCP"/>
    <n v="24"/>
    <n v="24"/>
    <s v="New"/>
    <s v="35-1-10R"/>
  </r>
  <r>
    <n v="847"/>
    <x v="91"/>
    <x v="746"/>
    <s v="Left"/>
    <n v="2.54"/>
    <n v="18"/>
    <n v="1.8"/>
    <s v="RCP"/>
    <n v="18"/>
    <n v="24"/>
    <s v="Good"/>
    <s v="35-1-11L"/>
  </r>
  <r>
    <n v="848"/>
    <x v="91"/>
    <x v="747"/>
    <s v="Left"/>
    <n v="4.25"/>
    <n v="18"/>
    <n v="1.8"/>
    <s v="SMP"/>
    <n v="18"/>
    <n v="54"/>
    <s v="Good"/>
    <s v="35-1-12L"/>
  </r>
  <r>
    <n v="849"/>
    <x v="91"/>
    <x v="747"/>
    <s v="Right"/>
    <n v="1.31"/>
    <n v="24"/>
    <n v="3.14"/>
    <s v="CMP"/>
    <n v="24"/>
    <n v="22"/>
    <s v="Fair"/>
    <s v="35-1-12R"/>
  </r>
  <r>
    <n v="850"/>
    <x v="91"/>
    <x v="748"/>
    <s v="Right"/>
    <n v="1.21"/>
    <n v="24"/>
    <n v="3.14"/>
    <s v="RCP"/>
    <n v="24"/>
    <n v="24"/>
    <s v="Fair"/>
    <s v="35-1-13R"/>
  </r>
  <r>
    <n v="851"/>
    <x v="91"/>
    <x v="749"/>
    <s v="Left"/>
    <n v="3.11"/>
    <n v="24"/>
    <n v="3.14"/>
    <s v="RCP"/>
    <n v="24"/>
    <n v="30"/>
    <s v="New"/>
    <s v="35-1-14L"/>
  </r>
  <r>
    <n v="852"/>
    <x v="91"/>
    <x v="750"/>
    <s v="Left"/>
    <n v="3.27"/>
    <n v="18"/>
    <n v="1.8"/>
    <s v="SMP"/>
    <n v="18"/>
    <n v="23"/>
    <s v="Fair"/>
    <s v="35-1-15L"/>
  </r>
  <r>
    <n v="853"/>
    <x v="91"/>
    <x v="750"/>
    <s v="Right"/>
    <n v="1.43"/>
    <n v="24"/>
    <n v="3.14"/>
    <s v="RCP"/>
    <n v="24"/>
    <n v="26"/>
    <s v="New"/>
    <s v="35-1-16R"/>
  </r>
  <r>
    <n v="854"/>
    <x v="91"/>
    <x v="751"/>
    <s v="Right"/>
    <n v="0.88"/>
    <n v="36"/>
    <n v="7.07"/>
    <s v="RCP"/>
    <n v="36"/>
    <n v="24"/>
    <s v="Good"/>
    <s v="35-1-17R"/>
  </r>
  <r>
    <n v="855"/>
    <x v="91"/>
    <x v="752"/>
    <s v="Right"/>
    <n v="3.33"/>
    <n v="24"/>
    <n v="3.14"/>
    <s v="RCP"/>
    <n v="24"/>
    <n v="33"/>
    <s v="Good"/>
    <s v="35-1-18R"/>
  </r>
  <r>
    <n v="856"/>
    <x v="91"/>
    <x v="753"/>
    <s v=" "/>
    <n v="0"/>
    <s v=" "/>
    <s v=" "/>
    <s v=" "/>
    <n v="36"/>
    <n v="300"/>
    <s v="Good"/>
    <s v="35-1-19L"/>
  </r>
  <r>
    <n v="863"/>
    <x v="92"/>
    <x v="754"/>
    <s v="Left"/>
    <n v="2.2999999999999998"/>
    <n v="18"/>
    <n v="1.8"/>
    <s v="rcp"/>
    <n v="18"/>
    <n v="24"/>
    <s v="New"/>
    <s v="35-1a-1L"/>
  </r>
  <r>
    <n v="864"/>
    <x v="92"/>
    <x v="755"/>
    <s v="Right"/>
    <n v="1.4"/>
    <n v="18"/>
    <n v="1.77"/>
    <s v="rcp"/>
    <n v="18"/>
    <n v="32"/>
    <s v="New"/>
    <s v="35-1a-3R"/>
  </r>
  <r>
    <n v="865"/>
    <x v="92"/>
    <x v="756"/>
    <s v="Right"/>
    <n v="0"/>
    <n v="24"/>
    <n v="2.14"/>
    <s v="smp"/>
    <n v="24"/>
    <n v="65"/>
    <s v="Good"/>
    <s v="35-1a-4L"/>
  </r>
  <r>
    <n v="866"/>
    <x v="92"/>
    <x v="757"/>
    <s v="Left"/>
    <n v="1.3"/>
    <n v="18"/>
    <n v="1.8"/>
    <s v="rcp"/>
    <n v="18"/>
    <n v="24"/>
    <s v="Good"/>
    <s v="35-1a-6L"/>
  </r>
  <r>
    <n v="867"/>
    <x v="92"/>
    <x v="359"/>
    <s v="Right"/>
    <n v="1.5"/>
    <n v="18"/>
    <n v="1.8"/>
    <s v="sip"/>
    <n v="18"/>
    <n v="35"/>
    <s v="Fair"/>
    <s v="35-1a-7R"/>
  </r>
  <r>
    <n v="868"/>
    <x v="92"/>
    <x v="758"/>
    <s v="Left"/>
    <n v="1.2"/>
    <n v="18"/>
    <n v="1.8"/>
    <s v="rcp"/>
    <n v="18"/>
    <n v="24"/>
    <s v="New"/>
    <s v="35-1a-8L"/>
  </r>
  <r>
    <n v="869"/>
    <x v="92"/>
    <x v="759"/>
    <s v="Left"/>
    <n v="0.8"/>
    <n v="24"/>
    <n v="2.14"/>
    <s v="sp"/>
    <n v="24"/>
    <n v="21"/>
    <s v="Fair"/>
    <s v="35-1a-9L"/>
  </r>
  <r>
    <n v="870"/>
    <x v="92"/>
    <x v="760"/>
    <s v="Right"/>
    <n v="2.2999999999999998"/>
    <n v="18"/>
    <n v="1.8"/>
    <s v="rcp"/>
    <n v="18"/>
    <n v="32"/>
    <s v="New"/>
    <s v="35-1a-10"/>
  </r>
  <r>
    <n v="871"/>
    <x v="92"/>
    <x v="761"/>
    <s v=" "/>
    <n v="2.8"/>
    <n v="18"/>
    <n v="1.8"/>
    <s v="RCP"/>
    <n v="18"/>
    <n v="23"/>
    <s v="Good"/>
    <s v="35-1a-11"/>
  </r>
  <r>
    <n v="877"/>
    <x v="93"/>
    <x v="762"/>
    <s v="Left"/>
    <n v="0"/>
    <n v="188"/>
    <n v="1.8"/>
    <s v=" "/>
    <n v="18"/>
    <n v="24"/>
    <s v="Fair"/>
    <s v="35-1b-1L"/>
  </r>
  <r>
    <n v="872"/>
    <x v="93"/>
    <x v="763"/>
    <s v="Left"/>
    <n v="2.65"/>
    <n v="18"/>
    <n v="1.77"/>
    <s v="HDPE"/>
    <n v="18"/>
    <n v="24"/>
    <s v="New"/>
    <s v="35-1B-03L"/>
  </r>
  <r>
    <n v="873"/>
    <x v="93"/>
    <x v="763"/>
    <s v="Right"/>
    <n v="2.4500000000000002"/>
    <n v="15"/>
    <n v="1.23"/>
    <s v="HDPE"/>
    <n v="15"/>
    <n v="22"/>
    <s v="New"/>
    <s v="35-1B-03R"/>
  </r>
  <r>
    <n v="874"/>
    <x v="93"/>
    <x v="764"/>
    <s v="Right"/>
    <n v="1.7"/>
    <n v="18"/>
    <n v="1.77"/>
    <s v="rcp"/>
    <n v="18"/>
    <n v="24"/>
    <s v="Good"/>
    <s v="35-1b-5R"/>
  </r>
  <r>
    <n v="875"/>
    <x v="93"/>
    <x v="765"/>
    <s v="Right"/>
    <n v="0"/>
    <n v="24"/>
    <n v="3.14"/>
    <s v="rcp and smp"/>
    <n v="24"/>
    <n v="51"/>
    <s v="Good"/>
    <s v="35-1b-6R"/>
  </r>
  <r>
    <n v="876"/>
    <x v="93"/>
    <x v="604"/>
    <s v="Left"/>
    <n v="3.49"/>
    <n v="18"/>
    <n v="1.77"/>
    <s v="rcp"/>
    <n v="18"/>
    <n v="72"/>
    <s v="Good"/>
    <s v="35-1b-7L"/>
  </r>
  <r>
    <n v="878"/>
    <x v="94"/>
    <x v="467"/>
    <s v="Right"/>
    <n v="1.28"/>
    <n v="24"/>
    <n v="3.14"/>
    <s v="sip"/>
    <n v="24"/>
    <n v="26"/>
    <s v="Fair"/>
    <s v="35-1c-1R"/>
  </r>
  <r>
    <n v="879"/>
    <x v="94"/>
    <x v="766"/>
    <s v="Left"/>
    <n v="4.24"/>
    <n v="18"/>
    <n v="1.77"/>
    <s v="rcp"/>
    <n v="18"/>
    <n v="16"/>
    <s v="New"/>
    <s v="35-1c-4L"/>
  </r>
  <r>
    <n v="880"/>
    <x v="94"/>
    <x v="767"/>
    <s v="Left"/>
    <n v="2.38"/>
    <n v="18"/>
    <n v="1.77"/>
    <s v="sip"/>
    <n v="18"/>
    <n v="25"/>
    <s v="Fair"/>
    <s v="35-1c-5L"/>
  </r>
  <r>
    <n v="881"/>
    <x v="94"/>
    <x v="768"/>
    <s v="Left"/>
    <n v="3.55"/>
    <n v="18"/>
    <n v="1.77"/>
    <s v="sip"/>
    <n v="18"/>
    <n v="38"/>
    <s v="Fair"/>
    <s v="35-1c-6L"/>
  </r>
  <r>
    <n v="882"/>
    <x v="94"/>
    <x v="769"/>
    <s v="Right"/>
    <n v="0"/>
    <n v="24"/>
    <n v="3.14"/>
    <s v=" "/>
    <n v="24"/>
    <n v="20"/>
    <s v="Replace"/>
    <s v="35-1c-7R"/>
  </r>
  <r>
    <n v="883"/>
    <x v="94"/>
    <x v="770"/>
    <s v="Right"/>
    <n v="2.2999999999999998"/>
    <n v="18"/>
    <n v="1.77"/>
    <s v="rcp"/>
    <n v="18"/>
    <n v="24"/>
    <s v="Good"/>
    <s v="35-1c-9R"/>
  </r>
  <r>
    <n v="377"/>
    <x v="95"/>
    <x v="771"/>
    <s v="Left"/>
    <n v="1.5"/>
    <n v="18"/>
    <n v="1.8"/>
    <s v="rcp"/>
    <n v="18"/>
    <n v="16"/>
    <s v="New"/>
    <s v="35-2-2L"/>
  </r>
  <r>
    <n v="378"/>
    <x v="95"/>
    <x v="772"/>
    <s v="Right"/>
    <n v="2.95"/>
    <n v="18"/>
    <n v="1.8"/>
    <s v="rcp"/>
    <n v="18"/>
    <n v="50"/>
    <s v="Good"/>
    <s v="35-2-3R"/>
  </r>
  <r>
    <n v="374"/>
    <x v="95"/>
    <x v="210"/>
    <s v="Right"/>
    <n v="1.81"/>
    <n v="18"/>
    <n v="1.77"/>
    <s v="cmp"/>
    <n v="18"/>
    <n v="22"/>
    <s v="Good"/>
    <s v="35-2-4R"/>
  </r>
  <r>
    <n v="375"/>
    <x v="95"/>
    <x v="773"/>
    <s v="Left"/>
    <n v="0.92"/>
    <n v="24"/>
    <n v="3.14"/>
    <s v="rcp bg"/>
    <n v="24"/>
    <n v="24"/>
    <s v="Fair"/>
    <s v="35-2-5L"/>
  </r>
  <r>
    <n v="376"/>
    <x v="95"/>
    <x v="774"/>
    <s v="Left"/>
    <n v="2"/>
    <n v="18"/>
    <n v="1.77"/>
    <s v="smp"/>
    <n v="18"/>
    <n v="86"/>
    <s v="Good"/>
    <s v="flumes o"/>
  </r>
  <r>
    <n v="1563"/>
    <x v="96"/>
    <x v="775"/>
    <s v="Right"/>
    <n v="1.84"/>
    <n v="18"/>
    <n v="1.77"/>
    <s v="rcp"/>
    <n v="18"/>
    <n v="40"/>
    <s v="Good"/>
    <s v="36-1-1R"/>
  </r>
  <r>
    <n v="367"/>
    <x v="97"/>
    <x v="776"/>
    <s v="lt"/>
    <n v="0"/>
    <n v="18"/>
    <n v="1.8"/>
    <s v="rcp"/>
    <n v="18"/>
    <n v="32"/>
    <s v="New"/>
    <s v="36-2-1L"/>
  </r>
  <r>
    <n v="369"/>
    <x v="97"/>
    <x v="87"/>
    <s v="lt"/>
    <n v="1.7"/>
    <n v="18"/>
    <n v="1.8"/>
    <s v="sip"/>
    <n v="18"/>
    <n v="24"/>
    <s v="Good"/>
    <s v="36-2-2L"/>
  </r>
  <r>
    <n v="368"/>
    <x v="97"/>
    <x v="777"/>
    <s v="rt"/>
    <n v="2.6"/>
    <n v="24"/>
    <n v="3.1"/>
    <s v="sip"/>
    <n v="24"/>
    <n v="18"/>
    <s v="New"/>
    <s v="36-2-3R"/>
  </r>
  <r>
    <n v="370"/>
    <x v="97"/>
    <x v="755"/>
    <s v="rt"/>
    <n v="0"/>
    <n v="30"/>
    <n v="4.9000000000000004"/>
    <s v="cmp"/>
    <n v="30"/>
    <n v="30"/>
    <s v="Fair"/>
    <s v="36-2a"/>
  </r>
  <r>
    <n v="371"/>
    <x v="97"/>
    <x v="778"/>
    <s v="Right"/>
    <n v="2.8"/>
    <n v="24"/>
    <n v="3.1"/>
    <s v="cmp"/>
    <n v="24"/>
    <n v="62"/>
    <s v="New"/>
    <s v="36-2-4R"/>
  </r>
  <r>
    <n v="372"/>
    <x v="97"/>
    <x v="731"/>
    <s v="Right"/>
    <n v="1.5"/>
    <n v="24"/>
    <n v="3.1"/>
    <s v="rcp"/>
    <n v="24"/>
    <n v="18"/>
    <s v="Fair"/>
    <s v="36-2-5R"/>
  </r>
  <r>
    <n v="373"/>
    <x v="97"/>
    <x v="477"/>
    <s v="Right"/>
    <n v="0"/>
    <n v="18"/>
    <n v="1.8"/>
    <s v=" "/>
    <n v="18"/>
    <n v="18"/>
    <s v="Replace"/>
    <s v="36-2-6R"/>
  </r>
  <r>
    <n v="365"/>
    <x v="98"/>
    <x v="240"/>
    <s v="rt"/>
    <n v="0.74"/>
    <n v="15"/>
    <n v="1.2"/>
    <s v=" "/>
    <n v="15"/>
    <n v="27"/>
    <s v="Good"/>
    <s v="36-2a-1R"/>
  </r>
  <r>
    <n v="366"/>
    <x v="98"/>
    <x v="779"/>
    <s v="rt"/>
    <n v="2.63"/>
    <n v="24"/>
    <n v="3.1"/>
    <s v="CMP"/>
    <n v="24"/>
    <n v="40"/>
    <s v="Good"/>
    <s v="36-2a-2R"/>
  </r>
  <r>
    <n v="1014"/>
    <x v="99"/>
    <x v="780"/>
    <s v="Right"/>
    <n v="2.5"/>
    <n v="24"/>
    <n v="3.1"/>
    <s v="RCP"/>
    <n v="24"/>
    <n v="20"/>
    <s v="Replace"/>
    <s v="36-3-1R"/>
  </r>
  <r>
    <n v="1015"/>
    <x v="99"/>
    <x v="780"/>
    <s v="Left"/>
    <n v="1.3"/>
    <n v="24"/>
    <n v="3.1"/>
    <s v="RCP"/>
    <n v="24"/>
    <n v="25"/>
    <s v="Replace"/>
    <s v="36-3-2L"/>
  </r>
  <r>
    <n v="1016"/>
    <x v="99"/>
    <x v="781"/>
    <s v=" "/>
    <n v="1.6"/>
    <n v="18"/>
    <n v="1.8"/>
    <s v="RCP"/>
    <n v="18"/>
    <n v="8"/>
    <s v="Good"/>
    <s v="deliveRy"/>
  </r>
  <r>
    <n v="561"/>
    <x v="100"/>
    <x v="782"/>
    <s v="Left"/>
    <n v="0"/>
    <n v="24"/>
    <n v="3.1"/>
    <s v="RCP"/>
    <n v="24"/>
    <n v="34"/>
    <s v="Fair"/>
    <s v="37-1-1L"/>
  </r>
  <r>
    <n v="562"/>
    <x v="100"/>
    <x v="497"/>
    <s v="Right"/>
    <n v="0"/>
    <n v="24"/>
    <n v="3.1"/>
    <s v="RCP"/>
    <n v="24"/>
    <n v="23"/>
    <s v="Fair"/>
    <s v="37-1-2R"/>
  </r>
  <r>
    <n v="563"/>
    <x v="100"/>
    <x v="783"/>
    <s v="Right"/>
    <n v="2.5"/>
    <n v="18"/>
    <n v="1.8"/>
    <s v="RCP"/>
    <n v="18"/>
    <n v="25"/>
    <s v="Good"/>
    <s v="37-1-3R"/>
  </r>
  <r>
    <n v="564"/>
    <x v="100"/>
    <x v="784"/>
    <s v="Right"/>
    <n v="1.5"/>
    <n v="18"/>
    <n v="1.8"/>
    <s v="RCP"/>
    <n v="18"/>
    <n v="23"/>
    <s v="Good"/>
    <s v="37-1-4R"/>
  </r>
  <r>
    <n v="565"/>
    <x v="100"/>
    <x v="785"/>
    <s v="Right"/>
    <n v="2.4"/>
    <n v="18"/>
    <n v="1.8"/>
    <s v="RCP"/>
    <n v="18"/>
    <n v="33"/>
    <s v="Good"/>
    <s v="37-1-5R"/>
  </r>
  <r>
    <n v="566"/>
    <x v="100"/>
    <x v="310"/>
    <s v=" "/>
    <n v="1"/>
    <n v="24"/>
    <n v="3.1"/>
    <s v="RCP"/>
    <n v="24"/>
    <n v="69"/>
    <s v="Good"/>
    <s v="37-1-6 D"/>
  </r>
  <r>
    <n v="1564"/>
    <x v="101"/>
    <x v="786"/>
    <s v="Right"/>
    <n v="2.7"/>
    <n v="18"/>
    <n v="1.8"/>
    <s v="rcp bg"/>
    <n v="18"/>
    <n v="23"/>
    <s v="New"/>
    <s v="37-2-1R"/>
  </r>
  <r>
    <n v="1565"/>
    <x v="101"/>
    <x v="787"/>
    <s v="Right"/>
    <n v="2"/>
    <n v="18"/>
    <n v="1.77"/>
    <s v="rcp bg"/>
    <n v="18"/>
    <n v="24"/>
    <s v="New"/>
    <s v="37-2-2R"/>
  </r>
  <r>
    <n v="1566"/>
    <x v="101"/>
    <x v="135"/>
    <s v="Right"/>
    <n v="1.6"/>
    <n v="18"/>
    <n v="1.77"/>
    <s v="smp"/>
    <n v="18"/>
    <n v="29"/>
    <s v="Fair"/>
    <s v="37-2-3R"/>
  </r>
  <r>
    <n v="1567"/>
    <x v="101"/>
    <x v="788"/>
    <s v="End"/>
    <n v="0"/>
    <s v=" "/>
    <s v="Drop Box"/>
    <s v="24 in X 24 ft.  B&amp;G CMP"/>
    <n v="0"/>
    <n v="0"/>
    <s v="New"/>
    <s v="no tag B"/>
  </r>
  <r>
    <n v="557"/>
    <x v="102"/>
    <x v="789"/>
    <s v="Left"/>
    <n v="3.08"/>
    <n v="18"/>
    <n v="1.77"/>
    <s v="rcp b g"/>
    <n v="18"/>
    <n v="30"/>
    <s v="Good"/>
    <s v="38-1-1L"/>
  </r>
  <r>
    <n v="558"/>
    <x v="102"/>
    <x v="790"/>
    <s v="Left"/>
    <n v="2.11"/>
    <n v="15"/>
    <n v="1.23"/>
    <s v="HDPE"/>
    <n v="15"/>
    <n v="18"/>
    <s v="New"/>
    <s v="38-1-02L"/>
  </r>
  <r>
    <n v="559"/>
    <x v="102"/>
    <x v="457"/>
    <s v="Left"/>
    <n v="1.92"/>
    <n v="18"/>
    <n v="1.77"/>
    <s v="sip"/>
    <n v="18"/>
    <n v="18"/>
    <s v="Fair"/>
    <s v="38-1-3L"/>
  </r>
  <r>
    <n v="560"/>
    <x v="102"/>
    <x v="791"/>
    <s v="Left"/>
    <n v="0.86"/>
    <n v="24"/>
    <n v="3.14"/>
    <s v="rcp"/>
    <n v="24"/>
    <n v="17"/>
    <s v="Good"/>
    <s v="38-1-4L"/>
  </r>
  <r>
    <n v="1010"/>
    <x v="103"/>
    <x v="48"/>
    <s v="Right"/>
    <n v="4.4000000000000004"/>
    <n v="18"/>
    <n v="1.77"/>
    <s v="rcp bg"/>
    <n v="18"/>
    <n v="24"/>
    <s v="New"/>
    <s v="38-2-1R"/>
  </r>
  <r>
    <n v="1011"/>
    <x v="103"/>
    <x v="792"/>
    <s v="Left"/>
    <n v="1"/>
    <n v="15"/>
    <n v="1.2"/>
    <s v="rcp bg"/>
    <n v="15"/>
    <n v="31"/>
    <s v="Fair"/>
    <s v="38-2-2L"/>
  </r>
  <r>
    <n v="1012"/>
    <x v="103"/>
    <x v="793"/>
    <s v="Right"/>
    <n v="1.3"/>
    <n v="18"/>
    <n v="1.77"/>
    <s v="cmp"/>
    <n v="18"/>
    <n v="20"/>
    <s v="Fair"/>
    <s v="38-2-3R"/>
  </r>
  <r>
    <n v="1013"/>
    <x v="103"/>
    <x v="794"/>
    <s v="Left"/>
    <n v="3.2"/>
    <n v="18"/>
    <n v="1.77"/>
    <s v="smp"/>
    <n v="18"/>
    <n v="26"/>
    <s v="Good"/>
    <s v="38-2-4L"/>
  </r>
  <r>
    <n v="1358"/>
    <x v="104"/>
    <x v="795"/>
    <s v="Right"/>
    <n v="3.32"/>
    <n v="24"/>
    <n v="3.1"/>
    <s v="SMP"/>
    <n v="24"/>
    <n v="38"/>
    <s v="Good"/>
    <s v="39-3-1R"/>
  </r>
  <r>
    <n v="1359"/>
    <x v="104"/>
    <x v="795"/>
    <s v="Left"/>
    <n v="2.5"/>
    <n v="24"/>
    <n v="3.1"/>
    <s v="SMP"/>
    <n v="24"/>
    <n v="53"/>
    <s v="Good"/>
    <s v="39-3-1L"/>
  </r>
  <r>
    <n v="1360"/>
    <x v="104"/>
    <x v="796"/>
    <s v="Right"/>
    <n v="1.4"/>
    <n v="18"/>
    <n v="1.8"/>
    <s v="CMP  and ABS"/>
    <n v="18"/>
    <n v="23"/>
    <s v="Fair"/>
    <s v="39-3-2R"/>
  </r>
  <r>
    <n v="1361"/>
    <x v="104"/>
    <x v="130"/>
    <s v="Left"/>
    <n v="1.5"/>
    <n v="18"/>
    <n v="1.8"/>
    <s v=" "/>
    <n v="18"/>
    <n v="24"/>
    <s v="Fair"/>
    <s v="39-3-3L"/>
  </r>
  <r>
    <n v="1561"/>
    <x v="105"/>
    <x v="797"/>
    <s v="Left"/>
    <n v="0"/>
    <n v="18"/>
    <n v="1.77"/>
    <s v="?"/>
    <n v="18"/>
    <n v="0"/>
    <s v="Fair"/>
    <s v="no tag g"/>
  </r>
  <r>
    <n v="1562"/>
    <x v="105"/>
    <x v="798"/>
    <s v="Left"/>
    <n v="1"/>
    <n v="18"/>
    <n v="1.77"/>
    <s v="HDPE"/>
    <n v="18"/>
    <n v="30"/>
    <s v="New"/>
    <s v="40-1-01L"/>
  </r>
  <r>
    <n v="919"/>
    <x v="106"/>
    <x v="799"/>
    <s v="Right"/>
    <n v="4.0999999999999996"/>
    <n v="18"/>
    <n v="1.8"/>
    <s v="CMP"/>
    <n v="18"/>
    <n v="72"/>
    <s v="Good"/>
    <s v="41-1-01R"/>
  </r>
  <r>
    <n v="1909"/>
    <x v="106"/>
    <x v="800"/>
    <s v="Left"/>
    <n v="0"/>
    <n v="15"/>
    <n v="1.23"/>
    <s v="C20"/>
    <n v="15"/>
    <n v="25"/>
    <s v="New"/>
    <s v="41-1-1.1L"/>
  </r>
  <r>
    <n v="920"/>
    <x v="106"/>
    <x v="801"/>
    <s v="Right"/>
    <n v="0"/>
    <n v="18"/>
    <n v="1.8"/>
    <s v="SIP"/>
    <n v="18"/>
    <n v="21"/>
    <s v="Good"/>
    <s v="41-1-02R"/>
  </r>
  <r>
    <n v="921"/>
    <x v="106"/>
    <x v="802"/>
    <s v="Right"/>
    <n v="1.56"/>
    <n v="18"/>
    <n v="1.8"/>
    <s v="SIP"/>
    <n v="18"/>
    <n v="22"/>
    <s v="Good"/>
    <s v="41-1-03R"/>
  </r>
  <r>
    <n v="922"/>
    <x v="106"/>
    <x v="803"/>
    <s v="Right"/>
    <n v="1.66"/>
    <n v="18"/>
    <n v="1.8"/>
    <s v="RCP"/>
    <n v="18"/>
    <n v="24"/>
    <s v="Good"/>
    <s v="41-1-04R"/>
  </r>
  <r>
    <n v="923"/>
    <x v="106"/>
    <x v="451"/>
    <s v="Left"/>
    <n v="1970"/>
    <s v="12    18"/>
    <n v="1.8"/>
    <s v="CMP"/>
    <n v="18"/>
    <n v="43"/>
    <s v="Good"/>
    <s v="41-1c"/>
  </r>
  <r>
    <n v="924"/>
    <x v="106"/>
    <x v="804"/>
    <s v="Left"/>
    <n v="0"/>
    <n v="18"/>
    <n v="1.8"/>
    <s v="RCP"/>
    <n v="18"/>
    <n v="59"/>
    <s v="Good"/>
    <s v="41-1-05L"/>
  </r>
  <r>
    <n v="925"/>
    <x v="106"/>
    <x v="805"/>
    <s v="Left"/>
    <n v="2.1"/>
    <n v="24"/>
    <n v="3.14"/>
    <s v="RCP"/>
    <n v="24"/>
    <n v="40"/>
    <s v="New"/>
    <s v="41-1-06L"/>
  </r>
  <r>
    <n v="1903"/>
    <x v="106"/>
    <x v="806"/>
    <s v="Left"/>
    <n v="0"/>
    <n v="15"/>
    <n v="1.23"/>
    <s v="HDPE"/>
    <n v="15"/>
    <n v="25"/>
    <s v="New"/>
    <s v="41-1-07L"/>
  </r>
  <r>
    <n v="926"/>
    <x v="106"/>
    <x v="807"/>
    <s v="Left"/>
    <n v="3.26"/>
    <n v="18"/>
    <n v="1.8"/>
    <s v="RCP"/>
    <n v="18"/>
    <n v="25"/>
    <s v="New"/>
    <s v="41-1-08L"/>
  </r>
  <r>
    <n v="927"/>
    <x v="106"/>
    <x v="808"/>
    <s v="Left"/>
    <n v="2.2999999999999998"/>
    <n v="15"/>
    <n v="1.23"/>
    <s v="HDPE"/>
    <n v="15"/>
    <n v="32"/>
    <s v="New"/>
    <s v="41-1-09L"/>
  </r>
  <r>
    <n v="928"/>
    <x v="106"/>
    <x v="809"/>
    <s v="Left"/>
    <n v="2.64"/>
    <n v="24"/>
    <n v="3.14"/>
    <s v=" "/>
    <n v="0"/>
    <n v="0"/>
    <s v="Replace"/>
    <s v="41-1F"/>
  </r>
  <r>
    <n v="929"/>
    <x v="106"/>
    <x v="810"/>
    <s v="Left"/>
    <n v="2.04"/>
    <n v="15"/>
    <n v="1.23"/>
    <s v="SIP"/>
    <n v="15"/>
    <n v="53"/>
    <s v="Fair"/>
    <s v="41-1-10L"/>
  </r>
  <r>
    <n v="930"/>
    <x v="106"/>
    <x v="810"/>
    <s v="Right"/>
    <n v="1.07"/>
    <n v="24"/>
    <n v="3.14"/>
    <s v="CMP"/>
    <n v="24"/>
    <n v="18"/>
    <s v="Good"/>
    <s v="41-1-10R"/>
  </r>
  <r>
    <n v="931"/>
    <x v="106"/>
    <x v="811"/>
    <s v="Left"/>
    <n v="0.1"/>
    <n v="18"/>
    <n v="1.8"/>
    <s v="RCP"/>
    <n v="18"/>
    <n v="25"/>
    <s v="Fair"/>
    <s v="41-1-11L"/>
  </r>
  <r>
    <n v="932"/>
    <x v="106"/>
    <x v="812"/>
    <s v="Left"/>
    <n v="2.56"/>
    <n v="24"/>
    <n v="3.14"/>
    <s v="SMP"/>
    <n v="24"/>
    <n v="28"/>
    <s v="Fair"/>
    <s v="41-1g"/>
  </r>
  <r>
    <n v="933"/>
    <x v="106"/>
    <x v="813"/>
    <s v="Left"/>
    <n v="1.03"/>
    <n v="18"/>
    <n v="1.8"/>
    <s v="RCP"/>
    <n v="18"/>
    <n v="25"/>
    <s v="New"/>
    <s v="41-1-12L"/>
  </r>
  <r>
    <n v="934"/>
    <x v="106"/>
    <x v="814"/>
    <s v="Left"/>
    <n v="1.97"/>
    <n v="18"/>
    <n v="1.8"/>
    <s v="CMP"/>
    <n v="18"/>
    <n v="19"/>
    <s v="Good"/>
    <s v="41-1-13L"/>
  </r>
  <r>
    <n v="935"/>
    <x v="106"/>
    <x v="815"/>
    <s v="Left"/>
    <n v="1.9"/>
    <n v="24"/>
    <n v="3.14"/>
    <s v="RCP"/>
    <n v="24"/>
    <n v="25"/>
    <s v="Good"/>
    <s v="41-1-14L"/>
  </r>
  <r>
    <n v="886"/>
    <x v="106"/>
    <x v="816"/>
    <s v="Right"/>
    <n v="0"/>
    <n v="18"/>
    <n v="1.8"/>
    <s v="cmp"/>
    <n v="18"/>
    <n v="50"/>
    <s v="Good"/>
    <s v="41-1-14R"/>
  </r>
  <r>
    <n v="887"/>
    <x v="106"/>
    <x v="817"/>
    <s v="Left"/>
    <n v="0"/>
    <n v="18"/>
    <n v="1.8"/>
    <s v="cmp"/>
    <n v="18"/>
    <n v="13"/>
    <s v="Good"/>
    <s v="No tag"/>
  </r>
  <r>
    <n v="888"/>
    <x v="106"/>
    <x v="818"/>
    <s v="Left"/>
    <n v="2.5"/>
    <n v="18"/>
    <n v="1.8"/>
    <s v=" "/>
    <n v="18"/>
    <n v="20"/>
    <s v="Fair"/>
    <s v="41-1-16L"/>
  </r>
  <r>
    <n v="897"/>
    <x v="106"/>
    <x v="819"/>
    <s v="Right"/>
    <n v="0"/>
    <n v="42"/>
    <n v="9.6199999999999992"/>
    <s v="RCP"/>
    <n v="42"/>
    <n v="99"/>
    <s v="Good"/>
    <s v="41-1-16R"/>
  </r>
  <r>
    <n v="896"/>
    <x v="106"/>
    <x v="820"/>
    <s v="Left"/>
    <n v="0"/>
    <n v="30"/>
    <n v="4.91"/>
    <s v="RCP"/>
    <n v="30"/>
    <n v="33"/>
    <s v="Good"/>
    <s v="41-1k"/>
  </r>
  <r>
    <n v="889"/>
    <x v="106"/>
    <x v="821"/>
    <s v="Right"/>
    <n v="1"/>
    <n v="24"/>
    <n v="3.14"/>
    <s v="rcp"/>
    <n v="24"/>
    <n v="88"/>
    <s v="Good"/>
    <s v="41-1-17R"/>
  </r>
  <r>
    <n v="890"/>
    <x v="106"/>
    <x v="822"/>
    <s v="Left"/>
    <n v="2.2999999999999998"/>
    <n v="18"/>
    <n v="1.8"/>
    <s v="sip"/>
    <n v="18"/>
    <n v="25"/>
    <s v="New"/>
    <s v="41-1-18L"/>
  </r>
  <r>
    <n v="892"/>
    <x v="106"/>
    <x v="823"/>
    <s v="Left"/>
    <n v="2.2000000000000002"/>
    <n v="18"/>
    <n v="1.77"/>
    <s v="rcp"/>
    <n v="18"/>
    <n v="24"/>
    <s v="New"/>
    <s v="41-1-19L"/>
  </r>
  <r>
    <n v="891"/>
    <x v="106"/>
    <x v="824"/>
    <s v="Right"/>
    <n v="1.8"/>
    <s v=" "/>
    <s v=" "/>
    <s v=" "/>
    <n v="0"/>
    <n v="52"/>
    <s v="Fair"/>
    <s v="41-1-19R"/>
  </r>
  <r>
    <n v="893"/>
    <x v="106"/>
    <x v="825"/>
    <s v="Right"/>
    <n v="2"/>
    <n v="18"/>
    <n v="1.8"/>
    <s v=" "/>
    <n v="18"/>
    <n v="86"/>
    <s v="New"/>
    <s v="41-1-20R"/>
  </r>
  <r>
    <n v="894"/>
    <x v="106"/>
    <x v="826"/>
    <s v="Right"/>
    <n v="2.6"/>
    <n v="36"/>
    <n v="7.07"/>
    <s v="rcp"/>
    <n v="36"/>
    <n v="16"/>
    <s v="New"/>
    <s v="41-1O he"/>
  </r>
  <r>
    <n v="895"/>
    <x v="106"/>
    <x v="827"/>
    <s v="Left"/>
    <n v="0"/>
    <n v="15"/>
    <s v=" "/>
    <s v="rcp"/>
    <n v="15"/>
    <n v="0"/>
    <s v="New"/>
    <s v="41-1-20L"/>
  </r>
  <r>
    <n v="898"/>
    <x v="106"/>
    <x v="828"/>
    <s v="Left"/>
    <n v="2.71"/>
    <n v="24"/>
    <n v="3.14"/>
    <s v="smp"/>
    <n v="24"/>
    <n v="49"/>
    <s v="Fair"/>
    <s v="41-1-21L"/>
  </r>
  <r>
    <n v="899"/>
    <x v="106"/>
    <x v="829"/>
    <s v="Left"/>
    <n v="2.71"/>
    <n v="18"/>
    <n v="1.77"/>
    <s v="rcp"/>
    <n v="18"/>
    <n v="30"/>
    <s v="Good"/>
    <s v="41-1-23L"/>
  </r>
  <r>
    <n v="900"/>
    <x v="106"/>
    <x v="830"/>
    <s v="Left"/>
    <n v="2.8"/>
    <n v="18"/>
    <n v="1.77"/>
    <s v="rcp"/>
    <n v="18"/>
    <n v="24"/>
    <s v="Good"/>
    <s v="41-1P"/>
  </r>
  <r>
    <n v="901"/>
    <x v="106"/>
    <x v="831"/>
    <s v="Left"/>
    <n v="1.26"/>
    <n v="24"/>
    <n v="3.14"/>
    <s v="rcp"/>
    <n v="24"/>
    <n v="24"/>
    <s v="Good"/>
    <s v="41-1-24L"/>
  </r>
  <r>
    <n v="902"/>
    <x v="106"/>
    <x v="832"/>
    <s v="Left"/>
    <n v="2.56"/>
    <n v="18"/>
    <n v="1.77"/>
    <s v="rcp"/>
    <n v="18"/>
    <n v="16"/>
    <s v="Good"/>
    <s v="41-1-25L"/>
  </r>
  <r>
    <n v="903"/>
    <x v="106"/>
    <x v="833"/>
    <s v="Right"/>
    <n v="3.37"/>
    <n v="15"/>
    <n v="1.23"/>
    <s v="smp"/>
    <n v="15"/>
    <n v="51"/>
    <s v="Good"/>
    <s v="41-1-26R"/>
  </r>
  <r>
    <n v="1908"/>
    <x v="106"/>
    <x v="834"/>
    <s v="Right"/>
    <n v="1.5"/>
    <n v="15"/>
    <n v="1.23"/>
    <s v="HDPE"/>
    <n v="15"/>
    <n v="34"/>
    <s v="New"/>
    <s v="41-1-27R"/>
  </r>
  <r>
    <n v="904"/>
    <x v="106"/>
    <x v="835"/>
    <s v="Right"/>
    <n v="2.17"/>
    <n v="18"/>
    <n v="1.77"/>
    <s v="rcp"/>
    <n v="18"/>
    <n v="24"/>
    <s v="New"/>
    <s v="41-1-28R"/>
  </r>
  <r>
    <n v="905"/>
    <x v="106"/>
    <x v="836"/>
    <s v="Left"/>
    <n v="0"/>
    <n v="24"/>
    <n v="3.14"/>
    <s v="sip"/>
    <n v="24"/>
    <n v="29"/>
    <s v="Fair"/>
    <s v=" "/>
  </r>
  <r>
    <n v="906"/>
    <x v="106"/>
    <x v="837"/>
    <s v="Right"/>
    <n v="1.73"/>
    <n v="18"/>
    <n v="1.77"/>
    <s v="rcp and smp"/>
    <n v="18"/>
    <n v="45"/>
    <s v="Good"/>
    <s v="41-1-29R"/>
  </r>
  <r>
    <n v="907"/>
    <x v="106"/>
    <x v="838"/>
    <s v="Left"/>
    <n v="1.42"/>
    <n v="18"/>
    <n v="1.77"/>
    <s v="rcp"/>
    <n v="18"/>
    <n v="24"/>
    <s v="Good"/>
    <s v="41-1-30L"/>
  </r>
  <r>
    <n v="908"/>
    <x v="106"/>
    <x v="838"/>
    <s v="Right"/>
    <n v="1.76"/>
    <n v="18"/>
    <n v="1.77"/>
    <s v="rcp"/>
    <n v="18"/>
    <n v="24"/>
    <s v="Good"/>
    <s v="41-1-30R"/>
  </r>
  <r>
    <n v="909"/>
    <x v="106"/>
    <x v="839"/>
    <s v="Left"/>
    <n v="2.57"/>
    <n v="18"/>
    <n v="1.8"/>
    <s v="RCP"/>
    <n v="18"/>
    <n v="24"/>
    <s v="New"/>
    <s v="41-1-31L"/>
  </r>
  <r>
    <n v="910"/>
    <x v="106"/>
    <x v="840"/>
    <s v="Left"/>
    <n v="1.43"/>
    <n v="42"/>
    <n v="9.6199999999999992"/>
    <s v="RCP"/>
    <n v="42"/>
    <n v="38"/>
    <s v="New"/>
    <s v="41-1R"/>
  </r>
  <r>
    <n v="911"/>
    <x v="106"/>
    <x v="841"/>
    <s v="Left"/>
    <n v="2.57"/>
    <n v="18"/>
    <n v="1.8"/>
    <s v="RCP"/>
    <n v="18"/>
    <n v="64"/>
    <s v="New"/>
    <s v="41-1-32L"/>
  </r>
  <r>
    <n v="912"/>
    <x v="106"/>
    <x v="842"/>
    <s v="Left"/>
    <n v="2.4700000000000002"/>
    <n v="18"/>
    <n v="1.8"/>
    <s v="RCP"/>
    <n v="18"/>
    <n v="25"/>
    <s v="Good"/>
    <s v="41-1-33L"/>
  </r>
  <r>
    <n v="913"/>
    <x v="106"/>
    <x v="843"/>
    <s v="Left"/>
    <n v="1.73"/>
    <n v="24"/>
    <n v="3.14"/>
    <s v="CMP"/>
    <n v="24"/>
    <n v="20"/>
    <s v="New"/>
    <s v="41-1-34L"/>
  </r>
  <r>
    <n v="914"/>
    <x v="106"/>
    <x v="844"/>
    <s v="Left"/>
    <n v="2.27"/>
    <n v="24"/>
    <n v="3.14"/>
    <s v="RCP"/>
    <n v="24"/>
    <n v="24"/>
    <s v="New"/>
    <s v="41-1-35L"/>
  </r>
  <r>
    <n v="915"/>
    <x v="106"/>
    <x v="845"/>
    <s v="Left"/>
    <n v="0"/>
    <n v="24"/>
    <n v="3.14"/>
    <s v="CMP"/>
    <n v="24"/>
    <n v="20"/>
    <s v="Good"/>
    <s v="41-1-36L"/>
  </r>
  <r>
    <n v="916"/>
    <x v="106"/>
    <x v="846"/>
    <s v="Left"/>
    <n v="0"/>
    <n v="24"/>
    <n v="3.14"/>
    <n v="0"/>
    <n v="24"/>
    <n v="25"/>
    <s v="Replace"/>
    <s v="41-1-37L"/>
  </r>
  <r>
    <n v="917"/>
    <x v="106"/>
    <x v="847"/>
    <s v="Left"/>
    <n v="2.31"/>
    <n v="24"/>
    <n v="3.14"/>
    <s v="RCP"/>
    <n v="24"/>
    <n v="24"/>
    <s v="Good"/>
    <s v="41-1-38L"/>
  </r>
  <r>
    <n v="918"/>
    <x v="106"/>
    <x v="848"/>
    <s v="Left"/>
    <n v="1.29"/>
    <n v="24"/>
    <n v="3.14"/>
    <s v="CMP"/>
    <n v="24"/>
    <n v="20"/>
    <s v="Good"/>
    <s v="41-1-39L"/>
  </r>
  <r>
    <n v="1902"/>
    <x v="106"/>
    <x v="848"/>
    <s v="Right"/>
    <n v="0"/>
    <s v=" "/>
    <s v=" "/>
    <s v=" "/>
    <n v="0"/>
    <n v="0"/>
    <s v=" "/>
    <s v="41-1-39R"/>
  </r>
  <r>
    <n v="884"/>
    <x v="106"/>
    <x v="849"/>
    <s v="Left"/>
    <n v="0.7"/>
    <n v="24"/>
    <n v="3.14"/>
    <s v="rcp"/>
    <n v="24"/>
    <n v="19"/>
    <s v="Good"/>
    <s v="41-1-40L"/>
  </r>
  <r>
    <n v="885"/>
    <x v="106"/>
    <x v="850"/>
    <s v=" "/>
    <n v="1.6"/>
    <n v="30"/>
    <n v="4.91"/>
    <s v="rcp"/>
    <n v="30"/>
    <n v="61"/>
    <s v="Good"/>
    <s v="41-1-41"/>
  </r>
  <r>
    <n v="938"/>
    <x v="107"/>
    <x v="851"/>
    <s v="Right"/>
    <n v="2.2000000000000002"/>
    <n v="18"/>
    <n v="1.8"/>
    <s v="rcp"/>
    <n v="18"/>
    <n v="35"/>
    <s v="Good"/>
    <s v="41-1c-1R"/>
  </r>
  <r>
    <n v="939"/>
    <x v="107"/>
    <x v="327"/>
    <s v="Right"/>
    <n v="2.2000000000000002"/>
    <n v="18"/>
    <n v="1.8"/>
    <s v="sip"/>
    <n v="18"/>
    <n v="25"/>
    <s v="Good"/>
    <s v="41-1c-2R"/>
  </r>
  <r>
    <n v="940"/>
    <x v="107"/>
    <x v="382"/>
    <s v="Right"/>
    <n v="2"/>
    <n v="15"/>
    <n v="1.23"/>
    <s v="cmp"/>
    <n v="15"/>
    <n v="20"/>
    <s v="Fair"/>
    <s v="41-1c-3R"/>
  </r>
  <r>
    <n v="1882"/>
    <x v="107"/>
    <x v="852"/>
    <s v="Left"/>
    <n v="3"/>
    <n v="18"/>
    <n v="1.77"/>
    <s v="sip"/>
    <n v="18"/>
    <n v="24"/>
    <s v="Fair"/>
    <s v="41-1c-1"/>
  </r>
  <r>
    <n v="941"/>
    <x v="107"/>
    <x v="853"/>
    <s v="Left"/>
    <n v="0"/>
    <n v="1"/>
    <n v="1.8"/>
    <s v="sip"/>
    <n v="18"/>
    <n v="42"/>
    <s v="Fair"/>
    <s v="41-1c-4L"/>
  </r>
  <r>
    <n v="942"/>
    <x v="107"/>
    <x v="854"/>
    <s v="Right"/>
    <n v="1.7"/>
    <n v="15"/>
    <n v="1.23"/>
    <s v="HDPE"/>
    <n v="15"/>
    <n v="20"/>
    <s v="New"/>
    <s v="41-1C-05R"/>
  </r>
  <r>
    <n v="1883"/>
    <x v="107"/>
    <x v="855"/>
    <s v="Left"/>
    <n v="0.1"/>
    <n v="18"/>
    <n v="1.77"/>
    <s v="rcp"/>
    <n v="18"/>
    <n v="24"/>
    <s v="Good"/>
    <s v="41-1c-6R"/>
  </r>
  <r>
    <n v="951"/>
    <x v="107"/>
    <x v="442"/>
    <s v="Right"/>
    <n v="1.8"/>
    <n v="18"/>
    <n v="1.8"/>
    <s v="SIP"/>
    <n v="18"/>
    <n v="20"/>
    <s v="Good"/>
    <s v="41-1c-7R"/>
  </r>
  <r>
    <n v="943"/>
    <x v="107"/>
    <x v="273"/>
    <s v="Left"/>
    <n v="1.9"/>
    <n v="18"/>
    <n v="1.8"/>
    <s v="rcp"/>
    <n v="18"/>
    <n v="25"/>
    <s v="Fair"/>
    <s v="41-1c-8L"/>
  </r>
  <r>
    <n v="944"/>
    <x v="107"/>
    <x v="413"/>
    <s v="Right"/>
    <n v="1.64"/>
    <n v="18"/>
    <n v="1.8"/>
    <s v="CMP"/>
    <n v="18"/>
    <n v="20"/>
    <s v="Fair"/>
    <s v="41-1c-9R"/>
  </r>
  <r>
    <n v="945"/>
    <x v="107"/>
    <x v="856"/>
    <s v="Left"/>
    <n v="0.69"/>
    <n v="18"/>
    <n v="1.8"/>
    <s v="SMP"/>
    <n v="18"/>
    <n v="66"/>
    <s v="Fair"/>
    <s v="41-1c-10L"/>
  </r>
  <r>
    <n v="946"/>
    <x v="107"/>
    <x v="857"/>
    <s v="Left"/>
    <n v="1.87"/>
    <n v="18"/>
    <n v="1.8"/>
    <s v="RCP"/>
    <n v="18"/>
    <n v="61"/>
    <s v="Fair"/>
    <s v="41-1c-11L"/>
  </r>
  <r>
    <n v="947"/>
    <x v="107"/>
    <x v="858"/>
    <s v="Left"/>
    <n v="1.1200000000000001"/>
    <n v="18"/>
    <n v="1.8"/>
    <s v="RCP"/>
    <n v="18"/>
    <n v="16"/>
    <s v="Good"/>
    <s v="41-1c-12L"/>
  </r>
  <r>
    <n v="948"/>
    <x v="107"/>
    <x v="859"/>
    <s v="Left"/>
    <n v="2.41"/>
    <n v="18"/>
    <n v="1.8"/>
    <s v="RCP"/>
    <n v="18"/>
    <n v="32"/>
    <s v="Good"/>
    <s v="41-1c-13L"/>
  </r>
  <r>
    <n v="949"/>
    <x v="107"/>
    <x v="860"/>
    <s v="Left"/>
    <n v="2.23"/>
    <n v="18"/>
    <n v="1.8"/>
    <s v="RCP"/>
    <n v="18"/>
    <n v="32"/>
    <s v="Good"/>
    <s v="41-1c-14L"/>
  </r>
  <r>
    <n v="950"/>
    <x v="107"/>
    <x v="861"/>
    <s v=" "/>
    <n v="1.48"/>
    <n v="24"/>
    <n v="3.14"/>
    <s v="SMP"/>
    <n v="24"/>
    <n v="123"/>
    <s v="Good"/>
    <s v="41-1c-15"/>
  </r>
  <r>
    <n v="936"/>
    <x v="108"/>
    <x v="862"/>
    <s v="Left"/>
    <n v="1.85"/>
    <n v="18"/>
    <n v="1.8"/>
    <s v="RCP"/>
    <n v="18"/>
    <n v="20"/>
    <s v="Good"/>
    <s v="41-1c-1-1L"/>
  </r>
  <r>
    <n v="937"/>
    <x v="108"/>
    <x v="863"/>
    <s v="Left"/>
    <n v="0.9"/>
    <n v="18"/>
    <n v="1.8"/>
    <s v="RCP"/>
    <n v="18"/>
    <n v="16"/>
    <s v="Fair"/>
    <s v="41-1c-1-2L"/>
  </r>
  <r>
    <n v="952"/>
    <x v="109"/>
    <x v="864"/>
    <s v="Left"/>
    <n v="0"/>
    <n v="18"/>
    <n v="1.8"/>
    <s v="rcp"/>
    <n v="18"/>
    <n v="24"/>
    <s v="New"/>
    <s v="41-1f-1L"/>
  </r>
  <r>
    <n v="953"/>
    <x v="109"/>
    <x v="864"/>
    <s v="Right"/>
    <n v="0"/>
    <n v="18"/>
    <n v="1.8"/>
    <s v="smp"/>
    <n v="18"/>
    <n v="75"/>
    <s v="New"/>
    <s v="41-1f-1R"/>
  </r>
  <r>
    <n v="954"/>
    <x v="109"/>
    <x v="865"/>
    <s v="Right"/>
    <n v="1.3"/>
    <n v="18"/>
    <n v="1.8"/>
    <s v="rcp"/>
    <n v="18"/>
    <n v="22"/>
    <s v="Good"/>
    <s v="no tag"/>
  </r>
  <r>
    <n v="955"/>
    <x v="109"/>
    <x v="866"/>
    <s v="Right"/>
    <n v="0.5"/>
    <n v="18"/>
    <n v="1.8"/>
    <s v="smp"/>
    <n v="18"/>
    <n v="47"/>
    <s v="Fair"/>
    <s v="41-1f-3R"/>
  </r>
  <r>
    <n v="956"/>
    <x v="110"/>
    <x v="867"/>
    <s v="Right"/>
    <n v="0"/>
    <n v="15"/>
    <n v="1.23"/>
    <s v="cmp"/>
    <n v="15"/>
    <n v="24"/>
    <s v="Replace"/>
    <s v="41-1g-1R"/>
  </r>
  <r>
    <n v="957"/>
    <x v="110"/>
    <x v="868"/>
    <s v="Left"/>
    <n v="1.1000000000000001"/>
    <n v="18"/>
    <n v="1.8"/>
    <s v="rcp"/>
    <n v="18"/>
    <n v="35"/>
    <s v="Good"/>
    <s v="41-1g-2L"/>
  </r>
  <r>
    <n v="958"/>
    <x v="110"/>
    <x v="868"/>
    <s v="Right"/>
    <n v="1.5"/>
    <n v="18"/>
    <n v="1.8"/>
    <s v="rcp"/>
    <n v="18"/>
    <n v="25"/>
    <s v="Good"/>
    <s v="41-1g-3R"/>
  </r>
  <r>
    <n v="959"/>
    <x v="111"/>
    <x v="869"/>
    <s v="Right"/>
    <n v="0"/>
    <n v="18"/>
    <n v="1.8"/>
    <s v="rcp"/>
    <n v="18"/>
    <n v="24"/>
    <s v="Good"/>
    <s v="41-1k-1R"/>
  </r>
  <r>
    <n v="960"/>
    <x v="111"/>
    <x v="870"/>
    <s v="Right"/>
    <n v="0.9"/>
    <n v="18"/>
    <n v="1.8"/>
    <s v="rcp"/>
    <n v="18"/>
    <n v="16"/>
    <s v="Good"/>
    <s v="41-1k-2R"/>
  </r>
  <r>
    <n v="973"/>
    <x v="112"/>
    <x v="871"/>
    <s v="Left"/>
    <n v="2.23"/>
    <n v="24"/>
    <n v="3.14"/>
    <s v="rcp"/>
    <n v="24"/>
    <n v="24"/>
    <s v="Good"/>
    <s v="41-1n-1L"/>
  </r>
  <r>
    <n v="974"/>
    <x v="112"/>
    <x v="872"/>
    <s v="Right"/>
    <n v="0"/>
    <n v="18"/>
    <n v="1.8"/>
    <s v="cmp"/>
    <n v="18"/>
    <n v="16"/>
    <s v="Fair"/>
    <s v="41-1n-2R"/>
  </r>
  <r>
    <n v="975"/>
    <x v="112"/>
    <x v="873"/>
    <s v="Left"/>
    <n v="1.5"/>
    <n v="18"/>
    <n v="1.8"/>
    <s v="rcp"/>
    <n v="18"/>
    <n v="24"/>
    <s v="Good"/>
    <s v="41-1n-3L"/>
  </r>
  <r>
    <n v="976"/>
    <x v="112"/>
    <x v="874"/>
    <s v="Right"/>
    <n v="2.36"/>
    <n v="18"/>
    <n v="1.8"/>
    <s v=" "/>
    <n v="18"/>
    <n v="57"/>
    <s v="Fair"/>
    <s v="41-1n-4R"/>
  </r>
  <r>
    <n v="977"/>
    <x v="112"/>
    <x v="323"/>
    <s v="Left"/>
    <n v="2.93"/>
    <n v="18"/>
    <n v="1.8"/>
    <s v="rcp"/>
    <n v="18"/>
    <n v="39"/>
    <s v="Good"/>
    <s v="41-1n-5L"/>
  </r>
  <r>
    <n v="978"/>
    <x v="112"/>
    <x v="875"/>
    <s v="Right"/>
    <n v="2.02"/>
    <n v="18"/>
    <n v="1.8"/>
    <s v=" "/>
    <n v="18"/>
    <n v="30"/>
    <s v="Fair"/>
    <s v="41-1n-6R"/>
  </r>
  <r>
    <n v="979"/>
    <x v="112"/>
    <x v="876"/>
    <s v="Right"/>
    <n v="1.77"/>
    <n v="18"/>
    <n v="1.8"/>
    <s v="cmp"/>
    <n v="18"/>
    <n v="40"/>
    <s v="Fair"/>
    <s v="41-1n-7R"/>
  </r>
  <r>
    <n v="980"/>
    <x v="112"/>
    <x v="877"/>
    <s v="Left"/>
    <n v="0"/>
    <n v="18"/>
    <n v="1.8"/>
    <s v="rcp"/>
    <n v="18"/>
    <n v="39"/>
    <s v="Good"/>
    <s v="41-1n-1"/>
  </r>
  <r>
    <n v="981"/>
    <x v="112"/>
    <x v="878"/>
    <s v="Left"/>
    <n v="3.16"/>
    <n v="18"/>
    <n v="1.8"/>
    <s v="rcp"/>
    <n v="18"/>
    <n v="20"/>
    <s v="Good"/>
    <s v="41-1n-9L"/>
  </r>
  <r>
    <n v="982"/>
    <x v="112"/>
    <x v="879"/>
    <s v="Left"/>
    <n v="2.96"/>
    <n v="18"/>
    <n v="1.8"/>
    <s v="cmp"/>
    <n v="18"/>
    <n v="22"/>
    <s v="Good"/>
    <s v="41-1n-10L"/>
  </r>
  <r>
    <n v="983"/>
    <x v="112"/>
    <x v="880"/>
    <s v="Right"/>
    <n v="2.4900000000000002"/>
    <n v="15"/>
    <n v="1.23"/>
    <s v="HDPE"/>
    <n v="15"/>
    <n v="40"/>
    <s v="New"/>
    <s v="41-1N-10.5R"/>
  </r>
  <r>
    <n v="984"/>
    <x v="112"/>
    <x v="881"/>
    <s v="Right"/>
    <n v="3.25"/>
    <n v="18"/>
    <n v="1.8"/>
    <s v="rcp"/>
    <n v="18"/>
    <n v="24"/>
    <s v="Good"/>
    <s v="41-1n-11R"/>
  </r>
  <r>
    <n v="985"/>
    <x v="112"/>
    <x v="882"/>
    <s v="Left"/>
    <n v="1.06"/>
    <n v="18"/>
    <n v="1.8"/>
    <s v="rcp"/>
    <n v="18"/>
    <n v="40"/>
    <s v="New"/>
    <s v="41-1n-12L"/>
  </r>
  <r>
    <n v="986"/>
    <x v="112"/>
    <x v="883"/>
    <s v="Left"/>
    <n v="1.72"/>
    <n v="18"/>
    <n v="1.8"/>
    <s v="rcp"/>
    <n v="18"/>
    <n v="40"/>
    <s v="New"/>
    <s v="41-1n-13L"/>
  </r>
  <r>
    <n v="987"/>
    <x v="112"/>
    <x v="883"/>
    <s v="Right"/>
    <n v="2.11"/>
    <n v="18"/>
    <n v="1.8"/>
    <s v="rcp"/>
    <n v="18"/>
    <n v="40"/>
    <s v="New"/>
    <s v="41-1n-14R"/>
  </r>
  <r>
    <n v="988"/>
    <x v="112"/>
    <x v="884"/>
    <s v="Right"/>
    <n v="1.87"/>
    <n v="18"/>
    <n v="1.8"/>
    <s v="rcp"/>
    <n v="18"/>
    <n v="24"/>
    <s v="New"/>
    <s v="41-1n-15R"/>
  </r>
  <r>
    <n v="989"/>
    <x v="112"/>
    <x v="885"/>
    <s v="Right"/>
    <n v="2.96"/>
    <n v="24"/>
    <n v="3.14"/>
    <s v="rcp"/>
    <n v="24"/>
    <n v="38"/>
    <s v="Good"/>
    <s v="41-1n-16R"/>
  </r>
  <r>
    <n v="990"/>
    <x v="112"/>
    <x v="886"/>
    <s v="Right"/>
    <n v="2.96"/>
    <n v="24"/>
    <n v="3.14"/>
    <s v="sip"/>
    <n v="24"/>
    <n v="31"/>
    <s v="Good"/>
    <s v="41-1n-17R"/>
  </r>
  <r>
    <n v="961"/>
    <x v="113"/>
    <x v="395"/>
    <s v="Left"/>
    <n v="0.92"/>
    <n v="18"/>
    <n v="1.77"/>
    <s v="cmp"/>
    <n v="18"/>
    <n v="22"/>
    <s v="Fair"/>
    <s v="41-1n-1-1L"/>
  </r>
  <r>
    <n v="962"/>
    <x v="113"/>
    <x v="887"/>
    <s v="Right"/>
    <n v="1.31"/>
    <n v="18"/>
    <n v="1.77"/>
    <s v="cmp"/>
    <n v="18"/>
    <n v="36"/>
    <s v="Fair"/>
    <s v="41-1n-1-2R"/>
  </r>
  <r>
    <n v="964"/>
    <x v="114"/>
    <x v="888"/>
    <s v="Right"/>
    <n v="1.34"/>
    <n v="12"/>
    <s v=" "/>
    <s v="sip"/>
    <n v="12"/>
    <n v="20"/>
    <s v="Fair"/>
    <s v="41-1n-2-1R"/>
  </r>
  <r>
    <n v="963"/>
    <x v="114"/>
    <x v="889"/>
    <s v="Left"/>
    <n v="0"/>
    <n v="15"/>
    <n v="1.22"/>
    <s v=" "/>
    <n v="15"/>
    <n v="20"/>
    <s v="Replace"/>
    <s v="41-1n-2-1L"/>
  </r>
  <r>
    <n v="965"/>
    <x v="114"/>
    <x v="890"/>
    <s v="Left"/>
    <n v="0"/>
    <n v="18"/>
    <n v="1.77"/>
    <s v="rcp"/>
    <n v="18"/>
    <n v="24"/>
    <s v="Good"/>
    <s v="41-1n-2-2L"/>
  </r>
  <r>
    <n v="966"/>
    <x v="114"/>
    <x v="869"/>
    <s v="Left"/>
    <n v="1.35"/>
    <n v="18"/>
    <n v="1.77"/>
    <s v="rcp"/>
    <n v="18"/>
    <n v="24"/>
    <s v="Good"/>
    <s v="41-1n-2-3L"/>
  </r>
  <r>
    <n v="967"/>
    <x v="114"/>
    <x v="891"/>
    <s v="Left"/>
    <n v="0"/>
    <n v="18"/>
    <n v="1.77"/>
    <s v=" "/>
    <n v="18"/>
    <n v="20"/>
    <s v="Replace"/>
    <s v="41-1n-2-4L"/>
  </r>
  <r>
    <n v="968"/>
    <x v="114"/>
    <x v="527"/>
    <s v="Right"/>
    <n v="0"/>
    <n v="18"/>
    <n v="1.77"/>
    <s v="sip"/>
    <n v="16"/>
    <n v="63"/>
    <s v="Good"/>
    <s v="possibly"/>
  </r>
  <r>
    <n v="969"/>
    <x v="114"/>
    <x v="892"/>
    <s v="Left"/>
    <n v="1.56"/>
    <n v="18"/>
    <n v="1.77"/>
    <s v="rcp"/>
    <n v="18"/>
    <n v="24"/>
    <s v="Good"/>
    <s v="41-1n-2-6L"/>
  </r>
  <r>
    <n v="970"/>
    <x v="114"/>
    <x v="502"/>
    <s v="Right"/>
    <n v="2.1800000000000002"/>
    <n v="24"/>
    <n v="3.14"/>
    <s v="rcp"/>
    <n v="24"/>
    <n v="50"/>
    <s v="Good"/>
    <s v="41-1n-2-7R"/>
  </r>
  <r>
    <n v="971"/>
    <x v="114"/>
    <x v="893"/>
    <s v="Left"/>
    <n v="2.1800000000000002"/>
    <n v="24"/>
    <n v="3.14"/>
    <s v="rcp"/>
    <n v="24"/>
    <n v="24"/>
    <s v="Fair"/>
    <s v="41-1n-2-8L"/>
  </r>
  <r>
    <n v="972"/>
    <x v="114"/>
    <x v="894"/>
    <s v="Right"/>
    <n v="0"/>
    <n v="18"/>
    <n v="1.77"/>
    <s v="cmp"/>
    <n v="18"/>
    <n v="0"/>
    <s v="Fair"/>
    <s v="41-1n-2-9R"/>
  </r>
  <r>
    <n v="991"/>
    <x v="115"/>
    <x v="895"/>
    <s v="Right"/>
    <n v="6.78"/>
    <n v="18"/>
    <n v="1.77"/>
    <s v="cmp"/>
    <n v="18"/>
    <n v="260"/>
    <s v="Good"/>
    <s v="41-1O-1R"/>
  </r>
  <r>
    <n v="992"/>
    <x v="115"/>
    <x v="10"/>
    <s v="Left"/>
    <n v="1.46"/>
    <n v="24"/>
    <n v="3.14"/>
    <s v="rcp"/>
    <n v="24"/>
    <n v="24"/>
    <s v="New"/>
    <s v="41-1O-1L"/>
  </r>
  <r>
    <n v="1910"/>
    <x v="115"/>
    <x v="896"/>
    <s v="Right"/>
    <n v="0"/>
    <n v="15"/>
    <n v="1.23"/>
    <s v="HDPE"/>
    <n v="15"/>
    <n v="25"/>
    <s v="New"/>
    <s v="41-1O-2R"/>
  </r>
  <r>
    <n v="993"/>
    <x v="115"/>
    <x v="364"/>
    <s v="Left"/>
    <n v="1.4"/>
    <n v="24"/>
    <n v="3.14"/>
    <s v="smp"/>
    <n v="24"/>
    <n v="24"/>
    <s v="Fair"/>
    <s v="41-1O-2L"/>
  </r>
  <r>
    <n v="994"/>
    <x v="115"/>
    <x v="897"/>
    <s v="Right"/>
    <n v="3.65"/>
    <n v="18"/>
    <n v="1.77"/>
    <s v="cmp"/>
    <n v="18"/>
    <n v="25"/>
    <s v="Fair"/>
    <s v="41-1O-3R"/>
  </r>
  <r>
    <n v="995"/>
    <x v="115"/>
    <x v="898"/>
    <s v="Right"/>
    <n v="3.15"/>
    <n v="18"/>
    <n v="1.77"/>
    <s v="cmp"/>
    <n v="18"/>
    <n v="28"/>
    <s v="Good"/>
    <s v="41-1O-4R"/>
  </r>
  <r>
    <n v="996"/>
    <x v="115"/>
    <x v="899"/>
    <s v="Left"/>
    <n v="2.0499999999999998"/>
    <n v="18"/>
    <n v="1.77"/>
    <s v="cmp"/>
    <n v="18"/>
    <n v="23"/>
    <s v="Good"/>
    <s v="41-1O-5L"/>
  </r>
  <r>
    <n v="997"/>
    <x v="115"/>
    <x v="899"/>
    <s v="Right"/>
    <n v="2.4"/>
    <n v="18"/>
    <n v="1.77"/>
    <s v="cmp"/>
    <n v="18"/>
    <n v="24"/>
    <s v="Good"/>
    <s v="41-1O-5R"/>
  </r>
  <r>
    <n v="998"/>
    <x v="115"/>
    <x v="900"/>
    <s v="Left"/>
    <n v="2.77"/>
    <n v="18"/>
    <n v="1.77"/>
    <s v="sip"/>
    <n v="18"/>
    <n v="56"/>
    <s v="Fair"/>
    <s v="41-1O-1"/>
  </r>
  <r>
    <n v="999"/>
    <x v="115"/>
    <x v="901"/>
    <s v="Right"/>
    <n v="2.81"/>
    <n v="15"/>
    <n v="1.23"/>
    <s v="rcp"/>
    <n v="15"/>
    <n v="24"/>
    <s v="Fair"/>
    <s v="41-1O-7R"/>
  </r>
  <r>
    <n v="1000"/>
    <x v="115"/>
    <x v="902"/>
    <s v="Left"/>
    <n v="0.91"/>
    <n v="18"/>
    <n v="1.77"/>
    <s v="rcp"/>
    <n v="18"/>
    <n v="32"/>
    <s v="Fair"/>
    <s v="41-1O-8L"/>
  </r>
  <r>
    <n v="1001"/>
    <x v="115"/>
    <x v="903"/>
    <s v="Right"/>
    <n v="0"/>
    <n v="18"/>
    <n v="1.77"/>
    <s v="cmp"/>
    <n v="18"/>
    <n v="23"/>
    <s v="Fair"/>
    <s v="41-1O-11"/>
  </r>
  <r>
    <n v="1002"/>
    <x v="115"/>
    <x v="904"/>
    <s v="Right"/>
    <n v="3.53"/>
    <n v="18"/>
    <n v="1.77"/>
    <s v="rcp"/>
    <n v="18"/>
    <n v="24"/>
    <s v="Good"/>
    <s v="41-1O-12"/>
  </r>
  <r>
    <n v="1003"/>
    <x v="116"/>
    <x v="905"/>
    <s v="Left"/>
    <n v="1.8"/>
    <n v="18"/>
    <n v="1.8"/>
    <s v="cmp"/>
    <n v="18"/>
    <n v="40"/>
    <s v="Fair"/>
    <s v="41-1O-1-1L"/>
  </r>
  <r>
    <n v="1004"/>
    <x v="116"/>
    <x v="889"/>
    <s v="Right"/>
    <n v="2.4500000000000002"/>
    <n v="18"/>
    <n v="1.8"/>
    <s v="sip"/>
    <n v="18"/>
    <n v="24"/>
    <s v="Fair"/>
    <s v="41-1O-1-2R"/>
  </r>
  <r>
    <n v="1008"/>
    <x v="117"/>
    <x v="17"/>
    <s v="Right"/>
    <n v="1.6"/>
    <n v="24"/>
    <n v="3.14"/>
    <s v="cmp"/>
    <n v="24"/>
    <n v="16"/>
    <s v="Good"/>
    <s v="41-1p-1R"/>
  </r>
  <r>
    <n v="1009"/>
    <x v="117"/>
    <x v="868"/>
    <s v="Right"/>
    <n v="0.9"/>
    <s v=" "/>
    <s v="cmp"/>
    <s v=" "/>
    <n v="24"/>
    <n v="79"/>
    <s v="Good"/>
    <s v="no gate"/>
  </r>
  <r>
    <n v="1005"/>
    <x v="118"/>
    <x v="782"/>
    <s v="Right"/>
    <n v="1.6"/>
    <n v="18"/>
    <n v="1.8"/>
    <s v="rcp"/>
    <n v="18"/>
    <n v="24"/>
    <s v="New"/>
    <s v="41-1Q-1R"/>
  </r>
  <r>
    <n v="1006"/>
    <x v="118"/>
    <x v="90"/>
    <s v="Right"/>
    <n v="1.6"/>
    <n v="18"/>
    <n v="1.8"/>
    <s v="rcp"/>
    <n v="18"/>
    <n v="24"/>
    <s v="Good"/>
    <s v="41-1Q-2R"/>
  </r>
  <r>
    <n v="1007"/>
    <x v="118"/>
    <x v="123"/>
    <s v="Right"/>
    <n v="0"/>
    <n v="18"/>
    <n v="1.8"/>
    <s v="rcp"/>
    <n v="18"/>
    <n v="34"/>
    <s v="Good"/>
    <s v="41-1Q-3R"/>
  </r>
  <r>
    <n v="247"/>
    <x v="119"/>
    <x v="906"/>
    <s v="Right"/>
    <n v="3.43"/>
    <n v="24"/>
    <n v="3.14"/>
    <s v="rcp"/>
    <n v="24"/>
    <n v="48"/>
    <s v="Fair"/>
    <s v="41-2-1R"/>
  </r>
  <r>
    <n v="252"/>
    <x v="119"/>
    <x v="907"/>
    <s v="Left"/>
    <n v="3.07"/>
    <n v="15"/>
    <n v="1.23"/>
    <s v="rcp"/>
    <n v="15"/>
    <n v="46"/>
    <s v="Fair"/>
    <s v="41-2-2L"/>
  </r>
  <r>
    <n v="248"/>
    <x v="119"/>
    <x v="372"/>
    <s v="Right"/>
    <n v="7.36"/>
    <n v="24"/>
    <n v="3.14"/>
    <s v="cmp"/>
    <n v="24"/>
    <n v="90"/>
    <s v="Good"/>
    <s v="41-2-3R"/>
  </r>
  <r>
    <n v="249"/>
    <x v="119"/>
    <x v="908"/>
    <s v="Right"/>
    <n v="8.5500000000000007"/>
    <n v="30"/>
    <n v="4.91"/>
    <s v="rcp"/>
    <n v="30"/>
    <n v="60"/>
    <s v="Good"/>
    <s v="41-2b"/>
  </r>
  <r>
    <n v="250"/>
    <x v="119"/>
    <x v="909"/>
    <s v="Right"/>
    <n v="6.24"/>
    <n v="15"/>
    <n v="1.23"/>
    <s v="ssp"/>
    <n v="15"/>
    <n v="76"/>
    <s v="Good"/>
    <s v="41-2-4R"/>
  </r>
  <r>
    <n v="251"/>
    <x v="119"/>
    <x v="910"/>
    <s v=" "/>
    <n v="2.88"/>
    <n v="36"/>
    <n v="7.07"/>
    <s v="rcp"/>
    <n v="36"/>
    <n v="32"/>
    <s v="New"/>
    <s v="41-2"/>
  </r>
  <r>
    <n v="253"/>
    <x v="119"/>
    <x v="911"/>
    <s v="Left"/>
    <n v="0"/>
    <n v="18"/>
    <n v="3.18"/>
    <s v="rcp"/>
    <n v="18"/>
    <n v="78"/>
    <s v="Fair"/>
    <s v="41-2-5L"/>
  </r>
  <r>
    <n v="235"/>
    <x v="119"/>
    <x v="912"/>
    <s v="Left"/>
    <n v="0"/>
    <n v="18"/>
    <n v="1.8"/>
    <s v="RCP"/>
    <n v="18"/>
    <n v="30"/>
    <s v="Good"/>
    <s v="41-2-6L"/>
  </r>
  <r>
    <n v="236"/>
    <x v="119"/>
    <x v="913"/>
    <s v="Left"/>
    <n v="0"/>
    <n v="18"/>
    <n v="1.8"/>
    <s v="RCP"/>
    <n v="18"/>
    <n v="25"/>
    <s v="Good"/>
    <s v="41-2-7L"/>
  </r>
  <r>
    <n v="237"/>
    <x v="119"/>
    <x v="914"/>
    <s v="Left"/>
    <n v="0"/>
    <n v="18"/>
    <n v="1.8"/>
    <s v="SIP"/>
    <n v="18"/>
    <n v="72"/>
    <s v="Fair"/>
    <s v="41-2-8L"/>
  </r>
  <r>
    <n v="238"/>
    <x v="119"/>
    <x v="915"/>
    <s v="Left"/>
    <n v="2.8"/>
    <n v="18"/>
    <n v="1.8"/>
    <s v="HDPP"/>
    <n v="18"/>
    <n v="21"/>
    <s v="Fair"/>
    <s v="41-2-10L"/>
  </r>
  <r>
    <n v="239"/>
    <x v="119"/>
    <x v="277"/>
    <s v="Right"/>
    <n v="3"/>
    <n v="18"/>
    <n v="1.8"/>
    <s v="SMP"/>
    <n v="18"/>
    <n v="125"/>
    <s v="Fair"/>
    <s v="41-2-11R"/>
  </r>
  <r>
    <n v="240"/>
    <x v="119"/>
    <x v="916"/>
    <s v="Right"/>
    <n v="0"/>
    <n v="18"/>
    <n v="1.8"/>
    <s v="CMP"/>
    <n v="18"/>
    <n v="11"/>
    <s v="Fair"/>
    <s v="41-2-11R"/>
  </r>
  <r>
    <n v="241"/>
    <x v="119"/>
    <x v="917"/>
    <s v="Left"/>
    <n v="3.98"/>
    <n v="18"/>
    <n v="1.8"/>
    <s v="CMP"/>
    <n v="18"/>
    <n v="16"/>
    <s v="Fair"/>
    <s v="41-2-12L"/>
  </r>
  <r>
    <n v="242"/>
    <x v="119"/>
    <x v="917"/>
    <s v="Right"/>
    <n v="3.12"/>
    <n v="48"/>
    <n v="1.8"/>
    <s v="CMP"/>
    <n v="18"/>
    <n v="19"/>
    <s v="Fair"/>
    <s v="41-2-12R"/>
  </r>
  <r>
    <n v="1899"/>
    <x v="119"/>
    <x v="918"/>
    <s v="Right"/>
    <n v="0"/>
    <n v="15"/>
    <s v=" "/>
    <s v="rcp"/>
    <n v="15"/>
    <n v="0"/>
    <s v="New"/>
    <s v="ECCA"/>
  </r>
  <r>
    <n v="243"/>
    <x v="119"/>
    <x v="919"/>
    <s v="Left"/>
    <n v="0"/>
    <n v="18"/>
    <n v="1.8"/>
    <s v=" "/>
    <n v="18"/>
    <n v="18"/>
    <s v="Replace"/>
    <s v="41-2-12."/>
  </r>
  <r>
    <n v="244"/>
    <x v="119"/>
    <x v="350"/>
    <s v="Right"/>
    <n v="2.9"/>
    <n v="18"/>
    <n v="1.8"/>
    <s v="SIP"/>
    <n v="18"/>
    <n v="20"/>
    <s v="Fair"/>
    <s v="41-2-13R"/>
  </r>
  <r>
    <n v="245"/>
    <x v="119"/>
    <x v="920"/>
    <s v="Left"/>
    <n v="0"/>
    <n v="24"/>
    <n v="3.1"/>
    <s v="RCP"/>
    <n v="24"/>
    <n v="25"/>
    <s v="Good"/>
    <s v="41-2-14L"/>
  </r>
  <r>
    <n v="246"/>
    <x v="119"/>
    <x v="222"/>
    <s v="Right"/>
    <n v="4.7300000000000004"/>
    <n v="18"/>
    <n v="1.8"/>
    <s v="RCP"/>
    <n v="18"/>
    <n v="21"/>
    <s v="Good"/>
    <s v="41-2-15R"/>
  </r>
  <r>
    <n v="254"/>
    <x v="119"/>
    <x v="921"/>
    <s v="Right"/>
    <n v="0"/>
    <n v="18"/>
    <n v="1.77"/>
    <s v="cmp"/>
    <n v="18"/>
    <n v="25"/>
    <s v="Replace"/>
    <s v="41-2-16R"/>
  </r>
  <r>
    <n v="255"/>
    <x v="119"/>
    <x v="922"/>
    <s v="Right"/>
    <n v="0.69"/>
    <n v="18"/>
    <n v="1.77"/>
    <s v="smp"/>
    <n v="18"/>
    <n v="25"/>
    <s v="Replace"/>
    <s v="41-2-17R"/>
  </r>
  <r>
    <n v="256"/>
    <x v="119"/>
    <x v="923"/>
    <s v="Right"/>
    <n v="3.61"/>
    <n v="12"/>
    <n v="0.79"/>
    <s v="smp"/>
    <n v="14"/>
    <n v="30"/>
    <s v="Replace"/>
    <s v="41-2-18R"/>
  </r>
  <r>
    <n v="257"/>
    <x v="119"/>
    <x v="924"/>
    <s v="Left"/>
    <n v="0"/>
    <n v="18"/>
    <n v="1.77"/>
    <s v=" "/>
    <n v="18"/>
    <n v="23"/>
    <s v="Fair"/>
    <s v="No#-drain"/>
  </r>
  <r>
    <n v="258"/>
    <x v="119"/>
    <x v="925"/>
    <s v="Left"/>
    <n v="3.47"/>
    <n v="24"/>
    <n v="3.14"/>
    <s v="cmp"/>
    <n v="24"/>
    <n v="45"/>
    <s v="Good"/>
    <s v="41-2-19L"/>
  </r>
  <r>
    <n v="259"/>
    <x v="119"/>
    <x v="926"/>
    <s v="Left"/>
    <n v="4.68"/>
    <n v="18"/>
    <n v="1.77"/>
    <s v=" "/>
    <n v="18"/>
    <n v="23"/>
    <s v="Good"/>
    <s v="41-2-20L"/>
  </r>
  <r>
    <n v="260"/>
    <x v="119"/>
    <x v="927"/>
    <s v="Right"/>
    <n v="3.17"/>
    <n v="24"/>
    <n v="3.14"/>
    <s v="rcp"/>
    <n v="24"/>
    <n v="68"/>
    <s v="Good"/>
    <s v="41-2-21R"/>
  </r>
  <r>
    <n v="261"/>
    <x v="119"/>
    <x v="928"/>
    <s v="Left"/>
    <n v="4.0599999999999996"/>
    <n v="15"/>
    <n v="1.23"/>
    <s v="rcp"/>
    <n v="15"/>
    <n v="22"/>
    <s v="Good"/>
    <s v="41-2-22L"/>
  </r>
  <r>
    <n v="262"/>
    <x v="119"/>
    <x v="929"/>
    <s v="Left"/>
    <n v="0"/>
    <n v="18"/>
    <n v="1.77"/>
    <s v="cmp"/>
    <n v="18"/>
    <n v="30"/>
    <s v="Fair"/>
    <s v="41-2-23L"/>
  </r>
  <r>
    <n v="263"/>
    <x v="119"/>
    <x v="930"/>
    <s v="Right"/>
    <n v="0"/>
    <n v="18"/>
    <n v="1.77"/>
    <s v="rcp bg"/>
    <n v="18"/>
    <n v="61"/>
    <s v="New"/>
    <s v="41-2-24R"/>
  </r>
  <r>
    <n v="264"/>
    <x v="119"/>
    <x v="931"/>
    <s v="Left"/>
    <n v="0"/>
    <n v="18"/>
    <n v="1.77"/>
    <s v="rcp"/>
    <n v="18"/>
    <n v="28"/>
    <s v="New"/>
    <s v="41-2-25L"/>
  </r>
  <r>
    <n v="265"/>
    <x v="119"/>
    <x v="932"/>
    <s v="Left"/>
    <n v="0"/>
    <n v="18"/>
    <n v="1.77"/>
    <s v="rcp"/>
    <n v="18"/>
    <n v="22"/>
    <s v="New"/>
    <s v="41-2-26L"/>
  </r>
  <r>
    <n v="266"/>
    <x v="119"/>
    <x v="933"/>
    <s v="Left"/>
    <n v="0"/>
    <n v="18"/>
    <n v="1.77"/>
    <s v="rcp"/>
    <n v="18"/>
    <n v="24"/>
    <s v="Good"/>
    <s v="41-2-28L"/>
  </r>
  <r>
    <n v="267"/>
    <x v="119"/>
    <x v="933"/>
    <s v="Right"/>
    <n v="0"/>
    <n v="18"/>
    <n v="1.77"/>
    <s v="rcp"/>
    <n v="18"/>
    <n v="18"/>
    <s v="Good"/>
    <s v="41-2-27R"/>
  </r>
  <r>
    <n v="268"/>
    <x v="119"/>
    <x v="934"/>
    <s v="Right"/>
    <n v="0"/>
    <n v="24"/>
    <n v="314"/>
    <s v="rcp"/>
    <n v="24"/>
    <n v="25"/>
    <s v="Good"/>
    <s v="41-2-29R"/>
  </r>
  <r>
    <n v="283"/>
    <x v="119"/>
    <x v="935"/>
    <s v="Right"/>
    <n v="1.1499999999999999"/>
    <n v="18"/>
    <n v="1.77"/>
    <s v="rcp"/>
    <n v="18"/>
    <n v="24"/>
    <s v="New"/>
    <s v="41-2-30R"/>
  </r>
  <r>
    <n v="284"/>
    <x v="119"/>
    <x v="936"/>
    <s v="Right"/>
    <n v="0"/>
    <n v="24"/>
    <n v="3.14"/>
    <s v="rcp"/>
    <n v="24"/>
    <n v="32"/>
    <s v="New"/>
    <s v="41-2-31R"/>
  </r>
  <r>
    <n v="285"/>
    <x v="119"/>
    <x v="937"/>
    <s v="Right"/>
    <n v="0"/>
    <n v="24"/>
    <n v="3.14"/>
    <s v="rcp"/>
    <n v="24"/>
    <n v="40"/>
    <s v="New"/>
    <s v="41-2-32R"/>
  </r>
  <r>
    <n v="286"/>
    <x v="119"/>
    <x v="937"/>
    <s v="Left"/>
    <n v="0"/>
    <n v="24"/>
    <n v="3.14"/>
    <s v="smp"/>
    <n v="24"/>
    <n v="80"/>
    <s v="New"/>
    <s v="41-2-32L"/>
  </r>
  <r>
    <n v="272"/>
    <x v="120"/>
    <x v="938"/>
    <s v="Left"/>
    <n v="0"/>
    <n v="24"/>
    <n v="3.14"/>
    <s v="rcp bg"/>
    <n v="24"/>
    <n v="26"/>
    <s v="New"/>
    <s v="41-2b-1L"/>
  </r>
  <r>
    <n v="273"/>
    <x v="120"/>
    <x v="939"/>
    <s v="Left"/>
    <n v="0"/>
    <n v="24"/>
    <n v="3.14"/>
    <s v="rcp bg"/>
    <n v="24"/>
    <n v="36"/>
    <s v="New"/>
    <s v="41-2b-2L"/>
  </r>
  <r>
    <n v="274"/>
    <x v="120"/>
    <x v="940"/>
    <s v="Left"/>
    <n v="1.98"/>
    <n v="18"/>
    <n v="1.77"/>
    <s v="cmp"/>
    <n v="18"/>
    <n v="20"/>
    <s v="Fair"/>
    <s v="41-2b-3L"/>
  </r>
  <r>
    <n v="279"/>
    <x v="120"/>
    <x v="941"/>
    <s v="Left"/>
    <n v="0.55000000000000004"/>
    <n v="18"/>
    <n v="1.77"/>
    <s v="rcp bg"/>
    <n v="18"/>
    <n v="20"/>
    <s v="Fair"/>
    <s v="41-2b-4L"/>
  </r>
  <r>
    <n v="275"/>
    <x v="120"/>
    <x v="942"/>
    <s v="Right"/>
    <n v="0"/>
    <n v="18"/>
    <n v="1.77"/>
    <s v="cmp"/>
    <n v="18"/>
    <n v="20"/>
    <s v="Fair"/>
    <s v="41-2b-5R"/>
  </r>
  <r>
    <n v="276"/>
    <x v="120"/>
    <x v="943"/>
    <s v="Right"/>
    <n v="0"/>
    <n v="18"/>
    <n v="1.77"/>
    <s v=" "/>
    <n v="18"/>
    <n v="0"/>
    <s v="Good"/>
    <s v="41-2b-6R"/>
  </r>
  <r>
    <n v="277"/>
    <x v="120"/>
    <x v="944"/>
    <s v="Right"/>
    <n v="2.1"/>
    <n v="24"/>
    <n v="3.14"/>
    <s v="rcp bg"/>
    <n v="24"/>
    <n v="32"/>
    <s v="Good"/>
    <s v="41-2b-1"/>
  </r>
  <r>
    <n v="278"/>
    <x v="120"/>
    <x v="945"/>
    <s v="Right"/>
    <n v="4.71"/>
    <n v="18"/>
    <n v="1.77"/>
    <s v="smp"/>
    <n v="18"/>
    <n v="62"/>
    <s v="Good"/>
    <s v="No tag"/>
  </r>
  <r>
    <n v="280"/>
    <x v="121"/>
    <x v="946"/>
    <s v="Left"/>
    <n v="1.22"/>
    <n v="18"/>
    <n v="1.8"/>
    <s v="RCP"/>
    <n v="18"/>
    <n v="23"/>
    <s v="Good"/>
    <s v="41-2b-1-1L"/>
  </r>
  <r>
    <n v="281"/>
    <x v="121"/>
    <x v="946"/>
    <s v="Right"/>
    <n v="2.06"/>
    <n v="18"/>
    <n v="1.8"/>
    <s v="RCP"/>
    <n v="18"/>
    <n v="23"/>
    <s v="New"/>
    <s v="41-2b-1-1R"/>
  </r>
  <r>
    <n v="282"/>
    <x v="121"/>
    <x v="947"/>
    <s v="Left"/>
    <n v="1.57"/>
    <n v="18"/>
    <n v="1.8"/>
    <s v="CMP"/>
    <n v="18"/>
    <n v="42"/>
    <s v="Fair"/>
    <s v="41-2b-1-2L"/>
  </r>
  <r>
    <n v="270"/>
    <x v="122"/>
    <x v="948"/>
    <s v="Left"/>
    <n v="2.39"/>
    <n v="24"/>
    <n v="3.1"/>
    <s v="RCP"/>
    <n v="24"/>
    <n v="43"/>
    <s v="Good"/>
    <s v="41-2c-2R"/>
  </r>
  <r>
    <n v="271"/>
    <x v="122"/>
    <x v="949"/>
    <s v="Left"/>
    <n v="5.2"/>
    <n v="48"/>
    <n v="12.6"/>
    <s v="SIP"/>
    <n v="48"/>
    <n v="39"/>
    <s v="Good"/>
    <s v="41-2c-1"/>
  </r>
  <r>
    <n v="269"/>
    <x v="122"/>
    <x v="950"/>
    <s v="Right"/>
    <n v="2.33"/>
    <n v="18"/>
    <n v="1.8"/>
    <s v="SIP"/>
    <n v="18"/>
    <n v="38"/>
    <s v="Good"/>
    <s v="41-2c-1R"/>
  </r>
  <r>
    <n v="287"/>
    <x v="123"/>
    <x v="594"/>
    <s v="Right"/>
    <n v="0"/>
    <n v="18"/>
    <n v="1.8"/>
    <s v=" "/>
    <n v="18"/>
    <n v="35"/>
    <s v="Good"/>
    <s v="41-2c-1-1R"/>
  </r>
  <r>
    <n v="288"/>
    <x v="123"/>
    <x v="951"/>
    <s v="Right"/>
    <n v="0"/>
    <n v="18.8"/>
    <n v="1.8"/>
    <s v="RCP"/>
    <n v="18"/>
    <n v="40"/>
    <s v="Good"/>
    <s v="41-2c-1-2R"/>
  </r>
  <r>
    <n v="289"/>
    <x v="123"/>
    <x v="150"/>
    <s v="Right"/>
    <n v="0"/>
    <n v="24"/>
    <n v="3.1"/>
    <s v="RCP"/>
    <n v="24"/>
    <n v="30"/>
    <s v="Fair"/>
    <s v="41-2c-1-3R"/>
  </r>
  <r>
    <n v="290"/>
    <x v="123"/>
    <x v="410"/>
    <s v="Right"/>
    <n v="0"/>
    <n v="24"/>
    <n v="3.1"/>
    <s v="SIP"/>
    <n v="24"/>
    <n v="30"/>
    <s v="Fair"/>
    <s v="41-2c-1-4R"/>
  </r>
  <r>
    <n v="291"/>
    <x v="123"/>
    <x v="952"/>
    <s v="Right"/>
    <n v="0"/>
    <n v="24"/>
    <n v="3.1"/>
    <s v="RCP"/>
    <n v="24"/>
    <n v="25"/>
    <s v="Fair"/>
    <s v="41-2c-1-5R"/>
  </r>
  <r>
    <n v="292"/>
    <x v="123"/>
    <x v="953"/>
    <s v="Right"/>
    <n v="0"/>
    <n v="24"/>
    <n v="3.1"/>
    <s v="RCP"/>
    <n v="24"/>
    <n v="30"/>
    <s v="Fair"/>
    <s v="41-2c-1-6R"/>
  </r>
  <r>
    <n v="293"/>
    <x v="123"/>
    <x v="153"/>
    <s v="Right"/>
    <n v="0"/>
    <n v="18"/>
    <n v="1.8"/>
    <s v="CMP"/>
    <n v="18"/>
    <n v="30"/>
    <s v="Fair"/>
    <s v="41-2c-1-7R"/>
  </r>
  <r>
    <n v="294"/>
    <x v="123"/>
    <x v="954"/>
    <s v="Right"/>
    <n v="0"/>
    <n v="18"/>
    <n v="1.8"/>
    <s v="RCP"/>
    <n v="18"/>
    <n v="23"/>
    <s v="Fair"/>
    <s v="41-2c-1-8R"/>
  </r>
  <r>
    <n v="295"/>
    <x v="123"/>
    <x v="919"/>
    <s v="Left"/>
    <n v="0"/>
    <n v="18"/>
    <n v="1.8"/>
    <s v="RCP"/>
    <n v="18"/>
    <n v="25"/>
    <s v="Good"/>
    <s v="41-2c-1-9L"/>
  </r>
  <r>
    <n v="296"/>
    <x v="123"/>
    <x v="955"/>
    <s v="Left"/>
    <n v="0"/>
    <s v="24 in DROP BOX X 25 ft CMP"/>
    <n v="3.1"/>
    <s v="CMP"/>
    <n v="24"/>
    <n v="25"/>
    <s v="Replace"/>
    <s v="41-2c-1-10L"/>
  </r>
  <r>
    <n v="297"/>
    <x v="123"/>
    <x v="956"/>
    <s v="Left"/>
    <n v="0"/>
    <n v="24"/>
    <n v="3.1"/>
    <s v="CMP"/>
    <n v="24"/>
    <n v="23"/>
    <s v="Replace"/>
    <s v="41-2c-1-11L"/>
  </r>
  <r>
    <n v="298"/>
    <x v="124"/>
    <x v="957"/>
    <s v="Right"/>
    <n v="0"/>
    <n v="24"/>
    <n v="3.1"/>
    <s v="Unknown"/>
    <n v="24"/>
    <n v="0"/>
    <s v="Replace"/>
    <s v="41-2c-1a"/>
  </r>
  <r>
    <n v="1844"/>
    <x v="125"/>
    <x v="48"/>
    <s v="Left"/>
    <n v="0"/>
    <n v="24"/>
    <n v="3.14"/>
    <s v="?"/>
    <n v="24"/>
    <n v="0"/>
    <s v="Replace"/>
    <s v="42-1-1L"/>
  </r>
  <r>
    <n v="1845"/>
    <x v="125"/>
    <x v="958"/>
    <s v="Right"/>
    <n v="0"/>
    <n v="30"/>
    <n v="7.07"/>
    <s v="rcp"/>
    <n v="30"/>
    <n v="24"/>
    <s v="Good"/>
    <s v="42-1-1R"/>
  </r>
  <r>
    <n v="1846"/>
    <x v="125"/>
    <x v="959"/>
    <s v="Left"/>
    <n v="0"/>
    <n v="12"/>
    <s v=" "/>
    <s v="abs?"/>
    <n v="12"/>
    <n v="60"/>
    <s v="New"/>
    <s v="42-1-2L"/>
  </r>
  <r>
    <n v="1847"/>
    <x v="125"/>
    <x v="960"/>
    <s v="Left"/>
    <n v="7.8"/>
    <n v="18"/>
    <n v="1.77"/>
    <s v="rcp"/>
    <n v="18"/>
    <n v="42"/>
    <s v="Good"/>
    <s v="42-1a he"/>
  </r>
  <r>
    <n v="1848"/>
    <x v="125"/>
    <x v="961"/>
    <s v="Left"/>
    <n v="0"/>
    <s v="18?"/>
    <n v="1.77"/>
    <s v="rcp?"/>
    <n v="18"/>
    <n v="42"/>
    <s v="Good"/>
    <s v="42-1-3L"/>
  </r>
  <r>
    <n v="1849"/>
    <x v="125"/>
    <x v="962"/>
    <s v="Left"/>
    <n v="0"/>
    <n v="24"/>
    <n v="3.14"/>
    <s v="rcp?"/>
    <n v="24"/>
    <n v="0"/>
    <s v="Good"/>
    <s v="42-1"/>
  </r>
  <r>
    <n v="1850"/>
    <x v="125"/>
    <x v="963"/>
    <s v="Left"/>
    <n v="0"/>
    <n v="18"/>
    <n v="1.77"/>
    <s v="rcp"/>
    <n v="18"/>
    <n v="24"/>
    <s v="Fair"/>
    <s v="42-1-4L"/>
  </r>
  <r>
    <n v="1851"/>
    <x v="125"/>
    <x v="964"/>
    <s v="Left"/>
    <n v="0"/>
    <n v="18"/>
    <n v="1.77"/>
    <s v="rcp"/>
    <n v="18"/>
    <n v="18"/>
    <s v="Fair"/>
    <s v="42-1-5L"/>
  </r>
  <r>
    <n v="1852"/>
    <x v="125"/>
    <x v="965"/>
    <s v="Right"/>
    <n v="0"/>
    <n v="24"/>
    <n v="3.14"/>
    <s v="cmp"/>
    <n v="24"/>
    <n v="0"/>
    <s v="Good"/>
    <s v="42-1-6R"/>
  </r>
  <r>
    <n v="1853"/>
    <x v="125"/>
    <x v="966"/>
    <s v="Left"/>
    <n v="0"/>
    <n v="18"/>
    <n v="1.77"/>
    <s v="sip"/>
    <n v="18"/>
    <n v="4"/>
    <s v="Fair"/>
    <s v="42-1-7L"/>
  </r>
  <r>
    <n v="1854"/>
    <x v="125"/>
    <x v="967"/>
    <s v="Left"/>
    <n v="0"/>
    <n v="18"/>
    <n v="1.77"/>
    <s v="rcp"/>
    <n v="18"/>
    <n v="40"/>
    <s v="Good"/>
    <s v="42-1-8L"/>
  </r>
  <r>
    <n v="1911"/>
    <x v="125"/>
    <x v="968"/>
    <s v="Left"/>
    <n v="0"/>
    <n v="15"/>
    <n v="1.23"/>
    <s v="HDPE"/>
    <n v="15"/>
    <n v="25"/>
    <s v="New"/>
    <s v="42-1-8.1L"/>
  </r>
  <r>
    <n v="1855"/>
    <x v="125"/>
    <x v="969"/>
    <s v="Left"/>
    <n v="2.62"/>
    <n v="24"/>
    <n v="3.14"/>
    <s v="rcp"/>
    <n v="24"/>
    <n v="24"/>
    <s v="New"/>
    <s v="42-1b"/>
  </r>
  <r>
    <n v="1856"/>
    <x v="125"/>
    <x v="970"/>
    <s v="Left"/>
    <n v="0"/>
    <n v="18"/>
    <n v="1.77"/>
    <s v="rcp"/>
    <n v="18"/>
    <n v="44"/>
    <s v="New"/>
    <s v="42-1-9L"/>
  </r>
  <r>
    <n v="1857"/>
    <x v="125"/>
    <x v="971"/>
    <s v="Left"/>
    <n v="0"/>
    <n v="18"/>
    <n v="1.77"/>
    <s v="rcp"/>
    <n v="18"/>
    <n v="24"/>
    <s v="Fair"/>
    <s v="42-1-10L"/>
  </r>
  <r>
    <n v="1858"/>
    <x v="125"/>
    <x v="972"/>
    <s v="Left"/>
    <n v="0"/>
    <n v="12"/>
    <s v=" "/>
    <s v="cmp"/>
    <n v="12"/>
    <n v="20"/>
    <s v="Fair"/>
    <s v="42-1-11L"/>
  </r>
  <r>
    <n v="1859"/>
    <x v="125"/>
    <x v="973"/>
    <s v="Right"/>
    <n v="0"/>
    <n v="24"/>
    <n v="3.14"/>
    <s v="cmp"/>
    <n v="24"/>
    <n v="19"/>
    <s v="Good"/>
    <s v="42-1-12R"/>
  </r>
  <r>
    <n v="1860"/>
    <x v="125"/>
    <x v="974"/>
    <s v="Right"/>
    <n v="0"/>
    <n v="18"/>
    <n v="1.77"/>
    <s v="?"/>
    <n v="18"/>
    <n v="110"/>
    <s v="Replace"/>
    <s v="42-1-13R"/>
  </r>
  <r>
    <n v="1352"/>
    <x v="126"/>
    <x v="975"/>
    <s v="Right"/>
    <n v="1.57"/>
    <n v="18"/>
    <n v="1.8"/>
    <s v="RCP"/>
    <n v="18"/>
    <n v="43"/>
    <s v="Good"/>
    <s v="42-1a-1R"/>
  </r>
  <r>
    <n v="1353"/>
    <x v="126"/>
    <x v="976"/>
    <s v="Right"/>
    <n v="2.74"/>
    <n v="18"/>
    <n v="1.8"/>
    <s v="RCP"/>
    <n v="18"/>
    <n v="34"/>
    <s v="Good"/>
    <s v="42-1a-2R"/>
  </r>
  <r>
    <n v="1354"/>
    <x v="126"/>
    <x v="977"/>
    <s v="Right"/>
    <n v="2.11"/>
    <n v="18"/>
    <n v="1.8"/>
    <s v="RCP"/>
    <n v="18"/>
    <n v="50"/>
    <s v="Good"/>
    <s v="42-1a-3R"/>
  </r>
  <r>
    <n v="1355"/>
    <x v="126"/>
    <x v="978"/>
    <s v="Right"/>
    <n v="0"/>
    <n v="18"/>
    <n v="1.8"/>
    <s v="rcp"/>
    <n v="18"/>
    <n v="30"/>
    <s v="New"/>
    <s v="42-1a-4R"/>
  </r>
  <r>
    <n v="1356"/>
    <x v="126"/>
    <x v="979"/>
    <s v="Right"/>
    <n v="1.2"/>
    <n v="18"/>
    <n v="1.8"/>
    <s v="RCP"/>
    <n v="18"/>
    <n v="48"/>
    <s v="New"/>
    <s v="42-1a-5R"/>
  </r>
  <r>
    <n v="1357"/>
    <x v="127"/>
    <x v="980"/>
    <s v="Right"/>
    <n v="2.08"/>
    <n v="24"/>
    <n v="3.1"/>
    <s v="RCP"/>
    <n v="24"/>
    <n v="24"/>
    <s v="Good"/>
    <s v="42-1b-1R"/>
  </r>
  <r>
    <n v="1861"/>
    <x v="127"/>
    <x v="380"/>
    <s v="Left"/>
    <n v="0"/>
    <n v="18"/>
    <n v="1.77"/>
    <s v="rcp"/>
    <n v="18"/>
    <n v="80"/>
    <s v="New"/>
    <s v="42-1b-2"/>
  </r>
  <r>
    <n v="1042"/>
    <x v="128"/>
    <x v="981"/>
    <s v="Left"/>
    <n v="0"/>
    <n v="24"/>
    <n v="3.14"/>
    <s v="sip"/>
    <n v="24"/>
    <n v="88"/>
    <s v="Fair"/>
    <s v="43-1-1L"/>
  </r>
  <r>
    <n v="1043"/>
    <x v="128"/>
    <x v="982"/>
    <s v="Right"/>
    <n v="5.0999999999999996"/>
    <n v="18"/>
    <n v="1.77"/>
    <s v="smp"/>
    <n v="18"/>
    <n v="72"/>
    <s v="Good"/>
    <s v="43-1-2R"/>
  </r>
  <r>
    <n v="1044"/>
    <x v="128"/>
    <x v="983"/>
    <s v="Right"/>
    <n v="0.8"/>
    <n v="18"/>
    <n v="1.77"/>
    <s v="rcp"/>
    <n v="18"/>
    <n v="24"/>
    <s v="New"/>
    <s v="43-1-3R"/>
  </r>
  <r>
    <n v="1045"/>
    <x v="128"/>
    <x v="476"/>
    <s v="Right"/>
    <n v="1.8"/>
    <n v="24"/>
    <n v="3.14"/>
    <s v="rcp"/>
    <n v="24"/>
    <n v="32"/>
    <s v="Good"/>
    <s v="43-1a"/>
  </r>
  <r>
    <n v="1046"/>
    <x v="128"/>
    <x v="984"/>
    <s v="Right"/>
    <n v="0"/>
    <n v="18"/>
    <n v="1.77"/>
    <s v="rcp"/>
    <n v="18"/>
    <n v="48"/>
    <s v="Good"/>
    <s v="43-1-4R"/>
  </r>
  <r>
    <n v="1047"/>
    <x v="128"/>
    <x v="985"/>
    <s v="Right"/>
    <n v="0.6"/>
    <n v="18"/>
    <n v="1.77"/>
    <s v="sip"/>
    <n v="18"/>
    <n v="30"/>
    <s v="Fair"/>
    <s v="43-1-5R"/>
  </r>
  <r>
    <n v="1048"/>
    <x v="128"/>
    <x v="986"/>
    <s v="Left"/>
    <n v="2.4"/>
    <n v="18"/>
    <n v="1.77"/>
    <s v="rcp"/>
    <n v="18"/>
    <n v="24"/>
    <s v="New"/>
    <s v="43-1-6L"/>
  </r>
  <r>
    <n v="1049"/>
    <x v="128"/>
    <x v="987"/>
    <s v="Right"/>
    <n v="0.9"/>
    <n v="24"/>
    <n v="3.14"/>
    <s v="sip"/>
    <n v="24"/>
    <n v="49"/>
    <s v="Fair"/>
    <s v="43-1-7R"/>
  </r>
  <r>
    <n v="1050"/>
    <x v="128"/>
    <x v="988"/>
    <s v="Right"/>
    <n v="1.1000000000000001"/>
    <n v="18"/>
    <n v="1.77"/>
    <s v="rcp"/>
    <n v="18"/>
    <n v="55"/>
    <s v="Good"/>
    <s v="43-1-8R"/>
  </r>
  <r>
    <n v="1051"/>
    <x v="128"/>
    <x v="153"/>
    <s v="Left"/>
    <n v="1.7"/>
    <n v="24"/>
    <n v="3.14"/>
    <s v="rcp"/>
    <n v="24"/>
    <n v="29"/>
    <s v="Fair"/>
    <s v="43-1-9L"/>
  </r>
  <r>
    <n v="1052"/>
    <x v="128"/>
    <x v="989"/>
    <s v="Left"/>
    <n v="2.2000000000000002"/>
    <n v="24"/>
    <n v="3.14"/>
    <s v="rcp"/>
    <n v="24"/>
    <n v="24"/>
    <s v="Good"/>
    <s v="43-1-10L"/>
  </r>
  <r>
    <n v="1913"/>
    <x v="128"/>
    <x v="990"/>
    <s v="Left"/>
    <n v="0"/>
    <n v="15"/>
    <n v="1.23"/>
    <s v="HDPE"/>
    <n v="15"/>
    <n v="25"/>
    <s v="New"/>
    <s v="43-1-11L"/>
  </r>
  <r>
    <n v="1053"/>
    <x v="128"/>
    <x v="991"/>
    <s v="Left"/>
    <n v="0"/>
    <n v="24"/>
    <n v="3.14"/>
    <s v="cmp"/>
    <n v="24"/>
    <n v="48"/>
    <s v="Good"/>
    <s v="43-1-12l"/>
  </r>
  <r>
    <n v="1054"/>
    <x v="128"/>
    <x v="629"/>
    <s v="Left"/>
    <n v="2.95"/>
    <n v="18"/>
    <n v="1.77"/>
    <s v="cmp"/>
    <n v="18"/>
    <n v="21"/>
    <s v="Fair"/>
    <s v="43-1-13l"/>
  </r>
  <r>
    <n v="1055"/>
    <x v="128"/>
    <x v="992"/>
    <s v="Left"/>
    <n v="0.8"/>
    <n v="18"/>
    <n v="1.77"/>
    <s v="rcp"/>
    <n v="18"/>
    <n v="24"/>
    <s v="New"/>
    <s v="43-1-14l"/>
  </r>
  <r>
    <n v="1056"/>
    <x v="128"/>
    <x v="993"/>
    <s v="Right"/>
    <n v="0.9"/>
    <s v=" "/>
    <s v=" "/>
    <s v="drop box ck 52 x 68 x 20ftabs"/>
    <n v="36"/>
    <n v="20"/>
    <s v="Fair"/>
    <s v="43-1c"/>
  </r>
  <r>
    <n v="1057"/>
    <x v="128"/>
    <x v="994"/>
    <s v="Right"/>
    <n v="1.4"/>
    <n v="15"/>
    <n v="1.23"/>
    <s v="sip"/>
    <n v="15"/>
    <n v="28"/>
    <s v="Fair"/>
    <s v="43-1-15R"/>
  </r>
  <r>
    <n v="1058"/>
    <x v="128"/>
    <x v="995"/>
    <s v="Left"/>
    <n v="2.1"/>
    <n v="18"/>
    <n v="1.77"/>
    <s v="smp"/>
    <n v="18"/>
    <n v="72"/>
    <s v="Good"/>
    <s v="43-1-16l"/>
  </r>
  <r>
    <n v="1059"/>
    <x v="128"/>
    <x v="996"/>
    <s v="Left"/>
    <n v="1.8"/>
    <n v="18"/>
    <n v="1.77"/>
    <s v="rcp"/>
    <n v="18"/>
    <n v="34"/>
    <s v="Good"/>
    <s v="43-1-17l"/>
  </r>
  <r>
    <n v="1060"/>
    <x v="128"/>
    <x v="997"/>
    <s v="Left"/>
    <n v="3.1"/>
    <n v="18"/>
    <n v="1.77"/>
    <s v="rcp"/>
    <n v="18"/>
    <n v="34"/>
    <s v="New"/>
    <s v="43-1-18l"/>
  </r>
  <r>
    <n v="1061"/>
    <x v="128"/>
    <x v="998"/>
    <s v="Left"/>
    <n v="1.9"/>
    <n v="18"/>
    <n v="1.77"/>
    <s v="cmp"/>
    <n v="18"/>
    <n v="24"/>
    <s v="Good"/>
    <s v="43-1-19l"/>
  </r>
  <r>
    <n v="1062"/>
    <x v="128"/>
    <x v="999"/>
    <s v="Right"/>
    <n v="0"/>
    <n v="18"/>
    <n v="1.77"/>
    <s v="43-1-20r"/>
    <n v="18"/>
    <n v="20"/>
    <s v="Replace"/>
    <s v="43-1-20R"/>
  </r>
  <r>
    <n v="1063"/>
    <x v="128"/>
    <x v="1000"/>
    <s v="Left"/>
    <n v="0"/>
    <n v="18"/>
    <n v="1.77"/>
    <s v="cmp"/>
    <n v="18"/>
    <n v="20"/>
    <s v="Replace"/>
    <s v="43-1-21L"/>
  </r>
  <r>
    <n v="1064"/>
    <x v="128"/>
    <x v="1001"/>
    <s v="Left"/>
    <n v="2.6"/>
    <n v="18"/>
    <n v="1.77"/>
    <s v="cmp"/>
    <n v="18"/>
    <n v="20"/>
    <s v="Fair"/>
    <s v="43-1-22L"/>
  </r>
  <r>
    <n v="1067"/>
    <x v="128"/>
    <x v="1002"/>
    <s v="Left"/>
    <n v="2.8"/>
    <n v="15"/>
    <n v="1.23"/>
    <s v="cmp"/>
    <n v="15"/>
    <n v="25"/>
    <s v="Fair"/>
    <s v="no tag"/>
  </r>
  <r>
    <n v="1068"/>
    <x v="128"/>
    <x v="1003"/>
    <s v="Left"/>
    <n v="2.1"/>
    <n v="24"/>
    <n v="3.14"/>
    <s v="cmp"/>
    <n v="24"/>
    <n v="23"/>
    <s v="Good"/>
    <s v="43-1f"/>
  </r>
  <r>
    <n v="1069"/>
    <x v="128"/>
    <x v="1004"/>
    <s v="Right"/>
    <n v="0"/>
    <n v="18"/>
    <n v="1.77"/>
    <s v="?"/>
    <n v="0"/>
    <n v="0"/>
    <s v="Replace"/>
    <s v="43-1-25R"/>
  </r>
  <r>
    <n v="1070"/>
    <x v="128"/>
    <x v="1005"/>
    <s v="Right"/>
    <n v="1.85"/>
    <n v="18"/>
    <n v="1.77"/>
    <s v="HDPE"/>
    <n v="18"/>
    <n v="20"/>
    <s v="New"/>
    <s v="43-1-26R"/>
  </r>
  <r>
    <n v="1071"/>
    <x v="128"/>
    <x v="1005"/>
    <s v="Left"/>
    <n v="1.6"/>
    <n v="18"/>
    <n v="1.77"/>
    <s v="HDPE"/>
    <n v="18"/>
    <n v="22"/>
    <s v="New"/>
    <s v="43-1-26L"/>
  </r>
  <r>
    <n v="1072"/>
    <x v="128"/>
    <x v="1006"/>
    <s v="Right"/>
    <n v="2.9"/>
    <n v="18"/>
    <n v="1.77"/>
    <s v="?"/>
    <n v="18"/>
    <n v="0"/>
    <s v="Fair"/>
    <s v="43-1-28R"/>
  </r>
  <r>
    <n v="1907"/>
    <x v="128"/>
    <x v="1007"/>
    <s v="Left"/>
    <n v="4"/>
    <n v="18"/>
    <n v="1.77"/>
    <s v="HDPE"/>
    <n v="18"/>
    <n v="30"/>
    <s v="New"/>
    <s v="43-1-27L"/>
  </r>
  <r>
    <n v="1073"/>
    <x v="128"/>
    <x v="1008"/>
    <s v="Right"/>
    <n v="1.9"/>
    <n v="18"/>
    <n v="1.77"/>
    <s v="rcp"/>
    <n v="18"/>
    <n v="75"/>
    <s v="Good"/>
    <s v="43-1h"/>
  </r>
  <r>
    <n v="1074"/>
    <x v="128"/>
    <x v="1009"/>
    <s v="Left"/>
    <n v="2.6"/>
    <n v="36"/>
    <n v="7.07"/>
    <s v="rcp"/>
    <n v="36"/>
    <n v="17"/>
    <s v="Good"/>
    <s v="43-1i"/>
  </r>
  <r>
    <n v="1075"/>
    <x v="128"/>
    <x v="1010"/>
    <s v="Left"/>
    <n v="2.5"/>
    <n v="18"/>
    <n v="1.77"/>
    <s v="cmp"/>
    <n v="18"/>
    <n v="15"/>
    <s v="New"/>
    <s v="43-1-29L"/>
  </r>
  <r>
    <n v="1076"/>
    <x v="128"/>
    <x v="1011"/>
    <s v="Left"/>
    <n v="2.2999999999999998"/>
    <n v="15"/>
    <n v="1.77"/>
    <s v="rcp"/>
    <n v="15"/>
    <n v="59"/>
    <s v="New"/>
    <s v="43-1-30L"/>
  </r>
  <r>
    <n v="1077"/>
    <x v="128"/>
    <x v="1012"/>
    <s v="Right"/>
    <n v="1.5"/>
    <n v="24"/>
    <n v="3.14"/>
    <s v="rcp"/>
    <n v="24"/>
    <n v="24"/>
    <s v="Good"/>
    <s v="43-1j"/>
  </r>
  <r>
    <n v="1078"/>
    <x v="128"/>
    <x v="1013"/>
    <s v="Right"/>
    <n v="2.4"/>
    <n v="18"/>
    <n v="1.77"/>
    <s v="rcp"/>
    <n v="18"/>
    <n v="24"/>
    <s v="Good"/>
    <s v="43-1-31R"/>
  </r>
  <r>
    <n v="1079"/>
    <x v="128"/>
    <x v="1014"/>
    <s v="Left"/>
    <n v="0.5"/>
    <n v="18"/>
    <n v="1.77"/>
    <s v="rcp"/>
    <n v="18"/>
    <n v="8"/>
    <s v="New"/>
    <s v="43-1-32L"/>
  </r>
  <r>
    <n v="1080"/>
    <x v="128"/>
    <x v="1015"/>
    <s v="Right"/>
    <n v="2.1"/>
    <n v="18"/>
    <n v="1.77"/>
    <s v="HDPE"/>
    <n v="18"/>
    <n v="20"/>
    <s v="New"/>
    <s v="43-1-33R"/>
  </r>
  <r>
    <n v="1084"/>
    <x v="128"/>
    <x v="1016"/>
    <s v="Right"/>
    <n v="2.1"/>
    <n v="15"/>
    <n v="1.23"/>
    <s v="sip"/>
    <n v="15"/>
    <n v="24"/>
    <s v="Good"/>
    <s v="43-1-35R"/>
  </r>
  <r>
    <n v="1081"/>
    <x v="128"/>
    <x v="1017"/>
    <s v="Left"/>
    <n v="1.8"/>
    <n v="18"/>
    <n v="1.77"/>
    <s v="rcp"/>
    <n v="18"/>
    <n v="33"/>
    <s v="Good"/>
    <s v="43-1-34L"/>
  </r>
  <r>
    <n v="1082"/>
    <x v="128"/>
    <x v="1018"/>
    <s v="Left"/>
    <n v="1.6"/>
    <n v="18"/>
    <n v="1.77"/>
    <s v="rcp"/>
    <n v="18"/>
    <n v="24"/>
    <s v="Good"/>
    <s v="43-1L"/>
  </r>
  <r>
    <n v="1083"/>
    <x v="128"/>
    <x v="1019"/>
    <s v="Left"/>
    <n v="1.9"/>
    <n v="18"/>
    <n v="1.77"/>
    <s v="rcp"/>
    <n v="18"/>
    <n v="34"/>
    <s v="Good"/>
    <s v="43-1-36L"/>
  </r>
  <r>
    <n v="1085"/>
    <x v="128"/>
    <x v="1020"/>
    <s v="Left"/>
    <n v="1"/>
    <n v="18"/>
    <n v="1.77"/>
    <s v="rcp"/>
    <n v="18"/>
    <n v="24"/>
    <s v="New"/>
    <s v="no tag"/>
  </r>
  <r>
    <n v="1086"/>
    <x v="128"/>
    <x v="1020"/>
    <s v="Right"/>
    <n v="0.95"/>
    <n v="24"/>
    <n v="3.14"/>
    <s v="sip"/>
    <n v="24"/>
    <n v="18"/>
    <s v="Good"/>
    <s v="43-1-37R"/>
  </r>
  <r>
    <n v="1088"/>
    <x v="129"/>
    <x v="851"/>
    <s v="Right"/>
    <n v="0"/>
    <n v="18"/>
    <n v="1.77"/>
    <s v="?"/>
    <n v="18"/>
    <n v="0"/>
    <s v="Replace"/>
    <s v="buRied/a"/>
  </r>
  <r>
    <n v="1089"/>
    <x v="129"/>
    <x v="1021"/>
    <s v="Left"/>
    <n v="0.5"/>
    <n v="18"/>
    <n v="1.77"/>
    <s v="cmp"/>
    <n v="18"/>
    <n v="24"/>
    <s v="Fair"/>
    <s v="43-1a-2L"/>
  </r>
  <r>
    <n v="1090"/>
    <x v="129"/>
    <x v="4"/>
    <s v="Right"/>
    <n v="0.7"/>
    <n v="18"/>
    <n v="1.77"/>
    <s v="sip"/>
    <n v="18"/>
    <n v="24"/>
    <s v="Fair"/>
    <s v="43-1a-3R"/>
  </r>
  <r>
    <n v="1091"/>
    <x v="129"/>
    <x v="1022"/>
    <s v="Left"/>
    <n v="0.7"/>
    <n v="18"/>
    <n v="1.77"/>
    <s v="rcp"/>
    <n v="18"/>
    <n v="24"/>
    <s v="New"/>
    <s v="43-1a-4L"/>
  </r>
  <r>
    <n v="1092"/>
    <x v="129"/>
    <x v="1023"/>
    <s v="Right"/>
    <n v="1.3"/>
    <n v="15"/>
    <n v="1.23"/>
    <s v="HDPE"/>
    <n v="15"/>
    <n v="24"/>
    <s v="New"/>
    <s v="43-1a-5R"/>
  </r>
  <r>
    <n v="1093"/>
    <x v="129"/>
    <x v="1024"/>
    <s v="Left"/>
    <n v="1.3"/>
    <n v="18"/>
    <n v="1.77"/>
    <s v="rcp"/>
    <n v="18"/>
    <n v="47"/>
    <s v="Good"/>
    <s v="43-1a-1"/>
  </r>
  <r>
    <n v="1094"/>
    <x v="129"/>
    <x v="1025"/>
    <s v="Left"/>
    <n v="0.7"/>
    <n v="18"/>
    <n v="1.77"/>
    <s v="cmp"/>
    <n v="18"/>
    <n v="22"/>
    <s v="Good"/>
    <s v="43-1a-6L"/>
  </r>
  <r>
    <n v="1095"/>
    <x v="129"/>
    <x v="1026"/>
    <s v="Left"/>
    <n v="0.2"/>
    <n v="18"/>
    <n v="1.77"/>
    <s v="sip"/>
    <n v="18"/>
    <n v="28"/>
    <s v="Fair"/>
    <s v="43-1a-7L"/>
  </r>
  <r>
    <n v="1096"/>
    <x v="129"/>
    <x v="1026"/>
    <s v="Right"/>
    <n v="0.6"/>
    <n v="18"/>
    <n v="1.77"/>
    <s v="rcp"/>
    <n v="18"/>
    <n v="24"/>
    <s v="Fair"/>
    <s v="43-1a-8R"/>
  </r>
  <r>
    <n v="1097"/>
    <x v="129"/>
    <x v="1027"/>
    <s v="Left"/>
    <n v="1.1000000000000001"/>
    <n v="18"/>
    <n v="1.77"/>
    <s v="rcp"/>
    <n v="18"/>
    <n v="23"/>
    <s v="Fair"/>
    <s v="43-1a-9L"/>
  </r>
  <r>
    <n v="1087"/>
    <x v="130"/>
    <x v="1028"/>
    <s v="Left"/>
    <n v="0"/>
    <n v="18"/>
    <n v="1.77"/>
    <s v="smp"/>
    <n v="20"/>
    <n v="76"/>
    <s v="Good"/>
    <s v="flumes a"/>
  </r>
  <r>
    <n v="1098"/>
    <x v="131"/>
    <x v="70"/>
    <s v="Left"/>
    <n v="1.75"/>
    <n v="36"/>
    <n v="707"/>
    <s v="rcp"/>
    <n v="36"/>
    <n v="42"/>
    <s v="Fair"/>
    <s v="43-1b"/>
  </r>
  <r>
    <n v="1099"/>
    <x v="131"/>
    <x v="1029"/>
    <s v="Left"/>
    <n v="1.6"/>
    <n v="24"/>
    <n v="3.14"/>
    <s v="rcp"/>
    <n v="24"/>
    <n v="28"/>
    <s v="New"/>
    <s v="43-1b-1L"/>
  </r>
  <r>
    <n v="1100"/>
    <x v="131"/>
    <x v="1030"/>
    <s v="Left"/>
    <n v="1.2"/>
    <n v="18"/>
    <n v="1.77"/>
    <s v="rcp"/>
    <n v="18"/>
    <n v="28"/>
    <s v="Replace"/>
    <s v="43-1b-3L"/>
  </r>
  <r>
    <n v="1101"/>
    <x v="131"/>
    <x v="1031"/>
    <s v="Left"/>
    <n v="2.9"/>
    <n v="18"/>
    <n v="1.77"/>
    <s v="cmp"/>
    <n v="18"/>
    <n v="16"/>
    <s v="Good"/>
    <s v="43-1b-4L"/>
  </r>
  <r>
    <n v="1102"/>
    <x v="131"/>
    <x v="1032"/>
    <s v="Left"/>
    <n v="1.1000000000000001"/>
    <n v="15"/>
    <n v="1.23"/>
    <s v="HDPE"/>
    <n v="15"/>
    <n v="18"/>
    <s v="New"/>
    <s v="43-1B-06L"/>
  </r>
  <r>
    <n v="1103"/>
    <x v="131"/>
    <x v="1033"/>
    <s v="Right"/>
    <n v="2"/>
    <n v="18"/>
    <n v="1.77"/>
    <s v="cmp"/>
    <n v="18"/>
    <n v="20"/>
    <s v="Fair"/>
    <s v="43-1b-7R"/>
  </r>
  <r>
    <n v="1104"/>
    <x v="131"/>
    <x v="1034"/>
    <s v="Left"/>
    <n v="0.6"/>
    <n v="18"/>
    <n v="1.77"/>
    <s v="rcp"/>
    <n v="18"/>
    <n v="24"/>
    <s v="Good"/>
    <s v="43-1b-8L"/>
  </r>
  <r>
    <n v="1105"/>
    <x v="131"/>
    <x v="1035"/>
    <s v="Left"/>
    <n v="1.5"/>
    <n v="18"/>
    <n v="1.77"/>
    <s v="rcp"/>
    <n v="18"/>
    <n v="16"/>
    <s v="Good"/>
    <s v="43-1b-9L"/>
  </r>
  <r>
    <n v="1106"/>
    <x v="131"/>
    <x v="1036"/>
    <s v="Right"/>
    <n v="2.5"/>
    <n v="18"/>
    <n v="1.77"/>
    <s v="rcp"/>
    <n v="18"/>
    <n v="23"/>
    <s v="Fair"/>
    <s v="43-1b-10"/>
  </r>
  <r>
    <n v="1107"/>
    <x v="131"/>
    <x v="1037"/>
    <s v="Left"/>
    <n v="1"/>
    <n v="18"/>
    <n v="1.77"/>
    <s v="rcp"/>
    <n v="18"/>
    <n v="10"/>
    <s v="Good"/>
    <s v="43-1b-1"/>
  </r>
  <r>
    <n v="1108"/>
    <x v="131"/>
    <x v="1038"/>
    <s v="Left"/>
    <n v="0.6"/>
    <n v="24"/>
    <n v="3.14"/>
    <s v="rcp"/>
    <n v="24"/>
    <n v="16"/>
    <s v="Good"/>
    <s v="43-1b-11"/>
  </r>
  <r>
    <n v="1109"/>
    <x v="131"/>
    <x v="1039"/>
    <s v="Right"/>
    <n v="1.2"/>
    <n v="18"/>
    <n v="1.77"/>
    <s v="rcp"/>
    <n v="18"/>
    <n v="24"/>
    <s v="Fair"/>
    <s v="43-1b-12"/>
  </r>
  <r>
    <n v="1135"/>
    <x v="131"/>
    <x v="1040"/>
    <s v="Right"/>
    <n v="0"/>
    <n v="12"/>
    <s v=" "/>
    <s v="?"/>
    <n v="12"/>
    <n v="0"/>
    <s v="Fair"/>
    <s v="43-1b-13"/>
  </r>
  <r>
    <n v="1110"/>
    <x v="132"/>
    <x v="364"/>
    <s v="Left"/>
    <n v="2.1"/>
    <n v="18"/>
    <n v="1.77"/>
    <s v="cmp"/>
    <n v="18"/>
    <n v="30"/>
    <s v="Fair"/>
    <s v="43-1b-1-2L"/>
  </r>
  <r>
    <n v="1111"/>
    <x v="133"/>
    <x v="1041"/>
    <s v="Left"/>
    <n v="2.2000000000000002"/>
    <n v="18"/>
    <n v="1.77"/>
    <s v="rcp"/>
    <n v="18"/>
    <n v="16"/>
    <s v="New"/>
    <s v="43-1c-1L"/>
  </r>
  <r>
    <n v="1112"/>
    <x v="133"/>
    <x v="1042"/>
    <s v="Left"/>
    <n v="2.2000000000000002"/>
    <n v="15"/>
    <n v="1.23"/>
    <s v="HDPE"/>
    <n v="15"/>
    <n v="25"/>
    <s v="New"/>
    <s v="43-1c-2L"/>
  </r>
  <r>
    <n v="1113"/>
    <x v="133"/>
    <x v="1043"/>
    <s v="Right"/>
    <n v="0"/>
    <n v="18"/>
    <n v="1.77"/>
    <s v="smp"/>
    <n v="18"/>
    <n v="66"/>
    <s v="New"/>
    <s v="43-1c-3"/>
  </r>
  <r>
    <n v="1114"/>
    <x v="134"/>
    <x v="1044"/>
    <s v="Left"/>
    <n v="2"/>
    <n v="24"/>
    <n v="3.14"/>
    <s v="smp"/>
    <n v="18"/>
    <n v="24"/>
    <s v="Fair"/>
    <s v="43-1f-1L"/>
  </r>
  <r>
    <n v="1115"/>
    <x v="134"/>
    <x v="1045"/>
    <s v="Left"/>
    <n v="0"/>
    <n v="18"/>
    <n v="1.77"/>
    <s v="rcp"/>
    <n v="18"/>
    <n v="70"/>
    <s v="New"/>
    <s v="43-1f-1L?"/>
  </r>
  <r>
    <n v="1116"/>
    <x v="134"/>
    <x v="1045"/>
    <s v="Right"/>
    <n v="0"/>
    <n v="18"/>
    <n v="1.77"/>
    <s v="rcp"/>
    <n v="18"/>
    <n v="70"/>
    <s v="New"/>
    <s v="43-1f-1R?"/>
  </r>
  <r>
    <n v="1117"/>
    <x v="134"/>
    <x v="1046"/>
    <s v="Left"/>
    <n v="0"/>
    <n v="18"/>
    <n v="1.77"/>
    <s v="cmp"/>
    <n v="18"/>
    <n v="6"/>
    <s v="Replace"/>
    <s v="no tag"/>
  </r>
  <r>
    <n v="1118"/>
    <x v="134"/>
    <x v="1047"/>
    <s v="Right"/>
    <n v="0"/>
    <n v="18"/>
    <n v="1.77"/>
    <s v="cmp"/>
    <n v="18"/>
    <n v="10"/>
    <s v="Replace"/>
    <s v="43-1f-4R"/>
  </r>
  <r>
    <n v="1119"/>
    <x v="134"/>
    <x v="1048"/>
    <s v="Left"/>
    <n v="0"/>
    <n v="18"/>
    <n v="1.77"/>
    <s v="cmp"/>
    <n v="18"/>
    <n v="10"/>
    <s v="Fair"/>
    <s v="43-1f-5L"/>
  </r>
  <r>
    <n v="1120"/>
    <x v="134"/>
    <x v="1049"/>
    <s v="Left"/>
    <n v="0.25"/>
    <n v="18"/>
    <n v="1.77"/>
    <s v="cmp"/>
    <n v="18"/>
    <n v="18"/>
    <s v="Fair"/>
    <s v="43-1f-6L"/>
  </r>
  <r>
    <n v="1121"/>
    <x v="134"/>
    <x v="1050"/>
    <s v="Right"/>
    <n v="2.95"/>
    <n v="18"/>
    <n v="1.7"/>
    <s v="cmp"/>
    <n v="18"/>
    <n v="50"/>
    <s v="Fair"/>
    <s v="43-1f-7R"/>
  </r>
  <r>
    <n v="1122"/>
    <x v="134"/>
    <x v="1051"/>
    <s v="Right"/>
    <n v="1"/>
    <n v="18"/>
    <n v="1.77"/>
    <s v="rcp"/>
    <n v="18"/>
    <n v="15"/>
    <s v="Fair"/>
    <s v="43-1f 8R"/>
  </r>
  <r>
    <n v="1123"/>
    <x v="135"/>
    <x v="498"/>
    <s v="Right"/>
    <n v="2"/>
    <n v="18"/>
    <n v="1.77"/>
    <s v="?"/>
    <n v="18"/>
    <n v="20"/>
    <s v="Replace"/>
    <s v="no outle"/>
  </r>
  <r>
    <n v="1124"/>
    <x v="135"/>
    <x v="1052"/>
    <s v="Right"/>
    <n v="2.4"/>
    <n v="18"/>
    <n v="1.7"/>
    <s v="rcp"/>
    <n v="18"/>
    <n v="48"/>
    <s v="New"/>
    <s v="43-1I-2R"/>
  </r>
  <r>
    <n v="1125"/>
    <x v="135"/>
    <x v="1053"/>
    <s v="Left"/>
    <n v="0"/>
    <n v="18"/>
    <n v="1.77"/>
    <s v="?"/>
    <n v="18"/>
    <n v="48"/>
    <s v="Fair"/>
    <s v="43-1I-3L"/>
  </r>
  <r>
    <n v="1126"/>
    <x v="135"/>
    <x v="1054"/>
    <s v="Left"/>
    <n v="1.5"/>
    <n v="18"/>
    <n v="1.77"/>
    <s v="rcp"/>
    <n v="18"/>
    <n v="24"/>
    <s v="New"/>
    <s v="43-1I-4L"/>
  </r>
  <r>
    <n v="1127"/>
    <x v="135"/>
    <x v="1055"/>
    <s v="Left"/>
    <n v="1.4"/>
    <n v="30"/>
    <s v=" "/>
    <s v="rcp"/>
    <n v="30"/>
    <n v="24"/>
    <s v="New"/>
    <s v="43-1I-1"/>
  </r>
  <r>
    <n v="1128"/>
    <x v="135"/>
    <x v="1056"/>
    <s v="Left"/>
    <n v="0.9"/>
    <n v="18"/>
    <n v="1.77"/>
    <s v="rcp"/>
    <n v="18"/>
    <n v="18"/>
    <s v="Good"/>
    <s v="43-1I-5L"/>
  </r>
  <r>
    <n v="1129"/>
    <x v="135"/>
    <x v="1057"/>
    <s v="Right"/>
    <n v="0"/>
    <n v="18"/>
    <n v="1.77"/>
    <s v="cmp?"/>
    <n v="18"/>
    <n v="0"/>
    <s v="Fair"/>
    <s v="43-1I-6R"/>
  </r>
  <r>
    <n v="1130"/>
    <x v="135"/>
    <x v="1058"/>
    <s v="Right"/>
    <n v="1.65"/>
    <n v="18"/>
    <n v="1.77"/>
    <s v="cmp"/>
    <n v="18"/>
    <n v="20"/>
    <s v="Fair"/>
    <s v="43-1I-7R"/>
  </r>
  <r>
    <n v="1131"/>
    <x v="135"/>
    <x v="1059"/>
    <s v="Left"/>
    <n v="0"/>
    <n v="15"/>
    <n v="1.23"/>
    <s v="rcp"/>
    <n v="15"/>
    <n v="76"/>
    <s v="Fair"/>
    <s v="43-1I-8L"/>
  </r>
  <r>
    <n v="1132"/>
    <x v="135"/>
    <x v="1060"/>
    <s v="Right"/>
    <n v="0"/>
    <n v="18"/>
    <n v="1.77"/>
    <s v="rcp"/>
    <n v="18"/>
    <n v="16"/>
    <s v="New"/>
    <s v="43-1I-9R"/>
  </r>
  <r>
    <n v="1133"/>
    <x v="135"/>
    <x v="1061"/>
    <s v="Right"/>
    <n v="0"/>
    <n v="12"/>
    <s v=" "/>
    <s v="cmp"/>
    <n v="12"/>
    <n v="16"/>
    <s v="Good"/>
    <s v="43-1I-10R"/>
  </r>
  <r>
    <n v="1134"/>
    <x v="135"/>
    <x v="1062"/>
    <s v="Left"/>
    <n v="1.6"/>
    <n v="18"/>
    <n v="1.77"/>
    <s v="sip"/>
    <n v="18"/>
    <n v="54"/>
    <s v="Good"/>
    <s v="43-1I-11L"/>
  </r>
  <r>
    <n v="1065"/>
    <x v="136"/>
    <x v="1063"/>
    <s v="Left"/>
    <n v="2.9"/>
    <n v="18"/>
    <n v="1.77"/>
    <s v="cmp"/>
    <n v="18"/>
    <n v="40"/>
    <s v="Fair"/>
    <s v="43-1m-1L"/>
  </r>
  <r>
    <n v="1066"/>
    <x v="136"/>
    <x v="1063"/>
    <s v="Right"/>
    <n v="2.2000000000000002"/>
    <n v="18"/>
    <n v="1.77"/>
    <s v="smp"/>
    <n v="18"/>
    <n v="59"/>
    <s v="Fair"/>
    <s v="43-1m-2R"/>
  </r>
  <r>
    <n v="170"/>
    <x v="137"/>
    <x v="1064"/>
    <s v="Right"/>
    <n v="2.4500000000000002"/>
    <n v="18"/>
    <n v="1.77"/>
    <s v="rcp"/>
    <n v="18"/>
    <n v="24"/>
    <s v="Good"/>
    <s v="45-1-1R"/>
  </r>
  <r>
    <n v="171"/>
    <x v="137"/>
    <x v="1065"/>
    <s v="Right"/>
    <n v="0"/>
    <n v="18"/>
    <n v="1.77"/>
    <s v="cmp"/>
    <n v="18"/>
    <n v="22"/>
    <s v="Fair"/>
    <s v="45-1-2R"/>
  </r>
  <r>
    <n v="172"/>
    <x v="137"/>
    <x v="1066"/>
    <s v="Right"/>
    <n v="0"/>
    <n v="12"/>
    <s v=" "/>
    <s v="rcp"/>
    <n v="12"/>
    <n v="24"/>
    <s v="Fair"/>
    <s v="45-1-3R"/>
  </r>
  <r>
    <n v="173"/>
    <x v="137"/>
    <x v="1067"/>
    <s v="Left"/>
    <n v="0"/>
    <s v=" "/>
    <s v=" "/>
    <s v="36in x 22ft smp"/>
    <n v="36"/>
    <n v="22"/>
    <s v="New"/>
    <s v="45-1b he"/>
  </r>
  <r>
    <n v="174"/>
    <x v="137"/>
    <x v="1068"/>
    <s v="Left"/>
    <n v="0"/>
    <n v="18"/>
    <n v="1.77"/>
    <s v="rcp"/>
    <n v="18"/>
    <n v="32"/>
    <s v="New"/>
    <s v="No tag s"/>
  </r>
  <r>
    <n v="175"/>
    <x v="137"/>
    <x v="1068"/>
    <s v="Right"/>
    <n v="0"/>
    <n v="18"/>
    <n v="1.77"/>
    <s v="rcp"/>
    <n v="18"/>
    <n v="24"/>
    <s v="Good"/>
    <s v="45-1-4R"/>
  </r>
  <r>
    <n v="176"/>
    <x v="137"/>
    <x v="1069"/>
    <s v="Left"/>
    <n v="0.9"/>
    <n v="18"/>
    <n v="1.77"/>
    <s v="rcp"/>
    <n v="18"/>
    <n v="24"/>
    <s v="Fair"/>
    <s v="45-1c-5L"/>
  </r>
  <r>
    <n v="1906"/>
    <x v="137"/>
    <x v="1070"/>
    <s v="Left"/>
    <n v="5"/>
    <n v="15"/>
    <n v="1.23"/>
    <s v="HDPE"/>
    <n v="15"/>
    <n v="24"/>
    <s v="New"/>
    <s v="45-1-06L"/>
  </r>
  <r>
    <n v="1904"/>
    <x v="137"/>
    <x v="1071"/>
    <s v="Left"/>
    <n v="2.5"/>
    <n v="15"/>
    <n v="1.23"/>
    <s v="HDPE"/>
    <n v="15"/>
    <n v="24"/>
    <s v="New"/>
    <s v="45-1-07L"/>
  </r>
  <r>
    <n v="177"/>
    <x v="137"/>
    <x v="1072"/>
    <s v="Right"/>
    <n v="3.6"/>
    <n v="18"/>
    <n v="1.77"/>
    <s v="HDPE"/>
    <n v="18"/>
    <n v="24"/>
    <s v="New"/>
    <s v="45-1-08R"/>
  </r>
  <r>
    <n v="1905"/>
    <x v="137"/>
    <x v="1072"/>
    <s v="Left"/>
    <n v="4"/>
    <n v="15"/>
    <n v="1.23"/>
    <s v="HDPE"/>
    <n v="15"/>
    <n v="24"/>
    <s v="New"/>
    <s v="45-1-08L"/>
  </r>
  <r>
    <n v="178"/>
    <x v="137"/>
    <x v="1073"/>
    <s v="Left"/>
    <n v="3.9"/>
    <n v="18"/>
    <n v="1.77"/>
    <s v="rcp"/>
    <n v="18"/>
    <n v="32"/>
    <s v="New"/>
    <s v="45-1-9L"/>
  </r>
  <r>
    <n v="179"/>
    <x v="137"/>
    <x v="1073"/>
    <s v="Right"/>
    <n v="2.7"/>
    <n v="18"/>
    <n v="1.77"/>
    <s v="cmp"/>
    <n v="18"/>
    <n v="20"/>
    <s v="Fair"/>
    <s v="45-1-9R"/>
  </r>
  <r>
    <n v="180"/>
    <x v="137"/>
    <x v="1074"/>
    <s v="Left"/>
    <n v="0"/>
    <n v="24"/>
    <n v="3.14"/>
    <s v="sip"/>
    <n v="24"/>
    <n v="44"/>
    <s v="Good"/>
    <s v="45-1d"/>
  </r>
  <r>
    <n v="181"/>
    <x v="137"/>
    <x v="1075"/>
    <s v="Right"/>
    <n v="1.4"/>
    <n v="15"/>
    <n v="1.23"/>
    <s v="HDPE"/>
    <n v="15"/>
    <n v="57"/>
    <s v="New"/>
    <s v="45-1-10R"/>
  </r>
  <r>
    <n v="182"/>
    <x v="137"/>
    <x v="1076"/>
    <s v="Right"/>
    <n v="0"/>
    <n v="15"/>
    <n v="1.23"/>
    <s v="HDPE"/>
    <n v="15"/>
    <n v="36"/>
    <s v="New"/>
    <s v="45-1-11R"/>
  </r>
  <r>
    <n v="183"/>
    <x v="137"/>
    <x v="1077"/>
    <s v="Left"/>
    <n v="2.9"/>
    <n v="18"/>
    <n v="1.77"/>
    <s v="rcp"/>
    <n v="18"/>
    <n v="40"/>
    <s v="Good"/>
    <s v="45-1-12L"/>
  </r>
  <r>
    <n v="184"/>
    <x v="137"/>
    <x v="1077"/>
    <s v="Right"/>
    <n v="3.2"/>
    <n v="18"/>
    <n v="1.77"/>
    <s v="cmp"/>
    <n v="18"/>
    <n v="20"/>
    <s v="Fair"/>
    <s v="45-1-12R"/>
  </r>
  <r>
    <n v="185"/>
    <x v="137"/>
    <x v="1078"/>
    <s v="Left"/>
    <n v="3.2"/>
    <n v="15"/>
    <n v="1.23"/>
    <s v="rcp"/>
    <n v="15"/>
    <n v="22"/>
    <s v="Fair"/>
    <s v="45-1-13L"/>
  </r>
  <r>
    <n v="186"/>
    <x v="137"/>
    <x v="1079"/>
    <s v="Right"/>
    <n v="1.9"/>
    <n v="18"/>
    <n v="1.77"/>
    <s v="rcp"/>
    <n v="18"/>
    <n v="56"/>
    <s v="New"/>
    <s v="45-1-14R"/>
  </r>
  <r>
    <n v="187"/>
    <x v="137"/>
    <x v="1080"/>
    <s v="Right"/>
    <n v="2.6"/>
    <n v="18"/>
    <n v="1.77"/>
    <s v="rcp"/>
    <n v="18"/>
    <n v="77"/>
    <s v="New"/>
    <s v="45-1-15R"/>
  </r>
  <r>
    <n v="188"/>
    <x v="137"/>
    <x v="1081"/>
    <s v="Right"/>
    <n v="1.4"/>
    <n v="18"/>
    <n v="1.77"/>
    <s v="rcp"/>
    <n v="18"/>
    <n v="28"/>
    <s v="New"/>
    <s v="45-1-16R"/>
  </r>
  <r>
    <n v="189"/>
    <x v="137"/>
    <x v="1082"/>
    <s v="Right"/>
    <n v="2.2999999999999998"/>
    <n v="18"/>
    <n v="1.77"/>
    <s v="rcp"/>
    <n v="18"/>
    <n v="24"/>
    <s v="New"/>
    <s v="45-1-17R"/>
  </r>
  <r>
    <n v="190"/>
    <x v="137"/>
    <x v="1083"/>
    <s v="Right"/>
    <n v="2.1"/>
    <n v="18"/>
    <n v="1.77"/>
    <s v="cmp"/>
    <n v="18"/>
    <n v="20"/>
    <s v="Fair"/>
    <s v="45-1-18R"/>
  </r>
  <r>
    <n v="191"/>
    <x v="137"/>
    <x v="1084"/>
    <s v="Left"/>
    <n v="1.5"/>
    <n v="18"/>
    <n v="1.77"/>
    <s v="cmp"/>
    <n v="18"/>
    <n v="24"/>
    <s v="Fair"/>
    <s v="45-1-19L"/>
  </r>
  <r>
    <n v="192"/>
    <x v="137"/>
    <x v="1084"/>
    <s v="Right"/>
    <n v="4"/>
    <n v="18"/>
    <n v="1.77"/>
    <s v="cmp"/>
    <n v="18"/>
    <n v="32"/>
    <s v="Fair"/>
    <s v="45-1-19R"/>
  </r>
  <r>
    <n v="193"/>
    <x v="137"/>
    <x v="1085"/>
    <s v="Left"/>
    <n v="0.3"/>
    <n v="24"/>
    <n v="3.14"/>
    <s v="rcp"/>
    <n v="24"/>
    <n v="23"/>
    <s v="New"/>
    <s v="45-1-20L"/>
  </r>
  <r>
    <n v="194"/>
    <x v="137"/>
    <x v="1086"/>
    <s v="Left"/>
    <n v="1"/>
    <n v="15"/>
    <n v="1.23"/>
    <s v="HDPE"/>
    <n v="15"/>
    <n v="22"/>
    <s v="New"/>
    <s v="45-1H"/>
  </r>
  <r>
    <n v="195"/>
    <x v="137"/>
    <x v="1087"/>
    <s v="Left"/>
    <n v="1"/>
    <n v="18"/>
    <n v="1.77"/>
    <s v="rcp"/>
    <n v="18"/>
    <n v="24"/>
    <s v="Good"/>
    <s v="45-1-21L"/>
  </r>
  <r>
    <n v="1912"/>
    <x v="137"/>
    <x v="1088"/>
    <s v="Left"/>
    <n v="0"/>
    <n v="15"/>
    <n v="1.23"/>
    <s v="HDPE"/>
    <n v="15"/>
    <n v="25"/>
    <s v="New"/>
    <s v="45-1-21.1L"/>
  </r>
  <r>
    <n v="196"/>
    <x v="137"/>
    <x v="1089"/>
    <s v="Right"/>
    <n v="1.1000000000000001"/>
    <n v="18"/>
    <n v="1.77"/>
    <s v="sip"/>
    <n v="18"/>
    <n v="77"/>
    <s v="Good"/>
    <s v="45-1-22R"/>
  </r>
  <r>
    <n v="197"/>
    <x v="137"/>
    <x v="1090"/>
    <s v="Right"/>
    <n v="1.1000000000000001"/>
    <n v="18"/>
    <n v="1.77"/>
    <s v="cmp"/>
    <n v="18"/>
    <n v="18"/>
    <s v="Fair"/>
    <s v="45-1I"/>
  </r>
  <r>
    <n v="198"/>
    <x v="137"/>
    <x v="1091"/>
    <s v="Right"/>
    <n v="1.9"/>
    <n v="18"/>
    <n v="1.77"/>
    <s v="rcp"/>
    <n v="18"/>
    <n v="49"/>
    <s v="Good"/>
    <s v="45-1-23R"/>
  </r>
  <r>
    <n v="199"/>
    <x v="137"/>
    <x v="1092"/>
    <s v="Right"/>
    <n v="1.65"/>
    <n v="24"/>
    <n v="3.14"/>
    <s v="cmp"/>
    <n v="24"/>
    <n v="20"/>
    <s v="Fair"/>
    <s v="45-1-24R"/>
  </r>
  <r>
    <n v="200"/>
    <x v="137"/>
    <x v="1093"/>
    <s v="Left"/>
    <n v="2.8"/>
    <n v="15"/>
    <n v="1.23"/>
    <s v="smp"/>
    <n v="15"/>
    <n v="20"/>
    <s v="Fair"/>
    <s v="45-1-24L"/>
  </r>
  <r>
    <n v="224"/>
    <x v="137"/>
    <x v="1094"/>
    <s v="Left"/>
    <n v="2.2999999999999998"/>
    <n v="18"/>
    <n v="1.77"/>
    <s v="rcp"/>
    <n v="18"/>
    <n v="24"/>
    <s v="Fair"/>
    <s v="45-1-25L"/>
  </r>
  <r>
    <n v="225"/>
    <x v="137"/>
    <x v="1095"/>
    <s v="Right"/>
    <n v="2"/>
    <n v="18"/>
    <n v="1.77"/>
    <s v="rcp"/>
    <n v="18"/>
    <n v="48"/>
    <s v="Good"/>
    <s v="45-1-26R"/>
  </r>
  <r>
    <n v="226"/>
    <x v="137"/>
    <x v="1096"/>
    <s v="Right"/>
    <n v="2.2000000000000002"/>
    <n v="18"/>
    <n v="1.77"/>
    <s v="sip"/>
    <n v="18"/>
    <n v="24"/>
    <s v="Replace"/>
    <s v="45-1-27R"/>
  </r>
  <r>
    <n v="227"/>
    <x v="137"/>
    <x v="1097"/>
    <s v="Right"/>
    <n v="2.2000000000000002"/>
    <n v="18"/>
    <n v="1.77"/>
    <s v="rcp"/>
    <n v="18"/>
    <n v="24"/>
    <s v="Fair"/>
    <s v="45-1-28R"/>
  </r>
  <r>
    <n v="228"/>
    <x v="137"/>
    <x v="1098"/>
    <s v="Right"/>
    <n v="2.4"/>
    <n v="18"/>
    <n v="1.77"/>
    <s v="rcp"/>
    <n v="18"/>
    <n v="23"/>
    <s v="Fair"/>
    <s v="45-1-29R"/>
  </r>
  <r>
    <n v="229"/>
    <x v="137"/>
    <x v="1098"/>
    <s v="Left"/>
    <n v="0"/>
    <n v="24"/>
    <n v="3.14"/>
    <s v="?"/>
    <n v="24"/>
    <n v="24"/>
    <s v="Replace"/>
    <s v="45-1-29L"/>
  </r>
  <r>
    <n v="201"/>
    <x v="138"/>
    <x v="975"/>
    <s v="Right"/>
    <n v="0"/>
    <n v="9"/>
    <s v=" "/>
    <s v=" "/>
    <n v="9"/>
    <n v="0"/>
    <s v="Replace"/>
    <s v="45-1b-1R"/>
  </r>
  <r>
    <n v="202"/>
    <x v="138"/>
    <x v="1099"/>
    <s v="Right"/>
    <n v="2.1"/>
    <n v="24"/>
    <n v="3.14"/>
    <s v="rcp"/>
    <n v="24"/>
    <n v="24"/>
    <s v="New"/>
    <s v="45-1b-1"/>
  </r>
  <r>
    <n v="203"/>
    <x v="138"/>
    <x v="1100"/>
    <s v="Right"/>
    <n v="1.9"/>
    <n v="18"/>
    <n v="1.77"/>
    <s v="rcp"/>
    <n v="18"/>
    <n v="22"/>
    <s v="Good"/>
    <s v="45-1b-3R"/>
  </r>
  <r>
    <n v="204"/>
    <x v="138"/>
    <x v="1101"/>
    <s v="Right"/>
    <n v="1.8"/>
    <n v="18"/>
    <n v="1.77"/>
    <s v="rcp"/>
    <n v="18"/>
    <n v="22"/>
    <s v="Good"/>
    <s v="45-1b-4R"/>
  </r>
  <r>
    <n v="205"/>
    <x v="138"/>
    <x v="1102"/>
    <s v="Right"/>
    <n v="3.2"/>
    <n v="18"/>
    <n v="1.77"/>
    <s v="rcp"/>
    <n v="18"/>
    <n v="48"/>
    <s v="Good"/>
    <s v="45-1b-5R"/>
  </r>
  <r>
    <n v="206"/>
    <x v="138"/>
    <x v="1103"/>
    <s v="Right"/>
    <n v="0"/>
    <n v="15"/>
    <n v="1.23"/>
    <s v="cmp"/>
    <n v="15"/>
    <n v="0"/>
    <s v="Replace"/>
    <s v="45-1b-6R"/>
  </r>
  <r>
    <n v="207"/>
    <x v="138"/>
    <x v="1104"/>
    <s v="Left"/>
    <n v="1.6"/>
    <n v="18"/>
    <n v="1.77"/>
    <s v="rcp"/>
    <n v="18"/>
    <n v="23"/>
    <s v="New"/>
    <s v="45-1b-7"/>
  </r>
  <r>
    <n v="210"/>
    <x v="139"/>
    <x v="1105"/>
    <s v="Right"/>
    <n v="1.8"/>
    <n v="18"/>
    <n v="1.77"/>
    <s v="rcp"/>
    <n v="18"/>
    <n v="24"/>
    <s v="Good"/>
    <s v="45-1b-1-1R"/>
  </r>
  <r>
    <n v="211"/>
    <x v="139"/>
    <x v="1106"/>
    <s v="Left"/>
    <n v="0.6"/>
    <n v="18"/>
    <n v="1.77"/>
    <s v="rcp"/>
    <n v="18"/>
    <n v="16"/>
    <s v="Good"/>
    <s v="45-1b-1-2L"/>
  </r>
  <r>
    <n v="212"/>
    <x v="139"/>
    <x v="1106"/>
    <s v="Right"/>
    <n v="1.3"/>
    <n v="15"/>
    <n v="1.23"/>
    <s v="rcp"/>
    <n v="15"/>
    <n v="24"/>
    <s v="Good"/>
    <s v="45-1b-1-3R"/>
  </r>
  <r>
    <n v="213"/>
    <x v="139"/>
    <x v="1107"/>
    <s v="Right"/>
    <n v="0"/>
    <n v="18"/>
    <n v="1.77"/>
    <s v="cmp"/>
    <n v="18"/>
    <n v="24"/>
    <s v="Fair"/>
    <s v="45-1b-1-4R"/>
  </r>
  <r>
    <n v="214"/>
    <x v="139"/>
    <x v="1108"/>
    <s v="Left"/>
    <n v="0.6"/>
    <n v="24"/>
    <n v="3.14"/>
    <s v="smp"/>
    <n v="24"/>
    <n v="20"/>
    <s v="Good"/>
    <s v="45-1b-1-5L"/>
  </r>
  <r>
    <n v="215"/>
    <x v="139"/>
    <x v="1109"/>
    <s v="Right"/>
    <n v="1.6"/>
    <n v="15"/>
    <n v="1.23"/>
    <s v="smp"/>
    <n v="15"/>
    <n v="20"/>
    <s v="Fair"/>
    <s v="45-1b-1-6R"/>
  </r>
  <r>
    <n v="216"/>
    <x v="139"/>
    <x v="1110"/>
    <s v="Left"/>
    <n v="0.6"/>
    <n v="15"/>
    <n v="1.23"/>
    <s v="pvc?"/>
    <n v="15"/>
    <n v="0"/>
    <s v="Fair"/>
    <s v="45-1b-1-7L"/>
  </r>
  <r>
    <n v="217"/>
    <x v="139"/>
    <x v="1111"/>
    <s v="Right"/>
    <n v="1.1000000000000001"/>
    <n v="15"/>
    <n v="1.23"/>
    <s v="HDPE"/>
    <n v="15"/>
    <n v="25"/>
    <s v="New"/>
    <s v="45-1b-1-8R"/>
  </r>
  <r>
    <n v="218"/>
    <x v="139"/>
    <x v="1112"/>
    <s v="Right"/>
    <n v="3.1"/>
    <n v="18"/>
    <n v="1.77"/>
    <s v="sip"/>
    <n v="18"/>
    <n v="19"/>
    <s v="New"/>
    <s v="45-1b-1a"/>
  </r>
  <r>
    <n v="219"/>
    <x v="139"/>
    <x v="1113"/>
    <s v="Right"/>
    <n v="2.7"/>
    <n v="18"/>
    <n v="1.77"/>
    <s v="rcp"/>
    <n v="18"/>
    <n v="24"/>
    <s v="New"/>
    <s v="45-1b-1-9R"/>
  </r>
  <r>
    <n v="220"/>
    <x v="139"/>
    <x v="1114"/>
    <s v="Right"/>
    <n v="1.6"/>
    <n v="18"/>
    <n v="1.77"/>
    <s v="rcp"/>
    <n v="18"/>
    <n v="24"/>
    <s v="New"/>
    <s v="45-1b-1-10R"/>
  </r>
  <r>
    <n v="221"/>
    <x v="139"/>
    <x v="1115"/>
    <s v="Left"/>
    <n v="0.5"/>
    <n v="18"/>
    <n v="1.77"/>
    <s v="rcp"/>
    <n v="18"/>
    <n v="16"/>
    <s v="New"/>
    <s v="45-1b-1-11L"/>
  </r>
  <r>
    <n v="222"/>
    <x v="139"/>
    <x v="1116"/>
    <s v="Right"/>
    <n v="1.3"/>
    <n v="18"/>
    <n v="1.77"/>
    <s v="cmp"/>
    <n v="18"/>
    <n v="18"/>
    <s v="Fair"/>
    <s v="45-1b-1-12R"/>
  </r>
  <r>
    <n v="223"/>
    <x v="140"/>
    <x v="1117"/>
    <s v="Left"/>
    <n v="2.7"/>
    <n v="18"/>
    <n v="1.77"/>
    <s v="rcp"/>
    <n v="18"/>
    <n v="24"/>
    <s v="Good"/>
    <s v="45-1b-1a-1L"/>
  </r>
  <r>
    <n v="208"/>
    <x v="141"/>
    <x v="1118"/>
    <s v="Right"/>
    <n v="1.7"/>
    <n v="18"/>
    <n v="1.77"/>
    <s v="cmp"/>
    <n v="18"/>
    <n v="18"/>
    <s v="Fair"/>
    <s v="45-1b-1b-1r"/>
  </r>
  <r>
    <n v="209"/>
    <x v="141"/>
    <x v="1119"/>
    <s v="Left"/>
    <n v="4.2"/>
    <n v="15"/>
    <n v="1.23"/>
    <s v="cmp"/>
    <n v="15"/>
    <n v="32"/>
    <s v="Replace"/>
    <s v="45-1b-1b-2L"/>
  </r>
  <r>
    <n v="230"/>
    <x v="142"/>
    <x v="70"/>
    <s v="Left"/>
    <n v="0"/>
    <n v="18"/>
    <s v=" "/>
    <s v=" "/>
    <n v="0"/>
    <n v="0"/>
    <s v="Fair"/>
    <s v="45-1c-5L"/>
  </r>
  <r>
    <n v="231"/>
    <x v="142"/>
    <x v="1120"/>
    <s v="Left"/>
    <n v="0.9"/>
    <n v="15"/>
    <n v="1.23"/>
    <s v="abs"/>
    <n v="15"/>
    <n v="14"/>
    <s v="Fair"/>
    <s v="small dR"/>
  </r>
  <r>
    <n v="232"/>
    <x v="143"/>
    <x v="1121"/>
    <s v="Right"/>
    <n v="1"/>
    <n v="18"/>
    <n v="1.77"/>
    <s v="sip"/>
    <n v="18"/>
    <n v="22"/>
    <s v="Good"/>
    <s v="no tag"/>
  </r>
  <r>
    <n v="233"/>
    <x v="144"/>
    <x v="120"/>
    <s v="Left"/>
    <n v="1.4"/>
    <n v="18"/>
    <n v="1.77"/>
    <s v="rcp"/>
    <n v="18"/>
    <n v="16"/>
    <s v="New"/>
    <s v="45-1I-1L"/>
  </r>
  <r>
    <n v="234"/>
    <x v="144"/>
    <x v="264"/>
    <s v="Left"/>
    <n v="2.4"/>
    <n v="18"/>
    <n v="1.77"/>
    <s v="rcp"/>
    <n v="18"/>
    <n v="16"/>
    <s v="New"/>
    <s v="45-1I-2L"/>
  </r>
  <r>
    <n v="3"/>
    <x v="145"/>
    <x v="776"/>
    <s v="Right"/>
    <n v="0"/>
    <n v="18"/>
    <n v="1.7"/>
    <s v="rcp"/>
    <n v="18"/>
    <n v="24"/>
    <s v="Good"/>
    <s v="MC-141L"/>
  </r>
  <r>
    <n v="4"/>
    <x v="145"/>
    <x v="1122"/>
    <s v="Left"/>
    <n v="3.75"/>
    <n v="24"/>
    <n v="3.14"/>
    <s v="smp"/>
    <n v="24"/>
    <n v="20"/>
    <s v="Good"/>
    <s v="45-2-1L"/>
  </r>
  <r>
    <n v="5"/>
    <x v="145"/>
    <x v="1123"/>
    <s v="Left"/>
    <n v="3.35"/>
    <n v="18"/>
    <n v="1.77"/>
    <s v="rcp"/>
    <n v="18"/>
    <n v="24"/>
    <s v="Good"/>
    <s v="45-2a"/>
  </r>
  <r>
    <n v="6"/>
    <x v="145"/>
    <x v="1124"/>
    <s v="Left"/>
    <n v="2.8"/>
    <n v="18"/>
    <n v="1.77"/>
    <s v="cmp"/>
    <n v="18"/>
    <n v="29"/>
    <s v="Fair"/>
    <s v="45-2-2L"/>
  </r>
  <r>
    <n v="7"/>
    <x v="145"/>
    <x v="1125"/>
    <s v="Right"/>
    <n v="1.35"/>
    <n v="18"/>
    <n v="1.77"/>
    <s v="rcp"/>
    <n v="18"/>
    <n v="46"/>
    <s v="New"/>
    <s v="45-2-3R"/>
  </r>
  <r>
    <n v="8"/>
    <x v="145"/>
    <x v="1126"/>
    <s v="Left"/>
    <n v="1.75"/>
    <n v="24"/>
    <n v="3.14"/>
    <s v="rcp"/>
    <n v="24"/>
    <n v="24"/>
    <s v="New"/>
    <s v="45-2-4L"/>
  </r>
  <r>
    <n v="9"/>
    <x v="145"/>
    <x v="1127"/>
    <s v="Left"/>
    <n v="2.6"/>
    <n v="24"/>
    <n v="3.14"/>
    <s v="rcp"/>
    <n v="24"/>
    <n v="24"/>
    <s v="Good"/>
    <s v="45-2d"/>
  </r>
  <r>
    <n v="10"/>
    <x v="145"/>
    <x v="1128"/>
    <s v="Left"/>
    <n v="2.15"/>
    <n v="18"/>
    <n v="1.77"/>
    <s v="rcp"/>
    <n v="18"/>
    <n v="16"/>
    <s v="Fair"/>
    <s v="45-2-5L"/>
  </r>
  <r>
    <n v="11"/>
    <x v="145"/>
    <x v="1129"/>
    <s v="Right"/>
    <n v="1.78"/>
    <n v="15"/>
    <n v="1.23"/>
    <s v="HDPE"/>
    <n v="15"/>
    <n v="30"/>
    <s v="New"/>
    <s v="45-2-6R"/>
  </r>
  <r>
    <n v="12"/>
    <x v="145"/>
    <x v="1130"/>
    <s v="Right"/>
    <n v="1.9"/>
    <n v="18"/>
    <n v="1.77"/>
    <s v="rcp"/>
    <n v="18"/>
    <n v="24"/>
    <s v="New"/>
    <s v="45-2-7R"/>
  </r>
  <r>
    <n v="13"/>
    <x v="145"/>
    <x v="1131"/>
    <s v="Right"/>
    <n v="1.75"/>
    <n v="18"/>
    <n v="1.77"/>
    <s v="rcp"/>
    <n v="18"/>
    <n v="32"/>
    <s v="New"/>
    <s v="45-2-8R"/>
  </r>
  <r>
    <n v="14"/>
    <x v="145"/>
    <x v="1132"/>
    <s v="Right"/>
    <n v="2.4500000000000002"/>
    <n v="15"/>
    <n v="1.23"/>
    <s v="rcp"/>
    <n v="15"/>
    <n v="34"/>
    <s v="New"/>
    <s v="45-2-9R"/>
  </r>
  <r>
    <n v="15"/>
    <x v="145"/>
    <x v="1132"/>
    <s v="Left"/>
    <n v="1.45"/>
    <n v="18"/>
    <n v="1.77"/>
    <s v="rcp"/>
    <n v="18"/>
    <n v="16"/>
    <s v="New"/>
    <s v="45-2-9L"/>
  </r>
  <r>
    <n v="16"/>
    <x v="145"/>
    <x v="1133"/>
    <s v="Left"/>
    <n v="1.55"/>
    <n v="18"/>
    <n v="1.77"/>
    <s v="rcp"/>
    <n v="18"/>
    <n v="24"/>
    <s v="New"/>
    <s v="45-2-10L"/>
  </r>
  <r>
    <n v="17"/>
    <x v="145"/>
    <x v="1133"/>
    <s v="Right"/>
    <n v="0.95"/>
    <n v="18"/>
    <n v="1.77"/>
    <s v="rcp"/>
    <n v="18"/>
    <n v="18"/>
    <s v="New"/>
    <s v="45-2-10R"/>
  </r>
  <r>
    <n v="18"/>
    <x v="145"/>
    <x v="1134"/>
    <s v="Left"/>
    <n v="2.15"/>
    <n v="18"/>
    <n v="1.77"/>
    <s v="smp"/>
    <n v="18"/>
    <n v="30"/>
    <s v="Fair"/>
    <s v="45-2-11L"/>
  </r>
  <r>
    <n v="19"/>
    <x v="145"/>
    <x v="1135"/>
    <s v="Left"/>
    <n v="0"/>
    <n v="18"/>
    <n v="1.77"/>
    <s v="?"/>
    <n v="18"/>
    <n v="0"/>
    <s v="Replace"/>
    <s v="45-2-12L"/>
  </r>
  <r>
    <n v="20"/>
    <x v="145"/>
    <x v="1136"/>
    <s v="Left"/>
    <n v="1.55"/>
    <n v="24"/>
    <n v="3.14"/>
    <s v="rcp"/>
    <n v="24"/>
    <n v="24"/>
    <s v="New"/>
    <s v="45-2-13L"/>
  </r>
  <r>
    <n v="21"/>
    <x v="145"/>
    <x v="1137"/>
    <s v="Left"/>
    <n v="0"/>
    <n v="18"/>
    <n v="1.77"/>
    <s v="HDPE"/>
    <n v="18"/>
    <n v="22"/>
    <s v="New"/>
    <s v="45-2-14L"/>
  </r>
  <r>
    <n v="1"/>
    <x v="145"/>
    <x v="1138"/>
    <s v="Left"/>
    <n v="2.4700000000000002"/>
    <n v="18"/>
    <n v="1.77"/>
    <s v="cmp"/>
    <n v="18"/>
    <n v="21"/>
    <s v="Fair"/>
    <s v="45-2-15L"/>
  </r>
  <r>
    <n v="2"/>
    <x v="145"/>
    <x v="1139"/>
    <s v="Left"/>
    <n v="1.25"/>
    <n v="18"/>
    <n v="1.77"/>
    <s v="rcp"/>
    <n v="18"/>
    <n v="24"/>
    <s v="Fair"/>
    <s v="45-2-16L"/>
  </r>
  <r>
    <n v="24"/>
    <x v="146"/>
    <x v="1140"/>
    <s v="Right"/>
    <n v="1.2"/>
    <n v="18"/>
    <n v="1.77"/>
    <s v="cmp"/>
    <n v="18"/>
    <n v="53"/>
    <s v="Fair"/>
    <s v="45-2a-1R"/>
  </r>
  <r>
    <n v="25"/>
    <x v="146"/>
    <x v="1141"/>
    <s v="Right"/>
    <n v="2.7"/>
    <n v="18"/>
    <n v="1.77"/>
    <s v="rcp"/>
    <n v="18"/>
    <n v="24"/>
    <s v="Fair"/>
    <s v="45-2a-2R"/>
  </r>
  <r>
    <n v="26"/>
    <x v="146"/>
    <x v="1142"/>
    <s v="Left"/>
    <n v="1.7"/>
    <n v="24"/>
    <n v="3.14"/>
    <s v="cmp"/>
    <n v="24"/>
    <n v="73"/>
    <s v="Good"/>
    <s v="old gate"/>
  </r>
  <r>
    <n v="22"/>
    <x v="147"/>
    <x v="1143"/>
    <s v="Left"/>
    <n v="1.3"/>
    <n v="18"/>
    <n v="1.77"/>
    <s v="rcp"/>
    <n v="18"/>
    <n v="30"/>
    <s v="Good"/>
    <s v="45-2d-1L"/>
  </r>
  <r>
    <n v="23"/>
    <x v="147"/>
    <x v="1143"/>
    <s v="Right"/>
    <n v="0.7"/>
    <n v="18"/>
    <n v="1.77"/>
    <s v="rcp"/>
    <n v="18"/>
    <n v="24"/>
    <s v="Good"/>
    <s v="45-2d-1R"/>
  </r>
  <r>
    <n v="1509"/>
    <x v="148"/>
    <x v="367"/>
    <s v="Right"/>
    <n v="0.9"/>
    <n v="24"/>
    <n v="3.1"/>
    <s v="RCP"/>
    <n v="24"/>
    <n v="24"/>
    <s v="Good"/>
    <s v="47-1-1R"/>
  </r>
  <r>
    <n v="1510"/>
    <x v="148"/>
    <x v="432"/>
    <s v="Left"/>
    <n v="0"/>
    <n v="24"/>
    <n v="3.1"/>
    <s v="RCP"/>
    <n v="24"/>
    <n v="18"/>
    <s v="Good"/>
    <s v="no tag"/>
  </r>
  <r>
    <n v="1511"/>
    <x v="148"/>
    <x v="1144"/>
    <s v="Right"/>
    <n v="1.8"/>
    <n v="24"/>
    <n v="3.1"/>
    <s v="SIP"/>
    <n v="24"/>
    <n v="25"/>
    <s v="Good"/>
    <s v="47-1b"/>
  </r>
  <r>
    <n v="1512"/>
    <x v="148"/>
    <x v="370"/>
    <s v="Right"/>
    <n v="2.1"/>
    <n v="18"/>
    <n v="1.8"/>
    <s v="RCP"/>
    <n v="18"/>
    <n v="34"/>
    <s v="Good"/>
    <s v="47-1-2R"/>
  </r>
  <r>
    <n v="1513"/>
    <x v="148"/>
    <x v="1145"/>
    <s v="Right"/>
    <n v="1.1000000000000001"/>
    <n v="18"/>
    <n v="1.8"/>
    <s v="RCP"/>
    <n v="18"/>
    <n v="24"/>
    <s v="New"/>
    <s v="47-1-3R"/>
  </r>
  <r>
    <n v="1514"/>
    <x v="148"/>
    <x v="1146"/>
    <s v="Right"/>
    <n v="1.3"/>
    <n v="18"/>
    <n v="1.8"/>
    <s v="RCP"/>
    <n v="18"/>
    <n v="29"/>
    <s v="Good"/>
    <s v="47-1c-4R"/>
  </r>
  <r>
    <n v="1515"/>
    <x v="148"/>
    <x v="1147"/>
    <s v="Right"/>
    <n v="1.4"/>
    <n v="18"/>
    <n v="1.8"/>
    <s v="RCP"/>
    <n v="18"/>
    <n v="25"/>
    <s v="Good"/>
    <s v="47-1-5R"/>
  </r>
  <r>
    <n v="1516"/>
    <x v="148"/>
    <x v="511"/>
    <s v="Left"/>
    <n v="0"/>
    <n v="18"/>
    <n v="1.8"/>
    <s v=" "/>
    <n v="0"/>
    <n v="21"/>
    <s v="Replace"/>
    <s v="47-1-6L"/>
  </r>
  <r>
    <n v="1518"/>
    <x v="148"/>
    <x v="1148"/>
    <s v="Left"/>
    <n v="2.2000000000000002"/>
    <n v="15"/>
    <n v="1.6"/>
    <s v="CMP"/>
    <n v="15"/>
    <n v="33"/>
    <s v="Good"/>
    <s v="47-1-7L"/>
  </r>
  <r>
    <n v="1517"/>
    <x v="148"/>
    <x v="1149"/>
    <s v="Left"/>
    <n v="2"/>
    <n v="30"/>
    <n v="6.3"/>
    <s v="CMP"/>
    <n v="30"/>
    <n v="3"/>
    <s v="Good"/>
    <s v="47-1d"/>
  </r>
  <r>
    <n v="1519"/>
    <x v="148"/>
    <x v="1150"/>
    <s v="Right"/>
    <n v="0"/>
    <n v="18"/>
    <n v="1.8"/>
    <s v="RCP"/>
    <n v="18"/>
    <n v="24"/>
    <s v="Good"/>
    <s v="47-1-8R"/>
  </r>
  <r>
    <n v="1520"/>
    <x v="148"/>
    <x v="1151"/>
    <s v="Right"/>
    <n v="0"/>
    <n v="18"/>
    <n v="1.8"/>
    <s v=" "/>
    <n v="0"/>
    <n v="0"/>
    <s v="Fair"/>
    <s v="47-1-9R"/>
  </r>
  <r>
    <n v="1521"/>
    <x v="148"/>
    <x v="1152"/>
    <s v="Right"/>
    <n v="0.96"/>
    <n v="18"/>
    <n v="1.8"/>
    <s v="RCP"/>
    <n v="18"/>
    <n v="24"/>
    <s v="Good"/>
    <s v="47-1-10R"/>
  </r>
  <r>
    <n v="1522"/>
    <x v="148"/>
    <x v="1153"/>
    <s v="Right"/>
    <n v="1.4"/>
    <n v="18"/>
    <n v="1.8"/>
    <s v="RCP"/>
    <n v="18"/>
    <n v="23"/>
    <s v="Good"/>
    <s v="47-1-11R"/>
  </r>
  <r>
    <n v="1523"/>
    <x v="148"/>
    <x v="225"/>
    <s v="Right"/>
    <n v="0"/>
    <n v="18"/>
    <n v="1.8"/>
    <s v="RSP"/>
    <n v="18"/>
    <n v="30"/>
    <s v="Good"/>
    <s v="47-1-12R"/>
  </r>
  <r>
    <n v="1524"/>
    <x v="148"/>
    <x v="1154"/>
    <s v="Right"/>
    <n v="1.1000000000000001"/>
    <n v="18"/>
    <n v="1.8"/>
    <s v="RCP"/>
    <n v="18"/>
    <n v="24"/>
    <s v="Good"/>
    <s v="47-1-13R"/>
  </r>
  <r>
    <n v="1505"/>
    <x v="148"/>
    <x v="1155"/>
    <s v="Left"/>
    <n v="1.7"/>
    <n v="18"/>
    <n v="1.8"/>
    <s v="rcp"/>
    <n v="18"/>
    <n v="25"/>
    <s v="Good"/>
    <s v="47-1-15L"/>
  </r>
  <r>
    <n v="1506"/>
    <x v="148"/>
    <x v="1155"/>
    <s v="Right"/>
    <n v="1.9"/>
    <n v="18"/>
    <n v="1.8"/>
    <s v="rcp"/>
    <n v="18"/>
    <n v="25"/>
    <s v="Good"/>
    <s v="47-1-14R"/>
  </r>
  <r>
    <n v="1507"/>
    <x v="148"/>
    <x v="1156"/>
    <s v="Left"/>
    <n v="0"/>
    <n v="24"/>
    <n v="3.1"/>
    <s v="cmp"/>
    <n v="24"/>
    <n v="20"/>
    <s v="Fair"/>
    <s v="47-1-16L"/>
  </r>
  <r>
    <n v="1508"/>
    <x v="148"/>
    <x v="1157"/>
    <s v=" "/>
    <n v="3.9"/>
    <n v="24"/>
    <n v="3.1"/>
    <s v="cmp"/>
    <n v="24"/>
    <n v="100"/>
    <s v="Fair"/>
    <s v="47-1-17R"/>
  </r>
  <r>
    <n v="1499"/>
    <x v="149"/>
    <x v="376"/>
    <s v="Right"/>
    <n v="0"/>
    <n v="18"/>
    <n v="1.8"/>
    <s v="cmp"/>
    <n v="18"/>
    <n v="15"/>
    <s v="Fair"/>
    <s v="47-1a-1R"/>
  </r>
  <r>
    <n v="1498"/>
    <x v="149"/>
    <x v="1158"/>
    <s v=" "/>
    <n v="0"/>
    <n v="18"/>
    <n v="1.8"/>
    <s v="cmp"/>
    <n v="18"/>
    <n v="36"/>
    <s v="Fair"/>
    <s v="47-1a-2"/>
  </r>
  <r>
    <n v="1500"/>
    <x v="150"/>
    <x v="1159"/>
    <s v="Right"/>
    <n v="2.2999999999999998"/>
    <n v="18"/>
    <n v="1.8"/>
    <s v="rcp"/>
    <n v="18"/>
    <n v="16"/>
    <s v="Good"/>
    <s v="47-1d-2R"/>
  </r>
  <r>
    <n v="1501"/>
    <x v="150"/>
    <x v="1160"/>
    <s v="Left"/>
    <n v="1.5"/>
    <n v="18"/>
    <n v="1.8"/>
    <s v="rcp"/>
    <n v="18"/>
    <n v="16"/>
    <s v="Good"/>
    <s v="47-1d-3L"/>
  </r>
  <r>
    <n v="1502"/>
    <x v="150"/>
    <x v="1161"/>
    <s v="Right"/>
    <n v="3.7"/>
    <n v="18"/>
    <n v="1.8"/>
    <s v="rcp"/>
    <n v="18"/>
    <n v="24"/>
    <s v="Good"/>
    <s v="47-1d-4R"/>
  </r>
  <r>
    <n v="1504"/>
    <x v="150"/>
    <x v="1161"/>
    <s v="Left"/>
    <n v="4.5999999999999996"/>
    <n v="18"/>
    <n v="1.8"/>
    <s v="rcp"/>
    <n v="18"/>
    <n v="24"/>
    <s v="Good"/>
    <s v="47-1d-4L"/>
  </r>
  <r>
    <n v="1503"/>
    <x v="150"/>
    <x v="1162"/>
    <s v=" "/>
    <n v="0"/>
    <n v="18"/>
    <n v="1.8"/>
    <s v="rcp"/>
    <n v="18"/>
    <n v="24"/>
    <s v="Good"/>
    <s v="no tag"/>
  </r>
  <r>
    <n v="542"/>
    <x v="151"/>
    <x v="1163"/>
    <s v="Right"/>
    <n v="1.29"/>
    <n v="24"/>
    <n v="3.14"/>
    <s v="rcp"/>
    <n v="24"/>
    <n v="64"/>
    <s v="New"/>
    <s v="48-1-1R"/>
  </r>
  <r>
    <n v="543"/>
    <x v="151"/>
    <x v="644"/>
    <s v="Right"/>
    <n v="1.25"/>
    <n v="24"/>
    <n v="3.14"/>
    <s v="cmp"/>
    <n v="24"/>
    <n v="41"/>
    <s v="Fair"/>
    <s v="48-1-2R"/>
  </r>
  <r>
    <n v="544"/>
    <x v="151"/>
    <x v="512"/>
    <s v="Right"/>
    <n v="1.9"/>
    <n v="18"/>
    <n v="1.8"/>
    <s v="rcp"/>
    <n v="18"/>
    <n v="24"/>
    <s v="New"/>
    <s v="48-1-3R"/>
  </r>
  <r>
    <n v="1884"/>
    <x v="151"/>
    <x v="1164"/>
    <s v="Right"/>
    <n v="2.25"/>
    <n v="18"/>
    <n v="1.77"/>
    <s v="rcp"/>
    <n v="18"/>
    <n v="16"/>
    <s v="New"/>
    <s v="48-1-4R"/>
  </r>
  <r>
    <n v="545"/>
    <x v="151"/>
    <x v="415"/>
    <s v="Left"/>
    <n v="1.26"/>
    <n v="12"/>
    <n v="0.79"/>
    <s v="rcp"/>
    <n v="12"/>
    <n v="0"/>
    <s v="New"/>
    <s v="48-1-5LA"/>
  </r>
  <r>
    <n v="546"/>
    <x v="151"/>
    <x v="1165"/>
    <s v="Left"/>
    <n v="1.86"/>
    <n v="18"/>
    <n v="1.8"/>
    <s v=" "/>
    <n v="18"/>
    <n v="0"/>
    <s v="New"/>
    <s v="48-1-5L"/>
  </r>
  <r>
    <n v="521"/>
    <x v="151"/>
    <x v="1166"/>
    <s v="Right"/>
    <n v="3.4"/>
    <n v="18"/>
    <n v="1.77"/>
    <s v="cmp"/>
    <n v="18"/>
    <n v="20"/>
    <s v="Replace"/>
    <s v="48-1-6R"/>
  </r>
  <r>
    <n v="522"/>
    <x v="151"/>
    <x v="1167"/>
    <s v="Right"/>
    <n v="3.4"/>
    <n v="18"/>
    <n v="1.77"/>
    <s v="cmp"/>
    <n v="18"/>
    <n v="20"/>
    <s v="Fair"/>
    <s v="No tag"/>
  </r>
  <r>
    <n v="523"/>
    <x v="151"/>
    <x v="1168"/>
    <s v="Left"/>
    <n v="2.8"/>
    <n v="24"/>
    <n v="3.14"/>
    <s v="cmp"/>
    <n v="24"/>
    <n v="24"/>
    <s v="Good"/>
    <s v="48-1-7L"/>
  </r>
  <r>
    <n v="524"/>
    <x v="151"/>
    <x v="1169"/>
    <s v="Left"/>
    <n v="2.1"/>
    <n v="24"/>
    <n v="3.14"/>
    <s v="rcp"/>
    <n v="24"/>
    <n v="32"/>
    <s v="Good"/>
    <s v="48-1-8L"/>
  </r>
  <r>
    <n v="526"/>
    <x v="151"/>
    <x v="1169"/>
    <s v="Right"/>
    <n v="1.7"/>
    <n v="18"/>
    <n v="1.77"/>
    <s v="rcp"/>
    <n v="18"/>
    <n v="24"/>
    <s v="Good"/>
    <s v="48-1-9R"/>
  </r>
  <r>
    <n v="525"/>
    <x v="151"/>
    <x v="1170"/>
    <s v="Left"/>
    <n v="2.9"/>
    <n v="24"/>
    <n v="3.14"/>
    <s v="rcp"/>
    <n v="24"/>
    <n v="64"/>
    <s v="Good"/>
    <s v="48-1-10L"/>
  </r>
  <r>
    <n v="527"/>
    <x v="151"/>
    <x v="1171"/>
    <s v="Right"/>
    <n v="1.1000000000000001"/>
    <n v="24"/>
    <n v="3.14"/>
    <s v="rcp"/>
    <n v="24"/>
    <n v="24"/>
    <s v="Good"/>
    <s v="48-1-11R"/>
  </r>
  <r>
    <n v="529"/>
    <x v="151"/>
    <x v="1172"/>
    <s v="Left"/>
    <n v="2.6"/>
    <n v="18"/>
    <n v="1.77"/>
    <s v=" "/>
    <n v="18"/>
    <n v="24"/>
    <s v="Replace"/>
    <s v="48-1-12L"/>
  </r>
  <r>
    <n v="528"/>
    <x v="151"/>
    <x v="1173"/>
    <s v="Right"/>
    <n v="1.1000000000000001"/>
    <n v="18"/>
    <n v="1.77"/>
    <s v="rcp"/>
    <n v="18"/>
    <n v="24"/>
    <s v="Good"/>
    <s v="48-1-13R"/>
  </r>
  <r>
    <n v="530"/>
    <x v="151"/>
    <x v="1174"/>
    <s v="Left"/>
    <n v="0.5"/>
    <n v="24"/>
    <n v="3.14"/>
    <s v="rcp"/>
    <n v="24"/>
    <n v="32"/>
    <s v="Fair"/>
    <s v="48-1-14L"/>
  </r>
  <r>
    <n v="531"/>
    <x v="151"/>
    <x v="1175"/>
    <s v="Right"/>
    <n v="4.9000000000000004"/>
    <n v="18"/>
    <n v="1.77"/>
    <s v="rcp"/>
    <n v="18"/>
    <n v="32"/>
    <s v="Good"/>
    <s v="48-1-15R"/>
  </r>
  <r>
    <n v="532"/>
    <x v="151"/>
    <x v="1176"/>
    <s v="Left"/>
    <n v="1.6"/>
    <n v="18"/>
    <n v="1.77"/>
    <s v="rcp"/>
    <n v="18"/>
    <n v="32"/>
    <s v="Fair"/>
    <s v="48-1-16L"/>
  </r>
  <r>
    <n v="533"/>
    <x v="151"/>
    <x v="178"/>
    <s v="Left"/>
    <n v="0"/>
    <n v="48"/>
    <n v="12.57"/>
    <s v=" "/>
    <n v="48"/>
    <n v="2"/>
    <s v="Fair"/>
    <s v="48-1b"/>
  </r>
  <r>
    <n v="534"/>
    <x v="151"/>
    <x v="179"/>
    <s v="Left"/>
    <n v="3.05"/>
    <n v="18"/>
    <n v="1.8"/>
    <s v="RCP"/>
    <n v="18"/>
    <n v="77"/>
    <s v="Fair"/>
    <s v="48-1-17L"/>
  </r>
  <r>
    <n v="535"/>
    <x v="151"/>
    <x v="1177"/>
    <s v="Right"/>
    <n v="2.84"/>
    <n v="18"/>
    <n v="1.8"/>
    <s v="RCP"/>
    <n v="18"/>
    <n v="28"/>
    <s v="Good"/>
    <s v="48-1-18R"/>
  </r>
  <r>
    <n v="536"/>
    <x v="151"/>
    <x v="1178"/>
    <s v="Left"/>
    <n v="6.42"/>
    <n v="18"/>
    <n v="1.8"/>
    <s v="RCP"/>
    <n v="18"/>
    <n v="37"/>
    <s v="Fair"/>
    <s v="48-1-19L"/>
  </r>
  <r>
    <n v="537"/>
    <x v="151"/>
    <x v="1179"/>
    <s v="Left"/>
    <n v="0"/>
    <n v="18"/>
    <n v="1.8"/>
    <s v=" "/>
    <n v="18"/>
    <n v="30"/>
    <s v="Fair"/>
    <s v="48-1-20L"/>
  </r>
  <r>
    <n v="538"/>
    <x v="151"/>
    <x v="1180"/>
    <s v="Left"/>
    <n v="0"/>
    <n v="24"/>
    <n v="3.14"/>
    <s v="RCP"/>
    <n v="24"/>
    <n v="40"/>
    <s v="Fair"/>
    <s v="48-1c"/>
  </r>
  <r>
    <n v="539"/>
    <x v="151"/>
    <x v="1181"/>
    <s v="Left"/>
    <n v="0"/>
    <n v="18"/>
    <n v="1.8"/>
    <s v=" "/>
    <n v="0"/>
    <n v="0"/>
    <s v="Replace"/>
    <s v="48-1-21L"/>
  </r>
  <r>
    <n v="540"/>
    <x v="151"/>
    <x v="1182"/>
    <s v="Right"/>
    <n v="0"/>
    <n v="18"/>
    <n v="1.8"/>
    <s v=" "/>
    <n v="18"/>
    <n v="25"/>
    <s v="Fair"/>
    <s v="48-1-22R"/>
  </r>
  <r>
    <n v="541"/>
    <x v="151"/>
    <x v="1182"/>
    <s v="Left"/>
    <n v="8.69"/>
    <n v="18"/>
    <n v="1.8"/>
    <s v=" "/>
    <n v="18"/>
    <n v="100"/>
    <s v="Good"/>
    <s v="48-1-22L"/>
  </r>
  <r>
    <n v="1915"/>
    <x v="151"/>
    <x v="1183"/>
    <s v="Left"/>
    <n v="0"/>
    <n v="24"/>
    <n v="3.14"/>
    <s v="rcp"/>
    <n v="24"/>
    <n v="24"/>
    <s v="Good"/>
    <s v="48-1-26L"/>
  </r>
  <r>
    <n v="1914"/>
    <x v="151"/>
    <x v="1184"/>
    <s v="Left"/>
    <n v="1.48"/>
    <n v="18"/>
    <n v="1.8"/>
    <s v="rcp"/>
    <n v="18"/>
    <n v="25"/>
    <s v="Replace"/>
    <s v="48-1-27L"/>
  </r>
  <r>
    <n v="514"/>
    <x v="151"/>
    <x v="1185"/>
    <s v="Right"/>
    <n v="0"/>
    <n v="24"/>
    <n v="3.14"/>
    <s v="smp"/>
    <n v="24"/>
    <n v="45"/>
    <s v="Good"/>
    <s v="48-1d"/>
  </r>
  <r>
    <n v="515"/>
    <x v="151"/>
    <x v="1186"/>
    <s v="Left"/>
    <n v="2.0299999999999998"/>
    <n v="18"/>
    <n v="1.8"/>
    <s v="rcp"/>
    <n v="18"/>
    <n v="24"/>
    <s v="Good"/>
    <s v="48-1-28L"/>
  </r>
  <r>
    <n v="516"/>
    <x v="151"/>
    <x v="1187"/>
    <s v="Left"/>
    <n v="3.56"/>
    <n v="18"/>
    <n v="1.8"/>
    <s v="rcp"/>
    <n v="18"/>
    <n v="24"/>
    <s v="Good"/>
    <s v="48-1-29L"/>
  </r>
  <r>
    <n v="517"/>
    <x v="151"/>
    <x v="1188"/>
    <s v="Left"/>
    <n v="3.02"/>
    <n v="24"/>
    <n v="3.14"/>
    <s v="sip"/>
    <n v="24"/>
    <n v="56"/>
    <s v="Fair"/>
    <s v="48-1-30L"/>
  </r>
  <r>
    <n v="518"/>
    <x v="151"/>
    <x v="1189"/>
    <s v="Left"/>
    <n v="0"/>
    <n v="24"/>
    <n v="3.14"/>
    <s v="sip"/>
    <n v="24"/>
    <n v="34"/>
    <s v="Fair"/>
    <s v="48-1e"/>
  </r>
  <r>
    <n v="519"/>
    <x v="151"/>
    <x v="1190"/>
    <s v="Left"/>
    <n v="2.2000000000000002"/>
    <n v="18"/>
    <n v="1.8"/>
    <s v="rcp"/>
    <n v="18"/>
    <n v="24"/>
    <s v="Good"/>
    <s v="48-1-31L"/>
  </r>
  <r>
    <n v="520"/>
    <x v="151"/>
    <x v="1191"/>
    <s v="Left"/>
    <n v="2.2400000000000002"/>
    <n v="24"/>
    <n v="31.4"/>
    <s v="rcp"/>
    <n v="24"/>
    <n v="40"/>
    <s v="Good"/>
    <s v="48-1-32L"/>
  </r>
  <r>
    <n v="510"/>
    <x v="151"/>
    <x v="1192"/>
    <s v="Right"/>
    <n v="2.2200000000000002"/>
    <n v="24"/>
    <n v="3.14"/>
    <s v="rcp"/>
    <n v="24"/>
    <n v="20"/>
    <s v="Good"/>
    <s v="48-1-40R"/>
  </r>
  <r>
    <n v="511"/>
    <x v="151"/>
    <x v="1193"/>
    <s v="Right"/>
    <n v="0"/>
    <n v="18"/>
    <n v="1.77"/>
    <s v="cmp"/>
    <n v="18"/>
    <n v="22"/>
    <s v="Fair"/>
    <s v="No tag"/>
  </r>
  <r>
    <n v="512"/>
    <x v="151"/>
    <x v="1194"/>
    <s v="Right"/>
    <n v="2.42"/>
    <n v="18"/>
    <n v="1.77"/>
    <s v="rcp"/>
    <n v="18"/>
    <n v="24"/>
    <s v="Fair"/>
    <s v="48-1-41R"/>
  </r>
  <r>
    <n v="513"/>
    <x v="151"/>
    <x v="1195"/>
    <s v=" "/>
    <n v="1.93"/>
    <n v="30"/>
    <n v="4.91"/>
    <s v="sip"/>
    <n v="30"/>
    <n v="25"/>
    <s v="Fair"/>
    <s v="48-1-42R"/>
  </r>
  <r>
    <n v="493"/>
    <x v="152"/>
    <x v="1053"/>
    <s v="Right"/>
    <n v="2"/>
    <n v="18"/>
    <n v="1.8"/>
    <s v="rcp"/>
    <n v="18"/>
    <n v="24"/>
    <s v="Good"/>
    <s v="48-1b-1R"/>
  </r>
  <r>
    <n v="494"/>
    <x v="152"/>
    <x v="1196"/>
    <s v="Right"/>
    <n v="3.5"/>
    <n v="36"/>
    <n v="7.07"/>
    <s v="smp"/>
    <n v="36"/>
    <n v="27"/>
    <s v="Good"/>
    <s v="48-1b"/>
  </r>
  <r>
    <n v="495"/>
    <x v="152"/>
    <x v="1197"/>
    <s v="Right"/>
    <n v="0"/>
    <n v="15"/>
    <n v="1.23"/>
    <s v=" "/>
    <n v="0"/>
    <n v="0"/>
    <s v="Replace"/>
    <s v="48-1b-2R"/>
  </r>
  <r>
    <n v="496"/>
    <x v="152"/>
    <x v="269"/>
    <s v="Right"/>
    <n v="2"/>
    <n v="18"/>
    <n v="1.8"/>
    <s v=" "/>
    <n v="18"/>
    <n v="0"/>
    <s v="Replace"/>
    <s v="48-1b-3R"/>
  </r>
  <r>
    <n v="497"/>
    <x v="152"/>
    <x v="35"/>
    <s v="Right"/>
    <n v="2"/>
    <n v="18"/>
    <n v="1.77"/>
    <s v="HDPE"/>
    <n v="18"/>
    <n v="21"/>
    <s v="New"/>
    <s v="48-1B-04R"/>
  </r>
  <r>
    <n v="498"/>
    <x v="152"/>
    <x v="261"/>
    <s v="Right"/>
    <n v="1.5"/>
    <n v="15"/>
    <n v="1.23"/>
    <s v="HDPE"/>
    <n v="15"/>
    <n v="85"/>
    <s v="New"/>
    <s v="48-1B-05R"/>
  </r>
  <r>
    <n v="502"/>
    <x v="152"/>
    <x v="1198"/>
    <s v="Left"/>
    <n v="0"/>
    <n v="15"/>
    <n v="1.23"/>
    <s v="HDPE"/>
    <n v="15"/>
    <n v="34"/>
    <s v="New"/>
    <s v="48-1B-06L"/>
  </r>
  <r>
    <n v="499"/>
    <x v="152"/>
    <x v="1199"/>
    <s v="Right"/>
    <n v="0"/>
    <n v="18"/>
    <n v="1.8"/>
    <s v=" "/>
    <n v="18"/>
    <n v="22"/>
    <s v="Replace"/>
    <s v="48-1b-7R"/>
  </r>
  <r>
    <n v="500"/>
    <x v="152"/>
    <x v="1200"/>
    <s v="Left"/>
    <n v="1.8"/>
    <n v="15"/>
    <n v="1.23"/>
    <s v="HDPE"/>
    <n v="15"/>
    <n v="31"/>
    <s v="New"/>
    <s v="48-1B-08L"/>
  </r>
  <r>
    <n v="501"/>
    <x v="152"/>
    <x v="510"/>
    <s v=" "/>
    <n v="2"/>
    <n v="24"/>
    <n v="3.14"/>
    <s v="RCP"/>
    <n v="24"/>
    <n v="24"/>
    <s v="Fair"/>
    <s v="48-1b-9"/>
  </r>
  <r>
    <n v="503"/>
    <x v="153"/>
    <x v="70"/>
    <s v="Right"/>
    <n v="3.5"/>
    <n v="36"/>
    <n v="7.07"/>
    <s v="smp"/>
    <n v="24"/>
    <n v="25"/>
    <s v="Good"/>
    <s v="48-1b"/>
  </r>
  <r>
    <n v="504"/>
    <x v="153"/>
    <x v="1201"/>
    <s v="Right"/>
    <n v="1.85"/>
    <n v="18"/>
    <n v="1.77"/>
    <s v="rcp"/>
    <n v="18"/>
    <n v="24"/>
    <s v="New"/>
    <s v="48-1b-1"/>
  </r>
  <r>
    <n v="505"/>
    <x v="153"/>
    <x v="1202"/>
    <s v="Left"/>
    <n v="2.7"/>
    <n v="15"/>
    <n v="1.23"/>
    <s v="rcp"/>
    <n v="15"/>
    <n v="18"/>
    <s v="Fair"/>
    <s v="48-1b-1-2L"/>
  </r>
  <r>
    <n v="506"/>
    <x v="153"/>
    <x v="1203"/>
    <s v="Right"/>
    <n v="3.2"/>
    <n v="15"/>
    <n v="1.23"/>
    <s v="cmp"/>
    <n v="15"/>
    <n v="20"/>
    <s v="Fair"/>
    <s v="48-1b-1-3R"/>
  </r>
  <r>
    <n v="507"/>
    <x v="153"/>
    <x v="150"/>
    <s v="Left"/>
    <n v="2.5"/>
    <n v="18"/>
    <n v="1.77"/>
    <s v="cmp"/>
    <n v="18"/>
    <n v="20"/>
    <s v="Fair"/>
    <s v="48-1b-1-4L"/>
  </r>
  <r>
    <n v="508"/>
    <x v="153"/>
    <x v="1204"/>
    <s v="Left"/>
    <n v="2.6"/>
    <n v="24"/>
    <n v="3.14"/>
    <s v="rcp"/>
    <n v="24"/>
    <n v="25"/>
    <s v="New"/>
    <s v="48-1b-1-5L"/>
  </r>
  <r>
    <n v="509"/>
    <x v="153"/>
    <x v="1205"/>
    <s v="Right"/>
    <n v="3.5"/>
    <n v="24"/>
    <n v="3.14"/>
    <s v="rcp"/>
    <n v="24"/>
    <n v="25"/>
    <s v="New"/>
    <s v="48-1b-1-6R"/>
  </r>
  <r>
    <n v="547"/>
    <x v="154"/>
    <x v="1206"/>
    <s v="Left"/>
    <n v="1.95"/>
    <n v="24"/>
    <n v="3.14"/>
    <s v="rcp"/>
    <n v="24"/>
    <n v="24"/>
    <s v="New"/>
    <s v="48-1c-1L"/>
  </r>
  <r>
    <n v="548"/>
    <x v="154"/>
    <x v="1206"/>
    <s v="Right"/>
    <n v="2.15"/>
    <n v="18"/>
    <n v="1.77"/>
    <s v="rcp"/>
    <n v="18"/>
    <n v="24"/>
    <s v="New"/>
    <s v="48-1c-1R"/>
  </r>
  <r>
    <n v="549"/>
    <x v="154"/>
    <x v="1207"/>
    <s v="Left"/>
    <n v="1.65"/>
    <n v="12"/>
    <s v=" "/>
    <s v="cmp"/>
    <n v="12"/>
    <n v="17"/>
    <s v="Fair"/>
    <s v="48-1c-2L"/>
  </r>
  <r>
    <n v="550"/>
    <x v="154"/>
    <x v="1208"/>
    <s v="Left"/>
    <n v="2.4"/>
    <n v="24"/>
    <n v="3.14"/>
    <s v="rcp"/>
    <n v="24"/>
    <n v="38"/>
    <s v="Fair"/>
    <s v="48-1c-3L"/>
  </r>
  <r>
    <n v="551"/>
    <x v="154"/>
    <x v="1209"/>
    <s v="Left"/>
    <n v="1.85"/>
    <n v="24"/>
    <n v="3.14"/>
    <s v="rcp"/>
    <n v="24"/>
    <n v="24"/>
    <s v="Good"/>
    <s v="48-1c-4L"/>
  </r>
  <r>
    <n v="552"/>
    <x v="154"/>
    <x v="1210"/>
    <s v="Left"/>
    <n v="2"/>
    <n v="18"/>
    <n v="1.77"/>
    <s v="rcp"/>
    <n v="18"/>
    <n v="24"/>
    <s v="Good"/>
    <s v="48-1c-6L"/>
  </r>
  <r>
    <n v="553"/>
    <x v="154"/>
    <x v="1211"/>
    <s v="Left"/>
    <n v="0"/>
    <n v="24"/>
    <n v="3.14"/>
    <s v="cmp"/>
    <n v="24"/>
    <n v="20"/>
    <s v="Fair"/>
    <s v="48-1c-7L"/>
  </r>
  <r>
    <n v="554"/>
    <x v="154"/>
    <x v="1212"/>
    <s v="Left"/>
    <n v="2.5"/>
    <n v="18"/>
    <n v="1.77"/>
    <s v="rcp"/>
    <n v="18"/>
    <n v="24"/>
    <s v="New"/>
    <s v="48-1c-8L"/>
  </r>
  <r>
    <n v="555"/>
    <x v="154"/>
    <x v="1213"/>
    <s v="Left"/>
    <n v="1.85"/>
    <n v="18"/>
    <n v="1.77"/>
    <s v="cmp"/>
    <n v="18"/>
    <n v="22"/>
    <s v="Fair"/>
    <s v="48-1c-9L"/>
  </r>
  <r>
    <n v="556"/>
    <x v="155"/>
    <x v="327"/>
    <s v="Right"/>
    <n v="0"/>
    <n v="18"/>
    <n v="1.77"/>
    <s v=" "/>
    <n v="18"/>
    <n v="20"/>
    <s v="Replace"/>
    <s v="abandone"/>
  </r>
  <r>
    <n v="33"/>
    <x v="156"/>
    <x v="42"/>
    <s v="Right"/>
    <n v="0"/>
    <s v=" "/>
    <n v="7.07"/>
    <s v="sip"/>
    <n v="30"/>
    <n v="107"/>
    <s v="Good"/>
    <s v="49-1b"/>
  </r>
  <r>
    <n v="34"/>
    <x v="157"/>
    <x v="247"/>
    <s v="Left"/>
    <n v="2.1"/>
    <n v="18"/>
    <n v="1.77"/>
    <s v="sip"/>
    <n v="18"/>
    <n v="10"/>
    <s v="Fair"/>
    <s v="49-1b-1L"/>
  </r>
  <r>
    <n v="35"/>
    <x v="157"/>
    <x v="393"/>
    <s v="Left"/>
    <n v="0.88"/>
    <n v="15"/>
    <n v="1.22"/>
    <s v="cmp"/>
    <n v="15"/>
    <n v="21"/>
    <s v="Fair"/>
    <s v="No tag"/>
  </r>
  <r>
    <n v="36"/>
    <x v="157"/>
    <x v="11"/>
    <s v="Left"/>
    <n v="1.63"/>
    <n v="15"/>
    <n v="1.22"/>
    <s v="sip"/>
    <n v="15"/>
    <n v="26"/>
    <s v="Good"/>
    <s v="49-1b-2L"/>
  </r>
  <r>
    <n v="1231"/>
    <x v="158"/>
    <x v="1214"/>
    <s v="Left"/>
    <n v="0"/>
    <n v="36"/>
    <n v="7.07"/>
    <s v="rcp"/>
    <n v="36"/>
    <n v="24"/>
    <s v="Good"/>
    <s v="49-2-1L"/>
  </r>
  <r>
    <n v="1232"/>
    <x v="158"/>
    <x v="645"/>
    <s v="Left"/>
    <n v="0.25"/>
    <n v="24"/>
    <n v="3.14"/>
    <s v="sip"/>
    <n v="24"/>
    <n v="20"/>
    <s v="Fair"/>
    <s v="49-2-3L"/>
  </r>
  <r>
    <n v="1233"/>
    <x v="158"/>
    <x v="1215"/>
    <s v="Left"/>
    <n v="1.82"/>
    <n v="24"/>
    <n v="3.14"/>
    <s v="cmp"/>
    <n v="24"/>
    <n v="22"/>
    <s v="Fair"/>
    <s v="49-2-4L"/>
  </r>
  <r>
    <n v="1862"/>
    <x v="159"/>
    <x v="70"/>
    <s v="Left"/>
    <n v="0"/>
    <n v="36"/>
    <n v="7.07"/>
    <s v="rcp"/>
    <n v="36"/>
    <n v="30"/>
    <s v="Good"/>
    <s v="49-2a"/>
  </r>
  <r>
    <n v="1863"/>
    <x v="159"/>
    <x v="1216"/>
    <s v="Right"/>
    <n v="0"/>
    <n v="18"/>
    <n v="1.77"/>
    <s v="abs"/>
    <n v="18"/>
    <n v="24"/>
    <s v="New"/>
    <s v="49-2a-1R"/>
  </r>
  <r>
    <n v="1864"/>
    <x v="159"/>
    <x v="1217"/>
    <s v="Left"/>
    <n v="0"/>
    <n v="18"/>
    <n v="1.77"/>
    <s v="abs"/>
    <n v="18"/>
    <n v="205"/>
    <s v="New"/>
    <s v="49-2a-3"/>
  </r>
  <r>
    <n v="1795"/>
    <x v="160"/>
    <x v="1218"/>
    <s v="Right"/>
    <n v="1.8"/>
    <n v="18"/>
    <n v="1.77"/>
    <s v="sip"/>
    <n v="18"/>
    <n v="24"/>
    <s v="Good"/>
    <s v="50-1-2R"/>
  </r>
  <r>
    <n v="605"/>
    <x v="161"/>
    <x v="70"/>
    <s v=" "/>
    <n v="0.13"/>
    <n v="30"/>
    <n v="4.9000000000000004"/>
    <s v="CMP"/>
    <n v="30"/>
    <n v="1"/>
    <s v="Good"/>
    <s v="50-1c"/>
  </r>
  <r>
    <n v="606"/>
    <x v="161"/>
    <x v="525"/>
    <s v="Right"/>
    <n v="1.6"/>
    <n v="18"/>
    <n v="1.8"/>
    <s v="ABS"/>
    <n v="18"/>
    <n v="21"/>
    <s v="Fair"/>
    <s v="50-1c-1R"/>
  </r>
  <r>
    <n v="607"/>
    <x v="161"/>
    <x v="1219"/>
    <s v="Right"/>
    <n v="0"/>
    <n v="24"/>
    <n v="3.1"/>
    <s v="CMP"/>
    <n v="24"/>
    <n v="25"/>
    <s v="Fair"/>
    <s v="50-1c-2R"/>
  </r>
  <r>
    <n v="608"/>
    <x v="161"/>
    <x v="263"/>
    <s v=" "/>
    <n v="1.41"/>
    <n v="18"/>
    <n v="1.8"/>
    <s v="SIP"/>
    <n v="18"/>
    <n v="28"/>
    <s v="Fair"/>
    <s v="50-1c-3"/>
  </r>
  <r>
    <n v="609"/>
    <x v="162"/>
    <x v="70"/>
    <s v=" "/>
    <n v="0"/>
    <n v="48"/>
    <n v="1.8"/>
    <s v="RCP"/>
    <n v="18"/>
    <n v="26"/>
    <s v="Good"/>
    <s v="50-1d-1R"/>
  </r>
  <r>
    <n v="1527"/>
    <x v="163"/>
    <x v="1220"/>
    <s v="Left"/>
    <n v="1.25"/>
    <n v="24"/>
    <n v="3.14"/>
    <s v="rcp"/>
    <n v="24"/>
    <n v="16"/>
    <s v="Fair"/>
    <s v="51-1-1L"/>
  </r>
  <r>
    <n v="1528"/>
    <x v="163"/>
    <x v="1221"/>
    <s v="Left"/>
    <n v="1.6"/>
    <n v="16"/>
    <n v="1.4"/>
    <s v="rcp"/>
    <n v="16"/>
    <n v="24"/>
    <s v="Good"/>
    <s v="51-1-2L"/>
  </r>
  <r>
    <n v="1529"/>
    <x v="163"/>
    <x v="1222"/>
    <s v="Left"/>
    <n v="0.4"/>
    <n v="24"/>
    <n v="3.14"/>
    <s v="cmp"/>
    <n v="24"/>
    <n v="20"/>
    <s v="Fair"/>
    <s v="51-1-3L"/>
  </r>
  <r>
    <n v="1530"/>
    <x v="163"/>
    <x v="1223"/>
    <s v="Left"/>
    <n v="2.25"/>
    <n v="24"/>
    <n v="3.14"/>
    <s v="rcp"/>
    <n v="24"/>
    <n v="40"/>
    <s v="Good"/>
    <s v="51-1-4L"/>
  </r>
  <r>
    <n v="1531"/>
    <x v="163"/>
    <x v="1224"/>
    <s v="Left"/>
    <n v="1.05"/>
    <n v="24"/>
    <n v="3.14"/>
    <s v="rcp"/>
    <n v="24"/>
    <n v="41"/>
    <s v="New"/>
    <s v="51-1-5L"/>
  </r>
  <r>
    <n v="1532"/>
    <x v="163"/>
    <x v="1225"/>
    <s v="Left"/>
    <n v="2"/>
    <n v="18"/>
    <n v="1.77"/>
    <s v="rcp"/>
    <n v="18"/>
    <n v="32"/>
    <s v="Good"/>
    <s v="pvt  no"/>
  </r>
  <r>
    <n v="1533"/>
    <x v="163"/>
    <x v="1166"/>
    <s v="Left"/>
    <n v="2.1"/>
    <n v="15"/>
    <n v="1.23"/>
    <s v="HDPE"/>
    <n v="15"/>
    <n v="22"/>
    <s v="New"/>
    <s v="51-1-07L"/>
  </r>
  <r>
    <n v="1534"/>
    <x v="163"/>
    <x v="1226"/>
    <s v="Left"/>
    <n v="1.55"/>
    <n v="15"/>
    <n v="1.23"/>
    <s v="HDPE"/>
    <n v="15"/>
    <n v="20"/>
    <s v="New"/>
    <s v="51-1-08L"/>
  </r>
  <r>
    <n v="1535"/>
    <x v="163"/>
    <x v="1227"/>
    <s v="Left"/>
    <n v="1.65"/>
    <n v="24"/>
    <n v="3.14"/>
    <s v="rcp"/>
    <n v="24"/>
    <n v="24"/>
    <s v="Good"/>
    <s v="51-1-9L"/>
  </r>
  <r>
    <n v="1536"/>
    <x v="163"/>
    <x v="1228"/>
    <s v="Left"/>
    <n v="0"/>
    <n v="18"/>
    <n v="1.77"/>
    <s v="cmp"/>
    <n v="18"/>
    <n v="24"/>
    <s v="New"/>
    <s v="51-1-10L"/>
  </r>
  <r>
    <n v="1537"/>
    <x v="163"/>
    <x v="1229"/>
    <s v="Left"/>
    <n v="1.25"/>
    <n v="18"/>
    <n v="1.77"/>
    <s v="rcp"/>
    <n v="18"/>
    <n v="24"/>
    <s v="Good"/>
    <s v="51-1-12L"/>
  </r>
  <r>
    <n v="1538"/>
    <x v="163"/>
    <x v="1230"/>
    <s v="Left"/>
    <n v="0"/>
    <n v="24"/>
    <n v="3.14"/>
    <s v="rcp"/>
    <n v="24"/>
    <n v="24"/>
    <s v="New"/>
    <s v="51-1-14L"/>
  </r>
  <r>
    <n v="1539"/>
    <x v="163"/>
    <x v="1231"/>
    <s v="Right"/>
    <n v="0"/>
    <n v="24"/>
    <n v="3.14"/>
    <s v="cmp"/>
    <n v="24"/>
    <n v="3"/>
    <s v="Fair"/>
    <s v="51-1-14R"/>
  </r>
  <r>
    <n v="1541"/>
    <x v="163"/>
    <x v="1232"/>
    <s v="Right"/>
    <n v="0"/>
    <n v="18"/>
    <n v="1.77"/>
    <s v="rcp"/>
    <n v="18"/>
    <n v="32"/>
    <s v="New"/>
    <s v="no tag"/>
  </r>
  <r>
    <n v="1540"/>
    <x v="163"/>
    <x v="562"/>
    <s v="Left"/>
    <n v="2.1"/>
    <n v="30"/>
    <n v="4.91"/>
    <s v="cmp"/>
    <n v="30"/>
    <n v="23"/>
    <s v="Good"/>
    <s v="51-1b"/>
  </r>
  <r>
    <n v="1542"/>
    <x v="163"/>
    <x v="1233"/>
    <s v="Left"/>
    <n v="0"/>
    <n v="30"/>
    <n v="4.91"/>
    <s v="cmp"/>
    <n v="30"/>
    <n v="2"/>
    <s v="Replace"/>
    <s v="51-1c"/>
  </r>
  <r>
    <n v="1543"/>
    <x v="163"/>
    <x v="1234"/>
    <s v="Left"/>
    <n v="0"/>
    <n v="18"/>
    <n v="1.77"/>
    <s v="cmp"/>
    <n v="18"/>
    <n v="110"/>
    <s v="Replace"/>
    <s v="51-1-16L"/>
  </r>
  <r>
    <n v="1544"/>
    <x v="163"/>
    <x v="1235"/>
    <s v="Right"/>
    <n v="0"/>
    <n v="18"/>
    <n v="1.77"/>
    <s v="rcp"/>
    <n v="18"/>
    <n v="52"/>
    <s v="Good"/>
    <s v="51-1-17R"/>
  </r>
  <r>
    <n v="1885"/>
    <x v="163"/>
    <x v="1236"/>
    <s v="Left"/>
    <n v="0"/>
    <n v="18"/>
    <n v="1.77"/>
    <s v="?"/>
    <n v="18"/>
    <n v="0"/>
    <s v="Replace"/>
    <s v="51-1-18L"/>
  </r>
  <r>
    <n v="1545"/>
    <x v="163"/>
    <x v="1237"/>
    <s v="Left"/>
    <n v="0"/>
    <n v="24"/>
    <n v="3.14"/>
    <s v="rcp"/>
    <n v="24"/>
    <n v="24"/>
    <s v="Good"/>
    <s v="51-1-19L"/>
  </r>
  <r>
    <n v="1546"/>
    <x v="163"/>
    <x v="1238"/>
    <s v="Left"/>
    <n v="0"/>
    <n v="18"/>
    <n v="1.77"/>
    <s v="rcp"/>
    <n v="18"/>
    <n v="24"/>
    <s v="Fair"/>
    <s v="51-1-20L"/>
  </r>
  <r>
    <n v="1547"/>
    <x v="163"/>
    <x v="1239"/>
    <s v="Left"/>
    <n v="0"/>
    <n v="24"/>
    <n v="3.14"/>
    <s v="rcp"/>
    <n v="24"/>
    <n v="24"/>
    <s v="New"/>
    <s v="51-1-21L"/>
  </r>
  <r>
    <n v="1548"/>
    <x v="163"/>
    <x v="1240"/>
    <s v="Left"/>
    <n v="1.85"/>
    <n v="24"/>
    <n v="3.14"/>
    <s v="cmp"/>
    <n v="24"/>
    <n v="24"/>
    <s v="New"/>
    <s v="51-1-22L"/>
  </r>
  <r>
    <n v="1549"/>
    <x v="163"/>
    <x v="1241"/>
    <s v="Left"/>
    <n v="1.9"/>
    <n v="24"/>
    <n v="3.14"/>
    <s v="rcp"/>
    <n v="24"/>
    <n v="32"/>
    <s v="Good"/>
    <s v="51-1-24L"/>
  </r>
  <r>
    <n v="1550"/>
    <x v="163"/>
    <x v="578"/>
    <s v="Left"/>
    <n v="2.0499999999999998"/>
    <n v="18"/>
    <n v="1.77"/>
    <s v="rcp"/>
    <n v="18"/>
    <n v="24"/>
    <s v="New"/>
    <s v="51-1-25L"/>
  </r>
  <r>
    <n v="1551"/>
    <x v="163"/>
    <x v="1242"/>
    <s v="Left"/>
    <n v="1.43"/>
    <n v="24"/>
    <n v="3.14"/>
    <s v="rcp"/>
    <n v="24"/>
    <n v="26"/>
    <s v="New"/>
    <s v="51-1-26L"/>
  </r>
  <r>
    <n v="1552"/>
    <x v="163"/>
    <x v="1243"/>
    <s v="Left"/>
    <n v="2.4"/>
    <n v="24"/>
    <n v="3.14"/>
    <s v="rcp"/>
    <n v="24"/>
    <n v="27"/>
    <s v="New"/>
    <s v="51-1-27L"/>
  </r>
  <r>
    <n v="1553"/>
    <x v="163"/>
    <x v="1244"/>
    <s v="Left"/>
    <n v="1.3"/>
    <n v="18"/>
    <n v="1.77"/>
    <s v="rcp"/>
    <n v="18"/>
    <n v="23"/>
    <s v="Fair"/>
    <s v="51-1-28L"/>
  </r>
  <r>
    <n v="1554"/>
    <x v="163"/>
    <x v="1245"/>
    <s v="Left"/>
    <n v="2.2000000000000002"/>
    <n v="24"/>
    <n v="3.14"/>
    <s v="rcp"/>
    <n v="24"/>
    <n v="24"/>
    <s v="New"/>
    <s v="51-1-29L"/>
  </r>
  <r>
    <n v="1555"/>
    <x v="163"/>
    <x v="1246"/>
    <s v="Left"/>
    <n v="1.7"/>
    <n v="18"/>
    <n v="1.77"/>
    <s v="rcp"/>
    <n v="18"/>
    <n v="40"/>
    <s v="New"/>
    <s v="51-1-30L"/>
  </r>
  <r>
    <n v="1556"/>
    <x v="163"/>
    <x v="1247"/>
    <s v="Left"/>
    <n v="1.85"/>
    <n v="24"/>
    <n v="3.14"/>
    <s v="HDPE"/>
    <n v="24"/>
    <n v="20"/>
    <s v="New"/>
    <s v="51-1-31L"/>
  </r>
  <r>
    <n v="1557"/>
    <x v="163"/>
    <x v="1248"/>
    <s v="Right"/>
    <n v="0.4"/>
    <n v="24"/>
    <n v="3.14"/>
    <s v=" "/>
    <n v="24"/>
    <n v="30"/>
    <s v="Replace"/>
    <s v="51-1-32R"/>
  </r>
  <r>
    <n v="1558"/>
    <x v="163"/>
    <x v="1249"/>
    <s v="Left"/>
    <n v="0"/>
    <n v="30"/>
    <n v="4.91"/>
    <s v="rcp"/>
    <n v="30"/>
    <n v="0"/>
    <s v="Good"/>
    <s v="51-1-33L"/>
  </r>
  <r>
    <n v="1559"/>
    <x v="163"/>
    <x v="1250"/>
    <s v="Left"/>
    <n v="0"/>
    <n v="30"/>
    <n v="4.91"/>
    <s v="rcp"/>
    <n v="30"/>
    <n v="295"/>
    <s v="New"/>
    <s v="51-1-34L"/>
  </r>
  <r>
    <n v="1560"/>
    <x v="163"/>
    <x v="1251"/>
    <s v="Left"/>
    <n v="0"/>
    <n v="24"/>
    <n v="3.14"/>
    <s v="smp"/>
    <n v="24"/>
    <n v="65"/>
    <s v="Fair"/>
    <s v="51-1-35"/>
  </r>
  <r>
    <n v="1821"/>
    <x v="164"/>
    <x v="1158"/>
    <s v="Right"/>
    <n v="0"/>
    <n v="18"/>
    <n v="1.77"/>
    <s v="cmp"/>
    <n v="18"/>
    <n v="28"/>
    <s v="Fair"/>
    <s v="no tag p"/>
  </r>
  <r>
    <n v="1822"/>
    <x v="165"/>
    <x v="1159"/>
    <s v="Left"/>
    <n v="0"/>
    <n v="15"/>
    <n v="1.23"/>
    <s v="cmp?"/>
    <n v="15"/>
    <n v="30"/>
    <s v="Fair"/>
    <s v="51-1b-1L"/>
  </r>
  <r>
    <n v="1823"/>
    <x v="166"/>
    <x v="1252"/>
    <s v="Left"/>
    <n v="0"/>
    <n v="18"/>
    <n v="1.77"/>
    <s v="rcp"/>
    <n v="18"/>
    <n v="16"/>
    <s v="Good"/>
    <s v="51-1c-1L"/>
  </r>
  <r>
    <n v="1824"/>
    <x v="166"/>
    <x v="1253"/>
    <s v="Right"/>
    <n v="0"/>
    <n v="12"/>
    <s v=" "/>
    <s v="cmp?"/>
    <n v="12"/>
    <n v="0"/>
    <s v="Fair"/>
    <s v="51-1c-2R"/>
  </r>
  <r>
    <n v="1825"/>
    <x v="166"/>
    <x v="1254"/>
    <s v="Left"/>
    <n v="0"/>
    <n v="18"/>
    <n v="1.77"/>
    <s v="cmp"/>
    <n v="18"/>
    <n v="64"/>
    <s v="Fair"/>
    <s v="51-1c-3L"/>
  </r>
  <r>
    <n v="1826"/>
    <x v="166"/>
    <x v="1255"/>
    <s v="Left"/>
    <n v="0"/>
    <n v="18"/>
    <n v="1.77"/>
    <s v="sip"/>
    <n v="18"/>
    <n v="46"/>
    <s v="Fair"/>
    <s v="51-1c-4L"/>
  </r>
  <r>
    <n v="1827"/>
    <x v="166"/>
    <x v="1256"/>
    <s v="Right"/>
    <n v="0"/>
    <n v="12"/>
    <s v=" "/>
    <s v="cmp"/>
    <n v="12"/>
    <n v="20"/>
    <s v="Fair"/>
    <s v="51-1c-5R"/>
  </r>
  <r>
    <n v="1828"/>
    <x v="166"/>
    <x v="1257"/>
    <s v="Left"/>
    <n v="0"/>
    <n v="36"/>
    <n v="7.07"/>
    <s v="rcp"/>
    <n v="36"/>
    <n v="16"/>
    <s v="Good"/>
    <s v="51-1c-6L"/>
  </r>
  <r>
    <n v="1829"/>
    <x v="166"/>
    <x v="1258"/>
    <s v="Left"/>
    <n v="0"/>
    <n v="24"/>
    <n v="3.14"/>
    <s v="rcp"/>
    <n v="24"/>
    <n v="54"/>
    <s v="Fair"/>
    <s v="51-1c-7L"/>
  </r>
  <r>
    <n v="1898"/>
    <x v="166"/>
    <x v="1259"/>
    <s v="Left"/>
    <n v="0"/>
    <n v="18"/>
    <n v="1.77"/>
    <s v="rcp"/>
    <n v="18"/>
    <n v="24"/>
    <s v="Fair"/>
    <s v="51-1c-8L"/>
  </r>
  <r>
    <n v="1666"/>
    <x v="167"/>
    <x v="1260"/>
    <s v="Right"/>
    <n v="0"/>
    <n v="18"/>
    <n v="1.77"/>
    <s v="rcp"/>
    <n v="18"/>
    <n v="84"/>
    <s v="Good"/>
    <s v="56-1-1R"/>
  </r>
  <r>
    <n v="1665"/>
    <x v="167"/>
    <x v="1261"/>
    <s v="Left"/>
    <n v="0"/>
    <n v="18"/>
    <n v="1.77"/>
    <s v="rcp + sip"/>
    <n v="18"/>
    <n v="141"/>
    <s v="Good"/>
    <s v="56-1a-a"/>
  </r>
  <r>
    <n v="1668"/>
    <x v="167"/>
    <x v="1262"/>
    <s v="Right"/>
    <n v="0"/>
    <n v="36"/>
    <n v="7.07"/>
    <s v="sip"/>
    <n v="36"/>
    <n v="62"/>
    <s v="Good"/>
    <s v="56-1a"/>
  </r>
  <r>
    <n v="1900"/>
    <x v="167"/>
    <x v="1263"/>
    <s v="Left"/>
    <n v="0"/>
    <n v="30"/>
    <s v=" "/>
    <s v="ads"/>
    <n v="30"/>
    <n v="18"/>
    <s v="New"/>
    <s v="ECCA"/>
  </r>
  <r>
    <n v="1667"/>
    <x v="167"/>
    <x v="1256"/>
    <s v="Left"/>
    <n v="0"/>
    <n v="15"/>
    <n v="1.23"/>
    <s v="cmp"/>
    <n v="15"/>
    <n v="22"/>
    <s v="Fair"/>
    <s v="56-1-2L"/>
  </r>
  <r>
    <n v="1669"/>
    <x v="167"/>
    <x v="323"/>
    <s v="Right"/>
    <n v="0"/>
    <n v="15"/>
    <n v="1.23"/>
    <s v="?"/>
    <n v="15"/>
    <n v="25"/>
    <s v="Replace"/>
    <s v="56-1-3R"/>
  </r>
  <r>
    <n v="1670"/>
    <x v="167"/>
    <x v="1264"/>
    <s v="Left"/>
    <n v="0"/>
    <n v="18"/>
    <n v="1.77"/>
    <s v="rcp"/>
    <n v="18"/>
    <n v="28"/>
    <s v="New"/>
    <s v="56-1-4L"/>
  </r>
  <r>
    <n v="1671"/>
    <x v="167"/>
    <x v="1265"/>
    <s v="Left"/>
    <n v="0"/>
    <n v="18"/>
    <n v="1.77"/>
    <s v="rcp"/>
    <n v="18"/>
    <n v="0"/>
    <s v="Good"/>
    <s v="56-1-5L"/>
  </r>
  <r>
    <n v="1672"/>
    <x v="167"/>
    <x v="1266"/>
    <s v="Left"/>
    <n v="0.2"/>
    <n v="30"/>
    <n v="7.07"/>
    <s v="cmp"/>
    <n v="30"/>
    <n v="1"/>
    <s v="Good"/>
    <s v="56-1c"/>
  </r>
  <r>
    <n v="1673"/>
    <x v="167"/>
    <x v="1267"/>
    <s v="Right"/>
    <n v="0"/>
    <n v="24"/>
    <n v="3.14"/>
    <s v="rcp - no tag"/>
    <n v="24"/>
    <n v="68"/>
    <s v="New"/>
    <s v="feeds fi"/>
  </r>
  <r>
    <n v="1675"/>
    <x v="167"/>
    <x v="1268"/>
    <s v="Left"/>
    <n v="7.1"/>
    <n v="18"/>
    <n v="1.77"/>
    <s v="rcp"/>
    <n v="18"/>
    <n v="32"/>
    <s v="Good"/>
    <s v="56-1F"/>
  </r>
  <r>
    <n v="1674"/>
    <x v="167"/>
    <x v="1269"/>
    <s v="Right"/>
    <n v="0"/>
    <n v="58"/>
    <s v=" "/>
    <s v="steel panel gate"/>
    <n v="0"/>
    <n v="100"/>
    <s v="Good"/>
    <s v="stovall"/>
  </r>
  <r>
    <n v="1676"/>
    <x v="167"/>
    <x v="1270"/>
    <s v="Left"/>
    <n v="2"/>
    <n v="18"/>
    <n v="1.77"/>
    <s v="rcp"/>
    <n v="18"/>
    <n v="24"/>
    <s v="Fair"/>
    <s v="56-1-8L"/>
  </r>
  <r>
    <n v="1677"/>
    <x v="167"/>
    <x v="1271"/>
    <s v="Left"/>
    <n v="0"/>
    <n v="15"/>
    <n v="1.23"/>
    <s v="cmp"/>
    <n v="15"/>
    <n v="2"/>
    <s v="Good"/>
    <s v="56-1-10L"/>
  </r>
  <r>
    <n v="1678"/>
    <x v="167"/>
    <x v="1272"/>
    <s v="Left"/>
    <n v="0"/>
    <n v="15"/>
    <n v="1.23"/>
    <s v="cmp"/>
    <n v="15"/>
    <n v="0"/>
    <s v="Good"/>
    <s v="56-1-11L"/>
  </r>
  <r>
    <n v="1679"/>
    <x v="167"/>
    <x v="1273"/>
    <s v="Left"/>
    <n v="0"/>
    <n v="18"/>
    <n v="1.77"/>
    <s v="?"/>
    <n v="18"/>
    <n v="0"/>
    <s v="Replace"/>
    <s v="56-1-12L"/>
  </r>
  <r>
    <n v="1680"/>
    <x v="167"/>
    <x v="1274"/>
    <s v="Left"/>
    <n v="0"/>
    <n v="18"/>
    <n v="1.77"/>
    <s v="?"/>
    <n v="18"/>
    <n v="0"/>
    <s v="Fair"/>
    <s v="56-1-13L"/>
  </r>
  <r>
    <n v="1681"/>
    <x v="167"/>
    <x v="1275"/>
    <s v="Left"/>
    <n v="0"/>
    <n v="18"/>
    <n v="1.77"/>
    <s v="?"/>
    <n v="18"/>
    <n v="0"/>
    <s v="Fair"/>
    <s v="56-1-14L"/>
  </r>
  <r>
    <n v="1682"/>
    <x v="168"/>
    <x v="1276"/>
    <s v="Left"/>
    <n v="0"/>
    <n v="36"/>
    <n v="7.07"/>
    <s v="smp"/>
    <n v="36"/>
    <n v="20"/>
    <s v="New"/>
    <s v="vann bRo"/>
  </r>
  <r>
    <n v="1683"/>
    <x v="168"/>
    <x v="1277"/>
    <s v="Right"/>
    <n v="0"/>
    <n v="18"/>
    <n v="1.77"/>
    <s v="cmp"/>
    <n v="18"/>
    <n v="24"/>
    <s v="Fair"/>
    <s v="56-1a-3R"/>
  </r>
  <r>
    <n v="1684"/>
    <x v="168"/>
    <x v="981"/>
    <s v="Right"/>
    <n v="0"/>
    <n v="18"/>
    <n v="1.77"/>
    <s v="cmp"/>
    <n v="18"/>
    <n v="20"/>
    <s v="Fair"/>
    <s v="56-1a-4R"/>
  </r>
  <r>
    <n v="1685"/>
    <x v="168"/>
    <x v="1278"/>
    <s v="Right"/>
    <n v="3.5"/>
    <n v="24"/>
    <n v="3.14"/>
    <s v="rcp"/>
    <n v="24"/>
    <n v="32"/>
    <s v="New"/>
    <s v="56-1a-5R"/>
  </r>
  <r>
    <n v="1686"/>
    <x v="168"/>
    <x v="1279"/>
    <s v="Right"/>
    <n v="1.5"/>
    <n v="18"/>
    <n v="1.77"/>
    <s v="rcp"/>
    <n v="18"/>
    <n v="24"/>
    <s v="New"/>
    <s v="56-1a-7R"/>
  </r>
  <r>
    <n v="1687"/>
    <x v="168"/>
    <x v="80"/>
    <s v="Right"/>
    <n v="1.6"/>
    <n v="24"/>
    <n v="3.14"/>
    <s v="rcp"/>
    <n v="24"/>
    <n v="20"/>
    <s v="Good"/>
    <s v="56-1a-10"/>
  </r>
  <r>
    <n v="1691"/>
    <x v="169"/>
    <x v="70"/>
    <s v="Left"/>
    <n v="0"/>
    <n v="30"/>
    <s v=" "/>
    <s v=" "/>
    <n v="30"/>
    <n v="0"/>
    <s v="Good"/>
    <s v="56-1c"/>
  </r>
  <r>
    <n v="1692"/>
    <x v="169"/>
    <x v="1280"/>
    <s v="Left"/>
    <n v="1.5"/>
    <n v="18"/>
    <n v="1.77"/>
    <s v="?"/>
    <n v="18"/>
    <n v="22"/>
    <s v="Good"/>
    <s v="56-1c-1L"/>
  </r>
  <r>
    <n v="1693"/>
    <x v="169"/>
    <x v="1281"/>
    <s v="Right"/>
    <n v="2"/>
    <n v="18"/>
    <n v="1.77"/>
    <s v="sip"/>
    <n v="18"/>
    <n v="21"/>
    <s v="Fair"/>
    <s v="56-1c-2R"/>
  </r>
  <r>
    <n v="1694"/>
    <x v="169"/>
    <x v="727"/>
    <s v="Left"/>
    <n v="0"/>
    <n v="15"/>
    <n v="1.23"/>
    <s v="? outlet not visible"/>
    <n v="15"/>
    <n v="0"/>
    <s v="Fair"/>
    <s v="56-1c-3L"/>
  </r>
  <r>
    <n v="1695"/>
    <x v="169"/>
    <x v="1282"/>
    <s v="Left"/>
    <n v="0"/>
    <n v="24"/>
    <n v="3.14"/>
    <s v="cmp"/>
    <n v="24"/>
    <n v="22"/>
    <s v="Fair"/>
    <s v="56-1c-1"/>
  </r>
  <r>
    <n v="1696"/>
    <x v="169"/>
    <x v="1283"/>
    <s v="Left"/>
    <n v="0"/>
    <n v="15"/>
    <n v="1.23"/>
    <s v="?"/>
    <n v="15"/>
    <n v="0"/>
    <s v="Replace"/>
    <s v="56-1c-4L"/>
  </r>
  <r>
    <n v="1697"/>
    <x v="169"/>
    <x v="1284"/>
    <s v="Right"/>
    <n v="0"/>
    <n v="18"/>
    <n v="1.77"/>
    <s v="rcp"/>
    <n v="18"/>
    <n v="24"/>
    <s v="Good"/>
    <s v="56-1c-5R"/>
  </r>
  <r>
    <n v="1698"/>
    <x v="169"/>
    <x v="1285"/>
    <s v="Right"/>
    <n v="0"/>
    <n v="15"/>
    <n v="1.23"/>
    <s v="rcp"/>
    <n v="15"/>
    <n v="24"/>
    <s v="Good"/>
    <s v="no tag 5"/>
  </r>
  <r>
    <n v="1699"/>
    <x v="169"/>
    <x v="1203"/>
    <s v="Left"/>
    <n v="0"/>
    <n v="18"/>
    <n v="1.77"/>
    <s v="rcp"/>
    <n v="18"/>
    <n v="24"/>
    <s v="Good"/>
    <s v="56-1c-7L"/>
  </r>
  <r>
    <n v="1892"/>
    <x v="169"/>
    <x v="1286"/>
    <s v="Right"/>
    <n v="0.5"/>
    <n v="12"/>
    <s v=" "/>
    <s v="ads"/>
    <n v="12"/>
    <n v="25"/>
    <s v="New"/>
    <s v="56-1c-7R"/>
  </r>
  <r>
    <n v="1700"/>
    <x v="169"/>
    <x v="1287"/>
    <s v="Left"/>
    <n v="0"/>
    <n v="24"/>
    <n v="3.14"/>
    <s v="rcp"/>
    <n v="24"/>
    <n v="18"/>
    <s v="Good"/>
    <s v="56-1c-8L"/>
  </r>
  <r>
    <n v="1701"/>
    <x v="169"/>
    <x v="1288"/>
    <s v="Left"/>
    <n v="0"/>
    <n v="15"/>
    <n v="1.23"/>
    <s v="sip"/>
    <n v="15"/>
    <n v="18"/>
    <s v="Fair"/>
    <s v="56-1c-9L"/>
  </r>
  <r>
    <n v="1702"/>
    <x v="169"/>
    <x v="1289"/>
    <s v="Right"/>
    <n v="0"/>
    <n v="18"/>
    <n v="1.77"/>
    <s v="cmp"/>
    <n v="18"/>
    <n v="12"/>
    <s v="Fair"/>
    <s v="56-1c-10R"/>
  </r>
  <r>
    <n v="1703"/>
    <x v="169"/>
    <x v="1290"/>
    <s v="Left"/>
    <n v="0"/>
    <n v="18"/>
    <n v="1.77"/>
    <s v="rcp"/>
    <n v="18"/>
    <n v="24"/>
    <s v="New"/>
    <s v="56-1c-2"/>
  </r>
  <r>
    <n v="1704"/>
    <x v="169"/>
    <x v="1291"/>
    <s v="Left"/>
    <n v="0"/>
    <n v="15"/>
    <n v="1.23"/>
    <s v="cmp"/>
    <n v="15"/>
    <n v="0"/>
    <s v="Replace"/>
    <s v="56-1c-11L"/>
  </r>
  <r>
    <n v="1706"/>
    <x v="169"/>
    <x v="1292"/>
    <s v="Right"/>
    <n v="0"/>
    <n v="15"/>
    <n v="1.23"/>
    <s v="cmp"/>
    <n v="15"/>
    <n v="0"/>
    <s v="Good"/>
    <s v="56-1c-12R"/>
  </r>
  <r>
    <n v="1705"/>
    <x v="169"/>
    <x v="1293"/>
    <s v="Left"/>
    <n v="2.1"/>
    <n v="18"/>
    <n v="1.77"/>
    <s v="sip"/>
    <n v="18"/>
    <n v="22"/>
    <s v="Good"/>
    <s v="56-1c-13L"/>
  </r>
  <r>
    <n v="1707"/>
    <x v="169"/>
    <x v="1294"/>
    <s v="Left"/>
    <n v="0"/>
    <n v="18"/>
    <n v="1.77"/>
    <s v="cmp"/>
    <n v="18"/>
    <n v="20"/>
    <s v="Good"/>
    <s v="56-1c-14L"/>
  </r>
  <r>
    <n v="1708"/>
    <x v="169"/>
    <x v="1295"/>
    <s v="Left"/>
    <n v="1.9"/>
    <s v=" "/>
    <s v=" "/>
    <s v=" "/>
    <n v="0"/>
    <n v="0"/>
    <s v="Fair"/>
    <s v="56-1c"/>
  </r>
  <r>
    <n v="1709"/>
    <x v="169"/>
    <x v="1295"/>
    <s v="Right"/>
    <n v="1.6"/>
    <s v=" "/>
    <s v=" "/>
    <s v=" "/>
    <n v="0"/>
    <n v="0"/>
    <s v="Fair"/>
    <s v="56-1c"/>
  </r>
  <r>
    <n v="1710"/>
    <x v="169"/>
    <x v="1296"/>
    <s v="Left"/>
    <n v="0"/>
    <n v="15"/>
    <n v="1.23"/>
    <s v="cmp"/>
    <n v="15"/>
    <n v="0"/>
    <s v="Replace"/>
    <s v="56-1c-17L"/>
  </r>
  <r>
    <n v="1711"/>
    <x v="169"/>
    <x v="1297"/>
    <s v="Left"/>
    <n v="0"/>
    <n v="15"/>
    <n v="1.23"/>
    <s v="sip"/>
    <n v="15"/>
    <n v="0"/>
    <s v="Fair"/>
    <s v="56-1c-18L"/>
  </r>
  <r>
    <n v="1712"/>
    <x v="169"/>
    <x v="1298"/>
    <s v="Left"/>
    <n v="1.8"/>
    <n v="18"/>
    <n v="1.77"/>
    <s v="rcp"/>
    <n v="18"/>
    <n v="24"/>
    <s v="Good"/>
    <s v="56-1c-20L"/>
  </r>
  <r>
    <n v="1713"/>
    <x v="169"/>
    <x v="1299"/>
    <s v="Left"/>
    <n v="1.9"/>
    <n v="15"/>
    <n v="1.23"/>
    <s v="rcp"/>
    <n v="15"/>
    <n v="24"/>
    <s v="Good"/>
    <s v="56-1c-21L"/>
  </r>
  <r>
    <n v="1714"/>
    <x v="169"/>
    <x v="1300"/>
    <s v="Left"/>
    <n v="0.6"/>
    <n v="18"/>
    <n v="1.77"/>
    <s v="sip"/>
    <n v="18"/>
    <n v="26"/>
    <s v="Good"/>
    <s v="56-1c-22L"/>
  </r>
  <r>
    <n v="1715"/>
    <x v="169"/>
    <x v="1301"/>
    <s v="Left"/>
    <n v="0"/>
    <n v="24"/>
    <n v="3.14"/>
    <s v="sip"/>
    <n v="24"/>
    <n v="8"/>
    <s v="Good"/>
    <s v="56-1c-23L"/>
  </r>
  <r>
    <n v="1716"/>
    <x v="169"/>
    <x v="1302"/>
    <s v="Right"/>
    <n v="0"/>
    <n v="15"/>
    <n v="1.23"/>
    <s v="cmp"/>
    <n v="15"/>
    <n v="3"/>
    <s v="Fair"/>
    <s v="56-1c-24R"/>
  </r>
  <r>
    <n v="1724"/>
    <x v="169"/>
    <x v="1303"/>
    <s v="Left"/>
    <n v="0"/>
    <n v="15"/>
    <n v="1.23"/>
    <s v="cmp"/>
    <n v="15"/>
    <n v="12"/>
    <s v="Fair"/>
    <s v="56-1c-25L"/>
  </r>
  <r>
    <n v="1725"/>
    <x v="169"/>
    <x v="1303"/>
    <s v="Right"/>
    <n v="0"/>
    <n v="15"/>
    <n v="1.23"/>
    <s v="cmp"/>
    <n v="15"/>
    <n v="12"/>
    <s v="Fair"/>
    <s v="56-1c-25R"/>
  </r>
  <r>
    <n v="1717"/>
    <x v="170"/>
    <x v="1304"/>
    <s v="Left"/>
    <n v="0"/>
    <n v="15"/>
    <n v="1.23"/>
    <s v=" "/>
    <n v="15"/>
    <n v="10"/>
    <s v="Good"/>
    <s v="56-1c-1-1L"/>
  </r>
  <r>
    <n v="1718"/>
    <x v="170"/>
    <x v="1305"/>
    <s v="Left"/>
    <n v="0"/>
    <n v="15"/>
    <n v="1.23"/>
    <s v="cmp"/>
    <n v="15"/>
    <n v="0"/>
    <s v="Replace"/>
    <s v="56-1c-1-2L"/>
  </r>
  <r>
    <n v="1719"/>
    <x v="170"/>
    <x v="1306"/>
    <s v="Left"/>
    <n v="0"/>
    <n v="24"/>
    <n v="3.14"/>
    <s v=" "/>
    <n v="24"/>
    <n v="165"/>
    <s v="Good"/>
    <s v="56-1c-1-4"/>
  </r>
  <r>
    <n v="1720"/>
    <x v="171"/>
    <x v="1307"/>
    <s v="Left"/>
    <n v="0.4"/>
    <n v="24"/>
    <n v="3.14"/>
    <s v="cmp"/>
    <n v="24"/>
    <n v="2"/>
    <s v="Fair"/>
    <s v="56-1c-2-2L"/>
  </r>
  <r>
    <n v="1721"/>
    <x v="171"/>
    <x v="43"/>
    <s v="Right"/>
    <n v="0.3"/>
    <n v="18"/>
    <n v="1.77"/>
    <s v="cmp"/>
    <n v="18"/>
    <n v="14"/>
    <s v="Fair"/>
    <s v="no tag s"/>
  </r>
  <r>
    <n v="1722"/>
    <x v="171"/>
    <x v="1308"/>
    <s v="Left"/>
    <n v="0"/>
    <n v="18"/>
    <n v="1.77"/>
    <s v="cmp"/>
    <n v="18"/>
    <n v="8"/>
    <s v="Replace"/>
    <s v="56-1c-2-3L"/>
  </r>
  <r>
    <n v="1723"/>
    <x v="171"/>
    <x v="1309"/>
    <s v="Right"/>
    <n v="0"/>
    <n v="18"/>
    <n v="1.77"/>
    <s v="cmp"/>
    <n v="18"/>
    <n v="20"/>
    <s v="Fair"/>
    <s v="56-1c-2-4"/>
  </r>
  <r>
    <n v="1688"/>
    <x v="172"/>
    <x v="1310"/>
    <s v="Left"/>
    <n v="4.5"/>
    <n v="15"/>
    <n v="1.23"/>
    <s v="cmp"/>
    <n v="15"/>
    <n v="22"/>
    <s v="Fair"/>
    <s v="56-1f-1L"/>
  </r>
  <r>
    <n v="1689"/>
    <x v="172"/>
    <x v="1311"/>
    <s v="Left"/>
    <n v="1.4"/>
    <n v="24"/>
    <n v="3.14"/>
    <s v="sip"/>
    <n v="24"/>
    <n v="11"/>
    <s v="Good"/>
    <s v="56-1f-2L"/>
  </r>
  <r>
    <n v="1690"/>
    <x v="172"/>
    <x v="1312"/>
    <s v="Left"/>
    <n v="0"/>
    <n v="15"/>
    <n v="1.23"/>
    <s v="?"/>
    <n v="15"/>
    <n v="0"/>
    <s v="Fair"/>
    <s v="no tag"/>
  </r>
  <r>
    <n v="1877"/>
    <x v="173"/>
    <x v="1313"/>
    <s v="Left"/>
    <n v="0"/>
    <n v="18"/>
    <n v="1.77"/>
    <s v="rcp"/>
    <n v="18"/>
    <n v="24"/>
    <s v="Good"/>
    <s v="adj disc"/>
  </r>
  <r>
    <n v="1796"/>
    <x v="174"/>
    <x v="1314"/>
    <s v="Right"/>
    <n v="0"/>
    <n v="18"/>
    <n v="1.77"/>
    <s v="sip"/>
    <n v="18"/>
    <n v="6"/>
    <s v="New"/>
    <s v="58-1-1R"/>
  </r>
  <r>
    <n v="1901"/>
    <x v="174"/>
    <x v="1315"/>
    <s v="Right"/>
    <n v="0"/>
    <n v="15"/>
    <n v="1.23"/>
    <s v="sip"/>
    <n v="15"/>
    <n v="0"/>
    <s v="New"/>
    <s v="no tag"/>
  </r>
  <r>
    <n v="1797"/>
    <x v="174"/>
    <x v="1316"/>
    <s v="Right"/>
    <n v="0"/>
    <n v="15"/>
    <n v="1.23"/>
    <s v="sip"/>
    <n v="15"/>
    <n v="10"/>
    <s v="Fair"/>
    <s v="58-1-2R"/>
  </r>
  <r>
    <n v="1798"/>
    <x v="174"/>
    <x v="1317"/>
    <s v="Left"/>
    <n v="0"/>
    <n v="15"/>
    <n v="1.23"/>
    <s v="steel"/>
    <n v="15"/>
    <n v="68"/>
    <s v="Fair"/>
    <s v="flumes a"/>
  </r>
  <r>
    <n v="1799"/>
    <x v="174"/>
    <x v="1318"/>
    <s v="Left"/>
    <n v="0"/>
    <n v="18"/>
    <n v="1.77"/>
    <s v="rcp"/>
    <n v="18"/>
    <n v="24"/>
    <s v="New"/>
    <s v="58-1-4L"/>
  </r>
  <r>
    <n v="1800"/>
    <x v="174"/>
    <x v="1319"/>
    <s v="Right"/>
    <n v="0"/>
    <n v="18"/>
    <n v="1.77"/>
    <s v="sip"/>
    <n v="18"/>
    <n v="18"/>
    <s v="Fair"/>
    <s v="58-1-5R"/>
  </r>
  <r>
    <n v="1801"/>
    <x v="174"/>
    <x v="1320"/>
    <s v="Right"/>
    <n v="0"/>
    <n v="18"/>
    <n v="1.77"/>
    <s v="rcp"/>
    <n v="18"/>
    <n v="20"/>
    <s v="New"/>
    <s v="58-1-6R"/>
  </r>
  <r>
    <n v="1802"/>
    <x v="174"/>
    <x v="1321"/>
    <s v="Right"/>
    <n v="0"/>
    <n v="15"/>
    <n v="1.77"/>
    <s v="HDPE"/>
    <n v="15"/>
    <n v="24"/>
    <s v="New"/>
    <s v="58-1-07R"/>
  </r>
  <r>
    <n v="1803"/>
    <x v="174"/>
    <x v="1322"/>
    <s v="Right"/>
    <n v="0"/>
    <n v="24"/>
    <n v="3.14"/>
    <s v="steel"/>
    <n v="24"/>
    <n v="42"/>
    <s v="Good"/>
    <s v="58-1-8R"/>
  </r>
  <r>
    <n v="1804"/>
    <x v="174"/>
    <x v="1323"/>
    <s v="Right"/>
    <n v="0"/>
    <n v="15"/>
    <n v="1.23"/>
    <s v="?"/>
    <n v="15"/>
    <n v="25"/>
    <s v="Fair"/>
    <s v="58-1-9R"/>
  </r>
  <r>
    <n v="1805"/>
    <x v="174"/>
    <x v="1324"/>
    <s v="Left"/>
    <n v="0"/>
    <n v="18"/>
    <n v="1.77"/>
    <s v="cmp"/>
    <n v="18"/>
    <n v="2"/>
    <s v="Good"/>
    <s v="58-1-10L"/>
  </r>
  <r>
    <n v="1806"/>
    <x v="174"/>
    <x v="1325"/>
    <s v="Left"/>
    <n v="0"/>
    <n v="14"/>
    <s v=" "/>
    <s v="cmp"/>
    <n v="15"/>
    <n v="22"/>
    <s v="Fair"/>
    <s v="58-1-11L"/>
  </r>
  <r>
    <n v="1807"/>
    <x v="174"/>
    <x v="1326"/>
    <s v="Left"/>
    <n v="0"/>
    <n v="15"/>
    <n v="1.23"/>
    <s v="rcp"/>
    <n v="15"/>
    <n v="16"/>
    <s v="Good"/>
    <s v="58-1-12L"/>
  </r>
  <r>
    <n v="1808"/>
    <x v="174"/>
    <x v="1326"/>
    <s v="Right"/>
    <n v="0"/>
    <n v="18"/>
    <n v="1.77"/>
    <s v="rcp"/>
    <n v="18"/>
    <n v="24"/>
    <s v="Good"/>
    <s v="58-1-12R"/>
  </r>
  <r>
    <n v="1809"/>
    <x v="174"/>
    <x v="1327"/>
    <s v="Left"/>
    <n v="0"/>
    <n v="18"/>
    <n v="1.77"/>
    <s v="cmp"/>
    <n v="18"/>
    <n v="16"/>
    <s v="Fair"/>
    <s v="58-1-13L"/>
  </r>
  <r>
    <n v="1810"/>
    <x v="174"/>
    <x v="1328"/>
    <s v="Left"/>
    <n v="0"/>
    <n v="32"/>
    <s v=" "/>
    <s v="32in drop box del"/>
    <n v="15"/>
    <n v="16"/>
    <s v="Fair"/>
    <s v="58-1-14L"/>
  </r>
  <r>
    <n v="1811"/>
    <x v="174"/>
    <x v="1329"/>
    <s v="Right"/>
    <n v="0"/>
    <n v="15"/>
    <n v="1.23"/>
    <s v="rcp"/>
    <n v="15"/>
    <n v="22"/>
    <s v="Good"/>
    <s v="58-1-15R"/>
  </r>
  <r>
    <n v="1812"/>
    <x v="174"/>
    <x v="1330"/>
    <s v="Left"/>
    <n v="0"/>
    <n v="18"/>
    <n v="1.77"/>
    <s v="rcp"/>
    <n v="18"/>
    <n v="56"/>
    <s v="New"/>
    <s v="58-1-16"/>
  </r>
  <r>
    <n v="1813"/>
    <x v="175"/>
    <x v="1331"/>
    <s v="Left"/>
    <n v="0"/>
    <n v="18"/>
    <n v="1.77"/>
    <s v="rcp"/>
    <n v="18"/>
    <n v="16"/>
    <s v="New"/>
    <s v="58-2-1L"/>
  </r>
  <r>
    <n v="1814"/>
    <x v="175"/>
    <x v="1331"/>
    <s v="Right"/>
    <n v="0"/>
    <n v="18"/>
    <n v="1.77"/>
    <s v="rcp"/>
    <n v="18"/>
    <n v="16"/>
    <s v="New"/>
    <s v="58-2-1R"/>
  </r>
  <r>
    <n v="1815"/>
    <x v="175"/>
    <x v="1332"/>
    <s v="Right"/>
    <n v="0"/>
    <n v="18"/>
    <n v="1.77"/>
    <s v="rcp"/>
    <n v="18"/>
    <n v="16"/>
    <s v="Good"/>
    <s v="58-2a-2R"/>
  </r>
  <r>
    <n v="1816"/>
    <x v="175"/>
    <x v="1333"/>
    <s v="Right"/>
    <n v="0"/>
    <n v="16"/>
    <s v=" "/>
    <s v="rcp"/>
    <n v="15"/>
    <n v="16"/>
    <s v="Good"/>
    <s v="58-2-3R"/>
  </r>
  <r>
    <n v="1817"/>
    <x v="176"/>
    <x v="1334"/>
    <s v="Left"/>
    <n v="0"/>
    <n v="18"/>
    <n v="1.77"/>
    <s v="cmp"/>
    <n v="18"/>
    <n v="13"/>
    <s v="Good"/>
    <s v="59-0-1L"/>
  </r>
  <r>
    <n v="1818"/>
    <x v="176"/>
    <x v="1334"/>
    <s v="Right"/>
    <n v="0"/>
    <n v="18"/>
    <n v="1.77"/>
    <s v="cmp"/>
    <n v="18"/>
    <n v="18"/>
    <s v="Fair"/>
    <s v="59-0-1R"/>
  </r>
  <r>
    <n v="1819"/>
    <x v="176"/>
    <x v="1335"/>
    <s v="Left"/>
    <n v="0"/>
    <n v="18"/>
    <n v="1.77"/>
    <s v="cmp"/>
    <n v="18"/>
    <n v="14"/>
    <s v="Fair"/>
    <s v="59-0-2L"/>
  </r>
  <r>
    <n v="1820"/>
    <x v="176"/>
    <x v="1336"/>
    <s v="Right"/>
    <n v="0"/>
    <n v="18"/>
    <n v="1.77"/>
    <s v="cmp"/>
    <n v="18"/>
    <n v="18"/>
    <s v="Good"/>
    <s v="59-0-3R"/>
  </r>
  <r>
    <n v="1440"/>
    <x v="177"/>
    <x v="1337"/>
    <s v="Left"/>
    <n v="0"/>
    <n v="18"/>
    <n v="1.77"/>
    <s v=" "/>
    <n v="18"/>
    <n v="30"/>
    <s v="Fair"/>
    <s v="64-1-2L"/>
  </r>
  <r>
    <n v="1439"/>
    <x v="177"/>
    <x v="121"/>
    <s v="Left"/>
    <n v="0.55000000000000004"/>
    <n v="30"/>
    <s v=" "/>
    <s v="cmp"/>
    <n v="30"/>
    <n v="42"/>
    <s v="Fair"/>
    <s v="64-1-1L"/>
  </r>
  <r>
    <n v="1441"/>
    <x v="177"/>
    <x v="1338"/>
    <s v="Left"/>
    <n v="3.6"/>
    <n v="18"/>
    <n v="1.77"/>
    <s v="rcp"/>
    <n v="18"/>
    <n v="48"/>
    <s v="New"/>
    <s v="64-1-3L"/>
  </r>
  <r>
    <n v="1438"/>
    <x v="177"/>
    <x v="1339"/>
    <s v="Right"/>
    <n v="1.1499999999999999"/>
    <n v="30"/>
    <s v=" "/>
    <s v="rcp"/>
    <n v="30"/>
    <n v="24"/>
    <s v="Good"/>
    <s v="64-1-4R"/>
  </r>
  <r>
    <n v="1442"/>
    <x v="177"/>
    <x v="1340"/>
    <s v="Left"/>
    <n v="0"/>
    <n v="48"/>
    <s v=" "/>
    <s v="rcp"/>
    <n v="48"/>
    <n v="32"/>
    <s v="New"/>
    <s v="64-1-5L"/>
  </r>
  <r>
    <n v="1443"/>
    <x v="177"/>
    <x v="1341"/>
    <s v="Left"/>
    <n v="1.65"/>
    <n v="36"/>
    <n v="7.07"/>
    <s v="rcp"/>
    <n v="36"/>
    <n v="115"/>
    <s v="Good"/>
    <s v="64-1c he"/>
  </r>
  <r>
    <n v="1444"/>
    <x v="177"/>
    <x v="1342"/>
    <s v="Right"/>
    <n v="1"/>
    <n v="42"/>
    <s v=" "/>
    <s v="rcp"/>
    <n v="42"/>
    <n v="42"/>
    <s v="New"/>
    <s v="64-1b he"/>
  </r>
  <r>
    <n v="1445"/>
    <x v="177"/>
    <x v="1343"/>
    <s v="Right"/>
    <n v="1.45"/>
    <n v="24"/>
    <n v="3.14"/>
    <s v="rcp"/>
    <n v="24"/>
    <n v="72"/>
    <s v="New"/>
    <s v="64-1-6R"/>
  </r>
  <r>
    <n v="1446"/>
    <x v="177"/>
    <x v="1344"/>
    <s v="Left"/>
    <n v="3.4"/>
    <n v="18"/>
    <n v="1.77"/>
    <s v="sip"/>
    <n v="18"/>
    <n v="75"/>
    <s v="Good"/>
    <s v="64-1-7L"/>
  </r>
  <r>
    <n v="1447"/>
    <x v="177"/>
    <x v="1345"/>
    <s v="Right"/>
    <n v="2.4500000000000002"/>
    <n v="24"/>
    <n v="3.14"/>
    <s v="smp"/>
    <n v="24"/>
    <n v="90"/>
    <s v="Fair"/>
    <s v="64-1-8R"/>
  </r>
  <r>
    <n v="1448"/>
    <x v="177"/>
    <x v="1346"/>
    <s v="Right"/>
    <n v="6.05"/>
    <n v="24"/>
    <n v="3.14"/>
    <s v="cmp"/>
    <n v="24"/>
    <n v="100"/>
    <s v="New"/>
    <s v="64-1-9R"/>
  </r>
  <r>
    <n v="1865"/>
    <x v="178"/>
    <x v="1347"/>
    <s v="Left"/>
    <n v="0"/>
    <n v="18"/>
    <n v="1.77"/>
    <s v="cmp?"/>
    <n v="18"/>
    <n v="24"/>
    <s v="Fair"/>
    <s v="64-1a-1L"/>
  </r>
  <r>
    <n v="1866"/>
    <x v="178"/>
    <x v="378"/>
    <s v="Left"/>
    <n v="0"/>
    <n v="24"/>
    <n v="3.14"/>
    <s v="rcp"/>
    <n v="24"/>
    <n v="18"/>
    <s v="Good"/>
    <s v="64-1a-2L"/>
  </r>
  <r>
    <n v="1492"/>
    <x v="178"/>
    <x v="758"/>
    <s v="Left"/>
    <n v="2.7"/>
    <n v="24"/>
    <n v="3.14"/>
    <s v="sip"/>
    <n v="24"/>
    <n v="22.5"/>
    <s v="Good"/>
    <s v="64-1a-2"/>
  </r>
  <r>
    <n v="1493"/>
    <x v="178"/>
    <x v="1348"/>
    <s v="Left"/>
    <n v="0.26"/>
    <n v="18"/>
    <n v="1.8"/>
    <s v=" "/>
    <n v="18"/>
    <n v="42"/>
    <s v="Good"/>
    <s v="64-1a-5L"/>
  </r>
  <r>
    <n v="1482"/>
    <x v="178"/>
    <x v="635"/>
    <s v="Left"/>
    <n v="0"/>
    <s v=" "/>
    <s v=" "/>
    <s v=" "/>
    <n v="0"/>
    <n v="0"/>
    <s v="Fair"/>
    <s v="64-1a-3"/>
  </r>
  <r>
    <n v="1483"/>
    <x v="178"/>
    <x v="1349"/>
    <s v="Left"/>
    <n v="1.71"/>
    <n v="24"/>
    <n v="3.1"/>
    <s v="RCP"/>
    <n v="24"/>
    <n v="24"/>
    <s v="Good"/>
    <s v="64-1a-6L"/>
  </r>
  <r>
    <n v="1484"/>
    <x v="178"/>
    <x v="1350"/>
    <s v="Left"/>
    <n v="1.96"/>
    <n v="24"/>
    <n v="3.1"/>
    <s v="RCP"/>
    <n v="24"/>
    <n v="30"/>
    <s v="Good"/>
    <s v="64-1a-7L"/>
  </r>
  <r>
    <n v="1485"/>
    <x v="178"/>
    <x v="491"/>
    <s v="Left"/>
    <n v="1.24"/>
    <n v="24"/>
    <n v="3.1"/>
    <s v=" "/>
    <n v="24"/>
    <n v="40"/>
    <s v="Fair"/>
    <s v="64-1a-8L"/>
  </r>
  <r>
    <n v="1486"/>
    <x v="178"/>
    <x v="1351"/>
    <s v="Left"/>
    <n v="0"/>
    <n v="24"/>
    <n v="3.1"/>
    <s v=" "/>
    <n v="24"/>
    <n v="32"/>
    <s v="Fair"/>
    <s v="64-1a-4"/>
  </r>
  <r>
    <n v="1487"/>
    <x v="178"/>
    <x v="1352"/>
    <s v="Left"/>
    <n v="2"/>
    <n v="18"/>
    <n v="1.77"/>
    <s v="HDPE"/>
    <n v="18"/>
    <n v="25"/>
    <s v="New"/>
    <s v="64-1A-09L"/>
  </r>
  <r>
    <n v="1488"/>
    <x v="178"/>
    <x v="1353"/>
    <s v="Left"/>
    <n v="2.5499999999999998"/>
    <n v="18"/>
    <n v="1.77"/>
    <s v="HDPE"/>
    <n v="18"/>
    <n v="25"/>
    <s v="New"/>
    <s v="64-1A-10L"/>
  </r>
  <r>
    <n v="1489"/>
    <x v="178"/>
    <x v="1354"/>
    <s v="Left"/>
    <n v="1.61"/>
    <n v="24"/>
    <n v="3.1"/>
    <s v=" "/>
    <n v="24"/>
    <n v="24"/>
    <s v="Replace"/>
    <s v="64-1a-11L"/>
  </r>
  <r>
    <n v="1490"/>
    <x v="178"/>
    <x v="1355"/>
    <s v="Left"/>
    <n v="0"/>
    <n v="24"/>
    <n v="3.14"/>
    <s v="SIP"/>
    <n v="24"/>
    <n v="46"/>
    <s v="Good"/>
    <s v="64-1a-5"/>
  </r>
  <r>
    <n v="1491"/>
    <x v="178"/>
    <x v="1356"/>
    <s v="Right"/>
    <n v="0"/>
    <n v="24"/>
    <n v="3.1"/>
    <s v=" "/>
    <n v="0"/>
    <n v="0"/>
    <s v="Replace"/>
    <s v="64-1a-12R"/>
  </r>
  <r>
    <n v="1478"/>
    <x v="178"/>
    <x v="1357"/>
    <s v="Left"/>
    <n v="0.5"/>
    <n v="24"/>
    <n v="3.14"/>
    <s v=" "/>
    <n v="24"/>
    <n v="38"/>
    <s v="Good"/>
    <s v="64-1a-13L"/>
  </r>
  <r>
    <n v="1479"/>
    <x v="178"/>
    <x v="1358"/>
    <s v="Right"/>
    <n v="1.06"/>
    <n v="24"/>
    <n v="3.14"/>
    <s v=" "/>
    <n v="24"/>
    <n v="68"/>
    <s v="Good"/>
    <s v="64-1a-14R"/>
  </r>
  <r>
    <n v="1480"/>
    <x v="178"/>
    <x v="1359"/>
    <s v="Left"/>
    <n v="2.87"/>
    <n v="24"/>
    <n v="3.14"/>
    <s v="smp"/>
    <n v="24"/>
    <n v="54"/>
    <s v="Good"/>
    <s v="64-1a-15L"/>
  </r>
  <r>
    <n v="1481"/>
    <x v="178"/>
    <x v="1360"/>
    <s v="Left"/>
    <n v="1.66"/>
    <n v="30"/>
    <n v="4.9000000000000004"/>
    <s v="rcp"/>
    <n v="30"/>
    <n v="25"/>
    <s v="Good"/>
    <s v="64-1a-16L"/>
  </r>
  <r>
    <n v="1888"/>
    <x v="179"/>
    <x v="84"/>
    <s v="Left"/>
    <n v="0"/>
    <s v=" "/>
    <s v=" "/>
    <s v="lift pump no gate"/>
    <n v="0"/>
    <n v="50"/>
    <s v="New"/>
    <s v="64-1a-1-1L"/>
  </r>
  <r>
    <n v="1460"/>
    <x v="179"/>
    <x v="263"/>
    <s v="Left"/>
    <n v="2.2400000000000002"/>
    <n v="24"/>
    <n v="3.2"/>
    <s v="rcp"/>
    <n v="24"/>
    <n v="25"/>
    <s v="Good"/>
    <s v="64-1a-1-2L"/>
  </r>
  <r>
    <n v="1461"/>
    <x v="179"/>
    <x v="0"/>
    <s v="Right"/>
    <n v="0.73"/>
    <n v="24"/>
    <n v="3.14"/>
    <s v="smp"/>
    <n v="24"/>
    <n v="42"/>
    <s v="Fair"/>
    <s v="64-1a-1-3R"/>
  </r>
  <r>
    <n v="1449"/>
    <x v="179"/>
    <x v="1361"/>
    <s v="Left"/>
    <n v="4.3"/>
    <n v="24"/>
    <n v="3.14"/>
    <s v="rcp"/>
    <n v="24"/>
    <n v="32"/>
    <s v="Good"/>
    <s v="64-1a-1-5L"/>
  </r>
  <r>
    <n v="1450"/>
    <x v="179"/>
    <x v="1362"/>
    <s v="Left"/>
    <n v="4.28"/>
    <n v="24"/>
    <n v="3.14"/>
    <s v=" "/>
    <n v="24"/>
    <n v="30"/>
    <s v="Fair"/>
    <s v="64-1a-1-6L"/>
  </r>
  <r>
    <n v="1451"/>
    <x v="179"/>
    <x v="1363"/>
    <s v="Left"/>
    <n v="3.6"/>
    <n v="24"/>
    <n v="3.14"/>
    <s v=" "/>
    <n v="24"/>
    <n v="20"/>
    <s v="Fair"/>
    <s v="64-1a-1-7L"/>
  </r>
  <r>
    <n v="1452"/>
    <x v="179"/>
    <x v="512"/>
    <s v="Left"/>
    <n v="2.11"/>
    <n v="24"/>
    <n v="3.14"/>
    <s v="rcp"/>
    <n v="24"/>
    <n v="24"/>
    <s v="Good"/>
    <s v="64-1a-1-8L"/>
  </r>
  <r>
    <n v="1453"/>
    <x v="179"/>
    <x v="417"/>
    <s v="Left"/>
    <n v="1.8"/>
    <n v="18"/>
    <n v="1.77"/>
    <s v="HDPE"/>
    <n v="18"/>
    <n v="24"/>
    <s v="New"/>
    <s v="64-1a-1-9L"/>
  </r>
  <r>
    <n v="1454"/>
    <x v="179"/>
    <x v="1364"/>
    <s v="Left"/>
    <n v="0"/>
    <n v="24"/>
    <n v="3.14"/>
    <s v=" "/>
    <n v="24"/>
    <n v="20"/>
    <s v="Fair"/>
    <s v="64-1a-1-10L"/>
  </r>
  <r>
    <n v="1455"/>
    <x v="179"/>
    <x v="484"/>
    <s v="Left"/>
    <n v="3"/>
    <n v="24"/>
    <n v="3.14"/>
    <s v="rcp"/>
    <n v="24"/>
    <n v="25"/>
    <s v="Good"/>
    <s v="64-1a-1-11L"/>
  </r>
  <r>
    <n v="1456"/>
    <x v="179"/>
    <x v="1365"/>
    <s v="Left"/>
    <n v="0"/>
    <n v="18"/>
    <n v="1.8"/>
    <s v="cmp"/>
    <n v="18"/>
    <n v="28"/>
    <s v="Fair"/>
    <s v="64-1a-1-12L"/>
  </r>
  <r>
    <n v="1457"/>
    <x v="179"/>
    <x v="1366"/>
    <s v="Left"/>
    <n v="1.64"/>
    <n v="18"/>
    <n v="1.8"/>
    <s v="rcp"/>
    <n v="18"/>
    <n v="24"/>
    <s v="Fair"/>
    <s v="64-1a-1-13L"/>
  </r>
  <r>
    <n v="1459"/>
    <x v="179"/>
    <x v="1367"/>
    <s v="Left"/>
    <n v="1.86"/>
    <n v="18"/>
    <n v="1.8"/>
    <s v="cmp"/>
    <n v="18"/>
    <n v="26"/>
    <s v="Replace"/>
    <s v="abandone"/>
  </r>
  <r>
    <n v="1458"/>
    <x v="179"/>
    <x v="1368"/>
    <s v="Left"/>
    <n v="1.96"/>
    <n v="24"/>
    <n v="3.14"/>
    <s v="smp"/>
    <n v="24"/>
    <n v="20"/>
    <s v="Fair"/>
    <s v="64-1a-1-15L"/>
  </r>
  <r>
    <n v="1473"/>
    <x v="180"/>
    <x v="527"/>
    <s v="Right"/>
    <n v="0.78"/>
    <n v="24"/>
    <n v="3.14"/>
    <s v="RCP"/>
    <n v="24"/>
    <n v="56"/>
    <s v="New"/>
    <s v="64-1a-2-1R"/>
  </r>
  <r>
    <n v="1474"/>
    <x v="180"/>
    <x v="1369"/>
    <s v="Right"/>
    <n v="0.89"/>
    <n v="18"/>
    <n v="1.8"/>
    <s v="RCP"/>
    <n v="18"/>
    <n v="24"/>
    <s v="Good"/>
    <s v="64-1a-2-2R"/>
  </r>
  <r>
    <n v="1475"/>
    <x v="180"/>
    <x v="253"/>
    <s v="Right"/>
    <n v="5.19"/>
    <n v="18"/>
    <n v="1.8"/>
    <s v="RCP"/>
    <n v="18"/>
    <n v="49"/>
    <s v="Good"/>
    <s v="64-1a-2-3R"/>
  </r>
  <r>
    <n v="1476"/>
    <x v="180"/>
    <x v="1370"/>
    <s v="Right"/>
    <n v="0.43"/>
    <n v="18"/>
    <n v="1.8"/>
    <s v="RCP"/>
    <n v="18"/>
    <n v="25"/>
    <s v="Good"/>
    <s v="64-1a-2-4R"/>
  </r>
  <r>
    <n v="1477"/>
    <x v="180"/>
    <x v="510"/>
    <s v="Right"/>
    <n v="1.94"/>
    <n v="24"/>
    <n v="3.1"/>
    <s v="SMP"/>
    <n v="24"/>
    <n v="25"/>
    <s v="Good"/>
    <s v="64-1a-2-5R"/>
  </r>
  <r>
    <n v="1463"/>
    <x v="181"/>
    <x v="497"/>
    <s v="Right"/>
    <n v="0"/>
    <n v="24"/>
    <n v="3.14"/>
    <s v="HDPE"/>
    <n v="24"/>
    <n v="24"/>
    <s v="New"/>
    <s v="64-1A-3-01R"/>
  </r>
  <r>
    <n v="1464"/>
    <x v="181"/>
    <x v="40"/>
    <s v="Right"/>
    <n v="2.2799999999999998"/>
    <n v="24"/>
    <n v="3.1"/>
    <s v="SMP"/>
    <n v="24"/>
    <n v="21"/>
    <s v="Fair"/>
    <s v="64-1a-3-2R"/>
  </r>
  <r>
    <n v="1465"/>
    <x v="181"/>
    <x v="1371"/>
    <s v="Left"/>
    <n v="0"/>
    <n v="24"/>
    <n v="3.1"/>
    <s v=" "/>
    <n v="24"/>
    <n v="0"/>
    <s v="New"/>
    <s v="64-1a-3-3L"/>
  </r>
  <r>
    <n v="1466"/>
    <x v="181"/>
    <x v="1372"/>
    <s v="Right"/>
    <n v="2.2000000000000002"/>
    <n v="24"/>
    <n v="3.1"/>
    <s v="RCP"/>
    <n v="24"/>
    <n v="24"/>
    <s v="Good"/>
    <s v="64-1a-3-4R"/>
  </r>
  <r>
    <n v="1467"/>
    <x v="182"/>
    <x v="84"/>
    <s v="Left"/>
    <n v="2.44"/>
    <n v="24"/>
    <n v="3.14"/>
    <s v="abs"/>
    <n v="24"/>
    <n v="96"/>
    <s v="Good"/>
    <s v="64-1a-4-1L"/>
  </r>
  <r>
    <n v="1468"/>
    <x v="182"/>
    <x v="942"/>
    <s v="Left"/>
    <n v="0"/>
    <n v="18"/>
    <n v="1.77"/>
    <s v="rcp"/>
    <n v="18"/>
    <n v="32"/>
    <s v="New"/>
    <s v="64-1a-4-2L"/>
  </r>
  <r>
    <n v="1469"/>
    <x v="182"/>
    <x v="944"/>
    <s v="Left"/>
    <n v="1.37"/>
    <n v="18"/>
    <n v="1.77"/>
    <s v="rcp"/>
    <n v="18"/>
    <n v="23"/>
    <s v="Good"/>
    <s v="64-1a-4-3L"/>
  </r>
  <r>
    <n v="1470"/>
    <x v="182"/>
    <x v="944"/>
    <s v="Right"/>
    <n v="0.62"/>
    <n v="24"/>
    <n v="3.14"/>
    <s v="rcp"/>
    <n v="24"/>
    <n v="23"/>
    <s v="Good"/>
    <s v="64-1a-4-3R"/>
  </r>
  <r>
    <n v="1471"/>
    <x v="182"/>
    <x v="1373"/>
    <s v="Left"/>
    <n v="0"/>
    <n v="18"/>
    <n v="1.77"/>
    <s v="rcp"/>
    <n v="18"/>
    <n v="74"/>
    <s v="Good"/>
    <s v="64-1a-4-5L"/>
  </r>
  <r>
    <n v="1472"/>
    <x v="182"/>
    <x v="1373"/>
    <s v="Right"/>
    <n v="1.62"/>
    <n v="18"/>
    <n v="1.77"/>
    <s v="HDPE"/>
    <n v="18"/>
    <n v="32"/>
    <s v="New"/>
    <s v="64-1A-4-04R"/>
  </r>
  <r>
    <n v="1462"/>
    <x v="183"/>
    <x v="978"/>
    <s v="Left"/>
    <n v="1.1000000000000001"/>
    <n v="24"/>
    <n v="3.14"/>
    <s v="cmp"/>
    <n v="24"/>
    <n v="50"/>
    <s v="Fair"/>
    <s v="64-1a-5-1L"/>
  </r>
  <r>
    <n v="1494"/>
    <x v="184"/>
    <x v="70"/>
    <s v=" "/>
    <n v="1.86"/>
    <n v="42"/>
    <n v="9.6199999999999992"/>
    <s v="rcp"/>
    <n v="42"/>
    <n v="41"/>
    <s v="New"/>
    <s v="64-1b"/>
  </r>
  <r>
    <n v="1495"/>
    <x v="184"/>
    <x v="394"/>
    <s v="Left"/>
    <n v="1.94"/>
    <n v="24"/>
    <n v="3.14"/>
    <s v="sip"/>
    <n v="24"/>
    <n v="19"/>
    <s v="Fair"/>
    <s v="64-1b-1L"/>
  </r>
  <r>
    <n v="1496"/>
    <x v="184"/>
    <x v="726"/>
    <s v="Left"/>
    <n v="0"/>
    <n v="24"/>
    <n v="3.14"/>
    <s v="cmp"/>
    <n v="24"/>
    <n v="32"/>
    <s v="Replace"/>
    <s v="64-1b-1"/>
  </r>
  <r>
    <n v="1497"/>
    <x v="184"/>
    <x v="1374"/>
    <s v="Left"/>
    <n v="1.55"/>
    <n v="18"/>
    <n v="1.77"/>
    <s v="cmp"/>
    <n v="18"/>
    <n v="62"/>
    <s v="Replace"/>
    <s v="64-1b-2L"/>
  </r>
  <r>
    <n v="1867"/>
    <x v="185"/>
    <x v="70"/>
    <s v="Left"/>
    <n v="1.4"/>
    <n v="36"/>
    <n v="7.07"/>
    <s v="rcp"/>
    <n v="36"/>
    <n v="118"/>
    <s v="Good"/>
    <s v="64-1c"/>
  </r>
  <r>
    <n v="1868"/>
    <x v="185"/>
    <x v="1375"/>
    <s v="Right"/>
    <n v="0"/>
    <n v="18"/>
    <n v="1.77"/>
    <s v="cmp"/>
    <n v="18"/>
    <n v="24"/>
    <s v="Fair"/>
    <s v="64-1c-1R"/>
  </r>
  <r>
    <n v="1869"/>
    <x v="185"/>
    <x v="1376"/>
    <s v="Left"/>
    <n v="0"/>
    <s v=" "/>
    <s v=" "/>
    <s v=" "/>
    <n v="0"/>
    <n v="0"/>
    <s v="Good"/>
    <s v="64-1c-2L"/>
  </r>
  <r>
    <n v="1364"/>
    <x v="186"/>
    <x v="1377"/>
    <s v="Right"/>
    <n v="4.95"/>
    <n v="18"/>
    <n v="1.77"/>
    <s v="rcp"/>
    <n v="18"/>
    <n v="40"/>
    <s v="Fair"/>
    <s v="64-2-1R"/>
  </r>
  <r>
    <n v="1365"/>
    <x v="186"/>
    <x v="1378"/>
    <s v="Right"/>
    <n v="0.9"/>
    <n v="24"/>
    <n v="3.14"/>
    <s v="rcp"/>
    <n v="24"/>
    <n v="32"/>
    <s v="Good"/>
    <s v="64-2-2R"/>
  </r>
  <r>
    <n v="1366"/>
    <x v="186"/>
    <x v="372"/>
    <s v="Right"/>
    <n v="1.45"/>
    <n v="18"/>
    <n v="1.77"/>
    <s v="rcp"/>
    <n v="18"/>
    <n v="40"/>
    <s v="Good"/>
    <s v="64-2-3R"/>
  </r>
  <r>
    <n v="1367"/>
    <x v="186"/>
    <x v="1379"/>
    <s v="Right"/>
    <n v="3.15"/>
    <n v="36"/>
    <n v="7.07"/>
    <s v="rcp"/>
    <n v="36"/>
    <n v="40"/>
    <s v="Good"/>
    <s v="64-2a he"/>
  </r>
  <r>
    <n v="1369"/>
    <x v="186"/>
    <x v="1380"/>
    <s v="Left"/>
    <n v="0"/>
    <n v="30"/>
    <n v="7.07"/>
    <s v="cmp\abs"/>
    <n v="30"/>
    <n v="24"/>
    <s v="Fair"/>
    <s v="64-2-4L"/>
  </r>
  <r>
    <n v="1368"/>
    <x v="186"/>
    <x v="1381"/>
    <s v="Right"/>
    <n v="0.4"/>
    <n v="18"/>
    <n v="1.77"/>
    <s v="cmp"/>
    <n v="18"/>
    <n v="29"/>
    <s v="Fair"/>
    <s v="64-2-5R"/>
  </r>
  <r>
    <n v="1370"/>
    <x v="186"/>
    <x v="1382"/>
    <s v="Right"/>
    <n v="2.2000000000000002"/>
    <n v="24"/>
    <n v="3.14"/>
    <s v="smp"/>
    <n v="24"/>
    <n v="52"/>
    <s v="Fair"/>
    <s v="64-2-6R"/>
  </r>
  <r>
    <n v="1371"/>
    <x v="186"/>
    <x v="1383"/>
    <s v="Right"/>
    <n v="3.4"/>
    <n v="18"/>
    <n v="1.77"/>
    <s v="?"/>
    <n v="18"/>
    <n v="42"/>
    <s v="Replace"/>
    <s v="64-2-7R"/>
  </r>
  <r>
    <n v="1372"/>
    <x v="186"/>
    <x v="1384"/>
    <s v="Right"/>
    <n v="2.2999999999999998"/>
    <n v="24"/>
    <n v="3.14"/>
    <s v="rcp"/>
    <n v="24"/>
    <n v="24"/>
    <s v="Good"/>
    <s v="64-2-8R"/>
  </r>
  <r>
    <n v="1373"/>
    <x v="186"/>
    <x v="1385"/>
    <s v="Right"/>
    <n v="0"/>
    <s v=" "/>
    <s v=" "/>
    <s v=" "/>
    <n v="0"/>
    <n v="0"/>
    <s v="Replace"/>
    <s v="64-2"/>
  </r>
  <r>
    <n v="1374"/>
    <x v="187"/>
    <x v="1386"/>
    <s v="Right"/>
    <n v="0.8"/>
    <n v="30"/>
    <n v="7.07"/>
    <s v="cmp"/>
    <n v="30"/>
    <n v="21"/>
    <s v="Fair"/>
    <s v="no tag"/>
  </r>
  <r>
    <n v="1375"/>
    <x v="187"/>
    <x v="1387"/>
    <s v="Right"/>
    <n v="1.2"/>
    <n v="24"/>
    <n v="3.14"/>
    <s v="rcp"/>
    <n v="24"/>
    <n v="24"/>
    <s v="New"/>
    <s v="64-2a-1R"/>
  </r>
  <r>
    <n v="1376"/>
    <x v="187"/>
    <x v="1388"/>
    <s v="Right"/>
    <n v="1"/>
    <n v="24"/>
    <n v="3.14"/>
    <s v="rcp"/>
    <n v="24"/>
    <n v="24"/>
    <s v="New"/>
    <s v="64-2a-2R"/>
  </r>
  <r>
    <n v="1377"/>
    <x v="187"/>
    <x v="1389"/>
    <s v="Right"/>
    <n v="1.1000000000000001"/>
    <s v=" "/>
    <s v=" "/>
    <s v="steel"/>
    <n v="24"/>
    <n v="16"/>
    <s v="Fair"/>
    <s v="64-2a-1"/>
  </r>
  <r>
    <n v="1378"/>
    <x v="187"/>
    <x v="1390"/>
    <s v="Right"/>
    <n v="1.9"/>
    <n v="18"/>
    <n v="1.77"/>
    <s v="cmp"/>
    <n v="18"/>
    <n v="82"/>
    <s v="Fair"/>
    <s v="64-2a-3R"/>
  </r>
  <r>
    <n v="1379"/>
    <x v="187"/>
    <x v="1391"/>
    <s v="Right"/>
    <n v="2.2000000000000002"/>
    <n v="24"/>
    <n v="3.14"/>
    <s v="rcp"/>
    <n v="24"/>
    <n v="72"/>
    <s v="Fair"/>
    <s v="64-2a-4R"/>
  </r>
  <r>
    <n v="1380"/>
    <x v="187"/>
    <x v="1392"/>
    <s v="Right"/>
    <n v="2.2000000000000002"/>
    <n v="15"/>
    <s v=" "/>
    <s v="cmp"/>
    <n v="15"/>
    <n v="72"/>
    <s v="Fair"/>
    <s v="64-2A-5R"/>
  </r>
  <r>
    <n v="1381"/>
    <x v="187"/>
    <x v="1393"/>
    <s v="Left"/>
    <n v="1.8"/>
    <n v="24"/>
    <n v="3.14"/>
    <s v="steel"/>
    <n v="26"/>
    <n v="60"/>
    <s v="Good"/>
    <s v="steel fl"/>
  </r>
  <r>
    <n v="1382"/>
    <x v="187"/>
    <x v="1394"/>
    <s v="Left"/>
    <n v="0"/>
    <n v="24"/>
    <n v="3.14"/>
    <s v="rcp"/>
    <n v="24"/>
    <n v="24"/>
    <s v="New"/>
    <s v="64-2a-6L"/>
  </r>
  <r>
    <n v="1870"/>
    <x v="188"/>
    <x v="70"/>
    <s v="Right"/>
    <n v="0"/>
    <s v=" "/>
    <s v=" "/>
    <s v="STEEL"/>
    <n v="24"/>
    <n v="16"/>
    <s v="Fair"/>
    <s v="64-2a-1"/>
  </r>
  <r>
    <n v="1871"/>
    <x v="188"/>
    <x v="1395"/>
    <s v="Right"/>
    <n v="0"/>
    <n v="18"/>
    <n v="1.77"/>
    <s v="abs"/>
    <n v="18"/>
    <n v="55"/>
    <s v="Good"/>
    <s v="64-2a-1-1R"/>
  </r>
  <r>
    <n v="1872"/>
    <x v="188"/>
    <x v="797"/>
    <s v="Right"/>
    <n v="0"/>
    <n v="24"/>
    <n v="3.14"/>
    <s v="rcp"/>
    <n v="24"/>
    <n v="24"/>
    <s v="Good"/>
    <s v="no tag s"/>
  </r>
  <r>
    <n v="1873"/>
    <x v="188"/>
    <x v="1396"/>
    <s v="Left"/>
    <n v="0"/>
    <n v="24"/>
    <n v="3.14"/>
    <s v="rcp"/>
    <n v="24"/>
    <n v="24"/>
    <s v="New"/>
    <s v="64-2a-1-2L"/>
  </r>
  <r>
    <n v="43"/>
    <x v="189"/>
    <x v="1397"/>
    <s v="Right"/>
    <n v="1.3"/>
    <n v="18"/>
    <n v="1.77"/>
    <s v="rcp - no tag"/>
    <n v="18"/>
    <n v="24"/>
    <s v="New"/>
    <s v="bRiggs b"/>
  </r>
  <r>
    <n v="44"/>
    <x v="189"/>
    <x v="1398"/>
    <s v="Left"/>
    <n v="1.2"/>
    <n v="18"/>
    <n v="1.77"/>
    <s v="rcp"/>
    <n v="18"/>
    <n v="18"/>
    <s v="Fair"/>
    <s v="df-1-3L"/>
  </r>
  <r>
    <n v="45"/>
    <x v="189"/>
    <x v="1399"/>
    <s v="Left"/>
    <n v="1.1000000000000001"/>
    <n v="24"/>
    <n v="3.14"/>
    <s v="rcp"/>
    <n v="24"/>
    <n v="24"/>
    <s v="New"/>
    <s v="df-1-4L"/>
  </r>
  <r>
    <n v="46"/>
    <x v="189"/>
    <x v="1399"/>
    <s v="Right"/>
    <n v="1.2"/>
    <n v="24"/>
    <n v="3.14"/>
    <s v="rcp"/>
    <n v="24"/>
    <n v="24"/>
    <s v="New"/>
    <s v="df-1-4R"/>
  </r>
  <r>
    <n v="47"/>
    <x v="189"/>
    <x v="1400"/>
    <s v="Left"/>
    <n v="2.2999999999999998"/>
    <n v="24"/>
    <n v="3.14"/>
    <s v="rcp"/>
    <n v="22"/>
    <n v="46"/>
    <s v="Good"/>
    <s v="df-1-5L"/>
  </r>
  <r>
    <n v="457"/>
    <x v="190"/>
    <x v="1401"/>
    <s v="Right"/>
    <n v="0"/>
    <n v="24"/>
    <n v="3.14"/>
    <s v="rcp"/>
    <n v="24"/>
    <n v="0"/>
    <s v="Good"/>
    <s v="ESC-1R"/>
  </r>
  <r>
    <n v="458"/>
    <x v="190"/>
    <x v="259"/>
    <s v="Left"/>
    <n v="1.8"/>
    <n v="15"/>
    <n v="1.28"/>
    <s v="sip"/>
    <n v="15"/>
    <n v="24"/>
    <s v="New"/>
    <s v="ESC-2L"/>
  </r>
  <r>
    <n v="459"/>
    <x v="190"/>
    <x v="1402"/>
    <s v="Left"/>
    <n v="1.1000000000000001"/>
    <n v="24"/>
    <n v="3.14"/>
    <s v="smp"/>
    <n v="30"/>
    <n v="28"/>
    <s v="Good"/>
    <s v="ESC-3L"/>
  </r>
  <r>
    <n v="460"/>
    <x v="190"/>
    <x v="516"/>
    <s v="Left"/>
    <n v="2.4"/>
    <n v="48"/>
    <s v=" "/>
    <s v="rcp"/>
    <n v="48"/>
    <n v="34"/>
    <s v="New"/>
    <s v="ESC-48-1"/>
  </r>
  <r>
    <n v="461"/>
    <x v="190"/>
    <x v="1403"/>
    <s v="Left"/>
    <n v="0.4"/>
    <n v="24"/>
    <n v="3.14"/>
    <s v=" "/>
    <n v="24"/>
    <n v="27"/>
    <s v="Good"/>
    <s v="ESC-4L"/>
  </r>
  <r>
    <n v="491"/>
    <x v="190"/>
    <x v="1404"/>
    <s v="Left"/>
    <n v="0"/>
    <n v="42"/>
    <s v=" "/>
    <s v="rcp"/>
    <n v="42"/>
    <n v="315"/>
    <s v="Good"/>
    <s v="no gate,"/>
  </r>
  <r>
    <n v="462"/>
    <x v="190"/>
    <x v="547"/>
    <s v="Left"/>
    <n v="0"/>
    <n v="24"/>
    <n v="3.14"/>
    <s v=" "/>
    <n v="24"/>
    <n v="250"/>
    <s v="New"/>
    <s v="ESC-5L"/>
  </r>
  <r>
    <n v="463"/>
    <x v="190"/>
    <x v="1405"/>
    <s v="Left"/>
    <n v="0"/>
    <n v="24"/>
    <n v="3.14"/>
    <s v="rcp"/>
    <n v="24"/>
    <n v="276"/>
    <s v="New"/>
    <s v="ESC-6L c"/>
  </r>
  <r>
    <n v="464"/>
    <x v="190"/>
    <x v="1406"/>
    <s v="Left"/>
    <n v="0"/>
    <n v="24"/>
    <n v="3.14"/>
    <s v=" "/>
    <n v="24"/>
    <n v="250"/>
    <s v="New"/>
    <s v="ESC-8L c"/>
  </r>
  <r>
    <n v="465"/>
    <x v="190"/>
    <x v="1407"/>
    <s v="Left"/>
    <n v="3.2"/>
    <n v="15"/>
    <n v="1.23"/>
    <s v="HDPE"/>
    <n v="15"/>
    <n v="30"/>
    <s v="New"/>
    <s v="ESC-09L"/>
  </r>
  <r>
    <n v="466"/>
    <x v="190"/>
    <x v="1408"/>
    <s v="Left"/>
    <n v="0"/>
    <n v="24"/>
    <n v="3.14"/>
    <s v="rcp"/>
    <n v="24"/>
    <n v="66"/>
    <s v="New"/>
    <s v="ESC-10L"/>
  </r>
  <r>
    <n v="467"/>
    <x v="190"/>
    <x v="1409"/>
    <s v="Left"/>
    <n v="2.6"/>
    <n v="24"/>
    <n v="3.14"/>
    <s v="rcp"/>
    <n v="24"/>
    <n v="26"/>
    <s v="New"/>
    <s v="ESC-11L"/>
  </r>
  <r>
    <n v="468"/>
    <x v="190"/>
    <x v="1410"/>
    <s v="Left"/>
    <n v="2.1"/>
    <n v="24"/>
    <n v="3.14"/>
    <s v="rcp"/>
    <n v="24"/>
    <n v="24"/>
    <s v="Good"/>
    <s v="ESC-2"/>
  </r>
  <r>
    <n v="469"/>
    <x v="190"/>
    <x v="1411"/>
    <s v="Left"/>
    <n v="0"/>
    <n v="18"/>
    <n v="1.77"/>
    <s v="sip"/>
    <n v="18"/>
    <n v="52"/>
    <s v="Replace"/>
    <s v="ESC-12L"/>
  </r>
  <r>
    <n v="470"/>
    <x v="190"/>
    <x v="1412"/>
    <s v="Left"/>
    <n v="0"/>
    <n v="18"/>
    <n v="1.77"/>
    <s v=" "/>
    <n v="18"/>
    <n v="30"/>
    <s v="Replace"/>
    <s v="ESC-13L"/>
  </r>
  <r>
    <n v="492"/>
    <x v="190"/>
    <x v="1413"/>
    <s v="Left"/>
    <n v="2.1"/>
    <n v="36"/>
    <n v="7.1"/>
    <s v="RCP"/>
    <n v="36"/>
    <n v="29"/>
    <s v="Good"/>
    <s v="ESC-3"/>
  </r>
  <r>
    <n v="1889"/>
    <x v="190"/>
    <x v="1414"/>
    <s v="Left"/>
    <n v="0"/>
    <n v="24"/>
    <n v="3.14"/>
    <s v="rcp to rice"/>
    <n v="24"/>
    <n v="48"/>
    <s v="Good"/>
    <s v="ESC-14L"/>
  </r>
  <r>
    <n v="1890"/>
    <x v="190"/>
    <x v="1415"/>
    <s v="Left"/>
    <n v="0"/>
    <n v="24"/>
    <n v="3.14"/>
    <s v="rcp to rice"/>
    <n v="24"/>
    <n v="24"/>
    <s v="Good"/>
    <s v="ESC-15L"/>
  </r>
  <r>
    <n v="1891"/>
    <x v="190"/>
    <x v="1416"/>
    <s v="Left"/>
    <n v="0"/>
    <n v="24"/>
    <n v="3.14"/>
    <s v="rcp to feeder ditch"/>
    <n v="24"/>
    <n v="28"/>
    <s v="Good"/>
    <s v="ESC-17L"/>
  </r>
  <r>
    <n v="471"/>
    <x v="190"/>
    <x v="1417"/>
    <s v="Left"/>
    <n v="1.3"/>
    <n v="24"/>
    <n v="3.14"/>
    <s v="smp"/>
    <n v="24"/>
    <n v="43"/>
    <s v="Good"/>
    <s v="ESC-4"/>
  </r>
  <r>
    <n v="472"/>
    <x v="190"/>
    <x v="1418"/>
    <s v="Right"/>
    <n v="1.3"/>
    <n v="16"/>
    <n v="1.4"/>
    <s v="rcp"/>
    <n v="16"/>
    <n v="134"/>
    <s v="Good"/>
    <s v="ESC-19R"/>
  </r>
  <r>
    <n v="473"/>
    <x v="190"/>
    <x v="1419"/>
    <s v="Left"/>
    <n v="1.7"/>
    <n v="24"/>
    <n v="3.14"/>
    <s v="rcp"/>
    <n v="24"/>
    <n v="32"/>
    <s v="Good"/>
    <s v="ESC-20L"/>
  </r>
  <r>
    <n v="474"/>
    <x v="190"/>
    <x v="1420"/>
    <s v="Left"/>
    <n v="2.15"/>
    <n v="18"/>
    <n v="1.77"/>
    <s v="rcp"/>
    <n v="18"/>
    <n v="24"/>
    <s v="Fair"/>
    <s v="ESC-21L"/>
  </r>
  <r>
    <n v="475"/>
    <x v="190"/>
    <x v="1421"/>
    <s v="Right"/>
    <n v="0"/>
    <n v="24"/>
    <n v="3.14"/>
    <s v="rcp"/>
    <n v="24"/>
    <n v="60"/>
    <s v="Good"/>
    <s v="ESC-22R"/>
  </r>
  <r>
    <n v="476"/>
    <x v="190"/>
    <x v="1422"/>
    <s v="Left"/>
    <n v="2.6"/>
    <n v="18"/>
    <n v="1.77"/>
    <s v="HDPE"/>
    <n v="18"/>
    <n v="40"/>
    <s v="New"/>
    <s v="ESC-23L"/>
  </r>
  <r>
    <n v="477"/>
    <x v="190"/>
    <x v="1423"/>
    <s v="Left"/>
    <n v="2.4"/>
    <n v="24"/>
    <n v="3.14"/>
    <s v="rcp"/>
    <n v="24"/>
    <n v="78"/>
    <s v="Fair"/>
    <s v="ESC-24L"/>
  </r>
  <r>
    <n v="478"/>
    <x v="190"/>
    <x v="1186"/>
    <s v="Left"/>
    <n v="4"/>
    <n v="15"/>
    <n v="1.23"/>
    <s v="cmp"/>
    <n v="15"/>
    <n v="62"/>
    <s v="Fair"/>
    <s v="ESC-25L"/>
  </r>
  <r>
    <n v="479"/>
    <x v="190"/>
    <x v="1424"/>
    <s v="Left"/>
    <n v="3.6"/>
    <n v="24"/>
    <n v="3.14"/>
    <s v="rcp"/>
    <n v="24"/>
    <n v="41"/>
    <s v="Fair"/>
    <s v="ESC-26L"/>
  </r>
  <r>
    <n v="480"/>
    <x v="190"/>
    <x v="1425"/>
    <s v="Left"/>
    <n v="1.8"/>
    <n v="24"/>
    <n v="3.14"/>
    <s v="rcp"/>
    <n v="24"/>
    <n v="100"/>
    <s v="Good"/>
    <s v="ESC-28L"/>
  </r>
  <r>
    <n v="481"/>
    <x v="190"/>
    <x v="1426"/>
    <s v="Right"/>
    <n v="2"/>
    <n v="18"/>
    <n v="1.77"/>
    <s v="cmp"/>
    <n v="18"/>
    <n v="20"/>
    <s v="Fair"/>
    <s v="ESC-29R"/>
  </r>
  <r>
    <n v="482"/>
    <x v="190"/>
    <x v="1427"/>
    <s v="Right"/>
    <n v="1.6"/>
    <n v="24"/>
    <n v="3.14"/>
    <s v="cmp"/>
    <n v="24"/>
    <n v="30"/>
    <s v="Good"/>
    <s v="ESC-30R"/>
  </r>
  <r>
    <n v="483"/>
    <x v="190"/>
    <x v="1428"/>
    <s v="Right"/>
    <n v="0.9"/>
    <n v="24"/>
    <n v="3.14"/>
    <s v="rcp"/>
    <n v="24"/>
    <n v="24"/>
    <s v="New"/>
    <s v="ESC-31R"/>
  </r>
  <r>
    <n v="484"/>
    <x v="190"/>
    <x v="1429"/>
    <s v="Right"/>
    <n v="1.7"/>
    <n v="18"/>
    <n v="1.77"/>
    <s v="rcp"/>
    <n v="18"/>
    <n v="24"/>
    <s v="Good"/>
    <s v="ESC-32R"/>
  </r>
  <r>
    <n v="485"/>
    <x v="190"/>
    <x v="1430"/>
    <s v="Right"/>
    <n v="2.35"/>
    <n v="24"/>
    <n v="3.14"/>
    <s v="rcp"/>
    <n v="24"/>
    <n v="24"/>
    <s v="Good"/>
    <s v="ESC-33R"/>
  </r>
  <r>
    <n v="486"/>
    <x v="190"/>
    <x v="1431"/>
    <s v="Right"/>
    <n v="3.3"/>
    <n v="18"/>
    <n v="1.77"/>
    <s v="cmp"/>
    <n v="18"/>
    <n v="30"/>
    <s v="Fair"/>
    <s v="ESC-34R"/>
  </r>
  <r>
    <n v="487"/>
    <x v="190"/>
    <x v="1432"/>
    <s v="Right"/>
    <n v="2.8"/>
    <n v="24"/>
    <n v="3.14"/>
    <s v="rcp"/>
    <n v="24"/>
    <n v="24"/>
    <s v="New"/>
    <s v="ESC-35R"/>
  </r>
  <r>
    <n v="488"/>
    <x v="190"/>
    <x v="1433"/>
    <s v="Left"/>
    <n v="1.45"/>
    <n v="18"/>
    <n v="1.77"/>
    <s v="cmp"/>
    <n v="18"/>
    <n v="19"/>
    <s v="Fair"/>
    <s v="ESC-36L"/>
  </r>
  <r>
    <n v="489"/>
    <x v="190"/>
    <x v="1434"/>
    <s v="Right"/>
    <n v="1.95"/>
    <n v="18"/>
    <n v="1.77"/>
    <s v="HDPE"/>
    <n v="18"/>
    <n v="24"/>
    <s v="New"/>
    <s v="ESC-37R"/>
  </r>
  <r>
    <n v="490"/>
    <x v="190"/>
    <x v="1435"/>
    <s v="Right"/>
    <n v="1.65"/>
    <n v="24"/>
    <n v="3.14"/>
    <s v="rcp"/>
    <n v="24"/>
    <n v="24"/>
    <s v="Good"/>
    <s v="ESC-38R"/>
  </r>
  <r>
    <n v="442"/>
    <x v="191"/>
    <x v="1436"/>
    <s v="lt."/>
    <n v="0"/>
    <n v="42"/>
    <s v=" "/>
    <s v="RCP"/>
    <n v="42"/>
    <n v="300"/>
    <s v="Good"/>
    <s v="ESC-1"/>
  </r>
  <r>
    <n v="443"/>
    <x v="191"/>
    <x v="1437"/>
    <s v="lt."/>
    <n v="6.73"/>
    <n v="24"/>
    <n v="3.14"/>
    <s v="RCP"/>
    <n v="24"/>
    <n v="42"/>
    <s v="Good"/>
    <s v="ESC-1-1L"/>
  </r>
  <r>
    <n v="444"/>
    <x v="191"/>
    <x v="1437"/>
    <s v="rt."/>
    <n v="2"/>
    <n v="24"/>
    <n v="3.14"/>
    <s v="RCP"/>
    <n v="24"/>
    <n v="42"/>
    <s v="Good"/>
    <s v="ESC-1-1R"/>
  </r>
  <r>
    <n v="445"/>
    <x v="191"/>
    <x v="1438"/>
    <s v="rt."/>
    <n v="0.45"/>
    <n v="24"/>
    <n v="3.14"/>
    <s v="RCP"/>
    <n v="24"/>
    <n v="32"/>
    <s v="Fair"/>
    <s v="ESC-1-2R"/>
  </r>
  <r>
    <n v="446"/>
    <x v="192"/>
    <x v="70"/>
    <s v=" "/>
    <n v="2.64"/>
    <n v="24"/>
    <n v="3.14"/>
    <s v="RCP"/>
    <n v="24"/>
    <n v="25"/>
    <s v="Good"/>
    <s v="aka esc"/>
  </r>
  <r>
    <n v="450"/>
    <x v="193"/>
    <x v="70"/>
    <s v=" "/>
    <n v="2.1"/>
    <n v="36"/>
    <n v="7.1"/>
    <s v="RCP"/>
    <n v="36"/>
    <n v="29"/>
    <s v="Good"/>
    <s v="ESC-3"/>
  </r>
  <r>
    <n v="451"/>
    <x v="193"/>
    <x v="1439"/>
    <s v="Left"/>
    <n v="1.86"/>
    <n v="18"/>
    <n v="1.8"/>
    <s v=" "/>
    <n v="18"/>
    <n v="0"/>
    <s v="Fair"/>
    <s v="ESC-3-1L"/>
  </r>
  <r>
    <n v="452"/>
    <x v="193"/>
    <x v="1439"/>
    <s v="Right"/>
    <n v="1.68"/>
    <n v="30"/>
    <s v=" "/>
    <s v="RCP"/>
    <n v="30"/>
    <n v="17"/>
    <s v="Good"/>
    <s v="ESC-3-1R"/>
  </r>
  <r>
    <n v="453"/>
    <x v="193"/>
    <x v="1440"/>
    <s v="Right"/>
    <n v="0"/>
    <s v=" "/>
    <s v=" "/>
    <s v=" "/>
    <n v="0"/>
    <n v="0"/>
    <s v="Fair"/>
    <s v="ESC-3-2R"/>
  </r>
  <r>
    <n v="454"/>
    <x v="193"/>
    <x v="1441"/>
    <s v="Left"/>
    <n v="1.6"/>
    <n v="18"/>
    <n v="1.8"/>
    <s v="RCP"/>
    <n v="18"/>
    <n v="24"/>
    <s v="Good"/>
    <s v="ESC-3-3L"/>
  </r>
  <r>
    <n v="455"/>
    <x v="193"/>
    <x v="1442"/>
    <s v="Left"/>
    <n v="1.8"/>
    <n v="18"/>
    <n v="1.8"/>
    <s v="RCP"/>
    <n v="18"/>
    <n v="25"/>
    <s v="Good"/>
    <s v="ESC-3-4L"/>
  </r>
  <r>
    <n v="456"/>
    <x v="193"/>
    <x v="1214"/>
    <s v="Left"/>
    <n v="1.63"/>
    <n v="18"/>
    <n v="1.8"/>
    <s v="SIP"/>
    <n v="18"/>
    <n v="16"/>
    <s v="Fair"/>
    <s v="ESC-3-5L"/>
  </r>
  <r>
    <n v="447"/>
    <x v="194"/>
    <x v="1443"/>
    <s v="Right"/>
    <n v="1.54"/>
    <n v="18"/>
    <n v="1.8"/>
    <s v="RCP"/>
    <n v="18"/>
    <n v="25"/>
    <s v="Fair"/>
    <s v="ESC-3a-1R"/>
  </r>
  <r>
    <n v="448"/>
    <x v="194"/>
    <x v="1444"/>
    <s v="Right"/>
    <n v="2.2799999999999998"/>
    <n v="24"/>
    <n v="3.1"/>
    <s v="RCP"/>
    <n v="24"/>
    <n v="25"/>
    <s v="Fair"/>
    <s v="ESC-3a-2R"/>
  </r>
  <r>
    <n v="449"/>
    <x v="194"/>
    <x v="394"/>
    <s v=" "/>
    <n v="2.67"/>
    <n v="24"/>
    <n v="3.1"/>
    <s v="SMP"/>
    <n v="24"/>
    <n v="83"/>
    <s v="New"/>
    <s v="ESC-3a-3"/>
  </r>
  <r>
    <n v="1875"/>
    <x v="195"/>
    <x v="1445"/>
    <s v="Left"/>
    <n v="0"/>
    <n v="24"/>
    <n v="3.14"/>
    <s v="sip"/>
    <n v="24"/>
    <n v="25"/>
    <s v="Fair"/>
    <s v="no tag n"/>
  </r>
  <r>
    <n v="1876"/>
    <x v="195"/>
    <x v="1446"/>
    <s v="Left"/>
    <n v="0"/>
    <n v="24"/>
    <n v="3.14"/>
    <s v="abs"/>
    <n v="24"/>
    <n v="48"/>
    <s v="New"/>
    <s v="no tag d"/>
  </r>
  <r>
    <n v="1874"/>
    <x v="195"/>
    <x v="1447"/>
    <s v="Left"/>
    <n v="0"/>
    <n v="20"/>
    <s v=" "/>
    <s v="?"/>
    <n v="18"/>
    <n v="48"/>
    <s v="Good"/>
    <s v=" "/>
  </r>
  <r>
    <n v="1833"/>
    <x v="196"/>
    <x v="1448"/>
    <s v="Left"/>
    <n v="0"/>
    <n v="24"/>
    <n v="3.14"/>
    <s v="rcp"/>
    <n v="24"/>
    <n v="26"/>
    <s v="Good"/>
    <s v="HC-1L"/>
  </r>
  <r>
    <n v="1834"/>
    <x v="196"/>
    <x v="1449"/>
    <s v="Left"/>
    <n v="0"/>
    <n v="18"/>
    <n v="1.77"/>
    <s v="rcp"/>
    <n v="18"/>
    <n v="24"/>
    <s v="Good"/>
    <s v="HC-2L"/>
  </r>
  <r>
    <n v="1835"/>
    <x v="196"/>
    <x v="1450"/>
    <s v="Left"/>
    <n v="0"/>
    <n v="18"/>
    <n v="1.77"/>
    <s v="rcp"/>
    <n v="18"/>
    <n v="24"/>
    <s v="Good"/>
    <s v="HC-3L"/>
  </r>
  <r>
    <n v="1836"/>
    <x v="196"/>
    <x v="1451"/>
    <s v="Left"/>
    <n v="0"/>
    <n v="24"/>
    <n v="3.14"/>
    <s v="sip"/>
    <n v="24"/>
    <n v="30"/>
    <s v="Replace"/>
    <s v="HC-4L"/>
  </r>
  <r>
    <n v="1837"/>
    <x v="196"/>
    <x v="1452"/>
    <s v="Right"/>
    <n v="0"/>
    <n v="18"/>
    <n v="1.77"/>
    <s v="cmp"/>
    <n v="18"/>
    <n v="33"/>
    <s v="Good"/>
    <s v="HC-5R"/>
  </r>
  <r>
    <n v="1838"/>
    <x v="196"/>
    <x v="1453"/>
    <s v="Left"/>
    <n v="0"/>
    <n v="36"/>
    <n v="7.07"/>
    <s v="rcp"/>
    <n v="36"/>
    <n v="91"/>
    <s v="Good"/>
    <s v="HC-6L"/>
  </r>
  <r>
    <n v="1839"/>
    <x v="196"/>
    <x v="1453"/>
    <s v="Right"/>
    <n v="0"/>
    <n v="36"/>
    <n v="7.07"/>
    <s v="steel"/>
    <n v="32"/>
    <n v="50"/>
    <s v="Good"/>
    <s v="HC-6R"/>
  </r>
  <r>
    <n v="1840"/>
    <x v="196"/>
    <x v="1454"/>
    <s v="Left"/>
    <n v="0"/>
    <n v="15"/>
    <n v="1.23"/>
    <s v="HDPE"/>
    <n v="15"/>
    <n v="30"/>
    <s v="New"/>
    <s v="HC-07L"/>
  </r>
  <r>
    <n v="1841"/>
    <x v="196"/>
    <x v="1455"/>
    <s v="Right"/>
    <n v="0"/>
    <n v="24"/>
    <n v="3.14"/>
    <s v="rcp?"/>
    <n v="24"/>
    <n v="24"/>
    <s v="Good"/>
    <s v="HC-8R"/>
  </r>
  <r>
    <n v="1842"/>
    <x v="196"/>
    <x v="1456"/>
    <s v="Right"/>
    <n v="0"/>
    <n v="24"/>
    <n v="3.14"/>
    <s v="HDPE"/>
    <n v="24"/>
    <n v="25"/>
    <s v="New"/>
    <s v="HC-09R"/>
  </r>
  <r>
    <n v="1843"/>
    <x v="196"/>
    <x v="1457"/>
    <s v="Left"/>
    <n v="0"/>
    <n v="24"/>
    <n v="3.14"/>
    <s v="rcp"/>
    <n v="24"/>
    <n v="32"/>
    <s v="Good"/>
    <s v="HC-10L"/>
  </r>
  <r>
    <n v="1322"/>
    <x v="197"/>
    <x v="70"/>
    <s v="Left"/>
    <n v="1.85"/>
    <n v="36"/>
    <n v="7.07"/>
    <s v="rcp"/>
    <n v="36"/>
    <n v="36"/>
    <s v="Good"/>
    <s v="HC-1"/>
  </r>
  <r>
    <n v="1886"/>
    <x v="197"/>
    <x v="1220"/>
    <s v="Right"/>
    <n v="0"/>
    <n v="54"/>
    <s v=" "/>
    <s v="54in x 25ft rcp"/>
    <n v="54"/>
    <n v="25"/>
    <s v="New"/>
    <s v="HC-1-4R"/>
  </r>
  <r>
    <n v="1887"/>
    <x v="197"/>
    <x v="1458"/>
    <s v="Left"/>
    <n v="0"/>
    <n v="30"/>
    <s v=" "/>
    <s v="twin 30in x 64ft rcp"/>
    <n v="30"/>
    <n v="64"/>
    <s v="New"/>
    <s v="HC-1-6L"/>
  </r>
  <r>
    <n v="1323"/>
    <x v="197"/>
    <x v="1459"/>
    <s v="Left"/>
    <n v="2.1"/>
    <n v="18"/>
    <n v="1.77"/>
    <s v="rcp"/>
    <n v="18"/>
    <n v="48"/>
    <s v="Good"/>
    <s v="HC-1-8L"/>
  </r>
  <r>
    <n v="1324"/>
    <x v="197"/>
    <x v="1460"/>
    <s v="Left"/>
    <n v="1.8"/>
    <n v="20"/>
    <s v=" "/>
    <s v="smp"/>
    <n v="20"/>
    <n v="30"/>
    <s v="Good"/>
    <s v="HC-1a"/>
  </r>
  <r>
    <n v="1325"/>
    <x v="197"/>
    <x v="1461"/>
    <s v="Left"/>
    <n v="1.7"/>
    <n v="24"/>
    <n v="3.14"/>
    <s v="cmp"/>
    <n v="24"/>
    <n v="18"/>
    <s v="Fair"/>
    <s v="HC-1-9L"/>
  </r>
  <r>
    <n v="1326"/>
    <x v="197"/>
    <x v="625"/>
    <s v="Left"/>
    <n v="1.1000000000000001"/>
    <n v="24"/>
    <n v="3.14"/>
    <s v="rcp"/>
    <n v="24"/>
    <n v="32"/>
    <s v="Good"/>
    <s v="HC-1-10L"/>
  </r>
  <r>
    <n v="1327"/>
    <x v="197"/>
    <x v="718"/>
    <s v="Left"/>
    <n v="2.1"/>
    <n v="18"/>
    <n v="1.77"/>
    <s v="rcp"/>
    <n v="18"/>
    <n v="32"/>
    <s v="Good"/>
    <s v="HC-1-11L"/>
  </r>
  <r>
    <n v="1328"/>
    <x v="197"/>
    <x v="1462"/>
    <s v="Left"/>
    <n v="0"/>
    <n v="18"/>
    <n v="1.77"/>
    <s v="rcp"/>
    <n v="18"/>
    <n v="48"/>
    <s v="Fair"/>
    <s v="HC-1-12L"/>
  </r>
  <r>
    <n v="1329"/>
    <x v="197"/>
    <x v="1463"/>
    <s v="Left"/>
    <n v="1.9"/>
    <n v="18"/>
    <n v="1.77"/>
    <s v="rcp"/>
    <n v="18"/>
    <n v="24"/>
    <s v="New"/>
    <s v="HC-1-13L"/>
  </r>
  <r>
    <n v="1330"/>
    <x v="197"/>
    <x v="1464"/>
    <s v="Left"/>
    <n v="2"/>
    <n v="18"/>
    <n v="1.77"/>
    <s v="rcp"/>
    <n v="18"/>
    <n v="28"/>
    <s v="New"/>
    <s v="HC-1-14L"/>
  </r>
  <r>
    <n v="1331"/>
    <x v="197"/>
    <x v="1465"/>
    <s v="Left"/>
    <n v="1.8"/>
    <n v="18"/>
    <n v="1.77"/>
    <s v="rcp"/>
    <n v="18"/>
    <n v="24"/>
    <s v="New"/>
    <s v="HC-1-15L"/>
  </r>
  <r>
    <n v="1332"/>
    <x v="197"/>
    <x v="1466"/>
    <s v="Left"/>
    <n v="1.9"/>
    <n v="18"/>
    <n v="1.77"/>
    <s v="rcp"/>
    <n v="18"/>
    <n v="28"/>
    <s v="New"/>
    <s v="HC-1-16L"/>
  </r>
  <r>
    <n v="1333"/>
    <x v="197"/>
    <x v="1467"/>
    <s v="Left"/>
    <n v="2.8"/>
    <n v="18"/>
    <n v="1.77"/>
    <s v="rcp"/>
    <n v="18"/>
    <n v="26"/>
    <s v="New"/>
    <s v="HC-1-17L"/>
  </r>
  <r>
    <n v="1334"/>
    <x v="197"/>
    <x v="1468"/>
    <s v="Left"/>
    <n v="4.0999999999999996"/>
    <n v="30"/>
    <n v="7.07"/>
    <s v="rcp"/>
    <n v="30"/>
    <n v="48"/>
    <s v="Good"/>
    <s v="HC-1b"/>
  </r>
  <r>
    <n v="1335"/>
    <x v="197"/>
    <x v="1469"/>
    <s v="Left"/>
    <n v="3.5"/>
    <n v="18"/>
    <n v="1.77"/>
    <s v="rcp"/>
    <n v="18"/>
    <n v="33"/>
    <s v="Good"/>
    <s v="HC-1-18L"/>
  </r>
  <r>
    <n v="1336"/>
    <x v="197"/>
    <x v="1470"/>
    <s v="Left"/>
    <n v="0.9"/>
    <n v="15"/>
    <n v="1.23"/>
    <s v="rcp"/>
    <n v="15"/>
    <n v="24"/>
    <s v="Fair"/>
    <s v="HC-1-19L"/>
  </r>
  <r>
    <n v="1337"/>
    <x v="197"/>
    <x v="1471"/>
    <s v="Left"/>
    <n v="1.4"/>
    <n v="24"/>
    <n v="3.14"/>
    <s v="rcp"/>
    <n v="24"/>
    <n v="24"/>
    <s v="Fair"/>
    <s v="HC-1-20L"/>
  </r>
  <r>
    <n v="1338"/>
    <x v="197"/>
    <x v="1472"/>
    <s v="Left"/>
    <n v="1.7"/>
    <n v="24"/>
    <n v="3.14"/>
    <s v="sip"/>
    <n v="24"/>
    <n v="29"/>
    <s v="Good"/>
    <s v="HC-1-21L"/>
  </r>
  <r>
    <n v="1339"/>
    <x v="197"/>
    <x v="1473"/>
    <s v="Left"/>
    <n v="1"/>
    <n v="24"/>
    <n v="3.14"/>
    <s v="rcp"/>
    <n v="24"/>
    <n v="24"/>
    <s v="New"/>
    <s v="SC-1-8L"/>
  </r>
  <r>
    <n v="1317"/>
    <x v="198"/>
    <x v="1474"/>
    <s v="Left"/>
    <n v="0.8"/>
    <n v="18"/>
    <n v="1.77"/>
    <s v="rcp"/>
    <n v="18"/>
    <n v="24"/>
    <s v="New"/>
    <s v="no tag"/>
  </r>
  <r>
    <n v="1318"/>
    <x v="198"/>
    <x v="1475"/>
    <s v="Left"/>
    <n v="1.7"/>
    <n v="18"/>
    <n v="1.77"/>
    <s v="sip"/>
    <n v="18"/>
    <n v="21"/>
    <s v="Fair"/>
    <s v="HC-1a-2L"/>
  </r>
  <r>
    <n v="1319"/>
    <x v="198"/>
    <x v="1476"/>
    <s v="Left"/>
    <n v="0"/>
    <n v="18"/>
    <n v="1.77"/>
    <s v="rcp"/>
    <n v="18"/>
    <n v="24"/>
    <s v="Fair"/>
    <s v="HC-1a-3"/>
  </r>
  <r>
    <n v="1321"/>
    <x v="199"/>
    <x v="70"/>
    <s v="Left"/>
    <n v="4.0999999999999996"/>
    <n v="30"/>
    <n v="7.07"/>
    <s v="rcp"/>
    <n v="30"/>
    <n v="48"/>
    <s v="Good"/>
    <s v="aka hc-1"/>
  </r>
  <r>
    <n v="1320"/>
    <x v="199"/>
    <x v="1477"/>
    <s v="Right"/>
    <n v="2.2000000000000002"/>
    <n v="18"/>
    <n v="1.77"/>
    <s v="smp"/>
    <n v="18"/>
    <n v="59"/>
    <s v="Good"/>
    <s v="HC-1b-1R"/>
  </r>
  <r>
    <n v="1304"/>
    <x v="200"/>
    <x v="70"/>
    <s v="Right"/>
    <n v="0.2"/>
    <n v="42"/>
    <s v=" "/>
    <s v="cmp"/>
    <n v="42"/>
    <n v="34"/>
    <s v="Good"/>
    <s v="twin 42i"/>
  </r>
  <r>
    <n v="1305"/>
    <x v="200"/>
    <x v="1478"/>
    <s v="Left"/>
    <n v="1.6"/>
    <n v="48"/>
    <s v=" "/>
    <s v="sip"/>
    <n v="48"/>
    <n v="26"/>
    <s v="Good"/>
    <s v="HC-2-8L"/>
  </r>
  <r>
    <n v="1306"/>
    <x v="200"/>
    <x v="914"/>
    <s v="Left"/>
    <n v="1.4"/>
    <n v="24"/>
    <n v="3.14"/>
    <s v="rcp"/>
    <n v="24"/>
    <n v="40"/>
    <s v="Good"/>
    <s v="HC-2-10L"/>
  </r>
  <r>
    <n v="1307"/>
    <x v="200"/>
    <x v="1214"/>
    <s v="Left"/>
    <n v="1.9"/>
    <n v="20"/>
    <s v=" "/>
    <s v="smp"/>
    <n v="20"/>
    <n v="24"/>
    <s v="Good"/>
    <s v="HC-2-11L"/>
  </r>
  <r>
    <n v="1308"/>
    <x v="200"/>
    <x v="418"/>
    <s v="Left"/>
    <n v="2.2999999999999998"/>
    <n v="24"/>
    <n v="3.14"/>
    <s v="sip"/>
    <n v="24"/>
    <n v="38"/>
    <s v="Fair"/>
    <s v="HC-2c"/>
  </r>
  <r>
    <n v="1309"/>
    <x v="200"/>
    <x v="1479"/>
    <s v="Left"/>
    <n v="2.2000000000000002"/>
    <n v="18"/>
    <n v="1.77"/>
    <s v="sip"/>
    <n v="18"/>
    <n v="22"/>
    <s v="Fair"/>
    <s v="HC-2-12L"/>
  </r>
  <r>
    <n v="1310"/>
    <x v="200"/>
    <x v="1480"/>
    <s v="Left"/>
    <n v="1.7"/>
    <n v="18"/>
    <n v="1.77"/>
    <s v="rcp"/>
    <n v="18"/>
    <n v="24"/>
    <s v="New"/>
    <s v="HC-2-13L"/>
  </r>
  <r>
    <n v="1311"/>
    <x v="200"/>
    <x v="1481"/>
    <s v="Left"/>
    <n v="1.8"/>
    <n v="18"/>
    <n v="1.77"/>
    <s v="rcp"/>
    <n v="18"/>
    <n v="24"/>
    <s v="Good"/>
    <s v="HC-2-14L"/>
  </r>
  <r>
    <n v="1312"/>
    <x v="200"/>
    <x v="1482"/>
    <s v="Left"/>
    <n v="1.2"/>
    <n v="18"/>
    <n v="1.77"/>
    <s v="smp"/>
    <n v="18"/>
    <n v="30"/>
    <s v="Fair"/>
    <s v="HC-2-15L"/>
  </r>
  <r>
    <n v="1313"/>
    <x v="200"/>
    <x v="1483"/>
    <s v="Left"/>
    <n v="2.6"/>
    <n v="24"/>
    <n v="3.14"/>
    <s v="rcp"/>
    <n v="24"/>
    <n v="69"/>
    <s v="New"/>
    <s v="HC-2d"/>
  </r>
  <r>
    <n v="1314"/>
    <x v="200"/>
    <x v="1484"/>
    <s v="Left"/>
    <n v="2.7"/>
    <n v="20"/>
    <s v=" "/>
    <s v="rcp"/>
    <n v="18"/>
    <n v="26"/>
    <s v="New"/>
    <s v="HC-2-16L"/>
  </r>
  <r>
    <n v="1315"/>
    <x v="200"/>
    <x v="1485"/>
    <s v="Left"/>
    <n v="1.8"/>
    <n v="18"/>
    <n v="1.77"/>
    <s v="rcp"/>
    <n v="18"/>
    <n v="22"/>
    <s v="Good"/>
    <s v="HC-2-17L"/>
  </r>
  <r>
    <n v="1316"/>
    <x v="200"/>
    <x v="1486"/>
    <s v="Left"/>
    <n v="2.5"/>
    <n v="24"/>
    <n v="3.14"/>
    <s v="rcp"/>
    <n v="24"/>
    <n v="24"/>
    <s v="New"/>
    <s v="HC-2-18L"/>
  </r>
  <r>
    <n v="1296"/>
    <x v="201"/>
    <x v="123"/>
    <s v="Left"/>
    <n v="1.5"/>
    <n v="24"/>
    <n v="3.14"/>
    <s v="smp"/>
    <n v="24"/>
    <n v="25"/>
    <s v="Fair"/>
    <s v="HC-2c-1L"/>
  </r>
  <r>
    <n v="1297"/>
    <x v="201"/>
    <x v="432"/>
    <s v="Left"/>
    <n v="0.9"/>
    <n v="24"/>
    <n v="3.14"/>
    <s v="sip"/>
    <n v="24"/>
    <n v="32"/>
    <s v="Fair"/>
    <s v="HC-2c-2L"/>
  </r>
  <r>
    <n v="1298"/>
    <x v="201"/>
    <x v="1487"/>
    <s v="Left"/>
    <n v="1.1000000000000001"/>
    <n v="24"/>
    <n v="3.14"/>
    <s v="RCP"/>
    <n v="24"/>
    <n v="29"/>
    <s v="Good"/>
    <s v="HC-2c-3L"/>
  </r>
  <r>
    <n v="1299"/>
    <x v="201"/>
    <x v="1488"/>
    <s v="Left"/>
    <n v="1"/>
    <n v="24"/>
    <n v="3.4"/>
    <s v="RCP"/>
    <n v="24"/>
    <n v="24"/>
    <s v="Good"/>
    <s v="HC-2c-4L"/>
  </r>
  <r>
    <n v="1300"/>
    <x v="201"/>
    <x v="1348"/>
    <s v="Left"/>
    <n v="0.3"/>
    <n v="24"/>
    <n v="3.14"/>
    <s v="rcp"/>
    <n v="24"/>
    <n v="24"/>
    <s v="Good"/>
    <s v="HC-2c-5L"/>
  </r>
  <r>
    <n v="1301"/>
    <x v="202"/>
    <x v="1489"/>
    <s v="Left"/>
    <n v="1.9"/>
    <n v="18"/>
    <n v="1.77"/>
    <s v="cmp"/>
    <n v="18"/>
    <n v="16"/>
    <s v="Fair"/>
    <s v="HC-2d-1L"/>
  </r>
  <r>
    <n v="1302"/>
    <x v="202"/>
    <x v="1490"/>
    <s v="Left"/>
    <n v="1.7"/>
    <n v="18"/>
    <n v="1.77"/>
    <s v="cmp"/>
    <n v="18"/>
    <n v="21"/>
    <s v="Replace"/>
    <s v="HC-2d-2L"/>
  </r>
  <r>
    <n v="1303"/>
    <x v="202"/>
    <x v="1491"/>
    <s v="Left"/>
    <n v="1.9"/>
    <n v="24"/>
    <n v="3.14"/>
    <s v="rcp"/>
    <n v="24"/>
    <n v="24"/>
    <s v="Good"/>
    <s v="HC-2d-3L"/>
  </r>
  <r>
    <n v="1830"/>
    <x v="203"/>
    <x v="1492"/>
    <s v="Left"/>
    <n v="0"/>
    <n v="15"/>
    <n v="1.23"/>
    <s v="steel"/>
    <n v="15"/>
    <n v="32"/>
    <s v="Fair"/>
    <s v="no tag i"/>
  </r>
  <r>
    <n v="1831"/>
    <x v="203"/>
    <x v="1493"/>
    <s v="Right"/>
    <n v="0"/>
    <n v="24"/>
    <n v="3.14"/>
    <s v="steel"/>
    <n v="24"/>
    <n v="40"/>
    <s v="Fair"/>
    <s v="no tag h"/>
  </r>
  <r>
    <n v="1832"/>
    <x v="203"/>
    <x v="1336"/>
    <s v="Right"/>
    <n v="0"/>
    <n v="15"/>
    <n v="1.24"/>
    <s v="steel"/>
    <n v="15"/>
    <n v="24"/>
    <s v="Fair"/>
    <s v="lc-3R"/>
  </r>
  <r>
    <n v="410"/>
    <x v="204"/>
    <x v="70"/>
    <s v="Left"/>
    <n v="0"/>
    <n v="63"/>
    <s v=" "/>
    <s v=" "/>
    <n v="0"/>
    <n v="0"/>
    <s v="Good"/>
    <s v="lw-1"/>
  </r>
  <r>
    <n v="411"/>
    <x v="204"/>
    <x v="1494"/>
    <s v="Right"/>
    <n v="2.2999999999999998"/>
    <n v="24"/>
    <n v="3.14"/>
    <s v="rcp"/>
    <n v="24"/>
    <n v="24"/>
    <s v="New"/>
    <s v="lw-1-1R"/>
  </r>
  <r>
    <n v="412"/>
    <x v="204"/>
    <x v="320"/>
    <s v="Left"/>
    <n v="1.3"/>
    <n v="18"/>
    <n v="1.77"/>
    <s v="rcp"/>
    <n v="18"/>
    <n v="64"/>
    <s v="Fair"/>
    <s v="lw-1-2L"/>
  </r>
  <r>
    <n v="413"/>
    <x v="204"/>
    <x v="1495"/>
    <s v="Right"/>
    <n v="1.9"/>
    <n v="12"/>
    <s v=" "/>
    <s v="cmp"/>
    <n v="12"/>
    <n v="20"/>
    <s v="Fair"/>
    <s v="no tag -"/>
  </r>
  <r>
    <n v="414"/>
    <x v="204"/>
    <x v="1496"/>
    <s v="Right"/>
    <n v="1"/>
    <n v="18"/>
    <n v="1.77"/>
    <s v="cmp"/>
    <n v="18"/>
    <n v="24"/>
    <s v="Fair"/>
    <s v="no tag"/>
  </r>
  <r>
    <n v="415"/>
    <x v="205"/>
    <x v="1497"/>
    <s v="Left"/>
    <n v="1.65"/>
    <n v="24"/>
    <n v="3.14"/>
    <s v="rcp"/>
    <n v="24"/>
    <n v="26"/>
    <s v="New"/>
    <s v="SC-1-2L"/>
  </r>
  <r>
    <n v="416"/>
    <x v="205"/>
    <x v="1497"/>
    <s v="Right"/>
    <n v="1.4"/>
    <n v="24"/>
    <n v="3.14"/>
    <s v="rcp"/>
    <n v="24"/>
    <n v="24"/>
    <s v="New"/>
    <s v="SC-1-1R"/>
  </r>
  <r>
    <n v="418"/>
    <x v="205"/>
    <x v="1498"/>
    <s v="Right"/>
    <n v="1.8"/>
    <n v="24"/>
    <n v="3.14"/>
    <s v="rcp"/>
    <n v="24"/>
    <n v="32"/>
    <s v="New"/>
    <s v="SC-1-3R"/>
  </r>
  <r>
    <n v="417"/>
    <x v="205"/>
    <x v="1499"/>
    <s v="Left"/>
    <n v="1.4"/>
    <n v="24"/>
    <n v="3.14"/>
    <s v="rcp"/>
    <n v="24"/>
    <n v="32"/>
    <s v="New"/>
    <s v="SC-1-4L"/>
  </r>
  <r>
    <n v="419"/>
    <x v="205"/>
    <x v="1500"/>
    <s v="Left"/>
    <n v="1.6"/>
    <n v="18"/>
    <n v="1.77"/>
    <s v="sip"/>
    <n v="18"/>
    <n v="28"/>
    <s v="Good"/>
    <s v="SC-1-6L"/>
  </r>
  <r>
    <n v="420"/>
    <x v="205"/>
    <x v="1500"/>
    <s v="Right"/>
    <n v="2.2000000000000002"/>
    <n v="24"/>
    <n v="3.14"/>
    <s v="rcp"/>
    <n v="24"/>
    <n v="24"/>
    <s v="Good"/>
    <s v="SC-1-5R"/>
  </r>
  <r>
    <n v="421"/>
    <x v="205"/>
    <x v="1501"/>
    <s v="Right"/>
    <n v="0"/>
    <n v="36"/>
    <s v=" "/>
    <s v="rcp"/>
    <n v="36"/>
    <n v="32"/>
    <s v="Good"/>
    <s v="SC-1-6R"/>
  </r>
  <r>
    <n v="422"/>
    <x v="205"/>
    <x v="1502"/>
    <s v="Right"/>
    <n v="1"/>
    <n v="18"/>
    <n v="1.77"/>
    <s v="rcp"/>
    <n v="18"/>
    <n v="37"/>
    <s v="Good"/>
    <s v="SC-1-7R"/>
  </r>
  <r>
    <n v="423"/>
    <x v="205"/>
    <x v="1503"/>
    <s v="Left"/>
    <n v="0.9"/>
    <n v="15"/>
    <n v="1.23"/>
    <s v="sip"/>
    <n v="15"/>
    <n v="26"/>
    <s v="Fair"/>
    <s v="SC-1-9L"/>
  </r>
  <r>
    <n v="424"/>
    <x v="205"/>
    <x v="1504"/>
    <s v="Right"/>
    <n v="0.9"/>
    <n v="18"/>
    <n v="1.77"/>
    <s v=" "/>
    <n v="18"/>
    <n v="24"/>
    <s v="Replace"/>
    <s v="no tag a"/>
  </r>
  <r>
    <n v="426"/>
    <x v="205"/>
    <x v="1505"/>
    <s v="Left"/>
    <n v="2.4"/>
    <n v="24"/>
    <n v="3.14"/>
    <s v="rcp"/>
    <n v="24"/>
    <n v="24"/>
    <s v="New"/>
    <s v="SC-1-10L"/>
  </r>
  <r>
    <n v="427"/>
    <x v="205"/>
    <x v="1506"/>
    <s v="Left"/>
    <n v="0.6"/>
    <n v="18"/>
    <n v="1.77"/>
    <s v="cmp"/>
    <n v="18"/>
    <n v="16"/>
    <s v="Replace"/>
    <s v="SC-1-11L"/>
  </r>
  <r>
    <n v="428"/>
    <x v="205"/>
    <x v="1507"/>
    <s v="Right"/>
    <n v="1.1000000000000001"/>
    <n v="24"/>
    <n v="3.14"/>
    <s v="HDPE"/>
    <n v="24"/>
    <n v="24"/>
    <s v="New"/>
    <s v="SC-1-12R"/>
  </r>
  <r>
    <n v="429"/>
    <x v="205"/>
    <x v="1508"/>
    <s v="Right"/>
    <n v="1.6"/>
    <n v="24"/>
    <n v="3.14"/>
    <s v="HDPE"/>
    <n v="24"/>
    <n v="36"/>
    <s v="New"/>
    <s v="SC-1-13R"/>
  </r>
  <r>
    <n v="433"/>
    <x v="206"/>
    <x v="1509"/>
    <s v="Left"/>
    <n v="1.6"/>
    <n v="18"/>
    <n v="1.77"/>
    <s v="rcp"/>
    <n v="18"/>
    <n v="26"/>
    <s v="Good"/>
    <s v="SC-1a-1L"/>
  </r>
  <r>
    <n v="434"/>
    <x v="206"/>
    <x v="1510"/>
    <s v="Left"/>
    <n v="1.1000000000000001"/>
    <n v="18"/>
    <n v="1.77"/>
    <s v="rcp"/>
    <n v="18"/>
    <n v="20"/>
    <s v="Good"/>
    <s v="SC-1a-2L"/>
  </r>
  <r>
    <n v="435"/>
    <x v="206"/>
    <x v="1511"/>
    <s v="Left"/>
    <n v="1.6"/>
    <n v="30"/>
    <n v="7.07"/>
    <s v="rcp"/>
    <n v="30"/>
    <n v="24"/>
    <s v="Good"/>
    <s v="SC-1a-1"/>
  </r>
  <r>
    <n v="436"/>
    <x v="206"/>
    <x v="1202"/>
    <s v="Left"/>
    <n v="2.2000000000000002"/>
    <n v="18"/>
    <n v="1.77"/>
    <s v="rcp"/>
    <n v="18"/>
    <n v="0"/>
    <s v="New"/>
    <s v="SC-1a-3L"/>
  </r>
  <r>
    <n v="437"/>
    <x v="206"/>
    <x v="1512"/>
    <s v="Left"/>
    <n v="1.7"/>
    <n v="15"/>
    <s v=" "/>
    <s v="rcp"/>
    <n v="15"/>
    <n v="24"/>
    <s v="New"/>
    <s v="SC-1a-4L"/>
  </r>
  <r>
    <n v="438"/>
    <x v="206"/>
    <x v="1513"/>
    <s v="Left"/>
    <n v="3.4"/>
    <n v="18"/>
    <n v="1.77"/>
    <s v="rcp"/>
    <n v="18"/>
    <n v="24"/>
    <s v="Fair"/>
    <s v="SC-1a-5L"/>
  </r>
  <r>
    <n v="439"/>
    <x v="206"/>
    <x v="1514"/>
    <s v="Left"/>
    <n v="1.1000000000000001"/>
    <n v="24"/>
    <n v="3.14"/>
    <s v="rcp"/>
    <n v="24"/>
    <n v="36"/>
    <s v="New"/>
    <s v="SC-1a-6L"/>
  </r>
  <r>
    <n v="440"/>
    <x v="206"/>
    <x v="1515"/>
    <s v="Left"/>
    <n v="0"/>
    <n v="24"/>
    <n v="3.14"/>
    <s v="sip"/>
    <n v="24"/>
    <n v="36"/>
    <s v="Fair"/>
    <s v="SC-1a-7L"/>
  </r>
  <r>
    <n v="441"/>
    <x v="206"/>
    <x v="1516"/>
    <s v="Right"/>
    <n v="0"/>
    <n v="24"/>
    <n v="3.14"/>
    <s v="sip"/>
    <n v="24"/>
    <n v="125"/>
    <s v="Fair"/>
    <s v="SC-1a-8R"/>
  </r>
  <r>
    <n v="430"/>
    <x v="207"/>
    <x v="1517"/>
    <s v="Right"/>
    <n v="0"/>
    <n v="24"/>
    <n v="3.14"/>
    <s v="rcp"/>
    <n v="24"/>
    <n v="54"/>
    <s v="Good"/>
    <s v="sc-1a-1-1R"/>
  </r>
  <r>
    <n v="431"/>
    <x v="207"/>
    <x v="1518"/>
    <s v="Right"/>
    <n v="0"/>
    <n v="18"/>
    <n v="1.77"/>
    <s v="rcp"/>
    <n v="18"/>
    <n v="22"/>
    <s v="New"/>
    <s v="sc-1a-1-2R"/>
  </r>
  <r>
    <n v="432"/>
    <x v="207"/>
    <x v="1519"/>
    <s v="Right"/>
    <n v="0"/>
    <n v="18"/>
    <n v="1.77"/>
    <s v="cmp"/>
    <n v="18"/>
    <n v="18"/>
    <s v="Replace"/>
    <s v="sc-1a-1-3R"/>
  </r>
  <r>
    <n v="1362"/>
    <x v="208"/>
    <x v="380"/>
    <s v="Left"/>
    <n v="1.6"/>
    <n v="24"/>
    <n v="3.14"/>
    <s v="rcp"/>
    <n v="24"/>
    <n v="24"/>
    <s v="New"/>
    <s v="SC-2-1L"/>
  </r>
  <r>
    <n v="1363"/>
    <x v="208"/>
    <x v="1520"/>
    <s v="Left"/>
    <n v="1.5"/>
    <n v="24"/>
    <n v="3.14"/>
    <s v="steel"/>
    <n v="24"/>
    <n v="60"/>
    <s v="New"/>
    <s v="SC-2-2L"/>
  </r>
  <r>
    <n v="1726"/>
    <x v="209"/>
    <x v="70"/>
    <s v="Right"/>
    <n v="0"/>
    <n v="20"/>
    <s v=" "/>
    <s v="smp"/>
    <n v="20"/>
    <n v="50"/>
    <s v="Good"/>
    <s v="SC-3"/>
  </r>
  <r>
    <n v="1727"/>
    <x v="209"/>
    <x v="1521"/>
    <s v="Left"/>
    <n v="1.7"/>
    <n v="18"/>
    <n v="1.77"/>
    <s v="cmp"/>
    <n v="18"/>
    <n v="22"/>
    <s v="Good"/>
    <s v="SC-3-1L"/>
  </r>
  <r>
    <n v="425"/>
    <x v="209"/>
    <x v="1522"/>
    <s v="Left"/>
    <n v="1.7"/>
    <n v="18"/>
    <n v="1.77"/>
    <s v="HDPE"/>
    <n v="18"/>
    <n v="38"/>
    <s v="Good"/>
    <s v="SC-3- 02L"/>
  </r>
  <r>
    <n v="693"/>
    <x v="210"/>
    <x v="70"/>
    <s v=" "/>
    <n v="0.53"/>
    <n v="24"/>
    <n v="3.14"/>
    <s v="RCP"/>
    <n v="24"/>
    <n v="40"/>
    <s v="Replace"/>
    <s v="WC-1"/>
  </r>
  <r>
    <n v="585"/>
    <x v="211"/>
    <x v="367"/>
    <s v="Right"/>
    <n v="0.95"/>
    <n v="18"/>
    <n v="1.8"/>
    <s v="SIP"/>
    <n v="18"/>
    <n v="20"/>
    <s v="Fair"/>
    <s v="WC-2-1R"/>
  </r>
  <r>
    <n v="584"/>
    <x v="211"/>
    <x v="1523"/>
    <s v="Left"/>
    <n v="0"/>
    <n v="24"/>
    <n v="3.14"/>
    <s v="CMP"/>
    <n v="24"/>
    <n v="74"/>
    <s v="Good"/>
    <s v="WC-2-2L"/>
  </r>
  <r>
    <n v="586"/>
    <x v="211"/>
    <x v="17"/>
    <s v="Left"/>
    <n v="0"/>
    <n v="30"/>
    <n v="4.91"/>
    <s v="sip"/>
    <n v="30"/>
    <n v="72"/>
    <s v="Good"/>
    <s v="WC-2-3L"/>
  </r>
  <r>
    <n v="587"/>
    <x v="211"/>
    <x v="1305"/>
    <s v="Right"/>
    <n v="0"/>
    <n v="18"/>
    <n v="1.8"/>
    <s v="rcp"/>
    <n v="18"/>
    <n v="54"/>
    <s v="Fair"/>
    <s v="WC-2-4R"/>
  </r>
  <r>
    <n v="588"/>
    <x v="211"/>
    <x v="382"/>
    <s v="Right"/>
    <n v="2.4"/>
    <n v="18"/>
    <n v="1.8"/>
    <s v="rcp"/>
    <n v="18"/>
    <n v="49"/>
    <s v="Good"/>
    <s v="WC-2-5R"/>
  </r>
  <r>
    <n v="589"/>
    <x v="211"/>
    <x v="530"/>
    <s v="Right"/>
    <n v="0"/>
    <n v="15"/>
    <n v="1.22"/>
    <s v="rcp"/>
    <n v="15"/>
    <n v="50"/>
    <s v="Good"/>
    <s v="WC-2-6R"/>
  </r>
  <r>
    <n v="590"/>
    <x v="211"/>
    <x v="737"/>
    <s v="Right"/>
    <n v="0"/>
    <n v="24"/>
    <n v="3.14"/>
    <s v=" "/>
    <n v="24"/>
    <n v="35"/>
    <s v="Good"/>
    <s v="WC-2-7R"/>
  </r>
  <r>
    <n v="591"/>
    <x v="211"/>
    <x v="309"/>
    <s v="Right"/>
    <n v="0"/>
    <s v=" "/>
    <s v=" "/>
    <s v=" "/>
    <n v="0"/>
    <n v="0"/>
    <s v="Good"/>
    <s v="5hp lift"/>
  </r>
  <r>
    <n v="592"/>
    <x v="211"/>
    <x v="1524"/>
    <s v="Right"/>
    <n v="3.1"/>
    <n v="15"/>
    <n v="1.23"/>
    <s v="HDPE"/>
    <n v="15"/>
    <n v="15"/>
    <s v="New"/>
    <s v="WC-2-09R"/>
  </r>
  <r>
    <n v="580"/>
    <x v="211"/>
    <x v="477"/>
    <s v="Right"/>
    <n v="1.59"/>
    <n v="18"/>
    <n v="1.77"/>
    <s v="rcp"/>
    <n v="18"/>
    <n v="24"/>
    <s v="Fair"/>
    <s v="WC-2-10R"/>
  </r>
  <r>
    <n v="581"/>
    <x v="211"/>
    <x v="538"/>
    <s v="Left"/>
    <n v="1.65"/>
    <n v="18"/>
    <n v="1.77"/>
    <s v="sip"/>
    <n v="18"/>
    <n v="36"/>
    <s v="Replace"/>
    <s v="WC-2-11L"/>
  </r>
  <r>
    <n v="582"/>
    <x v="211"/>
    <x v="1525"/>
    <s v="Left"/>
    <n v="0"/>
    <n v="18"/>
    <n v="1.77"/>
    <s v=" "/>
    <n v="18"/>
    <n v="20"/>
    <s v="Replace"/>
    <s v="WC-2-12L"/>
  </r>
  <r>
    <n v="583"/>
    <x v="211"/>
    <x v="1526"/>
    <s v="Left"/>
    <n v="2.41"/>
    <n v="18"/>
    <n v="1.77"/>
    <s v="rcp"/>
    <n v="18"/>
    <n v="20"/>
    <s v="Good"/>
    <s v="WC-2-13L"/>
  </r>
  <r>
    <n v="604"/>
    <x v="212"/>
    <x v="70"/>
    <s v=" "/>
    <n v="2.27"/>
    <n v="30"/>
    <n v="4.9000000000000004"/>
    <s v="SIP"/>
    <n v="30"/>
    <n v="24"/>
    <s v="Good"/>
    <s v="WC-2a"/>
  </r>
  <r>
    <n v="600"/>
    <x v="213"/>
    <x v="70"/>
    <s v=" "/>
    <n v="4.29"/>
    <n v="24"/>
    <n v="3.14"/>
    <s v="RCP"/>
    <n v="24"/>
    <n v="30"/>
    <s v="Good"/>
    <s v="WC-2b"/>
  </r>
  <r>
    <n v="601"/>
    <x v="213"/>
    <x v="1527"/>
    <s v="Left"/>
    <n v="1.22"/>
    <n v="18"/>
    <n v="1.8"/>
    <s v="RCP"/>
    <n v="18"/>
    <n v="24"/>
    <s v="Good"/>
    <s v="WC-2b-1L"/>
  </r>
  <r>
    <n v="602"/>
    <x v="213"/>
    <x v="1528"/>
    <s v="Left"/>
    <n v="0"/>
    <n v="18"/>
    <n v="1.8"/>
    <s v=" "/>
    <n v="18"/>
    <n v="30"/>
    <s v="Good"/>
    <s v="WC-2b-2L"/>
  </r>
  <r>
    <n v="603"/>
    <x v="213"/>
    <x v="1529"/>
    <s v="Left"/>
    <n v="2.1"/>
    <n v="15"/>
    <n v="1.23"/>
    <s v="HDPE"/>
    <n v="15"/>
    <n v="30"/>
    <s v="New"/>
    <s v="WC-2B-03L"/>
  </r>
  <r>
    <n v="594"/>
    <x v="214"/>
    <x v="70"/>
    <s v="Right"/>
    <n v="0"/>
    <n v="18"/>
    <n v="1.77"/>
    <s v="HDPE"/>
    <n v="18"/>
    <n v="27"/>
    <s v="New"/>
    <s v="WC-2C"/>
  </r>
  <r>
    <n v="595"/>
    <x v="214"/>
    <x v="1530"/>
    <s v="Left"/>
    <n v="0"/>
    <n v="18"/>
    <n v="1.8"/>
    <s v="rcp"/>
    <n v="18"/>
    <n v="33"/>
    <s v="Good"/>
    <s v="WC-2c-1L"/>
  </r>
  <r>
    <n v="596"/>
    <x v="214"/>
    <x v="2"/>
    <s v="Left"/>
    <n v="1.1000000000000001"/>
    <n v="18"/>
    <n v="1.8"/>
    <s v="rcp"/>
    <n v="18"/>
    <n v="23"/>
    <s v="Good"/>
    <s v="WC-2c-2L"/>
  </r>
  <r>
    <n v="597"/>
    <x v="214"/>
    <x v="321"/>
    <s v="Left"/>
    <n v="3.1"/>
    <n v="18"/>
    <n v="1.8"/>
    <s v="sip"/>
    <n v="18"/>
    <n v="20"/>
    <s v="Good"/>
    <s v="WC-2c-4L"/>
  </r>
  <r>
    <n v="598"/>
    <x v="214"/>
    <x v="321"/>
    <s v="Right"/>
    <n v="2.6"/>
    <n v="18"/>
    <n v="1.8"/>
    <s v="rcp"/>
    <n v="18"/>
    <n v="43"/>
    <s v="Good"/>
    <s v="WC-2c-4R"/>
  </r>
  <r>
    <n v="599"/>
    <x v="214"/>
    <x v="1528"/>
    <s v="Right"/>
    <n v="1.4"/>
    <n v="18"/>
    <n v="1.8"/>
    <s v="sip"/>
    <n v="18"/>
    <n v="18"/>
    <s v="Good"/>
    <s v="WC-2c-5R"/>
  </r>
  <r>
    <n v="593"/>
    <x v="214"/>
    <x v="323"/>
    <s v="Right"/>
    <n v="1"/>
    <n v="15"/>
    <s v=" "/>
    <s v="rcp"/>
    <n v="15"/>
    <n v="25"/>
    <s v="Fair"/>
    <s v="WC-2c-6R"/>
  </r>
  <r>
    <n v="692"/>
    <x v="215"/>
    <x v="1531"/>
    <s v="Left"/>
    <n v="0"/>
    <n v="24"/>
    <n v="3.14"/>
    <s v=" "/>
    <n v="24"/>
    <n v="30"/>
    <s v="Replace"/>
    <s v="WC-3-3L"/>
  </r>
  <r>
    <n v="678"/>
    <x v="215"/>
    <x v="1532"/>
    <s v="Left"/>
    <n v="0"/>
    <n v="24"/>
    <n v="3.14"/>
    <s v="SIP"/>
    <n v="24"/>
    <n v="24"/>
    <s v="Good"/>
    <s v="WC-3-4L"/>
  </r>
  <r>
    <n v="679"/>
    <x v="215"/>
    <x v="1533"/>
    <s v="Left"/>
    <n v="2"/>
    <n v="24"/>
    <n v="3.14"/>
    <s v="RCP"/>
    <n v="24"/>
    <n v="67"/>
    <s v="Good"/>
    <s v="WC-3-5L"/>
  </r>
  <r>
    <n v="680"/>
    <x v="215"/>
    <x v="1534"/>
    <s v="Left"/>
    <n v="2.72"/>
    <n v="24"/>
    <n v="3014"/>
    <s v="RCP"/>
    <n v="24"/>
    <n v="48"/>
    <s v="Good"/>
    <s v="WC-3-6L"/>
  </r>
  <r>
    <n v="681"/>
    <x v="215"/>
    <x v="214"/>
    <s v="Left"/>
    <n v="4.2300000000000004"/>
    <n v="30"/>
    <n v="4.91"/>
    <s v="RCP"/>
    <n v="30"/>
    <n v="42"/>
    <s v="Good"/>
    <s v="WC-3-7L"/>
  </r>
  <r>
    <n v="682"/>
    <x v="215"/>
    <x v="1535"/>
    <s v="Left"/>
    <n v="3.09"/>
    <n v="30"/>
    <n v="4.91"/>
    <s v="CMP"/>
    <n v="30"/>
    <n v="24"/>
    <s v="Good"/>
    <s v="WC-3-8L"/>
  </r>
  <r>
    <n v="683"/>
    <x v="215"/>
    <x v="1536"/>
    <s v="Left"/>
    <n v="2.69"/>
    <n v="24"/>
    <n v="3.14"/>
    <s v="RCP"/>
    <n v="24"/>
    <n v="35"/>
    <s v="Good"/>
    <s v="WC-3-9L"/>
  </r>
  <r>
    <n v="684"/>
    <x v="215"/>
    <x v="1536"/>
    <s v="Right"/>
    <n v="1.79"/>
    <n v="24"/>
    <n v="3.14"/>
    <s v="RCP"/>
    <n v="24"/>
    <n v="25"/>
    <s v="Good"/>
    <s v="WC-3-9R"/>
  </r>
  <r>
    <n v="685"/>
    <x v="215"/>
    <x v="1537"/>
    <s v="Left"/>
    <n v="0.9"/>
    <n v="18"/>
    <n v="1.8"/>
    <s v="RCP"/>
    <n v="18"/>
    <n v="24"/>
    <s v="New"/>
    <s v="WC-3-10L"/>
  </r>
  <r>
    <n v="686"/>
    <x v="215"/>
    <x v="1537"/>
    <s v="Right"/>
    <n v="0.2"/>
    <n v="18"/>
    <n v="1.8"/>
    <s v="CMP"/>
    <n v="18"/>
    <n v="19"/>
    <s v="Fair"/>
    <s v="WC-3-10R"/>
  </r>
  <r>
    <n v="687"/>
    <x v="215"/>
    <x v="1538"/>
    <s v="Left"/>
    <n v="1.98"/>
    <n v="18"/>
    <n v="1.8"/>
    <s v="RMP"/>
    <n v="18"/>
    <n v="22"/>
    <s v="Fair"/>
    <s v="WC-3-11L"/>
  </r>
  <r>
    <n v="688"/>
    <x v="215"/>
    <x v="1539"/>
    <s v="Left"/>
    <n v="0"/>
    <n v="30"/>
    <n v="4.91"/>
    <s v="RCP"/>
    <n v="30"/>
    <n v="30"/>
    <s v="New"/>
    <s v="WC-3-12L"/>
  </r>
  <r>
    <n v="689"/>
    <x v="215"/>
    <x v="1540"/>
    <s v="Left"/>
    <n v="2.21"/>
    <n v="24"/>
    <n v="3.14"/>
    <s v="CMP"/>
    <n v="18"/>
    <n v="45"/>
    <s v="Fair"/>
    <s v="WC-3-13L"/>
  </r>
  <r>
    <n v="691"/>
    <x v="215"/>
    <x v="1540"/>
    <s v="Right"/>
    <n v="0"/>
    <n v="24"/>
    <n v="3.14"/>
    <s v="RCP"/>
    <n v="24"/>
    <n v="30"/>
    <s v="Good"/>
    <s v="WC-3-13R"/>
  </r>
  <r>
    <n v="690"/>
    <x v="215"/>
    <x v="1541"/>
    <s v="Right"/>
    <n v="2.14"/>
    <n v="24"/>
    <n v="3.14"/>
    <s v="RCP"/>
    <n v="24"/>
    <n v="23"/>
    <s v="Good"/>
    <s v="WC-3-14R"/>
  </r>
  <r>
    <n v="1878"/>
    <x v="216"/>
    <x v="1542"/>
    <s v="Left"/>
    <n v="2.5"/>
    <n v="24"/>
    <n v="3.14"/>
    <s v="cmp"/>
    <n v="24"/>
    <n v="50"/>
    <s v="Good"/>
    <s v="sh-1-1 f"/>
  </r>
  <r>
    <n v="1879"/>
    <x v="216"/>
    <x v="1543"/>
    <s v="Left"/>
    <n v="1.5"/>
    <n v="24"/>
    <n v="3.14"/>
    <s v="abs"/>
    <n v="24"/>
    <n v="30"/>
    <s v="Good"/>
    <s v="sh-1-2"/>
  </r>
  <r>
    <n v="1880"/>
    <x v="216"/>
    <x v="1365"/>
    <s v="Left"/>
    <n v="2"/>
    <n v="24"/>
    <n v="3.14"/>
    <s v="rcp"/>
    <n v="24"/>
    <n v="24"/>
    <s v="Good"/>
    <s v="sh-1-3 f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7">
  <r>
    <s v="10-1"/>
    <x v="0"/>
  </r>
  <r>
    <s v="10-2"/>
    <x v="1"/>
  </r>
  <r>
    <s v="10-2A"/>
    <x v="1"/>
  </r>
  <r>
    <s v="10-3"/>
    <x v="2"/>
  </r>
  <r>
    <s v="10-3a"/>
    <x v="2"/>
  </r>
  <r>
    <s v="11-4"/>
    <x v="3"/>
  </r>
  <r>
    <s v="11-4a"/>
    <x v="3"/>
  </r>
  <r>
    <s v="11-4a-1"/>
    <x v="3"/>
  </r>
  <r>
    <s v="11-4c"/>
    <x v="3"/>
  </r>
  <r>
    <s v="11-4d"/>
    <x v="3"/>
  </r>
  <r>
    <s v="12-3"/>
    <x v="4"/>
  </r>
  <r>
    <s v="12-3a"/>
    <x v="4"/>
  </r>
  <r>
    <s v="12-3b"/>
    <x v="4"/>
  </r>
  <r>
    <s v="12-3b-1"/>
    <x v="4"/>
  </r>
  <r>
    <s v="12-3c"/>
    <x v="4"/>
  </r>
  <r>
    <s v="12-3d"/>
    <x v="4"/>
  </r>
  <r>
    <s v="12-4"/>
    <x v="5"/>
  </r>
  <r>
    <s v="12-4a"/>
    <x v="5"/>
  </r>
  <r>
    <s v="13-1"/>
    <x v="6"/>
  </r>
  <r>
    <s v="13-2"/>
    <x v="7"/>
  </r>
  <r>
    <s v="13-2a"/>
    <x v="7"/>
  </r>
  <r>
    <s v="13-2b"/>
    <x v="7"/>
  </r>
  <r>
    <s v="13-3"/>
    <x v="8"/>
  </r>
  <r>
    <s v="13-3a"/>
    <x v="8"/>
  </r>
  <r>
    <s v="13-3c"/>
    <x v="8"/>
  </r>
  <r>
    <s v="13-3e"/>
    <x v="8"/>
  </r>
  <r>
    <s v="13-3i"/>
    <x v="8"/>
  </r>
  <r>
    <s v="13-3j"/>
    <x v="8"/>
  </r>
  <r>
    <s v="14-1"/>
    <x v="9"/>
  </r>
  <r>
    <s v="15-1"/>
    <x v="10"/>
  </r>
  <r>
    <s v="15-1a"/>
    <x v="10"/>
  </r>
  <r>
    <s v="15-1b"/>
    <x v="10"/>
  </r>
  <r>
    <s v="15-1f"/>
    <x v="10"/>
  </r>
  <r>
    <s v="15-2"/>
    <x v="11"/>
  </r>
  <r>
    <s v="16-1"/>
    <x v="12"/>
  </r>
  <r>
    <s v="16-1a"/>
    <x v="12"/>
  </r>
  <r>
    <s v="16-1b"/>
    <x v="12"/>
  </r>
  <r>
    <s v="16-4"/>
    <x v="13"/>
  </r>
  <r>
    <s v="16-4a"/>
    <x v="13"/>
  </r>
  <r>
    <s v="16-4b"/>
    <x v="13"/>
  </r>
  <r>
    <s v="16-4c"/>
    <x v="13"/>
  </r>
  <r>
    <s v="16-4d"/>
    <x v="13"/>
  </r>
  <r>
    <s v="16-4f"/>
    <x v="13"/>
  </r>
  <r>
    <s v="16-4f-2"/>
    <x v="13"/>
  </r>
  <r>
    <s v="16-4f-3"/>
    <x v="13"/>
  </r>
  <r>
    <s v="16-4h"/>
    <x v="13"/>
  </r>
  <r>
    <s v="16-4h-1"/>
    <x v="13"/>
  </r>
  <r>
    <s v="17-1"/>
    <x v="14"/>
  </r>
  <r>
    <s v="17-1a"/>
    <x v="14"/>
  </r>
  <r>
    <s v="17-1c"/>
    <x v="14"/>
  </r>
  <r>
    <s v="17-1d"/>
    <x v="14"/>
  </r>
  <r>
    <s v="17-1d-1"/>
    <x v="14"/>
  </r>
  <r>
    <s v="17-1d-2"/>
    <x v="14"/>
  </r>
  <r>
    <s v="19-1"/>
    <x v="15"/>
  </r>
  <r>
    <s v="19-1b"/>
    <x v="15"/>
  </r>
  <r>
    <s v="19-1b-1"/>
    <x v="15"/>
  </r>
  <r>
    <s v="19-1c"/>
    <x v="15"/>
  </r>
  <r>
    <s v="19-1c-1"/>
    <x v="15"/>
  </r>
  <r>
    <s v="19-1g"/>
    <x v="15"/>
  </r>
  <r>
    <s v="19-1g-2"/>
    <x v="15"/>
  </r>
  <r>
    <s v="19-1i"/>
    <x v="15"/>
  </r>
  <r>
    <s v="19-1j"/>
    <x v="15"/>
  </r>
  <r>
    <s v="19-2"/>
    <x v="16"/>
  </r>
  <r>
    <s v="21-1"/>
    <x v="17"/>
  </r>
  <r>
    <s v="21-1a"/>
    <x v="17"/>
  </r>
  <r>
    <s v="21-1b"/>
    <x v="17"/>
  </r>
  <r>
    <s v="21-2"/>
    <x v="18"/>
  </r>
  <r>
    <s v="21-2b"/>
    <x v="18"/>
  </r>
  <r>
    <s v="21-2c"/>
    <x v="18"/>
  </r>
  <r>
    <s v="21-2c-1"/>
    <x v="18"/>
  </r>
  <r>
    <s v="21-2c-2"/>
    <x v="18"/>
  </r>
  <r>
    <s v="21-2d"/>
    <x v="18"/>
  </r>
  <r>
    <s v="21-2g"/>
    <x v="18"/>
  </r>
  <r>
    <s v="21-4"/>
    <x v="19"/>
  </r>
  <r>
    <s v="21-4a"/>
    <x v="19"/>
  </r>
  <r>
    <s v="21-4b"/>
    <x v="19"/>
  </r>
  <r>
    <s v="21-4c"/>
    <x v="19"/>
  </r>
  <r>
    <s v="22-1"/>
    <x v="20"/>
  </r>
  <r>
    <s v="22-1b"/>
    <x v="20"/>
  </r>
  <r>
    <s v="25-1"/>
    <x v="21"/>
  </r>
  <r>
    <s v="25-1a"/>
    <x v="21"/>
  </r>
  <r>
    <s v="25-1c"/>
    <x v="21"/>
  </r>
  <r>
    <s v="26-2"/>
    <x v="22"/>
  </r>
  <r>
    <s v="26-2c"/>
    <x v="22"/>
  </r>
  <r>
    <s v="31-1"/>
    <x v="23"/>
  </r>
  <r>
    <s v="31-1a"/>
    <x v="23"/>
  </r>
  <r>
    <s v="32-2"/>
    <x v="24"/>
  </r>
  <r>
    <s v="32-2a"/>
    <x v="24"/>
  </r>
  <r>
    <s v="33-2"/>
    <x v="25"/>
  </r>
  <r>
    <s v="34-1"/>
    <x v="26"/>
  </r>
  <r>
    <s v="34-2"/>
    <x v="27"/>
  </r>
  <r>
    <s v="35-1"/>
    <x v="28"/>
  </r>
  <r>
    <s v="35-1a"/>
    <x v="28"/>
  </r>
  <r>
    <s v="35-1b"/>
    <x v="28"/>
  </r>
  <r>
    <s v="35-1c"/>
    <x v="28"/>
  </r>
  <r>
    <s v="35-2"/>
    <x v="29"/>
  </r>
  <r>
    <s v="36-1"/>
    <x v="30"/>
  </r>
  <r>
    <s v="36-2"/>
    <x v="31"/>
  </r>
  <r>
    <s v="36-2a"/>
    <x v="31"/>
  </r>
  <r>
    <s v="36-3"/>
    <x v="32"/>
  </r>
  <r>
    <s v="37-1"/>
    <x v="33"/>
  </r>
  <r>
    <s v="37-2"/>
    <x v="34"/>
  </r>
  <r>
    <s v="38-1"/>
    <x v="35"/>
  </r>
  <r>
    <s v="38-2"/>
    <x v="36"/>
  </r>
  <r>
    <s v="39-3"/>
    <x v="37"/>
  </r>
  <r>
    <s v="40-1"/>
    <x v="38"/>
  </r>
  <r>
    <s v="41-1"/>
    <x v="39"/>
  </r>
  <r>
    <s v="41-1c"/>
    <x v="39"/>
  </r>
  <r>
    <s v="41-1c-1"/>
    <x v="39"/>
  </r>
  <r>
    <s v="41-1f"/>
    <x v="39"/>
  </r>
  <r>
    <s v="41-1g"/>
    <x v="39"/>
  </r>
  <r>
    <s v="41-1k"/>
    <x v="39"/>
  </r>
  <r>
    <s v="41-1n"/>
    <x v="39"/>
  </r>
  <r>
    <s v="41-1n-1"/>
    <x v="39"/>
  </r>
  <r>
    <s v="41-1n-2"/>
    <x v="39"/>
  </r>
  <r>
    <s v="41-1o"/>
    <x v="39"/>
  </r>
  <r>
    <s v="41-1o-1"/>
    <x v="39"/>
  </r>
  <r>
    <s v="41-1p"/>
    <x v="39"/>
  </r>
  <r>
    <s v="41-1q"/>
    <x v="39"/>
  </r>
  <r>
    <s v="41-2"/>
    <x v="40"/>
  </r>
  <r>
    <s v="41-2b"/>
    <x v="40"/>
  </r>
  <r>
    <s v="41-2b-1"/>
    <x v="40"/>
  </r>
  <r>
    <s v="41-2c"/>
    <x v="40"/>
  </r>
  <r>
    <s v="41-2c-1"/>
    <x v="40"/>
  </r>
  <r>
    <s v="41-2c-1a"/>
    <x v="40"/>
  </r>
  <r>
    <s v="42-1"/>
    <x v="41"/>
  </r>
  <r>
    <s v="42-1a"/>
    <x v="41"/>
  </r>
  <r>
    <s v="42-1b"/>
    <x v="41"/>
  </r>
  <r>
    <s v="43-1"/>
    <x v="42"/>
  </r>
  <r>
    <s v="43-1a"/>
    <x v="42"/>
  </r>
  <r>
    <s v="43-1a-1"/>
    <x v="42"/>
  </r>
  <r>
    <s v="43-1b"/>
    <x v="42"/>
  </r>
  <r>
    <s v="43-1b-1"/>
    <x v="42"/>
  </r>
  <r>
    <s v="43-1c"/>
    <x v="42"/>
  </r>
  <r>
    <s v="43-1f"/>
    <x v="42"/>
  </r>
  <r>
    <s v="43-1I"/>
    <x v="42"/>
  </r>
  <r>
    <s v="43-1m"/>
    <x v="42"/>
  </r>
  <r>
    <s v="45-1"/>
    <x v="43"/>
  </r>
  <r>
    <s v="45-1b"/>
    <x v="43"/>
  </r>
  <r>
    <s v="45-1b-1"/>
    <x v="43"/>
  </r>
  <r>
    <s v="45-1b-1a"/>
    <x v="43"/>
  </r>
  <r>
    <s v="45-1b-1b"/>
    <x v="43"/>
  </r>
  <r>
    <s v="45-1c"/>
    <x v="43"/>
  </r>
  <r>
    <s v="45-1d"/>
    <x v="43"/>
  </r>
  <r>
    <s v="45-1I"/>
    <x v="43"/>
  </r>
  <r>
    <s v="45-2"/>
    <x v="44"/>
  </r>
  <r>
    <s v="45-2a"/>
    <x v="44"/>
  </r>
  <r>
    <s v="45-2d"/>
    <x v="44"/>
  </r>
  <r>
    <s v="47-1"/>
    <x v="45"/>
  </r>
  <r>
    <s v="47-1a"/>
    <x v="45"/>
  </r>
  <r>
    <s v="47-1d"/>
    <x v="45"/>
  </r>
  <r>
    <s v="48-1"/>
    <x v="46"/>
  </r>
  <r>
    <s v="48-1b"/>
    <x v="46"/>
  </r>
  <r>
    <s v="48-1b-1"/>
    <x v="46"/>
  </r>
  <r>
    <s v="48-1c"/>
    <x v="46"/>
  </r>
  <r>
    <s v="48-1e"/>
    <x v="46"/>
  </r>
  <r>
    <s v="49-1"/>
    <x v="47"/>
  </r>
  <r>
    <s v="49-1b"/>
    <x v="47"/>
  </r>
  <r>
    <s v="49-2"/>
    <x v="48"/>
  </r>
  <r>
    <s v="49-2a"/>
    <x v="48"/>
  </r>
  <r>
    <s v="50-1"/>
    <x v="49"/>
  </r>
  <r>
    <s v="50-1c"/>
    <x v="49"/>
  </r>
  <r>
    <s v="50-1d"/>
    <x v="49"/>
  </r>
  <r>
    <s v="51-1"/>
    <x v="50"/>
  </r>
  <r>
    <s v="51-1a"/>
    <x v="50"/>
  </r>
  <r>
    <s v="51-1b"/>
    <x v="50"/>
  </r>
  <r>
    <s v="51-1c"/>
    <x v="50"/>
  </r>
  <r>
    <s v="56-1"/>
    <x v="51"/>
  </r>
  <r>
    <s v="56-1a"/>
    <x v="51"/>
  </r>
  <r>
    <s v="56-1c"/>
    <x v="51"/>
  </r>
  <r>
    <s v="56-1c-1"/>
    <x v="51"/>
  </r>
  <r>
    <s v="56-1c-2"/>
    <x v="51"/>
  </r>
  <r>
    <s v="56-1f"/>
    <x v="51"/>
  </r>
  <r>
    <s v="56-1G"/>
    <x v="51"/>
  </r>
  <r>
    <s v="58-1"/>
    <x v="52"/>
  </r>
  <r>
    <s v="58-2"/>
    <x v="53"/>
  </r>
  <r>
    <s v="59-0"/>
    <x v="54"/>
  </r>
  <r>
    <s v="64-1"/>
    <x v="55"/>
  </r>
  <r>
    <s v="64-1a"/>
    <x v="55"/>
  </r>
  <r>
    <s v="64-1a-1"/>
    <x v="55"/>
  </r>
  <r>
    <s v="64-1a-2"/>
    <x v="55"/>
  </r>
  <r>
    <s v="64-1A-3"/>
    <x v="55"/>
  </r>
  <r>
    <s v="64-1a-4"/>
    <x v="55"/>
  </r>
  <r>
    <s v="64-1a-5"/>
    <x v="55"/>
  </r>
  <r>
    <s v="64-1b"/>
    <x v="55"/>
  </r>
  <r>
    <s v="64-1c"/>
    <x v="55"/>
  </r>
  <r>
    <s v="64-2"/>
    <x v="56"/>
  </r>
  <r>
    <s v="64-2a"/>
    <x v="56"/>
  </r>
  <r>
    <s v="64-2a-1"/>
    <x v="56"/>
  </r>
  <r>
    <s v="df-1"/>
    <x v="57"/>
  </r>
  <r>
    <s v="esc"/>
    <x v="58"/>
  </r>
  <r>
    <s v="ESC-1"/>
    <x v="59"/>
  </r>
  <r>
    <s v="ESC-2"/>
    <x v="60"/>
  </r>
  <r>
    <s v="ESC-3"/>
    <x v="61"/>
  </r>
  <r>
    <s v="ESC-3a"/>
    <x v="61"/>
  </r>
  <r>
    <s v="esc-dc"/>
    <x v="62"/>
  </r>
  <r>
    <s v="hc"/>
    <x v="63"/>
  </r>
  <r>
    <s v="hc-1"/>
    <x v="64"/>
  </r>
  <r>
    <s v="hc-1a"/>
    <x v="64"/>
  </r>
  <r>
    <s v="hc-1b"/>
    <x v="64"/>
  </r>
  <r>
    <s v="hc-2"/>
    <x v="65"/>
  </r>
  <r>
    <s v="hc-2c"/>
    <x v="65"/>
  </r>
  <r>
    <s v="hc-2d"/>
    <x v="65"/>
  </r>
  <r>
    <s v="lc-1"/>
    <x v="66"/>
  </r>
  <r>
    <s v="LW-1"/>
    <x v="67"/>
  </r>
  <r>
    <s v="sc-1"/>
    <x v="68"/>
  </r>
  <r>
    <s v="sc-1a"/>
    <x v="68"/>
  </r>
  <r>
    <s v="sc-1a-1"/>
    <x v="68"/>
  </r>
  <r>
    <s v="sc-2"/>
    <x v="69"/>
  </r>
  <r>
    <s v="sc-3"/>
    <x v="70"/>
  </r>
  <r>
    <s v="WC-1"/>
    <x v="71"/>
  </r>
  <r>
    <s v="WC-2"/>
    <x v="72"/>
  </r>
  <r>
    <s v="WC-2a"/>
    <x v="72"/>
  </r>
  <r>
    <s v="WC-2b"/>
    <x v="72"/>
  </r>
  <r>
    <s v="WC-2C"/>
    <x v="72"/>
  </r>
  <r>
    <s v="WC-3"/>
    <x v="73"/>
  </r>
  <r>
    <s v="western canal"/>
    <x v="7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9">
  <r>
    <n v="1534"/>
    <x v="0"/>
    <x v="0"/>
    <s v="LEFT"/>
    <n v="1.55"/>
    <n v="15"/>
    <n v="1.23"/>
    <s v="HDPE"/>
    <n v="15"/>
    <n v="20"/>
    <s v="NEW"/>
    <s v="51-1-08L"/>
  </r>
  <r>
    <n v="1535"/>
    <x v="0"/>
    <x v="1"/>
    <s v="LEFT"/>
    <n v="1.65"/>
    <n v="24"/>
    <n v="3.14"/>
    <s v="rcp"/>
    <n v="24"/>
    <n v="24"/>
    <s v="Good"/>
    <s v="51-1-9L"/>
  </r>
  <r>
    <n v="1536"/>
    <x v="0"/>
    <x v="2"/>
    <s v="LEFT"/>
    <n v="0"/>
    <n v="18"/>
    <n v="1.77"/>
    <s v="cmp"/>
    <n v="18"/>
    <n v="24"/>
    <s v="NEW"/>
    <s v="51-1-10L"/>
  </r>
  <r>
    <n v="1537"/>
    <x v="0"/>
    <x v="3"/>
    <s v="LEFT"/>
    <n v="1.25"/>
    <n v="18"/>
    <n v="1.77"/>
    <s v="rcp"/>
    <n v="18"/>
    <n v="24"/>
    <s v="Good"/>
    <s v="51-1-12L"/>
  </r>
  <r>
    <n v="1538"/>
    <x v="0"/>
    <x v="4"/>
    <s v="LEFT"/>
    <n v="0"/>
    <n v="24"/>
    <n v="3.14"/>
    <s v="rcp"/>
    <n v="24"/>
    <n v="24"/>
    <s v="NEW"/>
    <s v="51-1-14L"/>
  </r>
  <r>
    <n v="1539"/>
    <x v="0"/>
    <x v="5"/>
    <s v="Right"/>
    <n v="0"/>
    <n v="24"/>
    <n v="3.14"/>
    <s v="cmp"/>
    <n v="24"/>
    <n v="3"/>
    <s v="Fair"/>
    <s v="51-1-14R"/>
  </r>
  <r>
    <n v="1541"/>
    <x v="0"/>
    <x v="6"/>
    <s v="Right"/>
    <n v="0"/>
    <n v="18"/>
    <n v="1.77"/>
    <s v="rcp"/>
    <n v="18"/>
    <n v="32"/>
    <s v="NEW"/>
    <s v="no tag"/>
  </r>
  <r>
    <n v="1540"/>
    <x v="0"/>
    <x v="7"/>
    <s v="LEFT"/>
    <n v="2.1"/>
    <n v="30"/>
    <n v="4.91"/>
    <s v="cmp"/>
    <n v="30"/>
    <n v="23"/>
    <s v="Good"/>
    <s v="51-1b"/>
  </r>
  <r>
    <n v="1542"/>
    <x v="0"/>
    <x v="8"/>
    <s v="LEFT"/>
    <n v="0"/>
    <n v="30"/>
    <n v="4.91"/>
    <s v="cmp"/>
    <n v="30"/>
    <n v="2"/>
    <s v="Replace"/>
    <s v="51-1c"/>
  </r>
  <r>
    <n v="1543"/>
    <x v="0"/>
    <x v="9"/>
    <s v="LEFT"/>
    <n v="0"/>
    <n v="18"/>
    <n v="1.77"/>
    <s v="cmp"/>
    <n v="18"/>
    <n v="110"/>
    <s v="Replace"/>
    <s v="51-1-16L"/>
  </r>
  <r>
    <n v="1544"/>
    <x v="0"/>
    <x v="10"/>
    <s v="Right"/>
    <n v="0"/>
    <n v="18"/>
    <n v="1.77"/>
    <s v="rcp"/>
    <n v="18"/>
    <n v="52"/>
    <s v="Good"/>
    <s v="51-1-17R"/>
  </r>
  <r>
    <n v="1885"/>
    <x v="0"/>
    <x v="11"/>
    <s v="LEFT"/>
    <n v="0"/>
    <n v="18"/>
    <n v="1.77"/>
    <s v="?"/>
    <n v="18"/>
    <n v="0"/>
    <s v="Replace"/>
    <s v="51-1-18L"/>
  </r>
  <r>
    <n v="1545"/>
    <x v="0"/>
    <x v="12"/>
    <s v="LEFT"/>
    <n v="0"/>
    <n v="24"/>
    <n v="3.14"/>
    <s v="rcp"/>
    <n v="24"/>
    <n v="24"/>
    <s v="Good"/>
    <s v="51-1-19L"/>
  </r>
  <r>
    <n v="1546"/>
    <x v="0"/>
    <x v="13"/>
    <s v="LEFT"/>
    <n v="0"/>
    <n v="18"/>
    <n v="1.77"/>
    <s v="rcp"/>
    <n v="18"/>
    <n v="24"/>
    <s v="Fair"/>
    <s v="51-1-20L"/>
  </r>
  <r>
    <n v="1547"/>
    <x v="0"/>
    <x v="14"/>
    <s v="LEFT"/>
    <n v="0"/>
    <n v="24"/>
    <n v="3.14"/>
    <s v="rcp"/>
    <n v="24"/>
    <n v="24"/>
    <s v="NEW"/>
    <s v="51-1-21L"/>
  </r>
  <r>
    <n v="1548"/>
    <x v="0"/>
    <x v="15"/>
    <s v="LEFT"/>
    <n v="1.85"/>
    <n v="24"/>
    <n v="3.14"/>
    <s v="cmp"/>
    <n v="24"/>
    <n v="24"/>
    <s v="NEW"/>
    <s v="51-1-22L"/>
  </r>
  <r>
    <n v="1549"/>
    <x v="0"/>
    <x v="16"/>
    <s v="LEFT"/>
    <n v="1.9"/>
    <n v="24"/>
    <n v="3.14"/>
    <s v="rcp"/>
    <n v="24"/>
    <n v="32"/>
    <s v="Good"/>
    <s v="51-1-24L"/>
  </r>
  <r>
    <n v="1550"/>
    <x v="0"/>
    <x v="17"/>
    <s v="LEFT"/>
    <n v="2.0499999999999998"/>
    <n v="18"/>
    <n v="1.77"/>
    <s v="rcp"/>
    <n v="18"/>
    <n v="24"/>
    <s v="NEW"/>
    <s v="51-1-25L"/>
  </r>
  <r>
    <n v="1551"/>
    <x v="0"/>
    <x v="18"/>
    <s v="LEFT"/>
    <n v="1.43"/>
    <n v="24"/>
    <n v="3.14"/>
    <s v="rcp"/>
    <n v="24"/>
    <n v="26"/>
    <s v="NEW"/>
    <s v="51-1-26L"/>
  </r>
  <r>
    <n v="1552"/>
    <x v="0"/>
    <x v="19"/>
    <s v="LEFT"/>
    <n v="2.4"/>
    <n v="24"/>
    <n v="3.14"/>
    <s v="rcp"/>
    <n v="24"/>
    <n v="27"/>
    <s v="NEW"/>
    <s v="51-1-27L"/>
  </r>
  <r>
    <n v="1553"/>
    <x v="0"/>
    <x v="20"/>
    <s v="LEFT"/>
    <n v="1.3"/>
    <n v="18"/>
    <n v="1.77"/>
    <s v="rcp"/>
    <n v="18"/>
    <n v="23"/>
    <s v="Fair"/>
    <s v="51-1-28L"/>
  </r>
  <r>
    <n v="1554"/>
    <x v="0"/>
    <x v="21"/>
    <s v="LEFT"/>
    <n v="2.2000000000000002"/>
    <n v="24"/>
    <n v="3.14"/>
    <s v="rcp"/>
    <n v="24"/>
    <n v="24"/>
    <s v="NEW"/>
    <s v="51-1-29L"/>
  </r>
  <r>
    <n v="1555"/>
    <x v="0"/>
    <x v="22"/>
    <s v="LEFT"/>
    <n v="1.7"/>
    <n v="18"/>
    <n v="1.77"/>
    <s v="rcp"/>
    <n v="18"/>
    <n v="40"/>
    <s v="NEW"/>
    <s v="51-1-30L"/>
  </r>
  <r>
    <n v="1556"/>
    <x v="0"/>
    <x v="23"/>
    <s v="LEFT"/>
    <n v="1.85"/>
    <n v="24"/>
    <n v="3.14"/>
    <s v="HDPE"/>
    <n v="24"/>
    <n v="20"/>
    <s v="NEW"/>
    <s v="51-1-31L"/>
  </r>
  <r>
    <n v="1557"/>
    <x v="0"/>
    <x v="24"/>
    <s v="Right"/>
    <n v="0.4"/>
    <n v="24"/>
    <n v="3.14"/>
    <s v=" "/>
    <n v="24"/>
    <n v="30"/>
    <s v="Replace"/>
    <s v="51-1-32R"/>
  </r>
  <r>
    <n v="1558"/>
    <x v="0"/>
    <x v="25"/>
    <s v="LEFT"/>
    <n v="0"/>
    <n v="30"/>
    <n v="4.91"/>
    <s v="rcp"/>
    <n v="30"/>
    <n v="0"/>
    <s v="Good"/>
    <s v="51-1-33L"/>
  </r>
  <r>
    <n v="1559"/>
    <x v="0"/>
    <x v="26"/>
    <s v="LEFT"/>
    <n v="0"/>
    <n v="30"/>
    <n v="4.91"/>
    <s v="rcp"/>
    <n v="30"/>
    <n v="295"/>
    <s v="NEW"/>
    <s v="51-1-34L"/>
  </r>
  <r>
    <n v="1560"/>
    <x v="0"/>
    <x v="27"/>
    <s v="LEFT"/>
    <n v="0"/>
    <n v="24"/>
    <n v="3.14"/>
    <s v="smp"/>
    <n v="24"/>
    <n v="65"/>
    <s v="Fair"/>
    <s v="51-1-35"/>
  </r>
  <r>
    <n v="1821"/>
    <x v="1"/>
    <x v="28"/>
    <s v="Right"/>
    <n v="0"/>
    <n v="18"/>
    <n v="1.77"/>
    <s v="cmp"/>
    <n v="18"/>
    <n v="28"/>
    <s v="Fair"/>
    <s v="no tag p"/>
  </r>
  <r>
    <n v="1822"/>
    <x v="2"/>
    <x v="29"/>
    <s v="LEFT"/>
    <n v="0"/>
    <n v="15"/>
    <n v="1.23"/>
    <s v="cmp?"/>
    <n v="15"/>
    <n v="30"/>
    <s v="Fair"/>
    <s v="51-1b-1L"/>
  </r>
  <r>
    <n v="1823"/>
    <x v="3"/>
    <x v="30"/>
    <s v="LEFT"/>
    <n v="0"/>
    <n v="18"/>
    <n v="1.77"/>
    <s v="rcp"/>
    <n v="18"/>
    <n v="16"/>
    <s v="Good"/>
    <s v="51-1c-1L"/>
  </r>
  <r>
    <n v="1824"/>
    <x v="3"/>
    <x v="31"/>
    <s v="Right"/>
    <n v="0"/>
    <n v="12"/>
    <s v=" "/>
    <s v="cmp?"/>
    <n v="12"/>
    <n v="0"/>
    <s v="Fair"/>
    <s v="51-1c-2R"/>
  </r>
  <r>
    <n v="1825"/>
    <x v="3"/>
    <x v="32"/>
    <s v="LEFT"/>
    <n v="0"/>
    <n v="18"/>
    <n v="1.77"/>
    <s v="cmp"/>
    <n v="18"/>
    <n v="64"/>
    <s v="Fair"/>
    <s v="51-1c-3L"/>
  </r>
  <r>
    <n v="1826"/>
    <x v="3"/>
    <x v="33"/>
    <s v="LEFT"/>
    <n v="0"/>
    <n v="18"/>
    <n v="1.77"/>
    <s v="sip"/>
    <n v="18"/>
    <n v="46"/>
    <s v="Fair"/>
    <s v="51-1c-4L"/>
  </r>
  <r>
    <n v="1827"/>
    <x v="3"/>
    <x v="34"/>
    <s v="Right"/>
    <n v="0"/>
    <n v="12"/>
    <s v=" "/>
    <s v="cmp"/>
    <n v="12"/>
    <n v="20"/>
    <s v="Fair"/>
    <s v="51-1c-5R"/>
  </r>
  <r>
    <n v="1828"/>
    <x v="3"/>
    <x v="35"/>
    <s v="LEFT"/>
    <n v="0"/>
    <n v="36"/>
    <n v="7.07"/>
    <s v="rcp"/>
    <n v="36"/>
    <n v="16"/>
    <s v="Good"/>
    <s v="51-1c-6L"/>
  </r>
  <r>
    <n v="1829"/>
    <x v="3"/>
    <x v="36"/>
    <s v="LEFT"/>
    <n v="0"/>
    <n v="24"/>
    <n v="3.14"/>
    <s v="rcp"/>
    <n v="24"/>
    <n v="54"/>
    <s v="Fair"/>
    <s v="51-1c-7L"/>
  </r>
  <r>
    <n v="1898"/>
    <x v="3"/>
    <x v="37"/>
    <s v="LEFT"/>
    <n v="0"/>
    <n v="18"/>
    <n v="1.77"/>
    <s v="rcp"/>
    <n v="18"/>
    <n v="24"/>
    <s v="Fair"/>
    <s v="51-1c-8L"/>
  </r>
  <r>
    <n v="1666"/>
    <x v="4"/>
    <x v="38"/>
    <s v="Right"/>
    <n v="0"/>
    <n v="18"/>
    <n v="1.77"/>
    <s v="rcp"/>
    <n v="18"/>
    <n v="84"/>
    <s v="Good"/>
    <s v="56-1-1R"/>
  </r>
  <r>
    <n v="1665"/>
    <x v="4"/>
    <x v="39"/>
    <s v="LEFT"/>
    <n v="0"/>
    <n v="18"/>
    <n v="1.77"/>
    <s v="rcp + sip"/>
    <n v="18"/>
    <n v="141"/>
    <s v="Good"/>
    <s v="56-1a-a"/>
  </r>
  <r>
    <n v="1668"/>
    <x v="4"/>
    <x v="40"/>
    <s v="Right"/>
    <n v="0"/>
    <n v="36"/>
    <n v="7.07"/>
    <s v="sip"/>
    <n v="36"/>
    <n v="62"/>
    <s v="Good"/>
    <s v="56-1a"/>
  </r>
  <r>
    <n v="1900"/>
    <x v="4"/>
    <x v="41"/>
    <s v="LEFT"/>
    <n v="0"/>
    <n v="30"/>
    <s v=" "/>
    <s v="ads"/>
    <n v="30"/>
    <n v="18"/>
    <s v="NEW"/>
    <s v="ECCA"/>
  </r>
  <r>
    <n v="1667"/>
    <x v="4"/>
    <x v="34"/>
    <s v="LEFT"/>
    <n v="0"/>
    <n v="15"/>
    <n v="1.23"/>
    <s v="cmp"/>
    <n v="15"/>
    <n v="22"/>
    <s v="Fair"/>
    <s v="56-1-2L"/>
  </r>
  <r>
    <n v="1669"/>
    <x v="4"/>
    <x v="42"/>
    <s v="Right"/>
    <n v="0"/>
    <n v="15"/>
    <n v="1.23"/>
    <s v="?"/>
    <n v="15"/>
    <n v="25"/>
    <s v="Replace"/>
    <s v="56-1-3R"/>
  </r>
  <r>
    <n v="1670"/>
    <x v="4"/>
    <x v="43"/>
    <s v="LEFT"/>
    <n v="0"/>
    <n v="18"/>
    <n v="1.77"/>
    <s v="rcp"/>
    <n v="18"/>
    <n v="28"/>
    <s v="NEW"/>
    <s v="56-1-4L"/>
  </r>
  <r>
    <n v="1671"/>
    <x v="4"/>
    <x v="44"/>
    <s v="LEFT"/>
    <n v="0"/>
    <n v="18"/>
    <n v="1.77"/>
    <s v="rcp"/>
    <n v="18"/>
    <n v="0"/>
    <s v="Good"/>
    <s v="56-1-5L"/>
  </r>
  <r>
    <n v="1672"/>
    <x v="4"/>
    <x v="45"/>
    <s v="LEFT"/>
    <n v="0.2"/>
    <n v="30"/>
    <n v="7.07"/>
    <s v="cmp"/>
    <n v="30"/>
    <n v="1"/>
    <s v="Good"/>
    <s v="56-1c"/>
  </r>
  <r>
    <n v="1673"/>
    <x v="4"/>
    <x v="46"/>
    <s v="Right"/>
    <n v="0"/>
    <n v="24"/>
    <n v="3.14"/>
    <s v="rcp - no tag"/>
    <n v="24"/>
    <n v="68"/>
    <s v="NEW"/>
    <s v="feeds fi"/>
  </r>
  <r>
    <n v="1675"/>
    <x v="4"/>
    <x v="47"/>
    <s v="LEFT"/>
    <n v="7.1"/>
    <n v="18"/>
    <n v="1.77"/>
    <s v="rcp"/>
    <n v="18"/>
    <n v="32"/>
    <s v="Good"/>
    <s v="56-1F"/>
  </r>
  <r>
    <n v="1674"/>
    <x v="4"/>
    <x v="48"/>
    <s v="Right"/>
    <n v="0"/>
    <n v="58"/>
    <s v=" "/>
    <s v="steel panel gate"/>
    <n v="0"/>
    <n v="100"/>
    <s v="Good"/>
    <s v="stovall"/>
  </r>
  <r>
    <n v="1676"/>
    <x v="4"/>
    <x v="49"/>
    <s v="LEFT"/>
    <n v="2"/>
    <n v="18"/>
    <n v="1.77"/>
    <s v="rcp"/>
    <n v="18"/>
    <n v="24"/>
    <s v="Fair"/>
    <s v="56-1-8L"/>
  </r>
  <r>
    <n v="1677"/>
    <x v="4"/>
    <x v="50"/>
    <s v="LEFT"/>
    <n v="0"/>
    <n v="15"/>
    <n v="1.23"/>
    <s v="cmp"/>
    <n v="15"/>
    <n v="2"/>
    <s v="Good"/>
    <s v="56-1-10L"/>
  </r>
  <r>
    <n v="1678"/>
    <x v="4"/>
    <x v="51"/>
    <s v="LEFT"/>
    <n v="0"/>
    <n v="15"/>
    <n v="1.23"/>
    <s v="cmp"/>
    <n v="15"/>
    <n v="0"/>
    <s v="Good"/>
    <s v="56-1-11L"/>
  </r>
  <r>
    <n v="1679"/>
    <x v="4"/>
    <x v="52"/>
    <s v="LEFT"/>
    <n v="0"/>
    <n v="18"/>
    <n v="1.77"/>
    <s v="?"/>
    <n v="18"/>
    <n v="0"/>
    <s v="Replace"/>
    <s v="56-1-12L"/>
  </r>
  <r>
    <n v="1680"/>
    <x v="4"/>
    <x v="53"/>
    <s v="LEFT"/>
    <n v="0"/>
    <n v="18"/>
    <n v="1.77"/>
    <s v="?"/>
    <n v="18"/>
    <n v="0"/>
    <s v="Fair"/>
    <s v="56-1-13L"/>
  </r>
  <r>
    <n v="1681"/>
    <x v="4"/>
    <x v="54"/>
    <s v="LEFT"/>
    <n v="0"/>
    <n v="18"/>
    <n v="1.77"/>
    <s v="?"/>
    <n v="18"/>
    <n v="0"/>
    <s v="Fair"/>
    <s v="56-1-14L"/>
  </r>
  <r>
    <n v="1682"/>
    <x v="5"/>
    <x v="55"/>
    <s v="LEFT"/>
    <n v="0"/>
    <n v="36"/>
    <n v="7.07"/>
    <s v="smp"/>
    <n v="36"/>
    <n v="20"/>
    <s v="NEW"/>
    <s v="vann bRo"/>
  </r>
  <r>
    <n v="1683"/>
    <x v="5"/>
    <x v="56"/>
    <s v="Right"/>
    <n v="0"/>
    <n v="18"/>
    <n v="1.77"/>
    <s v="cmp"/>
    <n v="18"/>
    <n v="24"/>
    <s v="Fair"/>
    <s v="56-1a-3R"/>
  </r>
  <r>
    <n v="1684"/>
    <x v="5"/>
    <x v="57"/>
    <s v="Right"/>
    <n v="0"/>
    <n v="18"/>
    <n v="1.77"/>
    <s v="cmp"/>
    <n v="18"/>
    <n v="20"/>
    <s v="Fair"/>
    <s v="56-1a-4R"/>
  </r>
  <r>
    <n v="1685"/>
    <x v="5"/>
    <x v="58"/>
    <s v="Right"/>
    <n v="3.5"/>
    <n v="24"/>
    <n v="3.14"/>
    <s v="rcp"/>
    <n v="24"/>
    <n v="32"/>
    <s v="NEW"/>
    <s v="56-1a-5R"/>
  </r>
  <r>
    <n v="1686"/>
    <x v="5"/>
    <x v="59"/>
    <s v="Right"/>
    <n v="1.5"/>
    <n v="18"/>
    <n v="1.77"/>
    <s v="rcp"/>
    <n v="18"/>
    <n v="24"/>
    <s v="NEW"/>
    <s v="56-1a-7R"/>
  </r>
  <r>
    <n v="1687"/>
    <x v="5"/>
    <x v="60"/>
    <s v="Right"/>
    <n v="1.6"/>
    <n v="24"/>
    <n v="3.14"/>
    <s v="rcp"/>
    <n v="24"/>
    <n v="20"/>
    <s v="Good"/>
    <s v="56-1a-10"/>
  </r>
  <r>
    <n v="1691"/>
    <x v="6"/>
    <x v="61"/>
    <s v="LEFT"/>
    <n v="0"/>
    <n v="30"/>
    <s v=" "/>
    <s v=" "/>
    <n v="30"/>
    <n v="0"/>
    <s v="Good"/>
    <s v="56-1c"/>
  </r>
  <r>
    <n v="1692"/>
    <x v="6"/>
    <x v="62"/>
    <s v="LEFT"/>
    <n v="1.5"/>
    <n v="18"/>
    <n v="1.77"/>
    <s v="?"/>
    <n v="18"/>
    <n v="22"/>
    <s v="Good"/>
    <s v="56-1c-1L"/>
  </r>
  <r>
    <n v="1693"/>
    <x v="6"/>
    <x v="63"/>
    <s v="Right"/>
    <n v="2"/>
    <n v="18"/>
    <n v="1.77"/>
    <s v="sip"/>
    <n v="18"/>
    <n v="21"/>
    <s v="Fair"/>
    <s v="56-1c-2R"/>
  </r>
  <r>
    <n v="1694"/>
    <x v="6"/>
    <x v="64"/>
    <s v="LEFT"/>
    <n v="0"/>
    <n v="15"/>
    <n v="1.23"/>
    <s v="? outlet not visible"/>
    <n v="15"/>
    <n v="0"/>
    <s v="Fair"/>
    <s v="56-1c-3L"/>
  </r>
  <r>
    <n v="1695"/>
    <x v="6"/>
    <x v="65"/>
    <s v="LEFT"/>
    <n v="0"/>
    <n v="24"/>
    <n v="3.14"/>
    <s v="cmp"/>
    <n v="24"/>
    <n v="22"/>
    <s v="Fair"/>
    <s v="56-1c-1"/>
  </r>
  <r>
    <n v="1696"/>
    <x v="6"/>
    <x v="66"/>
    <s v="LEFT"/>
    <n v="0"/>
    <n v="15"/>
    <n v="1.23"/>
    <s v="?"/>
    <n v="15"/>
    <n v="0"/>
    <s v="Replace"/>
    <s v="56-1c-4L"/>
  </r>
  <r>
    <n v="1697"/>
    <x v="6"/>
    <x v="67"/>
    <s v="Right"/>
    <n v="0"/>
    <n v="18"/>
    <n v="1.77"/>
    <s v="rcp"/>
    <n v="18"/>
    <n v="24"/>
    <s v="Good"/>
    <s v="56-1c-5R"/>
  </r>
  <r>
    <n v="1698"/>
    <x v="6"/>
    <x v="68"/>
    <s v="Right"/>
    <n v="0"/>
    <n v="15"/>
    <n v="1.23"/>
    <s v="rcp"/>
    <n v="15"/>
    <n v="24"/>
    <s v="Good"/>
    <s v="no tag 5"/>
  </r>
  <r>
    <n v="1699"/>
    <x v="6"/>
    <x v="69"/>
    <s v="LEFT"/>
    <n v="0"/>
    <n v="18"/>
    <n v="1.77"/>
    <s v="rcp"/>
    <n v="18"/>
    <n v="24"/>
    <s v="Good"/>
    <s v="56-1c-7L"/>
  </r>
  <r>
    <n v="1892"/>
    <x v="6"/>
    <x v="70"/>
    <s v="Right"/>
    <n v="0.5"/>
    <n v="12"/>
    <s v=" "/>
    <s v="ads"/>
    <n v="12"/>
    <n v="25"/>
    <s v="NEW"/>
    <s v="56-1c-7R"/>
  </r>
  <r>
    <n v="1700"/>
    <x v="6"/>
    <x v="71"/>
    <s v="LEFT"/>
    <n v="0"/>
    <n v="24"/>
    <n v="3.14"/>
    <s v="rcp"/>
    <n v="24"/>
    <n v="18"/>
    <s v="Good"/>
    <s v="56-1c-8L"/>
  </r>
  <r>
    <n v="1701"/>
    <x v="6"/>
    <x v="72"/>
    <s v="LEFT"/>
    <n v="0"/>
    <n v="15"/>
    <n v="1.23"/>
    <s v="sip"/>
    <n v="15"/>
    <n v="18"/>
    <s v="Fair"/>
    <s v="56-1c-9L"/>
  </r>
  <r>
    <n v="1702"/>
    <x v="6"/>
    <x v="73"/>
    <s v="Right"/>
    <n v="0"/>
    <n v="18"/>
    <n v="1.77"/>
    <s v="cmp"/>
    <n v="18"/>
    <n v="12"/>
    <s v="Fair"/>
    <s v="56-1c-10R"/>
  </r>
  <r>
    <n v="1703"/>
    <x v="6"/>
    <x v="74"/>
    <s v="LEFT"/>
    <n v="0"/>
    <n v="18"/>
    <n v="1.77"/>
    <s v="rcp"/>
    <n v="18"/>
    <n v="24"/>
    <s v="NEW"/>
    <s v="56-1c-2"/>
  </r>
  <r>
    <n v="1704"/>
    <x v="6"/>
    <x v="75"/>
    <s v="LEFT"/>
    <n v="0"/>
    <n v="15"/>
    <n v="1.23"/>
    <s v="cmp"/>
    <n v="15"/>
    <n v="0"/>
    <s v="Replace"/>
    <s v="56-1c-11L"/>
  </r>
  <r>
    <n v="1706"/>
    <x v="6"/>
    <x v="76"/>
    <s v="Right"/>
    <n v="0"/>
    <n v="15"/>
    <n v="1.23"/>
    <s v="cmp"/>
    <n v="15"/>
    <n v="0"/>
    <s v="Good"/>
    <s v="56-1c-12R"/>
  </r>
  <r>
    <n v="1705"/>
    <x v="6"/>
    <x v="77"/>
    <s v="LEFT"/>
    <n v="2.1"/>
    <n v="18"/>
    <n v="1.77"/>
    <s v="sip"/>
    <n v="18"/>
    <n v="22"/>
    <s v="Good"/>
    <s v="56-1c-13L"/>
  </r>
  <r>
    <n v="1707"/>
    <x v="6"/>
    <x v="78"/>
    <s v="LEFT"/>
    <n v="0"/>
    <n v="18"/>
    <n v="1.77"/>
    <s v="cmp"/>
    <n v="18"/>
    <n v="20"/>
    <s v="Good"/>
    <s v="56-1c-14L"/>
  </r>
  <r>
    <n v="1708"/>
    <x v="6"/>
    <x v="79"/>
    <s v="LEFT"/>
    <n v="1.9"/>
    <s v=" "/>
    <s v=" "/>
    <s v=" "/>
    <n v="0"/>
    <n v="0"/>
    <s v="Fair"/>
    <s v="56-1c"/>
  </r>
  <r>
    <n v="1709"/>
    <x v="6"/>
    <x v="79"/>
    <s v="Right"/>
    <n v="1.6"/>
    <s v=" "/>
    <s v=" "/>
    <s v=" "/>
    <n v="0"/>
    <n v="0"/>
    <s v="Fair"/>
    <s v="56-1c"/>
  </r>
  <r>
    <n v="1710"/>
    <x v="6"/>
    <x v="80"/>
    <s v="LEFT"/>
    <n v="0"/>
    <n v="15"/>
    <n v="1.23"/>
    <s v="cmp"/>
    <n v="15"/>
    <n v="0"/>
    <s v="Replace"/>
    <s v="56-1c-17L"/>
  </r>
  <r>
    <n v="1711"/>
    <x v="6"/>
    <x v="81"/>
    <s v="LEFT"/>
    <n v="0"/>
    <n v="15"/>
    <n v="1.23"/>
    <s v="sip"/>
    <n v="15"/>
    <n v="0"/>
    <s v="Fair"/>
    <s v="56-1c-18L"/>
  </r>
  <r>
    <n v="1712"/>
    <x v="6"/>
    <x v="82"/>
    <s v="LEFT"/>
    <n v="1.8"/>
    <n v="18"/>
    <n v="1.77"/>
    <s v="rcp"/>
    <n v="18"/>
    <n v="24"/>
    <s v="Good"/>
    <s v="56-1c-20L"/>
  </r>
  <r>
    <n v="1713"/>
    <x v="6"/>
    <x v="83"/>
    <s v="LEFT"/>
    <n v="1.9"/>
    <n v="15"/>
    <n v="1.23"/>
    <s v="rcp"/>
    <n v="15"/>
    <n v="24"/>
    <s v="Good"/>
    <s v="56-1c-21L"/>
  </r>
  <r>
    <n v="1714"/>
    <x v="6"/>
    <x v="84"/>
    <s v="LEFT"/>
    <n v="0.6"/>
    <n v="18"/>
    <n v="1.77"/>
    <s v="sip"/>
    <n v="18"/>
    <n v="26"/>
    <s v="Good"/>
    <s v="56-1c-22L"/>
  </r>
  <r>
    <n v="1715"/>
    <x v="6"/>
    <x v="85"/>
    <s v="LEFT"/>
    <n v="0"/>
    <n v="24"/>
    <n v="3.14"/>
    <s v="sip"/>
    <n v="24"/>
    <n v="8"/>
    <s v="Good"/>
    <s v="56-1c-23L"/>
  </r>
  <r>
    <n v="1716"/>
    <x v="6"/>
    <x v="86"/>
    <s v="Right"/>
    <n v="0"/>
    <n v="15"/>
    <n v="1.23"/>
    <s v="cmp"/>
    <n v="15"/>
    <n v="3"/>
    <s v="Fair"/>
    <s v="56-1c-24R"/>
  </r>
  <r>
    <n v="1724"/>
    <x v="6"/>
    <x v="87"/>
    <s v="LEFT"/>
    <n v="0"/>
    <n v="15"/>
    <n v="1.23"/>
    <s v="cmp"/>
    <n v="15"/>
    <n v="12"/>
    <s v="Fair"/>
    <s v="56-1c-25L"/>
  </r>
  <r>
    <n v="1725"/>
    <x v="6"/>
    <x v="87"/>
    <s v="Right"/>
    <n v="0"/>
    <n v="15"/>
    <n v="1.23"/>
    <s v="cmp"/>
    <n v="15"/>
    <n v="12"/>
    <s v="Fair"/>
    <s v="56-1c-25R"/>
  </r>
  <r>
    <n v="1717"/>
    <x v="7"/>
    <x v="88"/>
    <s v="LEFT"/>
    <n v="0"/>
    <n v="15"/>
    <n v="1.23"/>
    <s v=" "/>
    <n v="15"/>
    <n v="10"/>
    <s v="Good"/>
    <s v="56-1c-1-1L"/>
  </r>
  <r>
    <n v="1718"/>
    <x v="7"/>
    <x v="89"/>
    <s v="LEFT"/>
    <n v="0"/>
    <n v="15"/>
    <n v="1.23"/>
    <s v="cmp"/>
    <n v="15"/>
    <n v="0"/>
    <s v="Replace"/>
    <s v="56-1c-1-2L"/>
  </r>
  <r>
    <n v="1719"/>
    <x v="7"/>
    <x v="90"/>
    <s v="LEFT"/>
    <n v="0"/>
    <n v="24"/>
    <n v="3.14"/>
    <s v=" "/>
    <n v="24"/>
    <n v="165"/>
    <s v="Good"/>
    <s v="56-1c-1-4"/>
  </r>
  <r>
    <n v="1720"/>
    <x v="8"/>
    <x v="91"/>
    <s v="LEFT"/>
    <n v="0.4"/>
    <n v="24"/>
    <n v="3.14"/>
    <s v="cmp"/>
    <n v="24"/>
    <n v="2"/>
    <s v="Fair"/>
    <s v="56-1c-2-2L"/>
  </r>
  <r>
    <n v="1721"/>
    <x v="8"/>
    <x v="92"/>
    <s v="Right"/>
    <n v="0.3"/>
    <n v="18"/>
    <n v="1.77"/>
    <s v="cmp"/>
    <n v="18"/>
    <n v="14"/>
    <s v="Fair"/>
    <s v="no tag s"/>
  </r>
  <r>
    <n v="1722"/>
    <x v="8"/>
    <x v="93"/>
    <s v="LEFT"/>
    <n v="0"/>
    <n v="18"/>
    <n v="1.77"/>
    <s v="cmp"/>
    <n v="18"/>
    <n v="8"/>
    <s v="Replace"/>
    <s v="56-1c-2-3L"/>
  </r>
  <r>
    <n v="1723"/>
    <x v="8"/>
    <x v="94"/>
    <s v="Right"/>
    <n v="0"/>
    <n v="18"/>
    <n v="1.77"/>
    <s v="cmp"/>
    <n v="18"/>
    <n v="20"/>
    <s v="Fair"/>
    <s v="56-1c-2-4"/>
  </r>
  <r>
    <n v="1688"/>
    <x v="9"/>
    <x v="95"/>
    <s v="LEFT"/>
    <n v="4.5"/>
    <n v="15"/>
    <n v="1.23"/>
    <s v="cmp"/>
    <n v="15"/>
    <n v="22"/>
    <s v="Fair"/>
    <s v="56-1f-1L"/>
  </r>
  <r>
    <n v="1689"/>
    <x v="9"/>
    <x v="96"/>
    <s v="LEFT"/>
    <n v="1.4"/>
    <n v="24"/>
    <n v="3.14"/>
    <s v="sip"/>
    <n v="24"/>
    <n v="11"/>
    <s v="Good"/>
    <s v="56-1f-2L"/>
  </r>
  <r>
    <n v="1690"/>
    <x v="9"/>
    <x v="97"/>
    <s v="LEFT"/>
    <n v="0"/>
    <n v="15"/>
    <n v="1.23"/>
    <s v="?"/>
    <n v="15"/>
    <n v="0"/>
    <s v="Fair"/>
    <s v="no tag"/>
  </r>
  <r>
    <n v="1877"/>
    <x v="10"/>
    <x v="98"/>
    <s v="LEFT"/>
    <n v="0"/>
    <n v="18"/>
    <n v="1.77"/>
    <s v="rcp"/>
    <n v="18"/>
    <n v="24"/>
    <s v="Good"/>
    <s v="adj disc"/>
  </r>
  <r>
    <n v="1796"/>
    <x v="11"/>
    <x v="99"/>
    <s v="Right"/>
    <n v="0"/>
    <n v="18"/>
    <n v="1.77"/>
    <s v="sip"/>
    <n v="18"/>
    <n v="6"/>
    <s v="NEW"/>
    <s v="58-1-1R"/>
  </r>
  <r>
    <n v="1901"/>
    <x v="11"/>
    <x v="100"/>
    <s v="Right"/>
    <n v="0"/>
    <n v="15"/>
    <n v="1.23"/>
    <s v="sip"/>
    <n v="15"/>
    <n v="0"/>
    <s v="NEW"/>
    <s v="no tag"/>
  </r>
  <r>
    <n v="1797"/>
    <x v="11"/>
    <x v="101"/>
    <s v="Right"/>
    <n v="0"/>
    <n v="15"/>
    <n v="1.23"/>
    <s v="sip"/>
    <n v="15"/>
    <n v="10"/>
    <s v="Fair"/>
    <s v="58-1-2R"/>
  </r>
  <r>
    <n v="1798"/>
    <x v="11"/>
    <x v="102"/>
    <s v="LEFT"/>
    <n v="0"/>
    <n v="15"/>
    <n v="1.23"/>
    <s v="steel"/>
    <n v="15"/>
    <n v="68"/>
    <s v="Fair"/>
    <s v="flumes a"/>
  </r>
  <r>
    <n v="1799"/>
    <x v="11"/>
    <x v="103"/>
    <s v="LEFT"/>
    <n v="0"/>
    <n v="18"/>
    <n v="1.77"/>
    <s v="rcp"/>
    <n v="18"/>
    <n v="24"/>
    <s v="NEW"/>
    <s v="58-1-4L"/>
  </r>
  <r>
    <n v="1800"/>
    <x v="11"/>
    <x v="104"/>
    <s v="Right"/>
    <n v="0"/>
    <n v="18"/>
    <n v="1.77"/>
    <s v="sip"/>
    <n v="18"/>
    <n v="18"/>
    <s v="Fair"/>
    <s v="58-1-5R"/>
  </r>
  <r>
    <n v="1801"/>
    <x v="11"/>
    <x v="105"/>
    <s v="Right"/>
    <n v="0"/>
    <n v="18"/>
    <n v="1.77"/>
    <s v="rcp"/>
    <n v="18"/>
    <n v="20"/>
    <s v="NEW"/>
    <s v="58-1-6R"/>
  </r>
  <r>
    <n v="1802"/>
    <x v="11"/>
    <x v="106"/>
    <s v="Right"/>
    <n v="0"/>
    <n v="15"/>
    <n v="1.77"/>
    <s v="HDPE"/>
    <n v="15"/>
    <n v="24"/>
    <s v="NEW"/>
    <s v="58-1-07R"/>
  </r>
  <r>
    <n v="1803"/>
    <x v="11"/>
    <x v="107"/>
    <s v="Right"/>
    <n v="0"/>
    <n v="24"/>
    <n v="3.14"/>
    <s v="steel"/>
    <n v="24"/>
    <n v="42"/>
    <s v="Good"/>
    <s v="58-1-8R"/>
  </r>
  <r>
    <n v="1804"/>
    <x v="11"/>
    <x v="108"/>
    <s v="Right"/>
    <n v="0"/>
    <n v="15"/>
    <n v="1.23"/>
    <s v="?"/>
    <n v="15"/>
    <n v="25"/>
    <s v="Fair"/>
    <s v="58-1-9R"/>
  </r>
  <r>
    <n v="1805"/>
    <x v="11"/>
    <x v="109"/>
    <s v="LEFT"/>
    <n v="0"/>
    <n v="18"/>
    <n v="1.77"/>
    <s v="cmp"/>
    <n v="18"/>
    <n v="2"/>
    <s v="Good"/>
    <s v="58-1-10L"/>
  </r>
  <r>
    <n v="1806"/>
    <x v="11"/>
    <x v="110"/>
    <s v="LEFT"/>
    <n v="0"/>
    <n v="14"/>
    <s v=" "/>
    <s v="cmp"/>
    <n v="15"/>
    <n v="22"/>
    <s v="Fair"/>
    <s v="58-1-11L"/>
  </r>
  <r>
    <n v="1807"/>
    <x v="11"/>
    <x v="111"/>
    <s v="LEFT"/>
    <n v="0"/>
    <n v="15"/>
    <n v="1.23"/>
    <s v="rcp"/>
    <n v="15"/>
    <n v="16"/>
    <s v="Good"/>
    <s v="58-1-12L"/>
  </r>
  <r>
    <n v="1808"/>
    <x v="11"/>
    <x v="111"/>
    <s v="Right"/>
    <n v="0"/>
    <n v="18"/>
    <n v="1.77"/>
    <s v="rcp"/>
    <n v="18"/>
    <n v="24"/>
    <s v="Good"/>
    <s v="58-1-12R"/>
  </r>
  <r>
    <n v="1809"/>
    <x v="11"/>
    <x v="112"/>
    <s v="LEFT"/>
    <n v="0"/>
    <n v="18"/>
    <n v="1.77"/>
    <s v="cmp"/>
    <n v="18"/>
    <n v="16"/>
    <s v="Fair"/>
    <s v="58-1-13L"/>
  </r>
  <r>
    <n v="1810"/>
    <x v="11"/>
    <x v="113"/>
    <s v="LEFT"/>
    <n v="0"/>
    <n v="32"/>
    <s v=" "/>
    <s v="32in drop box del"/>
    <n v="15"/>
    <n v="16"/>
    <s v="Fair"/>
    <s v="58-1-14L"/>
  </r>
  <r>
    <n v="1811"/>
    <x v="11"/>
    <x v="114"/>
    <s v="Right"/>
    <n v="0"/>
    <n v="15"/>
    <n v="1.23"/>
    <s v="rcp"/>
    <n v="15"/>
    <n v="22"/>
    <s v="Good"/>
    <s v="58-1-15R"/>
  </r>
  <r>
    <n v="1812"/>
    <x v="11"/>
    <x v="115"/>
    <s v="LEFT"/>
    <n v="0"/>
    <n v="18"/>
    <n v="1.77"/>
    <s v="rcp"/>
    <n v="18"/>
    <n v="56"/>
    <s v="NEW"/>
    <s v="58-1-16"/>
  </r>
  <r>
    <n v="1813"/>
    <x v="12"/>
    <x v="116"/>
    <s v="LEFT"/>
    <n v="0"/>
    <n v="18"/>
    <n v="1.77"/>
    <s v="rcp"/>
    <n v="18"/>
    <n v="16"/>
    <s v="NEW"/>
    <s v="58-2-1L"/>
  </r>
  <r>
    <n v="1814"/>
    <x v="12"/>
    <x v="116"/>
    <s v="Right"/>
    <n v="0"/>
    <n v="18"/>
    <n v="1.77"/>
    <s v="rcp"/>
    <n v="18"/>
    <n v="16"/>
    <s v="NEW"/>
    <s v="58-2-1R"/>
  </r>
  <r>
    <n v="1815"/>
    <x v="12"/>
    <x v="117"/>
    <s v="Right"/>
    <n v="0"/>
    <n v="18"/>
    <n v="1.77"/>
    <s v="rcp"/>
    <n v="18"/>
    <n v="16"/>
    <s v="Good"/>
    <s v="58-2a-2R"/>
  </r>
  <r>
    <n v="1816"/>
    <x v="12"/>
    <x v="118"/>
    <s v="Right"/>
    <n v="0"/>
    <n v="16"/>
    <s v=" "/>
    <s v="rcp"/>
    <n v="15"/>
    <n v="16"/>
    <s v="Good"/>
    <s v="58-2-3R"/>
  </r>
  <r>
    <n v="1817"/>
    <x v="13"/>
    <x v="119"/>
    <s v="LEFT"/>
    <n v="0"/>
    <n v="18"/>
    <n v="1.77"/>
    <s v="cmp"/>
    <n v="18"/>
    <n v="13"/>
    <s v="Good"/>
    <s v="59-0-1L"/>
  </r>
  <r>
    <n v="1818"/>
    <x v="13"/>
    <x v="119"/>
    <s v="Right"/>
    <n v="0"/>
    <n v="18"/>
    <n v="1.77"/>
    <s v="cmp"/>
    <n v="18"/>
    <n v="18"/>
    <s v="Fair"/>
    <s v="59-0-1R"/>
  </r>
  <r>
    <n v="1819"/>
    <x v="13"/>
    <x v="120"/>
    <s v="LEFT"/>
    <n v="0"/>
    <n v="18"/>
    <n v="1.77"/>
    <s v="cmp"/>
    <n v="18"/>
    <n v="14"/>
    <s v="Fair"/>
    <s v="59-0-2L"/>
  </r>
  <r>
    <n v="1820"/>
    <x v="13"/>
    <x v="121"/>
    <s v="Right"/>
    <n v="0"/>
    <n v="18"/>
    <n v="1.77"/>
    <s v="cmp"/>
    <n v="18"/>
    <n v="18"/>
    <s v="Good"/>
    <s v="59-0-3R"/>
  </r>
  <r>
    <n v="1440"/>
    <x v="14"/>
    <x v="122"/>
    <s v="LEFT"/>
    <n v="0"/>
    <n v="18"/>
    <n v="1.77"/>
    <s v=" "/>
    <n v="18"/>
    <n v="30"/>
    <s v="Fair"/>
    <s v="64-1-2L"/>
  </r>
  <r>
    <n v="1439"/>
    <x v="14"/>
    <x v="123"/>
    <s v="LEFT"/>
    <n v="0.55000000000000004"/>
    <n v="30"/>
    <s v=" "/>
    <s v="cmp"/>
    <n v="30"/>
    <n v="42"/>
    <s v="Fair"/>
    <s v="64-1-1L"/>
  </r>
  <r>
    <n v="1441"/>
    <x v="14"/>
    <x v="124"/>
    <s v="LEFT"/>
    <n v="3.6"/>
    <n v="18"/>
    <n v="1.77"/>
    <s v="rcp"/>
    <n v="18"/>
    <n v="48"/>
    <s v="NEW"/>
    <s v="64-1-3L"/>
  </r>
  <r>
    <n v="1438"/>
    <x v="14"/>
    <x v="125"/>
    <s v="Right"/>
    <n v="1.1499999999999999"/>
    <n v="30"/>
    <s v=" "/>
    <s v="rcp"/>
    <n v="30"/>
    <n v="24"/>
    <s v="Good"/>
    <s v="64-1-4R"/>
  </r>
  <r>
    <n v="1442"/>
    <x v="14"/>
    <x v="126"/>
    <s v="LEFT"/>
    <n v="0"/>
    <n v="48"/>
    <s v=" "/>
    <s v="rcp"/>
    <n v="48"/>
    <n v="32"/>
    <s v="NEW"/>
    <s v="64-1-5L"/>
  </r>
  <r>
    <n v="1443"/>
    <x v="14"/>
    <x v="127"/>
    <s v="LEFT"/>
    <n v="1.65"/>
    <n v="36"/>
    <n v="7.07"/>
    <s v="rcp"/>
    <n v="36"/>
    <n v="115"/>
    <s v="Good"/>
    <s v="64-1c he"/>
  </r>
  <r>
    <n v="1444"/>
    <x v="14"/>
    <x v="128"/>
    <s v="Right"/>
    <n v="1"/>
    <n v="42"/>
    <s v=" "/>
    <s v="rcp"/>
    <n v="42"/>
    <n v="42"/>
    <s v="NEW"/>
    <s v="64-1b he"/>
  </r>
  <r>
    <n v="1445"/>
    <x v="14"/>
    <x v="129"/>
    <s v="Right"/>
    <n v="1.45"/>
    <n v="24"/>
    <n v="3.14"/>
    <s v="rcp"/>
    <n v="24"/>
    <n v="72"/>
    <s v="NEW"/>
    <s v="64-1-6R"/>
  </r>
  <r>
    <n v="1446"/>
    <x v="14"/>
    <x v="130"/>
    <s v="LEFT"/>
    <n v="3.4"/>
    <n v="18"/>
    <n v="1.77"/>
    <s v="sip"/>
    <n v="18"/>
    <n v="75"/>
    <s v="Good"/>
    <s v="64-1-7L"/>
  </r>
  <r>
    <n v="1447"/>
    <x v="14"/>
    <x v="131"/>
    <s v="Right"/>
    <n v="2.4500000000000002"/>
    <n v="24"/>
    <n v="3.14"/>
    <s v="smp"/>
    <n v="24"/>
    <n v="90"/>
    <s v="Fair"/>
    <s v="64-1-8R"/>
  </r>
  <r>
    <n v="1448"/>
    <x v="14"/>
    <x v="132"/>
    <s v="Right"/>
    <n v="6.05"/>
    <n v="24"/>
    <n v="3.14"/>
    <s v="cmp"/>
    <n v="24"/>
    <n v="100"/>
    <s v="NEW"/>
    <s v="64-1-9R"/>
  </r>
  <r>
    <n v="1865"/>
    <x v="15"/>
    <x v="133"/>
    <s v="LEFT"/>
    <n v="0"/>
    <n v="18"/>
    <n v="1.77"/>
    <s v="cmp?"/>
    <n v="18"/>
    <n v="24"/>
    <s v="Fair"/>
    <s v="64-1a-1L"/>
  </r>
  <r>
    <n v="1866"/>
    <x v="15"/>
    <x v="134"/>
    <s v="LEFT"/>
    <n v="0"/>
    <n v="24"/>
    <n v="3.14"/>
    <s v="rcp"/>
    <n v="24"/>
    <n v="18"/>
    <s v="Good"/>
    <s v="64-1a-2L"/>
  </r>
  <r>
    <n v="1492"/>
    <x v="15"/>
    <x v="135"/>
    <s v="LEFT"/>
    <n v="2.7"/>
    <n v="24"/>
    <n v="3.14"/>
    <s v="sip"/>
    <n v="24"/>
    <n v="22.5"/>
    <s v="Good"/>
    <s v="64-1a-2"/>
  </r>
  <r>
    <n v="1493"/>
    <x v="15"/>
    <x v="136"/>
    <s v="LEFT"/>
    <n v="0.26"/>
    <n v="18"/>
    <n v="1.8"/>
    <s v=" "/>
    <n v="18"/>
    <n v="42"/>
    <s v="Good"/>
    <s v="64-1a-5L"/>
  </r>
  <r>
    <n v="1482"/>
    <x v="15"/>
    <x v="137"/>
    <s v="LEFT"/>
    <n v="0"/>
    <s v=" "/>
    <s v=" "/>
    <s v=" "/>
    <n v="0"/>
    <n v="0"/>
    <s v="Fair"/>
    <s v="64-1a-3"/>
  </r>
  <r>
    <n v="1483"/>
    <x v="15"/>
    <x v="138"/>
    <s v="LEFT"/>
    <n v="1.71"/>
    <n v="24"/>
    <n v="3.1"/>
    <s v="rcp"/>
    <n v="24"/>
    <n v="24"/>
    <s v="Good"/>
    <s v="64-1a-6L"/>
  </r>
  <r>
    <n v="1484"/>
    <x v="15"/>
    <x v="139"/>
    <s v="LEFT"/>
    <n v="1.96"/>
    <n v="24"/>
    <n v="3.1"/>
    <s v="rcp"/>
    <n v="24"/>
    <n v="30"/>
    <s v="Good"/>
    <s v="64-1a-7L"/>
  </r>
  <r>
    <n v="1485"/>
    <x v="15"/>
    <x v="140"/>
    <s v="LEFT"/>
    <n v="1.24"/>
    <n v="24"/>
    <n v="3.1"/>
    <s v=" "/>
    <n v="24"/>
    <n v="40"/>
    <s v="Fair"/>
    <s v="64-1a-8L"/>
  </r>
  <r>
    <n v="1486"/>
    <x v="15"/>
    <x v="141"/>
    <s v="LEFT"/>
    <n v="0"/>
    <n v="24"/>
    <n v="3.1"/>
    <s v=" "/>
    <n v="24"/>
    <n v="32"/>
    <s v="Fair"/>
    <s v="64-1a-4"/>
  </r>
  <r>
    <n v="1487"/>
    <x v="15"/>
    <x v="142"/>
    <s v="LEFT"/>
    <n v="2"/>
    <n v="18"/>
    <n v="1.77"/>
    <s v="HDPE"/>
    <n v="18"/>
    <n v="25"/>
    <s v="NEW"/>
    <s v="64-1A-09L"/>
  </r>
  <r>
    <n v="1488"/>
    <x v="15"/>
    <x v="143"/>
    <s v="LEFT"/>
    <n v="2.5499999999999998"/>
    <n v="18"/>
    <n v="1.77"/>
    <s v="HDPE"/>
    <n v="18"/>
    <n v="25"/>
    <s v="NEW"/>
    <s v="64-1A-10L"/>
  </r>
  <r>
    <n v="1489"/>
    <x v="15"/>
    <x v="144"/>
    <s v="LEFT"/>
    <n v="1.61"/>
    <n v="24"/>
    <n v="3.1"/>
    <s v=" "/>
    <n v="24"/>
    <n v="24"/>
    <s v="Replace"/>
    <s v="64-1a-11L"/>
  </r>
  <r>
    <n v="1490"/>
    <x v="15"/>
    <x v="145"/>
    <s v="LEFT"/>
    <n v="0"/>
    <n v="24"/>
    <n v="3.14"/>
    <s v="sip"/>
    <n v="24"/>
    <n v="46"/>
    <s v="Good"/>
    <s v="64-1a-5"/>
  </r>
  <r>
    <n v="1491"/>
    <x v="15"/>
    <x v="146"/>
    <s v="Right"/>
    <n v="0"/>
    <n v="24"/>
    <n v="3.1"/>
    <s v=" "/>
    <n v="0"/>
    <n v="0"/>
    <s v="Replace"/>
    <s v="64-1a-12R"/>
  </r>
  <r>
    <n v="1478"/>
    <x v="15"/>
    <x v="147"/>
    <s v="LEFT"/>
    <n v="0.5"/>
    <n v="24"/>
    <n v="3.14"/>
    <s v=" "/>
    <n v="24"/>
    <n v="38"/>
    <s v="Good"/>
    <s v="64-1a-13L"/>
  </r>
  <r>
    <n v="1479"/>
    <x v="15"/>
    <x v="148"/>
    <s v="Right"/>
    <n v="1.06"/>
    <n v="24"/>
    <n v="3.14"/>
    <s v=" "/>
    <n v="24"/>
    <n v="68"/>
    <s v="Good"/>
    <s v="64-1a-14R"/>
  </r>
  <r>
    <n v="1480"/>
    <x v="15"/>
    <x v="149"/>
    <s v="LEFT"/>
    <n v="2.87"/>
    <n v="24"/>
    <n v="3.14"/>
    <s v="smp"/>
    <n v="24"/>
    <n v="54"/>
    <s v="Good"/>
    <s v="64-1a-15L"/>
  </r>
  <r>
    <n v="1481"/>
    <x v="15"/>
    <x v="150"/>
    <s v="LEFT"/>
    <n v="1.66"/>
    <n v="30"/>
    <n v="4.9000000000000004"/>
    <s v="rcp"/>
    <n v="30"/>
    <n v="25"/>
    <s v="Good"/>
    <s v="64-1a-16L"/>
  </r>
  <r>
    <n v="1888"/>
    <x v="16"/>
    <x v="151"/>
    <s v="LEFT"/>
    <n v="0"/>
    <s v=" "/>
    <s v=" "/>
    <s v="lift pump no gate"/>
    <n v="0"/>
    <n v="50"/>
    <s v="NEW"/>
    <s v="64-1a-1-1L"/>
  </r>
  <r>
    <n v="1460"/>
    <x v="16"/>
    <x v="152"/>
    <s v="LEFT"/>
    <n v="2.2400000000000002"/>
    <n v="24"/>
    <n v="3.2"/>
    <s v="rcp"/>
    <n v="24"/>
    <n v="25"/>
    <s v="Good"/>
    <s v="64-1a-1-2L"/>
  </r>
  <r>
    <n v="1461"/>
    <x v="16"/>
    <x v="153"/>
    <s v="Right"/>
    <n v="0.73"/>
    <n v="24"/>
    <n v="3.14"/>
    <s v="smp"/>
    <n v="24"/>
    <n v="42"/>
    <s v="Fair"/>
    <s v="64-1a-1-3R"/>
  </r>
  <r>
    <n v="1449"/>
    <x v="16"/>
    <x v="154"/>
    <s v="LEFT"/>
    <n v="4.3"/>
    <n v="24"/>
    <n v="3.14"/>
    <s v="rcp"/>
    <n v="24"/>
    <n v="32"/>
    <s v="Good"/>
    <s v="64-1a-1-5L"/>
  </r>
  <r>
    <n v="1450"/>
    <x v="16"/>
    <x v="155"/>
    <s v="LEFT"/>
    <n v="4.28"/>
    <n v="24"/>
    <n v="3.14"/>
    <s v=" "/>
    <n v="24"/>
    <n v="30"/>
    <s v="Fair"/>
    <s v="64-1a-1-6L"/>
  </r>
  <r>
    <n v="1451"/>
    <x v="16"/>
    <x v="156"/>
    <s v="LEFT"/>
    <n v="3.6"/>
    <n v="24"/>
    <n v="3.14"/>
    <s v=" "/>
    <n v="24"/>
    <n v="20"/>
    <s v="Fair"/>
    <s v="64-1a-1-7L"/>
  </r>
  <r>
    <n v="1452"/>
    <x v="16"/>
    <x v="157"/>
    <s v="LEFT"/>
    <n v="2.11"/>
    <n v="24"/>
    <n v="3.14"/>
    <s v="rcp"/>
    <n v="24"/>
    <n v="24"/>
    <s v="Good"/>
    <s v="64-1a-1-8L"/>
  </r>
  <r>
    <n v="1453"/>
    <x v="16"/>
    <x v="158"/>
    <s v="LEFT"/>
    <n v="1.8"/>
    <n v="18"/>
    <n v="1.77"/>
    <s v="HDPE"/>
    <n v="18"/>
    <n v="24"/>
    <s v="NEW"/>
    <s v="64-1a-1-9L"/>
  </r>
  <r>
    <n v="1454"/>
    <x v="16"/>
    <x v="159"/>
    <s v="LEFT"/>
    <n v="0"/>
    <n v="24"/>
    <n v="3.14"/>
    <s v=" "/>
    <n v="24"/>
    <n v="20"/>
    <s v="Fair"/>
    <s v="64-1a-1-10L"/>
  </r>
  <r>
    <n v="1455"/>
    <x v="16"/>
    <x v="160"/>
    <s v="LEFT"/>
    <n v="3"/>
    <n v="24"/>
    <n v="3.14"/>
    <s v="rcp"/>
    <n v="24"/>
    <n v="25"/>
    <s v="Good"/>
    <s v="64-1a-1-11L"/>
  </r>
  <r>
    <n v="1456"/>
    <x v="16"/>
    <x v="161"/>
    <s v="LEFT"/>
    <n v="0"/>
    <n v="18"/>
    <n v="1.8"/>
    <s v="cmp"/>
    <n v="18"/>
    <n v="28"/>
    <s v="Fair"/>
    <s v="64-1a-1-12L"/>
  </r>
  <r>
    <n v="1457"/>
    <x v="16"/>
    <x v="162"/>
    <s v="LEFT"/>
    <n v="1.64"/>
    <n v="18"/>
    <n v="1.8"/>
    <s v="rcp"/>
    <n v="18"/>
    <n v="24"/>
    <s v="Fair"/>
    <s v="64-1a-1-13L"/>
  </r>
  <r>
    <n v="1459"/>
    <x v="16"/>
    <x v="163"/>
    <s v="LEFT"/>
    <n v="1.86"/>
    <n v="18"/>
    <n v="1.8"/>
    <s v="cmp"/>
    <n v="18"/>
    <n v="26"/>
    <s v="Replace"/>
    <s v="abandone"/>
  </r>
  <r>
    <n v="1458"/>
    <x v="16"/>
    <x v="164"/>
    <s v="LEFT"/>
    <n v="1.96"/>
    <n v="24"/>
    <n v="3.14"/>
    <s v="smp"/>
    <n v="24"/>
    <n v="20"/>
    <s v="Fair"/>
    <s v="64-1a-1-15L"/>
  </r>
  <r>
    <n v="1473"/>
    <x v="17"/>
    <x v="165"/>
    <s v="Right"/>
    <n v="0.78"/>
    <n v="24"/>
    <n v="3.14"/>
    <s v="rcp"/>
    <n v="24"/>
    <n v="56"/>
    <s v="NEW"/>
    <s v="64-1a-2-1R"/>
  </r>
  <r>
    <n v="1474"/>
    <x v="17"/>
    <x v="166"/>
    <s v="Right"/>
    <n v="0.89"/>
    <n v="18"/>
    <n v="1.8"/>
    <s v="rcp"/>
    <n v="18"/>
    <n v="24"/>
    <s v="Good"/>
    <s v="64-1a-2-2R"/>
  </r>
  <r>
    <n v="1475"/>
    <x v="17"/>
    <x v="167"/>
    <s v="Right"/>
    <n v="5.19"/>
    <n v="18"/>
    <n v="1.8"/>
    <s v="rcp"/>
    <n v="18"/>
    <n v="49"/>
    <s v="Good"/>
    <s v="64-1a-2-3R"/>
  </r>
  <r>
    <n v="1476"/>
    <x v="17"/>
    <x v="168"/>
    <s v="Right"/>
    <n v="0.43"/>
    <n v="18"/>
    <n v="1.8"/>
    <s v="rcp"/>
    <n v="18"/>
    <n v="25"/>
    <s v="Good"/>
    <s v="64-1a-2-4R"/>
  </r>
  <r>
    <n v="1477"/>
    <x v="17"/>
    <x v="169"/>
    <s v="Right"/>
    <n v="1.94"/>
    <n v="24"/>
    <n v="3.1"/>
    <s v="smp"/>
    <n v="24"/>
    <n v="25"/>
    <s v="Good"/>
    <s v="64-1a-2-5R"/>
  </r>
  <r>
    <n v="1463"/>
    <x v="18"/>
    <x v="170"/>
    <s v="Right"/>
    <n v="0"/>
    <n v="24"/>
    <n v="3.14"/>
    <s v="HDPE"/>
    <n v="24"/>
    <n v="24"/>
    <s v="NEW"/>
    <s v="64-1A-3-01R"/>
  </r>
  <r>
    <n v="1464"/>
    <x v="18"/>
    <x v="171"/>
    <s v="Right"/>
    <n v="2.2799999999999998"/>
    <n v="24"/>
    <n v="3.1"/>
    <s v="smp"/>
    <n v="24"/>
    <n v="21"/>
    <s v="Fair"/>
    <s v="64-1a-3-2R"/>
  </r>
  <r>
    <n v="1465"/>
    <x v="18"/>
    <x v="172"/>
    <s v="LEFT"/>
    <n v="0"/>
    <n v="24"/>
    <n v="3.1"/>
    <s v=" "/>
    <n v="24"/>
    <n v="0"/>
    <s v="NEW"/>
    <s v="64-1a-3-3L"/>
  </r>
  <r>
    <n v="1466"/>
    <x v="18"/>
    <x v="173"/>
    <s v="Right"/>
    <n v="2.2000000000000002"/>
    <n v="24"/>
    <n v="3.1"/>
    <s v="rcp"/>
    <n v="24"/>
    <n v="24"/>
    <s v="Good"/>
    <s v="64-1a-3-4R"/>
  </r>
  <r>
    <n v="1467"/>
    <x v="19"/>
    <x v="151"/>
    <s v="LEFT"/>
    <n v="2.44"/>
    <n v="24"/>
    <n v="3.14"/>
    <s v="abs"/>
    <n v="24"/>
    <n v="96"/>
    <s v="Good"/>
    <s v="64-1a-4-1L"/>
  </r>
  <r>
    <n v="1468"/>
    <x v="19"/>
    <x v="174"/>
    <s v="LEFT"/>
    <n v="0"/>
    <n v="18"/>
    <n v="1.77"/>
    <s v="rcp"/>
    <n v="18"/>
    <n v="32"/>
    <s v="NEW"/>
    <s v="64-1a-4-2L"/>
  </r>
  <r>
    <n v="1469"/>
    <x v="19"/>
    <x v="175"/>
    <s v="LEFT"/>
    <n v="1.37"/>
    <n v="18"/>
    <n v="1.77"/>
    <s v="rcp"/>
    <n v="18"/>
    <n v="23"/>
    <s v="Good"/>
    <s v="64-1a-4-3L"/>
  </r>
  <r>
    <n v="1470"/>
    <x v="19"/>
    <x v="175"/>
    <s v="Right"/>
    <n v="0.62"/>
    <n v="24"/>
    <n v="3.14"/>
    <s v="rcp"/>
    <n v="24"/>
    <n v="23"/>
    <s v="Good"/>
    <s v="64-1a-4-3R"/>
  </r>
  <r>
    <n v="1471"/>
    <x v="19"/>
    <x v="176"/>
    <s v="LEFT"/>
    <n v="0"/>
    <n v="18"/>
    <n v="1.77"/>
    <s v="rcp"/>
    <n v="18"/>
    <n v="74"/>
    <s v="Good"/>
    <s v="64-1a-4-5L"/>
  </r>
  <r>
    <n v="1472"/>
    <x v="19"/>
    <x v="176"/>
    <s v="Right"/>
    <n v="1.62"/>
    <n v="18"/>
    <n v="1.77"/>
    <s v="HDPE"/>
    <n v="18"/>
    <n v="32"/>
    <s v="NEW"/>
    <s v="64-1A-4-04R"/>
  </r>
  <r>
    <n v="1462"/>
    <x v="20"/>
    <x v="177"/>
    <s v="LEFT"/>
    <n v="1.1000000000000001"/>
    <n v="24"/>
    <n v="3.14"/>
    <s v="cmp"/>
    <n v="24"/>
    <n v="50"/>
    <s v="Fair"/>
    <s v="64-1a-5-1L"/>
  </r>
  <r>
    <n v="1494"/>
    <x v="21"/>
    <x v="61"/>
    <s v=" "/>
    <n v="1.86"/>
    <n v="42"/>
    <n v="9.6199999999999992"/>
    <s v="rcp"/>
    <n v="42"/>
    <n v="41"/>
    <s v="NEW"/>
    <s v="64-1b"/>
  </r>
  <r>
    <n v="1495"/>
    <x v="21"/>
    <x v="178"/>
    <s v="LEFT"/>
    <n v="1.94"/>
    <n v="24"/>
    <n v="3.14"/>
    <s v="sip"/>
    <n v="24"/>
    <n v="19"/>
    <s v="Fair"/>
    <s v="64-1b-1L"/>
  </r>
  <r>
    <n v="1496"/>
    <x v="21"/>
    <x v="179"/>
    <s v="LEFT"/>
    <n v="0"/>
    <n v="24"/>
    <n v="3.14"/>
    <s v="cmp"/>
    <n v="24"/>
    <n v="32"/>
    <s v="Replace"/>
    <s v="64-1b-1"/>
  </r>
  <r>
    <n v="1497"/>
    <x v="21"/>
    <x v="180"/>
    <s v="LEFT"/>
    <n v="1.55"/>
    <n v="18"/>
    <n v="1.77"/>
    <s v="cmp"/>
    <n v="18"/>
    <n v="62"/>
    <s v="Replace"/>
    <s v="64-1b-2L"/>
  </r>
  <r>
    <n v="1867"/>
    <x v="22"/>
    <x v="61"/>
    <s v="LEFT"/>
    <n v="1.4"/>
    <n v="36"/>
    <n v="7.07"/>
    <s v="rcp"/>
    <n v="36"/>
    <n v="118"/>
    <s v="Good"/>
    <s v="64-1c"/>
  </r>
  <r>
    <n v="1868"/>
    <x v="22"/>
    <x v="181"/>
    <s v="Right"/>
    <n v="0"/>
    <n v="18"/>
    <n v="1.77"/>
    <s v="cmp"/>
    <n v="18"/>
    <n v="24"/>
    <s v="Fair"/>
    <s v="64-1c-1R"/>
  </r>
  <r>
    <n v="1869"/>
    <x v="22"/>
    <x v="182"/>
    <s v="LEFT"/>
    <n v="0"/>
    <s v=" "/>
    <s v=" "/>
    <s v=" "/>
    <n v="0"/>
    <n v="0"/>
    <s v="Good"/>
    <s v="64-1c-2L"/>
  </r>
  <r>
    <n v="1364"/>
    <x v="23"/>
    <x v="183"/>
    <s v="Right"/>
    <n v="4.95"/>
    <n v="18"/>
    <n v="1.77"/>
    <s v="rcp"/>
    <n v="18"/>
    <n v="40"/>
    <s v="Fair"/>
    <s v="64-2-1R"/>
  </r>
  <r>
    <n v="1365"/>
    <x v="23"/>
    <x v="184"/>
    <s v="Right"/>
    <n v="0.9"/>
    <n v="24"/>
    <n v="3.14"/>
    <s v="rcp"/>
    <n v="24"/>
    <n v="32"/>
    <s v="Good"/>
    <s v="64-2-2R"/>
  </r>
  <r>
    <n v="1366"/>
    <x v="23"/>
    <x v="185"/>
    <s v="Right"/>
    <n v="1.45"/>
    <n v="18"/>
    <n v="1.77"/>
    <s v="rcp"/>
    <n v="18"/>
    <n v="40"/>
    <s v="Good"/>
    <s v="64-2-3R"/>
  </r>
  <r>
    <n v="1367"/>
    <x v="23"/>
    <x v="186"/>
    <s v="Right"/>
    <n v="3.15"/>
    <n v="36"/>
    <n v="7.07"/>
    <s v="rcp"/>
    <n v="36"/>
    <n v="40"/>
    <s v="Good"/>
    <s v="64-2a he"/>
  </r>
  <r>
    <n v="1369"/>
    <x v="23"/>
    <x v="187"/>
    <s v="LEFT"/>
    <n v="0"/>
    <n v="30"/>
    <n v="7.07"/>
    <s v="cmp\abs"/>
    <n v="30"/>
    <n v="24"/>
    <s v="Fair"/>
    <s v="64-2-4L"/>
  </r>
  <r>
    <n v="1368"/>
    <x v="23"/>
    <x v="188"/>
    <s v="Right"/>
    <n v="0.4"/>
    <n v="18"/>
    <n v="1.77"/>
    <s v="cmp"/>
    <n v="18"/>
    <n v="29"/>
    <s v="Fair"/>
    <s v="64-2-5R"/>
  </r>
  <r>
    <n v="1370"/>
    <x v="23"/>
    <x v="189"/>
    <s v="Right"/>
    <n v="2.2000000000000002"/>
    <n v="24"/>
    <n v="3.14"/>
    <s v="smp"/>
    <n v="24"/>
    <n v="52"/>
    <s v="Fair"/>
    <s v="64-2-6R"/>
  </r>
  <r>
    <n v="1371"/>
    <x v="23"/>
    <x v="190"/>
    <s v="Right"/>
    <n v="3.4"/>
    <n v="18"/>
    <n v="1.77"/>
    <s v="?"/>
    <n v="18"/>
    <n v="42"/>
    <s v="Replace"/>
    <s v="64-2-7R"/>
  </r>
  <r>
    <n v="1372"/>
    <x v="23"/>
    <x v="191"/>
    <s v="Right"/>
    <n v="2.2999999999999998"/>
    <n v="24"/>
    <n v="3.14"/>
    <s v="rcp"/>
    <n v="24"/>
    <n v="24"/>
    <s v="Good"/>
    <s v="64-2-8R"/>
  </r>
  <r>
    <n v="1373"/>
    <x v="23"/>
    <x v="192"/>
    <s v="Right"/>
    <n v="0"/>
    <s v=" "/>
    <s v=" "/>
    <s v=" "/>
    <n v="0"/>
    <n v="0"/>
    <s v="Replace"/>
    <s v="64-2"/>
  </r>
  <r>
    <n v="1374"/>
    <x v="24"/>
    <x v="193"/>
    <s v="Right"/>
    <n v="0.8"/>
    <n v="30"/>
    <n v="7.07"/>
    <s v="cmp"/>
    <n v="30"/>
    <n v="21"/>
    <s v="Fair"/>
    <s v="no tag"/>
  </r>
  <r>
    <n v="1375"/>
    <x v="24"/>
    <x v="194"/>
    <s v="Right"/>
    <n v="1.2"/>
    <n v="24"/>
    <n v="3.14"/>
    <s v="rcp"/>
    <n v="24"/>
    <n v="24"/>
    <s v="NEW"/>
    <s v="64-2a-1R"/>
  </r>
  <r>
    <n v="1376"/>
    <x v="24"/>
    <x v="195"/>
    <s v="Right"/>
    <n v="1"/>
    <n v="24"/>
    <n v="3.14"/>
    <s v="rcp"/>
    <n v="24"/>
    <n v="24"/>
    <s v="NEW"/>
    <s v="64-2a-2R"/>
  </r>
  <r>
    <n v="1377"/>
    <x v="24"/>
    <x v="196"/>
    <s v="Right"/>
    <n v="1.1000000000000001"/>
    <s v=" "/>
    <s v=" "/>
    <s v="steel"/>
    <n v="24"/>
    <n v="16"/>
    <s v="Fair"/>
    <s v="64-2a-1"/>
  </r>
  <r>
    <n v="1378"/>
    <x v="24"/>
    <x v="197"/>
    <s v="Right"/>
    <n v="1.9"/>
    <n v="18"/>
    <n v="1.77"/>
    <s v="cmp"/>
    <n v="18"/>
    <n v="82"/>
    <s v="Fair"/>
    <s v="64-2a-3R"/>
  </r>
  <r>
    <n v="1379"/>
    <x v="24"/>
    <x v="198"/>
    <s v="Right"/>
    <n v="2.2000000000000002"/>
    <n v="24"/>
    <n v="3.14"/>
    <s v="rcp"/>
    <n v="24"/>
    <n v="72"/>
    <s v="Fair"/>
    <s v="64-2a-4R"/>
  </r>
  <r>
    <n v="1380"/>
    <x v="24"/>
    <x v="199"/>
    <s v="Right"/>
    <n v="2.2000000000000002"/>
    <n v="15"/>
    <s v=" "/>
    <s v="cmp"/>
    <n v="15"/>
    <n v="72"/>
    <s v="Fair"/>
    <s v="64-2A-5R"/>
  </r>
  <r>
    <n v="1381"/>
    <x v="24"/>
    <x v="200"/>
    <s v="LEFT"/>
    <n v="1.8"/>
    <n v="24"/>
    <n v="3.14"/>
    <s v="steel"/>
    <n v="26"/>
    <n v="60"/>
    <s v="Good"/>
    <s v="steel fl"/>
  </r>
  <r>
    <n v="1382"/>
    <x v="24"/>
    <x v="201"/>
    <s v="LEFT"/>
    <n v="0"/>
    <n v="24"/>
    <n v="3.14"/>
    <s v="rcp"/>
    <n v="24"/>
    <n v="24"/>
    <s v="NEW"/>
    <s v="64-2a-6L"/>
  </r>
  <r>
    <n v="1870"/>
    <x v="25"/>
    <x v="61"/>
    <s v="Right"/>
    <n v="0"/>
    <s v=" "/>
    <s v=" "/>
    <s v="steel"/>
    <n v="24"/>
    <n v="16"/>
    <s v="Fair"/>
    <s v="64-2a-1"/>
  </r>
  <r>
    <n v="1871"/>
    <x v="25"/>
    <x v="202"/>
    <s v="Right"/>
    <n v="0"/>
    <n v="18"/>
    <n v="1.77"/>
    <s v="abs"/>
    <n v="18"/>
    <n v="55"/>
    <s v="Good"/>
    <s v="64-2a-1-1R"/>
  </r>
  <r>
    <n v="1872"/>
    <x v="25"/>
    <x v="203"/>
    <s v="Right"/>
    <n v="0"/>
    <n v="24"/>
    <n v="3.14"/>
    <s v="rcp"/>
    <n v="24"/>
    <n v="24"/>
    <s v="Good"/>
    <s v="no tag s"/>
  </r>
  <r>
    <n v="1873"/>
    <x v="25"/>
    <x v="204"/>
    <s v="LEFT"/>
    <n v="0"/>
    <n v="24"/>
    <n v="3.14"/>
    <s v="rcp"/>
    <n v="24"/>
    <n v="24"/>
    <s v="NEW"/>
    <s v="64-2a-1-2L"/>
  </r>
  <r>
    <n v="43"/>
    <x v="26"/>
    <x v="205"/>
    <s v="Right"/>
    <n v="1.3"/>
    <n v="18"/>
    <n v="1.77"/>
    <s v="rcp - no tag"/>
    <n v="18"/>
    <n v="24"/>
    <s v="NEW"/>
    <s v="bRiggs b"/>
  </r>
  <r>
    <n v="44"/>
    <x v="26"/>
    <x v="206"/>
    <s v="LEFT"/>
    <n v="1.2"/>
    <n v="18"/>
    <n v="1.77"/>
    <s v="rcp"/>
    <n v="18"/>
    <n v="18"/>
    <s v="Fair"/>
    <s v="df-1-3L"/>
  </r>
  <r>
    <n v="45"/>
    <x v="26"/>
    <x v="207"/>
    <s v="LEFT"/>
    <n v="1.1000000000000001"/>
    <n v="24"/>
    <n v="3.14"/>
    <s v="rcp"/>
    <n v="24"/>
    <n v="24"/>
    <s v="NEW"/>
    <s v="df-1-4L"/>
  </r>
  <r>
    <n v="46"/>
    <x v="26"/>
    <x v="207"/>
    <s v="Right"/>
    <n v="1.2"/>
    <n v="24"/>
    <n v="3.14"/>
    <s v="rcp"/>
    <n v="24"/>
    <n v="24"/>
    <s v="NEW"/>
    <s v="df-1-4R"/>
  </r>
  <r>
    <n v="47"/>
    <x v="26"/>
    <x v="208"/>
    <s v="LEFT"/>
    <n v="2.2999999999999998"/>
    <n v="24"/>
    <n v="3.14"/>
    <s v="rcp"/>
    <n v="22"/>
    <n v="46"/>
    <s v="Good"/>
    <s v="df-1-5L"/>
  </r>
  <r>
    <n v="457"/>
    <x v="27"/>
    <x v="209"/>
    <s v="Right"/>
    <n v="0"/>
    <n v="24"/>
    <n v="3.14"/>
    <s v="rcp"/>
    <n v="24"/>
    <n v="0"/>
    <s v="Good"/>
    <s v="ESC-1R"/>
  </r>
  <r>
    <n v="458"/>
    <x v="27"/>
    <x v="210"/>
    <s v="LEFT"/>
    <n v="1.8"/>
    <n v="15"/>
    <n v="1.28"/>
    <s v="sip"/>
    <n v="15"/>
    <n v="24"/>
    <s v="NEW"/>
    <s v="ESC-2L"/>
  </r>
  <r>
    <n v="459"/>
    <x v="27"/>
    <x v="211"/>
    <s v="LEFT"/>
    <n v="1.1000000000000001"/>
    <n v="24"/>
    <n v="3.14"/>
    <s v="smp"/>
    <n v="30"/>
    <n v="28"/>
    <s v="Good"/>
    <s v="ESC-3L"/>
  </r>
  <r>
    <n v="460"/>
    <x v="27"/>
    <x v="212"/>
    <s v="LEFT"/>
    <n v="2.4"/>
    <n v="48"/>
    <s v=" "/>
    <s v="rcp"/>
    <n v="48"/>
    <n v="34"/>
    <s v="NEW"/>
    <s v="ESC-48-1"/>
  </r>
  <r>
    <n v="461"/>
    <x v="27"/>
    <x v="213"/>
    <s v="LEFT"/>
    <n v="0.4"/>
    <n v="24"/>
    <n v="3.14"/>
    <s v=" "/>
    <n v="24"/>
    <n v="27"/>
    <s v="Good"/>
    <s v="ESC-4L"/>
  </r>
  <r>
    <n v="491"/>
    <x v="27"/>
    <x v="214"/>
    <s v="LEFT"/>
    <n v="0"/>
    <n v="42"/>
    <s v=" "/>
    <s v="rcp"/>
    <n v="42"/>
    <n v="315"/>
    <s v="Good"/>
    <s v="no gate,"/>
  </r>
  <r>
    <n v="462"/>
    <x v="27"/>
    <x v="215"/>
    <s v="LEFT"/>
    <n v="0"/>
    <n v="24"/>
    <n v="3.14"/>
    <s v=" "/>
    <n v="24"/>
    <n v="250"/>
    <s v="NEW"/>
    <s v="ESC-5L"/>
  </r>
  <r>
    <n v="463"/>
    <x v="27"/>
    <x v="216"/>
    <s v="LEFT"/>
    <n v="0"/>
    <n v="24"/>
    <n v="3.14"/>
    <s v="rcp"/>
    <n v="24"/>
    <n v="276"/>
    <s v="NEW"/>
    <s v="ESC-6L c"/>
  </r>
  <r>
    <n v="464"/>
    <x v="27"/>
    <x v="217"/>
    <s v="LEFT"/>
    <n v="0"/>
    <n v="24"/>
    <n v="3.14"/>
    <s v=" "/>
    <n v="24"/>
    <n v="250"/>
    <s v="NEW"/>
    <s v="ESC-8L c"/>
  </r>
  <r>
    <n v="465"/>
    <x v="27"/>
    <x v="218"/>
    <s v="LEFT"/>
    <n v="3.2"/>
    <n v="15"/>
    <n v="1.23"/>
    <s v="HDPE"/>
    <n v="15"/>
    <n v="30"/>
    <s v="NEW"/>
    <s v="ESC-09L"/>
  </r>
  <r>
    <n v="466"/>
    <x v="27"/>
    <x v="219"/>
    <s v="LEFT"/>
    <n v="0"/>
    <n v="24"/>
    <n v="3.14"/>
    <s v="rcp"/>
    <n v="24"/>
    <n v="66"/>
    <s v="NEW"/>
    <s v="ESC-10L"/>
  </r>
  <r>
    <n v="467"/>
    <x v="27"/>
    <x v="220"/>
    <s v="LEFT"/>
    <n v="2.6"/>
    <n v="24"/>
    <n v="3.14"/>
    <s v="rcp"/>
    <n v="24"/>
    <n v="26"/>
    <s v="NEW"/>
    <s v="ESC-11L"/>
  </r>
  <r>
    <n v="468"/>
    <x v="27"/>
    <x v="221"/>
    <s v="LEFT"/>
    <n v="2.1"/>
    <n v="24"/>
    <n v="3.14"/>
    <s v="rcp"/>
    <n v="24"/>
    <n v="24"/>
    <s v="Good"/>
    <s v="ESC-2"/>
  </r>
  <r>
    <n v="469"/>
    <x v="27"/>
    <x v="222"/>
    <s v="LEFT"/>
    <n v="0"/>
    <n v="18"/>
    <n v="1.77"/>
    <s v="sip"/>
    <n v="18"/>
    <n v="52"/>
    <s v="Replace"/>
    <s v="ESC-12L"/>
  </r>
  <r>
    <n v="470"/>
    <x v="27"/>
    <x v="223"/>
    <s v="LEFT"/>
    <n v="0"/>
    <n v="18"/>
    <n v="1.77"/>
    <s v=" "/>
    <n v="18"/>
    <n v="30"/>
    <s v="Replace"/>
    <s v="ESC-13L"/>
  </r>
  <r>
    <n v="492"/>
    <x v="27"/>
    <x v="224"/>
    <s v="LEFT"/>
    <n v="2.1"/>
    <n v="36"/>
    <n v="7.1"/>
    <s v="rcp"/>
    <n v="36"/>
    <n v="29"/>
    <s v="Good"/>
    <s v="ESC-3"/>
  </r>
  <r>
    <n v="1889"/>
    <x v="27"/>
    <x v="225"/>
    <s v="LEFT"/>
    <n v="0"/>
    <n v="24"/>
    <n v="3.14"/>
    <s v="rcp to rice"/>
    <n v="24"/>
    <n v="48"/>
    <s v="Good"/>
    <s v="ESC-14L"/>
  </r>
  <r>
    <n v="1890"/>
    <x v="27"/>
    <x v="226"/>
    <s v="LEFT"/>
    <n v="0"/>
    <n v="24"/>
    <n v="3.14"/>
    <s v="rcp to rice"/>
    <n v="24"/>
    <n v="24"/>
    <s v="Good"/>
    <s v="ESC-15L"/>
  </r>
  <r>
    <n v="1891"/>
    <x v="27"/>
    <x v="227"/>
    <s v="LEFT"/>
    <n v="0"/>
    <n v="24"/>
    <n v="3.14"/>
    <s v="rcp to feeder ditch"/>
    <n v="24"/>
    <n v="28"/>
    <s v="Good"/>
    <s v="ESC-17L"/>
  </r>
  <r>
    <n v="471"/>
    <x v="27"/>
    <x v="228"/>
    <s v="LEFT"/>
    <n v="1.3"/>
    <n v="24"/>
    <n v="3.14"/>
    <s v="smp"/>
    <n v="24"/>
    <n v="43"/>
    <s v="Good"/>
    <s v="ESC-4"/>
  </r>
  <r>
    <n v="472"/>
    <x v="27"/>
    <x v="229"/>
    <s v="Right"/>
    <n v="1.3"/>
    <n v="16"/>
    <n v="1.4"/>
    <s v="rcp"/>
    <n v="16"/>
    <n v="134"/>
    <s v="Good"/>
    <s v="ESC-19R"/>
  </r>
  <r>
    <n v="473"/>
    <x v="27"/>
    <x v="230"/>
    <s v="LEFT"/>
    <n v="1.7"/>
    <n v="24"/>
    <n v="3.14"/>
    <s v="rcp"/>
    <n v="24"/>
    <n v="32"/>
    <s v="Good"/>
    <s v="ESC-20L"/>
  </r>
  <r>
    <n v="474"/>
    <x v="27"/>
    <x v="231"/>
    <s v="LEFT"/>
    <n v="2.15"/>
    <n v="18"/>
    <n v="1.77"/>
    <s v="rcp"/>
    <n v="18"/>
    <n v="24"/>
    <s v="Fair"/>
    <s v="ESC-21L"/>
  </r>
  <r>
    <n v="475"/>
    <x v="27"/>
    <x v="232"/>
    <s v="Right"/>
    <n v="0"/>
    <n v="24"/>
    <n v="3.14"/>
    <s v="rcp"/>
    <n v="24"/>
    <n v="60"/>
    <s v="Good"/>
    <s v="ESC-22R"/>
  </r>
  <r>
    <n v="476"/>
    <x v="27"/>
    <x v="233"/>
    <s v="LEFT"/>
    <n v="2.6"/>
    <n v="18"/>
    <n v="1.77"/>
    <s v="HDPE"/>
    <n v="18"/>
    <n v="40"/>
    <s v="NEW"/>
    <s v="ESC-23L"/>
  </r>
  <r>
    <n v="477"/>
    <x v="27"/>
    <x v="234"/>
    <s v="LEFT"/>
    <n v="2.4"/>
    <n v="24"/>
    <n v="3.14"/>
    <s v="rcp"/>
    <n v="24"/>
    <n v="78"/>
    <s v="Fair"/>
    <s v="ESC-24L"/>
  </r>
  <r>
    <n v="478"/>
    <x v="27"/>
    <x v="235"/>
    <s v="LEFT"/>
    <n v="4"/>
    <n v="15"/>
    <n v="1.23"/>
    <s v="cmp"/>
    <n v="15"/>
    <n v="62"/>
    <s v="Fair"/>
    <s v="ESC-25L"/>
  </r>
  <r>
    <n v="479"/>
    <x v="27"/>
    <x v="236"/>
    <s v="LEFT"/>
    <n v="3.6"/>
    <n v="24"/>
    <n v="3.14"/>
    <s v="rcp"/>
    <n v="24"/>
    <n v="41"/>
    <s v="Fair"/>
    <s v="ESC-26L"/>
  </r>
  <r>
    <n v="480"/>
    <x v="27"/>
    <x v="237"/>
    <s v="LEFT"/>
    <n v="1.8"/>
    <n v="24"/>
    <n v="3.14"/>
    <s v="rcp"/>
    <n v="24"/>
    <n v="100"/>
    <s v="Good"/>
    <s v="ESC-28L"/>
  </r>
  <r>
    <n v="481"/>
    <x v="27"/>
    <x v="238"/>
    <s v="Right"/>
    <n v="2"/>
    <n v="18"/>
    <n v="1.77"/>
    <s v="cmp"/>
    <n v="18"/>
    <n v="20"/>
    <s v="Fair"/>
    <s v="ESC-29R"/>
  </r>
  <r>
    <n v="482"/>
    <x v="27"/>
    <x v="239"/>
    <s v="Right"/>
    <n v="1.6"/>
    <n v="24"/>
    <n v="3.14"/>
    <s v="cmp"/>
    <n v="24"/>
    <n v="30"/>
    <s v="Good"/>
    <s v="ESC-30R"/>
  </r>
  <r>
    <n v="483"/>
    <x v="27"/>
    <x v="240"/>
    <s v="Right"/>
    <n v="0.9"/>
    <n v="24"/>
    <n v="3.14"/>
    <s v="rcp"/>
    <n v="24"/>
    <n v="24"/>
    <s v="NEW"/>
    <s v="ESC-31R"/>
  </r>
  <r>
    <n v="484"/>
    <x v="27"/>
    <x v="241"/>
    <s v="Right"/>
    <n v="1.7"/>
    <n v="18"/>
    <n v="1.77"/>
    <s v="rcp"/>
    <n v="18"/>
    <n v="24"/>
    <s v="Good"/>
    <s v="ESC-32R"/>
  </r>
  <r>
    <n v="485"/>
    <x v="27"/>
    <x v="242"/>
    <s v="Right"/>
    <n v="2.35"/>
    <n v="24"/>
    <n v="3.14"/>
    <s v="rcp"/>
    <n v="24"/>
    <n v="24"/>
    <s v="Good"/>
    <s v="ESC-33R"/>
  </r>
  <r>
    <n v="486"/>
    <x v="27"/>
    <x v="243"/>
    <s v="Right"/>
    <n v="3.3"/>
    <n v="18"/>
    <n v="1.77"/>
    <s v="cmp"/>
    <n v="18"/>
    <n v="30"/>
    <s v="Fair"/>
    <s v="ESC-34R"/>
  </r>
  <r>
    <n v="487"/>
    <x v="27"/>
    <x v="244"/>
    <s v="Right"/>
    <n v="2.8"/>
    <n v="24"/>
    <n v="3.14"/>
    <s v="rcp"/>
    <n v="24"/>
    <n v="24"/>
    <s v="NEW"/>
    <s v="ESC-35R"/>
  </r>
  <r>
    <n v="488"/>
    <x v="27"/>
    <x v="245"/>
    <s v="LEFT"/>
    <n v="1.45"/>
    <n v="18"/>
    <n v="1.77"/>
    <s v="cmp"/>
    <n v="18"/>
    <n v="19"/>
    <s v="Fair"/>
    <s v="ESC-36L"/>
  </r>
  <r>
    <n v="489"/>
    <x v="27"/>
    <x v="246"/>
    <s v="Right"/>
    <n v="1.95"/>
    <n v="18"/>
    <n v="1.77"/>
    <s v="HDPE"/>
    <n v="18"/>
    <n v="24"/>
    <s v="NEW"/>
    <s v="ESC-37R"/>
  </r>
  <r>
    <n v="490"/>
    <x v="27"/>
    <x v="247"/>
    <s v="Right"/>
    <n v="1.65"/>
    <n v="24"/>
    <n v="3.14"/>
    <s v="rcp"/>
    <n v="24"/>
    <n v="24"/>
    <s v="Good"/>
    <s v="ESC-38R"/>
  </r>
  <r>
    <n v="442"/>
    <x v="28"/>
    <x v="248"/>
    <s v="lt."/>
    <n v="0"/>
    <n v="42"/>
    <s v=" "/>
    <s v="rcp"/>
    <n v="42"/>
    <n v="300"/>
    <s v="Good"/>
    <s v="ESC-1"/>
  </r>
  <r>
    <n v="443"/>
    <x v="28"/>
    <x v="249"/>
    <s v="lt."/>
    <n v="6.73"/>
    <n v="24"/>
    <n v="3.14"/>
    <s v="rcp"/>
    <n v="24"/>
    <n v="42"/>
    <s v="Good"/>
    <s v="ESC-1-1L"/>
  </r>
  <r>
    <n v="444"/>
    <x v="28"/>
    <x v="249"/>
    <s v="rt."/>
    <n v="2"/>
    <n v="24"/>
    <n v="3.14"/>
    <s v="rcp"/>
    <n v="24"/>
    <n v="42"/>
    <s v="Good"/>
    <s v="ESC-1-1R"/>
  </r>
  <r>
    <n v="445"/>
    <x v="28"/>
    <x v="250"/>
    <s v="rt."/>
    <n v="0.45"/>
    <n v="24"/>
    <n v="3.14"/>
    <s v="rcp"/>
    <n v="24"/>
    <n v="32"/>
    <s v="Fair"/>
    <s v="ESC-1-2R"/>
  </r>
  <r>
    <n v="446"/>
    <x v="29"/>
    <x v="61"/>
    <s v=" "/>
    <n v="2.64"/>
    <n v="24"/>
    <n v="3.14"/>
    <s v="rcp"/>
    <n v="24"/>
    <n v="25"/>
    <s v="Good"/>
    <s v="aka esc"/>
  </r>
  <r>
    <n v="450"/>
    <x v="30"/>
    <x v="61"/>
    <s v=" "/>
    <n v="2.1"/>
    <n v="36"/>
    <n v="7.1"/>
    <s v="rcp"/>
    <n v="36"/>
    <n v="29"/>
    <s v="Good"/>
    <s v="ESC-3"/>
  </r>
  <r>
    <n v="451"/>
    <x v="30"/>
    <x v="251"/>
    <s v="LEFT"/>
    <n v="1.86"/>
    <n v="18"/>
    <n v="1.8"/>
    <s v=" "/>
    <n v="18"/>
    <n v="0"/>
    <s v="Fair"/>
    <s v="ESC-3-1L"/>
  </r>
  <r>
    <n v="452"/>
    <x v="30"/>
    <x v="251"/>
    <s v="Right"/>
    <n v="1.68"/>
    <n v="30"/>
    <s v=" "/>
    <s v="rcp"/>
    <n v="30"/>
    <n v="17"/>
    <s v="Good"/>
    <s v="ESC-3-1R"/>
  </r>
  <r>
    <n v="453"/>
    <x v="30"/>
    <x v="252"/>
    <s v="Right"/>
    <n v="0"/>
    <s v=" "/>
    <s v=" "/>
    <s v=" "/>
    <n v="0"/>
    <n v="0"/>
    <s v="Fair"/>
    <s v="ESC-3-2R"/>
  </r>
  <r>
    <n v="454"/>
    <x v="30"/>
    <x v="253"/>
    <s v="LEFT"/>
    <n v="1.6"/>
    <n v="18"/>
    <n v="1.8"/>
    <s v="rcp"/>
    <n v="18"/>
    <n v="24"/>
    <s v="Good"/>
    <s v="ESC-3-3L"/>
  </r>
  <r>
    <n v="455"/>
    <x v="30"/>
    <x v="254"/>
    <s v="LEFT"/>
    <n v="1.8"/>
    <n v="18"/>
    <n v="1.8"/>
    <s v="rcp"/>
    <n v="18"/>
    <n v="25"/>
    <s v="Good"/>
    <s v="ESC-3-4L"/>
  </r>
  <r>
    <n v="456"/>
    <x v="30"/>
    <x v="255"/>
    <s v="LEFT"/>
    <n v="1.63"/>
    <n v="18"/>
    <n v="1.8"/>
    <s v="sip"/>
    <n v="18"/>
    <n v="16"/>
    <s v="Fair"/>
    <s v="ESC-3-5L"/>
  </r>
  <r>
    <n v="447"/>
    <x v="31"/>
    <x v="256"/>
    <s v="Right"/>
    <n v="1.54"/>
    <n v="18"/>
    <n v="1.8"/>
    <s v="rcp"/>
    <n v="18"/>
    <n v="25"/>
    <s v="Fair"/>
    <s v="ESC-3a-1R"/>
  </r>
  <r>
    <n v="448"/>
    <x v="31"/>
    <x v="257"/>
    <s v="Right"/>
    <n v="2.2799999999999998"/>
    <n v="24"/>
    <n v="3.1"/>
    <s v="rcp"/>
    <n v="24"/>
    <n v="25"/>
    <s v="Fair"/>
    <s v="ESC-3a-2R"/>
  </r>
  <r>
    <n v="449"/>
    <x v="31"/>
    <x v="178"/>
    <s v=" "/>
    <n v="2.67"/>
    <n v="24"/>
    <n v="3.1"/>
    <s v="smp"/>
    <n v="24"/>
    <n v="83"/>
    <s v="NEW"/>
    <s v="ESC-3a-3"/>
  </r>
  <r>
    <n v="1875"/>
    <x v="32"/>
    <x v="258"/>
    <s v="LEFT"/>
    <n v="0"/>
    <n v="24"/>
    <n v="3.14"/>
    <s v="sip"/>
    <n v="24"/>
    <n v="25"/>
    <s v="Fair"/>
    <s v="no tag n"/>
  </r>
  <r>
    <n v="1876"/>
    <x v="32"/>
    <x v="259"/>
    <s v="LEFT"/>
    <n v="0"/>
    <n v="24"/>
    <n v="3.14"/>
    <s v="abs"/>
    <n v="24"/>
    <n v="48"/>
    <s v="NEW"/>
    <s v="no tag d"/>
  </r>
  <r>
    <n v="1874"/>
    <x v="32"/>
    <x v="260"/>
    <s v="LEFT"/>
    <n v="0"/>
    <n v="20"/>
    <s v=" "/>
    <s v="?"/>
    <n v="18"/>
    <n v="48"/>
    <s v="Good"/>
    <s v=" "/>
  </r>
  <r>
    <n v="1833"/>
    <x v="33"/>
    <x v="261"/>
    <s v="LEFT"/>
    <n v="0"/>
    <n v="24"/>
    <n v="3.14"/>
    <s v="rcp"/>
    <n v="24"/>
    <n v="26"/>
    <s v="Good"/>
    <s v="HC-1L"/>
  </r>
  <r>
    <n v="1834"/>
    <x v="33"/>
    <x v="262"/>
    <s v="LEFT"/>
    <n v="0"/>
    <n v="18"/>
    <n v="1.77"/>
    <s v="rcp"/>
    <n v="18"/>
    <n v="24"/>
    <s v="Good"/>
    <s v="HC-2L"/>
  </r>
  <r>
    <n v="1835"/>
    <x v="33"/>
    <x v="263"/>
    <s v="LEFT"/>
    <n v="0"/>
    <n v="18"/>
    <n v="1.77"/>
    <s v="rcp"/>
    <n v="18"/>
    <n v="24"/>
    <s v="Good"/>
    <s v="HC-3L"/>
  </r>
  <r>
    <n v="1836"/>
    <x v="33"/>
    <x v="264"/>
    <s v="LEFT"/>
    <n v="0"/>
    <n v="24"/>
    <n v="3.14"/>
    <s v="sip"/>
    <n v="24"/>
    <n v="30"/>
    <s v="Replace"/>
    <s v="HC-4L"/>
  </r>
  <r>
    <n v="1837"/>
    <x v="33"/>
    <x v="265"/>
    <s v="Right"/>
    <n v="0"/>
    <n v="18"/>
    <n v="1.77"/>
    <s v="cmp"/>
    <n v="18"/>
    <n v="33"/>
    <s v="Good"/>
    <s v="HC-5R"/>
  </r>
  <r>
    <n v="1838"/>
    <x v="33"/>
    <x v="266"/>
    <s v="LEFT"/>
    <n v="0"/>
    <n v="36"/>
    <n v="7.07"/>
    <s v="rcp"/>
    <n v="36"/>
    <n v="91"/>
    <s v="Good"/>
    <s v="HC-6L"/>
  </r>
  <r>
    <n v="1839"/>
    <x v="33"/>
    <x v="266"/>
    <s v="Right"/>
    <n v="0"/>
    <n v="36"/>
    <n v="7.07"/>
    <s v="steel"/>
    <n v="32"/>
    <n v="50"/>
    <s v="Good"/>
    <s v="HC-6R"/>
  </r>
  <r>
    <n v="1840"/>
    <x v="33"/>
    <x v="267"/>
    <s v="LEFT"/>
    <n v="0"/>
    <n v="15"/>
    <n v="1.23"/>
    <s v="HDPE"/>
    <n v="15"/>
    <n v="30"/>
    <s v="NEW"/>
    <s v="HC-07L"/>
  </r>
  <r>
    <n v="1841"/>
    <x v="33"/>
    <x v="268"/>
    <s v="Right"/>
    <n v="0"/>
    <n v="24"/>
    <n v="3.14"/>
    <s v="rcp?"/>
    <n v="24"/>
    <n v="24"/>
    <s v="Good"/>
    <s v="HC-8R"/>
  </r>
  <r>
    <n v="1842"/>
    <x v="33"/>
    <x v="269"/>
    <s v="Right"/>
    <n v="0"/>
    <n v="24"/>
    <n v="3.14"/>
    <s v="HDPE"/>
    <n v="24"/>
    <n v="25"/>
    <s v="NEW"/>
    <s v="HC-09R"/>
  </r>
  <r>
    <n v="1843"/>
    <x v="33"/>
    <x v="270"/>
    <s v="LEFT"/>
    <n v="0"/>
    <n v="24"/>
    <n v="3.14"/>
    <s v="rcp"/>
    <n v="24"/>
    <n v="32"/>
    <s v="Good"/>
    <s v="HC-10L"/>
  </r>
  <r>
    <n v="1322"/>
    <x v="34"/>
    <x v="61"/>
    <s v="LEFT"/>
    <n v="1.85"/>
    <n v="36"/>
    <n v="7.07"/>
    <s v="rcp"/>
    <n v="36"/>
    <n v="36"/>
    <s v="Good"/>
    <s v="HC-1"/>
  </r>
  <r>
    <n v="1886"/>
    <x v="34"/>
    <x v="271"/>
    <s v="Right"/>
    <n v="0"/>
    <n v="54"/>
    <s v=" "/>
    <s v="54in x 25ft rcp"/>
    <n v="54"/>
    <n v="25"/>
    <s v="NEW"/>
    <s v="HC-1-4R"/>
  </r>
  <r>
    <n v="1887"/>
    <x v="34"/>
    <x v="272"/>
    <s v="LEFT"/>
    <n v="0"/>
    <n v="30"/>
    <s v=" "/>
    <s v="twin 30in x 64ft rcp"/>
    <n v="30"/>
    <n v="64"/>
    <s v="NEW"/>
    <s v="HC-1-6L"/>
  </r>
  <r>
    <n v="1323"/>
    <x v="34"/>
    <x v="273"/>
    <s v="LEFT"/>
    <n v="2.1"/>
    <n v="18"/>
    <n v="1.77"/>
    <s v="rcp"/>
    <n v="18"/>
    <n v="48"/>
    <s v="Good"/>
    <s v="HC-1-8L"/>
  </r>
  <r>
    <n v="1324"/>
    <x v="34"/>
    <x v="274"/>
    <s v="LEFT"/>
    <n v="1.8"/>
    <n v="20"/>
    <s v=" "/>
    <s v="smp"/>
    <n v="20"/>
    <n v="30"/>
    <s v="Good"/>
    <s v="HC-1a"/>
  </r>
  <r>
    <n v="1325"/>
    <x v="34"/>
    <x v="275"/>
    <s v="LEFT"/>
    <n v="1.7"/>
    <n v="24"/>
    <n v="3.14"/>
    <s v="cmp"/>
    <n v="24"/>
    <n v="18"/>
    <s v="Fair"/>
    <s v="HC-1-9L"/>
  </r>
  <r>
    <n v="1326"/>
    <x v="34"/>
    <x v="276"/>
    <s v="LEFT"/>
    <n v="1.1000000000000001"/>
    <n v="24"/>
    <n v="3.14"/>
    <s v="rcp"/>
    <n v="24"/>
    <n v="32"/>
    <s v="Good"/>
    <s v="HC-1-10L"/>
  </r>
  <r>
    <n v="1327"/>
    <x v="34"/>
    <x v="277"/>
    <s v="LEFT"/>
    <n v="2.1"/>
    <n v="18"/>
    <n v="1.77"/>
    <s v="rcp"/>
    <n v="18"/>
    <n v="32"/>
    <s v="Good"/>
    <s v="HC-1-11L"/>
  </r>
  <r>
    <n v="1328"/>
    <x v="34"/>
    <x v="278"/>
    <s v="LEFT"/>
    <n v="0"/>
    <n v="18"/>
    <n v="1.77"/>
    <s v="rcp"/>
    <n v="18"/>
    <n v="48"/>
    <s v="Fair"/>
    <s v="HC-1-12L"/>
  </r>
  <r>
    <n v="1329"/>
    <x v="34"/>
    <x v="279"/>
    <s v="LEFT"/>
    <n v="1.9"/>
    <n v="18"/>
    <n v="1.77"/>
    <s v="rcp"/>
    <n v="18"/>
    <n v="24"/>
    <s v="NEW"/>
    <s v="HC-1-13L"/>
  </r>
  <r>
    <n v="1330"/>
    <x v="34"/>
    <x v="280"/>
    <s v="LEFT"/>
    <n v="2"/>
    <n v="18"/>
    <n v="1.77"/>
    <s v="rcp"/>
    <n v="18"/>
    <n v="28"/>
    <s v="NEW"/>
    <s v="HC-1-14L"/>
  </r>
  <r>
    <n v="1331"/>
    <x v="34"/>
    <x v="281"/>
    <s v="LEFT"/>
    <n v="1.8"/>
    <n v="18"/>
    <n v="1.77"/>
    <s v="rcp"/>
    <n v="18"/>
    <n v="24"/>
    <s v="NEW"/>
    <s v="HC-1-15L"/>
  </r>
  <r>
    <n v="1332"/>
    <x v="34"/>
    <x v="282"/>
    <s v="LEFT"/>
    <n v="1.9"/>
    <n v="18"/>
    <n v="1.77"/>
    <s v="rcp"/>
    <n v="18"/>
    <n v="28"/>
    <s v="NEW"/>
    <s v="HC-1-16L"/>
  </r>
  <r>
    <n v="1333"/>
    <x v="34"/>
    <x v="283"/>
    <s v="LEFT"/>
    <n v="2.8"/>
    <n v="18"/>
    <n v="1.77"/>
    <s v="rcp"/>
    <n v="18"/>
    <n v="26"/>
    <s v="NEW"/>
    <s v="HC-1-17L"/>
  </r>
  <r>
    <n v="1334"/>
    <x v="34"/>
    <x v="284"/>
    <s v="LEFT"/>
    <n v="4.0999999999999996"/>
    <n v="30"/>
    <n v="7.07"/>
    <s v="rcp"/>
    <n v="30"/>
    <n v="48"/>
    <s v="Good"/>
    <s v="HC-1b"/>
  </r>
  <r>
    <n v="1335"/>
    <x v="34"/>
    <x v="285"/>
    <s v="LEFT"/>
    <n v="3.5"/>
    <n v="18"/>
    <n v="1.77"/>
    <s v="rcp"/>
    <n v="18"/>
    <n v="33"/>
    <s v="Good"/>
    <s v="HC-1-18L"/>
  </r>
  <r>
    <n v="1336"/>
    <x v="34"/>
    <x v="286"/>
    <s v="LEFT"/>
    <n v="0.9"/>
    <n v="15"/>
    <n v="1.23"/>
    <s v="rcp"/>
    <n v="15"/>
    <n v="24"/>
    <s v="Fair"/>
    <s v="HC-1-19L"/>
  </r>
  <r>
    <n v="1337"/>
    <x v="34"/>
    <x v="287"/>
    <s v="LEFT"/>
    <n v="1.4"/>
    <n v="24"/>
    <n v="3.14"/>
    <s v="rcp"/>
    <n v="24"/>
    <n v="24"/>
    <s v="Fair"/>
    <s v="HC-1-20L"/>
  </r>
  <r>
    <n v="1338"/>
    <x v="34"/>
    <x v="288"/>
    <s v="LEFT"/>
    <n v="1.7"/>
    <n v="24"/>
    <n v="3.14"/>
    <s v="sip"/>
    <n v="24"/>
    <n v="29"/>
    <s v="Good"/>
    <s v="HC-1-21L"/>
  </r>
  <r>
    <n v="1339"/>
    <x v="34"/>
    <x v="289"/>
    <s v="LEFT"/>
    <n v="1"/>
    <n v="24"/>
    <n v="3.14"/>
    <s v="rcp"/>
    <n v="24"/>
    <n v="24"/>
    <s v="NEW"/>
    <s v="SC-1-8L"/>
  </r>
  <r>
    <n v="1317"/>
    <x v="35"/>
    <x v="290"/>
    <s v="LEFT"/>
    <n v="0.8"/>
    <n v="18"/>
    <n v="1.77"/>
    <s v="rcp"/>
    <n v="18"/>
    <n v="24"/>
    <s v="NEW"/>
    <s v="no tag"/>
  </r>
  <r>
    <n v="1318"/>
    <x v="35"/>
    <x v="291"/>
    <s v="LEFT"/>
    <n v="1.7"/>
    <n v="18"/>
    <n v="1.77"/>
    <s v="sip"/>
    <n v="18"/>
    <n v="21"/>
    <s v="Fair"/>
    <s v="HC-1a-2L"/>
  </r>
  <r>
    <n v="1319"/>
    <x v="35"/>
    <x v="292"/>
    <s v="LEFT"/>
    <n v="0"/>
    <n v="18"/>
    <n v="1.77"/>
    <s v="rcp"/>
    <n v="18"/>
    <n v="24"/>
    <s v="Fair"/>
    <s v="HC-1a-3"/>
  </r>
  <r>
    <n v="1321"/>
    <x v="36"/>
    <x v="61"/>
    <s v="LEFT"/>
    <n v="4.0999999999999996"/>
    <n v="30"/>
    <n v="7.07"/>
    <s v="rcp"/>
    <n v="30"/>
    <n v="48"/>
    <s v="Good"/>
    <s v="aka hc-1"/>
  </r>
  <r>
    <n v="1320"/>
    <x v="36"/>
    <x v="293"/>
    <s v="Right"/>
    <n v="2.2000000000000002"/>
    <n v="18"/>
    <n v="1.77"/>
    <s v="smp"/>
    <n v="18"/>
    <n v="59"/>
    <s v="Good"/>
    <s v="HC-1b-1R"/>
  </r>
  <r>
    <n v="1304"/>
    <x v="37"/>
    <x v="61"/>
    <s v="Right"/>
    <n v="0.2"/>
    <n v="42"/>
    <s v=" "/>
    <s v="cmp"/>
    <n v="42"/>
    <n v="34"/>
    <s v="Good"/>
    <s v="twin 42i"/>
  </r>
  <r>
    <n v="1305"/>
    <x v="37"/>
    <x v="294"/>
    <s v="LEFT"/>
    <n v="1.6"/>
    <n v="48"/>
    <s v=" "/>
    <s v="sip"/>
    <n v="48"/>
    <n v="26"/>
    <s v="Good"/>
    <s v="HC-2-8L"/>
  </r>
  <r>
    <n v="1306"/>
    <x v="37"/>
    <x v="295"/>
    <s v="LEFT"/>
    <n v="1.4"/>
    <n v="24"/>
    <n v="3.14"/>
    <s v="rcp"/>
    <n v="24"/>
    <n v="40"/>
    <s v="Good"/>
    <s v="HC-2-10L"/>
  </r>
  <r>
    <n v="1307"/>
    <x v="37"/>
    <x v="255"/>
    <s v="LEFT"/>
    <n v="1.9"/>
    <n v="20"/>
    <s v=" "/>
    <s v="smp"/>
    <n v="20"/>
    <n v="24"/>
    <s v="Good"/>
    <s v="HC-2-11L"/>
  </r>
  <r>
    <n v="1308"/>
    <x v="37"/>
    <x v="296"/>
    <s v="LEFT"/>
    <n v="2.2999999999999998"/>
    <n v="24"/>
    <n v="3.14"/>
    <s v="sip"/>
    <n v="24"/>
    <n v="38"/>
    <s v="Fair"/>
    <s v="HC-2c"/>
  </r>
  <r>
    <n v="1309"/>
    <x v="37"/>
    <x v="297"/>
    <s v="LEFT"/>
    <n v="2.2000000000000002"/>
    <n v="18"/>
    <n v="1.77"/>
    <s v="sip"/>
    <n v="18"/>
    <n v="22"/>
    <s v="Fair"/>
    <s v="HC-2-12L"/>
  </r>
  <r>
    <n v="1310"/>
    <x v="37"/>
    <x v="298"/>
    <s v="LEFT"/>
    <n v="1.7"/>
    <n v="18"/>
    <n v="1.77"/>
    <s v="rcp"/>
    <n v="18"/>
    <n v="24"/>
    <s v="NEW"/>
    <s v="HC-2-13L"/>
  </r>
  <r>
    <n v="1311"/>
    <x v="37"/>
    <x v="299"/>
    <s v="LEFT"/>
    <n v="1.8"/>
    <n v="18"/>
    <n v="1.77"/>
    <s v="rcp"/>
    <n v="18"/>
    <n v="24"/>
    <s v="Good"/>
    <s v="HC-2-14L"/>
  </r>
  <r>
    <n v="1312"/>
    <x v="37"/>
    <x v="300"/>
    <s v="LEFT"/>
    <n v="1.2"/>
    <n v="18"/>
    <n v="1.77"/>
    <s v="smp"/>
    <n v="18"/>
    <n v="30"/>
    <s v="Fair"/>
    <s v="HC-2-15L"/>
  </r>
  <r>
    <n v="1313"/>
    <x v="37"/>
    <x v="301"/>
    <s v="LEFT"/>
    <n v="2.6"/>
    <n v="24"/>
    <n v="3.14"/>
    <s v="rcp"/>
    <n v="24"/>
    <n v="69"/>
    <s v="NEW"/>
    <s v="HC-2d"/>
  </r>
  <r>
    <n v="1314"/>
    <x v="37"/>
    <x v="302"/>
    <s v="LEFT"/>
    <n v="2.7"/>
    <n v="20"/>
    <s v=" "/>
    <s v="rcp"/>
    <n v="18"/>
    <n v="26"/>
    <s v="NEW"/>
    <s v="HC-2-16L"/>
  </r>
  <r>
    <n v="1315"/>
    <x v="37"/>
    <x v="303"/>
    <s v="LEFT"/>
    <n v="1.8"/>
    <n v="18"/>
    <n v="1.77"/>
    <s v="rcp"/>
    <n v="18"/>
    <n v="22"/>
    <s v="Good"/>
    <s v="HC-2-17L"/>
  </r>
  <r>
    <n v="1316"/>
    <x v="37"/>
    <x v="304"/>
    <s v="LEFT"/>
    <n v="2.5"/>
    <n v="24"/>
    <n v="3.14"/>
    <s v="rcp"/>
    <n v="24"/>
    <n v="24"/>
    <s v="NEW"/>
    <s v="HC-2-18L"/>
  </r>
  <r>
    <n v="1296"/>
    <x v="38"/>
    <x v="305"/>
    <s v="LEFT"/>
    <n v="1.5"/>
    <n v="24"/>
    <n v="3.14"/>
    <s v="smp"/>
    <n v="24"/>
    <n v="25"/>
    <s v="Fair"/>
    <s v="HC-2c-1L"/>
  </r>
  <r>
    <n v="1297"/>
    <x v="38"/>
    <x v="306"/>
    <s v="LEFT"/>
    <n v="0.9"/>
    <n v="24"/>
    <n v="3.14"/>
    <s v="sip"/>
    <n v="24"/>
    <n v="32"/>
    <s v="Fair"/>
    <s v="HC-2c-2L"/>
  </r>
  <r>
    <n v="1298"/>
    <x v="38"/>
    <x v="307"/>
    <s v="LEFT"/>
    <n v="1.1000000000000001"/>
    <n v="24"/>
    <n v="3.14"/>
    <s v="rcp"/>
    <n v="24"/>
    <n v="29"/>
    <s v="Good"/>
    <s v="HC-2c-3L"/>
  </r>
  <r>
    <n v="1299"/>
    <x v="38"/>
    <x v="308"/>
    <s v="LEFT"/>
    <n v="1"/>
    <n v="24"/>
    <n v="3.4"/>
    <s v="rcp"/>
    <n v="24"/>
    <n v="24"/>
    <s v="Good"/>
    <s v="HC-2c-4L"/>
  </r>
  <r>
    <n v="1300"/>
    <x v="38"/>
    <x v="136"/>
    <s v="LEFT"/>
    <n v="0.3"/>
    <n v="24"/>
    <n v="3.14"/>
    <s v="rcp"/>
    <n v="24"/>
    <n v="24"/>
    <s v="Good"/>
    <s v="HC-2c-5L"/>
  </r>
  <r>
    <n v="1301"/>
    <x v="39"/>
    <x v="309"/>
    <s v="LEFT"/>
    <n v="1.9"/>
    <n v="18"/>
    <n v="1.77"/>
    <s v="cmp"/>
    <n v="18"/>
    <n v="16"/>
    <s v="Fair"/>
    <s v="HC-2d-1L"/>
  </r>
  <r>
    <n v="1302"/>
    <x v="39"/>
    <x v="310"/>
    <s v="LEFT"/>
    <n v="1.7"/>
    <n v="18"/>
    <n v="1.77"/>
    <s v="cmp"/>
    <n v="18"/>
    <n v="21"/>
    <s v="Replace"/>
    <s v="HC-2d-2L"/>
  </r>
  <r>
    <n v="1303"/>
    <x v="39"/>
    <x v="311"/>
    <s v="LEFT"/>
    <n v="1.9"/>
    <n v="24"/>
    <n v="3.14"/>
    <s v="rcp"/>
    <n v="24"/>
    <n v="24"/>
    <s v="Good"/>
    <s v="HC-2d-3L"/>
  </r>
  <r>
    <n v="1830"/>
    <x v="40"/>
    <x v="312"/>
    <s v="LEFT"/>
    <n v="0"/>
    <n v="15"/>
    <n v="1.23"/>
    <s v="steel"/>
    <n v="15"/>
    <n v="32"/>
    <s v="Fair"/>
    <s v="no tag i"/>
  </r>
  <r>
    <n v="1831"/>
    <x v="40"/>
    <x v="313"/>
    <s v="Right"/>
    <n v="0"/>
    <n v="24"/>
    <n v="3.14"/>
    <s v="steel"/>
    <n v="24"/>
    <n v="40"/>
    <s v="Fair"/>
    <s v="no tag h"/>
  </r>
  <r>
    <n v="1832"/>
    <x v="40"/>
    <x v="121"/>
    <s v="Right"/>
    <n v="0"/>
    <n v="15"/>
    <n v="1.24"/>
    <s v="steel"/>
    <n v="15"/>
    <n v="24"/>
    <s v="Fair"/>
    <s v="lc-3R"/>
  </r>
  <r>
    <n v="410"/>
    <x v="41"/>
    <x v="61"/>
    <s v="LEFT"/>
    <n v="0"/>
    <n v="63"/>
    <s v=" "/>
    <s v=" "/>
    <n v="0"/>
    <n v="0"/>
    <s v="Good"/>
    <s v="lw-1"/>
  </r>
  <r>
    <n v="411"/>
    <x v="41"/>
    <x v="314"/>
    <s v="Right"/>
    <n v="2.2999999999999998"/>
    <n v="24"/>
    <n v="3.14"/>
    <s v="rcp"/>
    <n v="24"/>
    <n v="24"/>
    <s v="NEW"/>
    <s v="lw-1-1R"/>
  </r>
  <r>
    <n v="412"/>
    <x v="41"/>
    <x v="315"/>
    <s v="LEFT"/>
    <n v="1.3"/>
    <n v="18"/>
    <n v="1.77"/>
    <s v="rcp"/>
    <n v="18"/>
    <n v="64"/>
    <s v="Fair"/>
    <s v="lw-1-2L"/>
  </r>
  <r>
    <n v="413"/>
    <x v="41"/>
    <x v="316"/>
    <s v="Right"/>
    <n v="1.9"/>
    <n v="12"/>
    <s v=" "/>
    <s v="cmp"/>
    <n v="12"/>
    <n v="20"/>
    <s v="Fair"/>
    <s v="no tag -"/>
  </r>
  <r>
    <n v="414"/>
    <x v="41"/>
    <x v="317"/>
    <s v="Right"/>
    <n v="1"/>
    <n v="18"/>
    <n v="1.77"/>
    <s v="cmp"/>
    <n v="18"/>
    <n v="24"/>
    <s v="Fair"/>
    <s v="no tag"/>
  </r>
  <r>
    <n v="415"/>
    <x v="42"/>
    <x v="318"/>
    <s v="LEFT"/>
    <n v="1.65"/>
    <n v="24"/>
    <n v="3.14"/>
    <s v="rcp"/>
    <n v="24"/>
    <n v="26"/>
    <s v="NEW"/>
    <s v="SC-1-2L"/>
  </r>
  <r>
    <n v="416"/>
    <x v="42"/>
    <x v="318"/>
    <s v="Right"/>
    <n v="1.4"/>
    <n v="24"/>
    <n v="3.14"/>
    <s v="rcp"/>
    <n v="24"/>
    <n v="24"/>
    <s v="NEW"/>
    <s v="SC-1-1R"/>
  </r>
  <r>
    <n v="418"/>
    <x v="42"/>
    <x v="319"/>
    <s v="Right"/>
    <n v="1.8"/>
    <n v="24"/>
    <n v="3.14"/>
    <s v="rcp"/>
    <n v="24"/>
    <n v="32"/>
    <s v="NEW"/>
    <s v="SC-1-3R"/>
  </r>
  <r>
    <n v="417"/>
    <x v="42"/>
    <x v="320"/>
    <s v="LEFT"/>
    <n v="1.4"/>
    <n v="24"/>
    <n v="3.14"/>
    <s v="rcp"/>
    <n v="24"/>
    <n v="32"/>
    <s v="NEW"/>
    <s v="SC-1-4L"/>
  </r>
  <r>
    <n v="419"/>
    <x v="42"/>
    <x v="321"/>
    <s v="LEFT"/>
    <n v="1.6"/>
    <n v="18"/>
    <n v="1.77"/>
    <s v="sip"/>
    <n v="18"/>
    <n v="28"/>
    <s v="Good"/>
    <s v="SC-1-6L"/>
  </r>
  <r>
    <n v="420"/>
    <x v="42"/>
    <x v="321"/>
    <s v="Right"/>
    <n v="2.2000000000000002"/>
    <n v="24"/>
    <n v="3.14"/>
    <s v="rcp"/>
    <n v="24"/>
    <n v="24"/>
    <s v="Good"/>
    <s v="SC-1-5R"/>
  </r>
  <r>
    <n v="421"/>
    <x v="42"/>
    <x v="322"/>
    <s v="Right"/>
    <n v="0"/>
    <n v="36"/>
    <s v=" "/>
    <s v="rcp"/>
    <n v="36"/>
    <n v="32"/>
    <s v="Good"/>
    <s v="SC-1-6R"/>
  </r>
  <r>
    <n v="422"/>
    <x v="42"/>
    <x v="323"/>
    <s v="Right"/>
    <n v="1"/>
    <n v="18"/>
    <n v="1.77"/>
    <s v="rcp"/>
    <n v="18"/>
    <n v="37"/>
    <s v="Good"/>
    <s v="SC-1-7R"/>
  </r>
  <r>
    <n v="423"/>
    <x v="42"/>
    <x v="324"/>
    <s v="LEFT"/>
    <n v="0.9"/>
    <n v="15"/>
    <n v="1.23"/>
    <s v="sip"/>
    <n v="15"/>
    <n v="26"/>
    <s v="Fair"/>
    <s v="SC-1-9L"/>
  </r>
  <r>
    <n v="424"/>
    <x v="42"/>
    <x v="325"/>
    <s v="Right"/>
    <n v="0.9"/>
    <n v="18"/>
    <n v="1.77"/>
    <s v=" "/>
    <n v="18"/>
    <n v="24"/>
    <s v="Replace"/>
    <s v="no tag a"/>
  </r>
  <r>
    <n v="426"/>
    <x v="42"/>
    <x v="326"/>
    <s v="LEFT"/>
    <n v="2.4"/>
    <n v="24"/>
    <n v="3.14"/>
    <s v="rcp"/>
    <n v="24"/>
    <n v="24"/>
    <s v="NEW"/>
    <s v="SC-1-10L"/>
  </r>
  <r>
    <n v="427"/>
    <x v="42"/>
    <x v="327"/>
    <s v="LEFT"/>
    <n v="0.6"/>
    <n v="18"/>
    <n v="1.77"/>
    <s v="cmp"/>
    <n v="18"/>
    <n v="16"/>
    <s v="Replace"/>
    <s v="SC-1-11L"/>
  </r>
  <r>
    <n v="428"/>
    <x v="42"/>
    <x v="328"/>
    <s v="Right"/>
    <n v="1.1000000000000001"/>
    <n v="24"/>
    <n v="3.14"/>
    <s v="HDPE"/>
    <n v="24"/>
    <n v="24"/>
    <s v="NEW"/>
    <s v="SC-1-12R"/>
  </r>
  <r>
    <n v="429"/>
    <x v="42"/>
    <x v="329"/>
    <s v="Right"/>
    <n v="1.6"/>
    <n v="24"/>
    <n v="3.14"/>
    <s v="HDPE"/>
    <n v="24"/>
    <n v="36"/>
    <s v="NEW"/>
    <s v="SC-1-13R"/>
  </r>
  <r>
    <n v="433"/>
    <x v="43"/>
    <x v="330"/>
    <s v="LEFT"/>
    <n v="1.6"/>
    <n v="18"/>
    <n v="1.77"/>
    <s v="rcp"/>
    <n v="18"/>
    <n v="26"/>
    <s v="Good"/>
    <s v="SC-1a-1L"/>
  </r>
  <r>
    <n v="434"/>
    <x v="43"/>
    <x v="331"/>
    <s v="LEFT"/>
    <n v="1.1000000000000001"/>
    <n v="18"/>
    <n v="1.77"/>
    <s v="rcp"/>
    <n v="18"/>
    <n v="20"/>
    <s v="Good"/>
    <s v="SC-1a-2L"/>
  </r>
  <r>
    <n v="435"/>
    <x v="43"/>
    <x v="332"/>
    <s v="LEFT"/>
    <n v="1.6"/>
    <n v="30"/>
    <n v="7.07"/>
    <s v="rcp"/>
    <n v="30"/>
    <n v="24"/>
    <s v="Good"/>
    <s v="SC-1a-1"/>
  </r>
  <r>
    <n v="436"/>
    <x v="43"/>
    <x v="333"/>
    <s v="LEFT"/>
    <n v="2.2000000000000002"/>
    <n v="18"/>
    <n v="1.77"/>
    <s v="rcp"/>
    <n v="18"/>
    <n v="0"/>
    <s v="NEW"/>
    <s v="SC-1a-3L"/>
  </r>
  <r>
    <n v="437"/>
    <x v="43"/>
    <x v="334"/>
    <s v="LEFT"/>
    <n v="1.7"/>
    <n v="15"/>
    <s v=" "/>
    <s v="rcp"/>
    <n v="15"/>
    <n v="24"/>
    <s v="NEW"/>
    <s v="SC-1a-4L"/>
  </r>
  <r>
    <n v="438"/>
    <x v="43"/>
    <x v="335"/>
    <s v="LEFT"/>
    <n v="3.4"/>
    <n v="18"/>
    <n v="1.77"/>
    <s v="rcp"/>
    <n v="18"/>
    <n v="24"/>
    <s v="Fair"/>
    <s v="SC-1a-5L"/>
  </r>
  <r>
    <n v="439"/>
    <x v="43"/>
    <x v="336"/>
    <s v="LEFT"/>
    <n v="1.1000000000000001"/>
    <n v="24"/>
    <n v="3.14"/>
    <s v="rcp"/>
    <n v="24"/>
    <n v="36"/>
    <s v="NEW"/>
    <s v="SC-1a-6L"/>
  </r>
  <r>
    <n v="440"/>
    <x v="43"/>
    <x v="337"/>
    <s v="LEFT"/>
    <n v="0"/>
    <n v="24"/>
    <n v="3.14"/>
    <s v="sip"/>
    <n v="24"/>
    <n v="36"/>
    <s v="Fair"/>
    <s v="SC-1a-7L"/>
  </r>
  <r>
    <n v="441"/>
    <x v="43"/>
    <x v="338"/>
    <s v="Right"/>
    <n v="0"/>
    <n v="24"/>
    <n v="3.14"/>
    <s v="sip"/>
    <n v="24"/>
    <n v="125"/>
    <s v="Fair"/>
    <s v="SC-1a-8R"/>
  </r>
  <r>
    <n v="430"/>
    <x v="44"/>
    <x v="339"/>
    <s v="Right"/>
    <n v="0"/>
    <n v="24"/>
    <n v="3.14"/>
    <s v="rcp"/>
    <n v="24"/>
    <n v="54"/>
    <s v="Good"/>
    <s v="sc-1a-1-1R"/>
  </r>
  <r>
    <n v="431"/>
    <x v="44"/>
    <x v="340"/>
    <s v="Right"/>
    <n v="0"/>
    <n v="18"/>
    <n v="1.77"/>
    <s v="rcp"/>
    <n v="18"/>
    <n v="22"/>
    <s v="NEW"/>
    <s v="sc-1a-1-2R"/>
  </r>
  <r>
    <n v="432"/>
    <x v="44"/>
    <x v="341"/>
    <s v="Right"/>
    <n v="0"/>
    <n v="18"/>
    <n v="1.77"/>
    <s v="cmp"/>
    <n v="18"/>
    <n v="18"/>
    <s v="Replace"/>
    <s v="sc-1a-1-3R"/>
  </r>
  <r>
    <n v="1362"/>
    <x v="45"/>
    <x v="342"/>
    <s v="LEFT"/>
    <n v="1.6"/>
    <n v="24"/>
    <n v="3.14"/>
    <s v="rcp"/>
    <n v="24"/>
    <n v="24"/>
    <s v="NEW"/>
    <s v="SC-2-1L"/>
  </r>
  <r>
    <n v="1363"/>
    <x v="45"/>
    <x v="343"/>
    <s v="LEFT"/>
    <n v="1.5"/>
    <n v="24"/>
    <n v="3.14"/>
    <s v="steel"/>
    <n v="24"/>
    <n v="60"/>
    <s v="NEW"/>
    <s v="SC-2-2L"/>
  </r>
  <r>
    <n v="1726"/>
    <x v="46"/>
    <x v="61"/>
    <s v="Right"/>
    <n v="0"/>
    <n v="20"/>
    <s v=" "/>
    <s v="smp"/>
    <n v="20"/>
    <n v="50"/>
    <s v="Good"/>
    <s v="SC-3"/>
  </r>
  <r>
    <n v="1727"/>
    <x v="46"/>
    <x v="344"/>
    <s v="LEFT"/>
    <n v="1.7"/>
    <n v="18"/>
    <n v="1.77"/>
    <s v="cmp"/>
    <n v="18"/>
    <n v="22"/>
    <s v="Good"/>
    <s v="SC-3-1L"/>
  </r>
  <r>
    <n v="425"/>
    <x v="46"/>
    <x v="345"/>
    <s v="LEFT"/>
    <n v="1.7"/>
    <n v="18"/>
    <n v="1.77"/>
    <s v="HDPE"/>
    <n v="18"/>
    <n v="38"/>
    <s v="Good"/>
    <s v="SC-3- 02L"/>
  </r>
  <r>
    <n v="693"/>
    <x v="47"/>
    <x v="61"/>
    <s v=" "/>
    <n v="0.53"/>
    <n v="24"/>
    <n v="3.14"/>
    <s v="rcp"/>
    <n v="24"/>
    <n v="40"/>
    <s v="Replace"/>
    <s v="WC-1"/>
  </r>
  <r>
    <n v="585"/>
    <x v="48"/>
    <x v="346"/>
    <s v="Right"/>
    <n v="0.95"/>
    <n v="18"/>
    <n v="1.8"/>
    <s v="sip"/>
    <n v="18"/>
    <n v="20"/>
    <s v="Fair"/>
    <s v="WC-2-1R"/>
  </r>
  <r>
    <n v="584"/>
    <x v="48"/>
    <x v="347"/>
    <s v="LEFT"/>
    <n v="0"/>
    <n v="24"/>
    <n v="3.14"/>
    <s v="cmp"/>
    <n v="24"/>
    <n v="74"/>
    <s v="Good"/>
    <s v="WC-2-2L"/>
  </r>
  <r>
    <n v="586"/>
    <x v="48"/>
    <x v="348"/>
    <s v="LEFT"/>
    <n v="0"/>
    <n v="30"/>
    <n v="4.91"/>
    <s v="sip"/>
    <n v="30"/>
    <n v="72"/>
    <s v="Good"/>
    <s v="WC-2-3L"/>
  </r>
  <r>
    <n v="587"/>
    <x v="48"/>
    <x v="89"/>
    <s v="Right"/>
    <n v="0"/>
    <n v="18"/>
    <n v="1.8"/>
    <s v="rcp"/>
    <n v="18"/>
    <n v="54"/>
    <s v="Fair"/>
    <s v="WC-2-4R"/>
  </r>
  <r>
    <n v="588"/>
    <x v="48"/>
    <x v="349"/>
    <s v="Right"/>
    <n v="2.4"/>
    <n v="18"/>
    <n v="1.8"/>
    <s v="rcp"/>
    <n v="18"/>
    <n v="49"/>
    <s v="Good"/>
    <s v="WC-2-5R"/>
  </r>
  <r>
    <n v="589"/>
    <x v="48"/>
    <x v="350"/>
    <s v="Right"/>
    <n v="0"/>
    <n v="15"/>
    <n v="1.22"/>
    <s v="rcp"/>
    <n v="15"/>
    <n v="50"/>
    <s v="Good"/>
    <s v="WC-2-6R"/>
  </r>
  <r>
    <n v="590"/>
    <x v="48"/>
    <x v="351"/>
    <s v="Right"/>
    <n v="0"/>
    <n v="24"/>
    <n v="3.14"/>
    <s v=" "/>
    <n v="24"/>
    <n v="35"/>
    <s v="Good"/>
    <s v="WC-2-7R"/>
  </r>
  <r>
    <n v="591"/>
    <x v="48"/>
    <x v="352"/>
    <s v="Right"/>
    <n v="0"/>
    <s v=" "/>
    <s v=" "/>
    <s v=" "/>
    <n v="0"/>
    <n v="0"/>
    <s v="Good"/>
    <s v="5hp lift"/>
  </r>
  <r>
    <n v="592"/>
    <x v="48"/>
    <x v="353"/>
    <s v="Right"/>
    <n v="3.1"/>
    <n v="15"/>
    <n v="1.23"/>
    <s v="HDPE"/>
    <n v="15"/>
    <n v="15"/>
    <s v="NEW"/>
    <s v="WC-2-09R"/>
  </r>
  <r>
    <n v="580"/>
    <x v="48"/>
    <x v="354"/>
    <s v="Right"/>
    <n v="1.59"/>
    <n v="18"/>
    <n v="1.77"/>
    <s v="rcp"/>
    <n v="18"/>
    <n v="24"/>
    <s v="Fair"/>
    <s v="WC-2-10R"/>
  </r>
  <r>
    <n v="581"/>
    <x v="48"/>
    <x v="355"/>
    <s v="LEFT"/>
    <n v="1.65"/>
    <n v="18"/>
    <n v="1.77"/>
    <s v="sip"/>
    <n v="18"/>
    <n v="36"/>
    <s v="Replace"/>
    <s v="WC-2-11L"/>
  </r>
  <r>
    <n v="582"/>
    <x v="48"/>
    <x v="356"/>
    <s v="LEFT"/>
    <n v="0"/>
    <n v="18"/>
    <n v="1.77"/>
    <s v=" "/>
    <n v="18"/>
    <n v="20"/>
    <s v="Replace"/>
    <s v="WC-2-12L"/>
  </r>
  <r>
    <n v="583"/>
    <x v="48"/>
    <x v="357"/>
    <s v="LEFT"/>
    <n v="2.41"/>
    <n v="18"/>
    <n v="1.77"/>
    <s v="rcp"/>
    <n v="18"/>
    <n v="20"/>
    <s v="Good"/>
    <s v="WC-2-13L"/>
  </r>
  <r>
    <n v="604"/>
    <x v="49"/>
    <x v="61"/>
    <s v=" "/>
    <n v="2.27"/>
    <n v="30"/>
    <n v="4.9000000000000004"/>
    <s v="sip"/>
    <n v="30"/>
    <n v="24"/>
    <s v="Good"/>
    <s v="WC-2a"/>
  </r>
  <r>
    <n v="600"/>
    <x v="50"/>
    <x v="61"/>
    <s v=" "/>
    <n v="4.29"/>
    <n v="24"/>
    <n v="3.14"/>
    <s v="rcp"/>
    <n v="24"/>
    <n v="30"/>
    <s v="Good"/>
    <s v="WC-2b"/>
  </r>
  <r>
    <n v="601"/>
    <x v="50"/>
    <x v="358"/>
    <s v="LEFT"/>
    <n v="1.22"/>
    <n v="18"/>
    <n v="1.8"/>
    <s v="rcp"/>
    <n v="18"/>
    <n v="24"/>
    <s v="Good"/>
    <s v="WC-2b-1L"/>
  </r>
  <r>
    <n v="602"/>
    <x v="50"/>
    <x v="359"/>
    <s v="LEFT"/>
    <n v="0"/>
    <n v="18"/>
    <n v="1.8"/>
    <s v=" "/>
    <n v="18"/>
    <n v="30"/>
    <s v="Good"/>
    <s v="WC-2b-2L"/>
  </r>
  <r>
    <n v="603"/>
    <x v="50"/>
    <x v="360"/>
    <s v="LEFT"/>
    <n v="2.1"/>
    <n v="15"/>
    <n v="1.23"/>
    <s v="HDPE"/>
    <n v="15"/>
    <n v="30"/>
    <s v="NEW"/>
    <s v="WC-2B-03L"/>
  </r>
  <r>
    <n v="594"/>
    <x v="51"/>
    <x v="61"/>
    <s v="Right"/>
    <n v="0"/>
    <n v="18"/>
    <n v="1.77"/>
    <s v="HDPE"/>
    <n v="18"/>
    <n v="27"/>
    <s v="NEW"/>
    <s v="WC-2C"/>
  </r>
  <r>
    <n v="595"/>
    <x v="51"/>
    <x v="361"/>
    <s v="LEFT"/>
    <n v="0"/>
    <n v="18"/>
    <n v="1.8"/>
    <s v="rcp"/>
    <n v="18"/>
    <n v="33"/>
    <s v="Good"/>
    <s v="WC-2c-1L"/>
  </r>
  <r>
    <n v="596"/>
    <x v="51"/>
    <x v="362"/>
    <s v="LEFT"/>
    <n v="1.1000000000000001"/>
    <n v="18"/>
    <n v="1.8"/>
    <s v="rcp"/>
    <n v="18"/>
    <n v="23"/>
    <s v="Good"/>
    <s v="WC-2c-2L"/>
  </r>
  <r>
    <n v="597"/>
    <x v="51"/>
    <x v="363"/>
    <s v="LEFT"/>
    <n v="3.1"/>
    <n v="18"/>
    <n v="1.8"/>
    <s v="sip"/>
    <n v="18"/>
    <n v="20"/>
    <s v="Good"/>
    <s v="WC-2c-4L"/>
  </r>
  <r>
    <n v="598"/>
    <x v="51"/>
    <x v="363"/>
    <s v="Right"/>
    <n v="2.6"/>
    <n v="18"/>
    <n v="1.8"/>
    <s v="rcp"/>
    <n v="18"/>
    <n v="43"/>
    <s v="Good"/>
    <s v="WC-2c-4R"/>
  </r>
  <r>
    <n v="599"/>
    <x v="51"/>
    <x v="359"/>
    <s v="Right"/>
    <n v="1.4"/>
    <n v="18"/>
    <n v="1.8"/>
    <s v="sip"/>
    <n v="18"/>
    <n v="18"/>
    <s v="Good"/>
    <s v="WC-2c-5R"/>
  </r>
  <r>
    <n v="593"/>
    <x v="51"/>
    <x v="42"/>
    <s v="Right"/>
    <n v="1"/>
    <n v="15"/>
    <s v=" "/>
    <s v="rcp"/>
    <n v="15"/>
    <n v="25"/>
    <s v="Fair"/>
    <s v="WC-2c-6R"/>
  </r>
  <r>
    <n v="692"/>
    <x v="52"/>
    <x v="364"/>
    <s v="LEFT"/>
    <n v="0"/>
    <n v="24"/>
    <n v="3.14"/>
    <s v=" "/>
    <n v="24"/>
    <n v="30"/>
    <s v="Replace"/>
    <s v="WC-3-3L"/>
  </r>
  <r>
    <n v="678"/>
    <x v="52"/>
    <x v="365"/>
    <s v="LEFT"/>
    <n v="0"/>
    <n v="24"/>
    <n v="3.14"/>
    <s v="sip"/>
    <n v="24"/>
    <n v="24"/>
    <s v="Good"/>
    <s v="WC-3-4L"/>
  </r>
  <r>
    <n v="679"/>
    <x v="52"/>
    <x v="366"/>
    <s v="LEFT"/>
    <n v="2"/>
    <n v="24"/>
    <n v="3.14"/>
    <s v="rcp"/>
    <n v="24"/>
    <n v="67"/>
    <s v="Good"/>
    <s v="WC-3-5L"/>
  </r>
  <r>
    <n v="680"/>
    <x v="52"/>
    <x v="367"/>
    <s v="LEFT"/>
    <n v="2.72"/>
    <n v="24"/>
    <n v="3014"/>
    <s v="rcp"/>
    <n v="24"/>
    <n v="48"/>
    <s v="Good"/>
    <s v="WC-3-6L"/>
  </r>
  <r>
    <n v="681"/>
    <x v="52"/>
    <x v="368"/>
    <s v="LEFT"/>
    <n v="4.2300000000000004"/>
    <n v="30"/>
    <n v="4.91"/>
    <s v="rcp"/>
    <n v="30"/>
    <n v="42"/>
    <s v="Good"/>
    <s v="WC-3-7L"/>
  </r>
  <r>
    <n v="682"/>
    <x v="52"/>
    <x v="369"/>
    <s v="LEFT"/>
    <n v="3.09"/>
    <n v="30"/>
    <n v="4.91"/>
    <s v="cmp"/>
    <n v="30"/>
    <n v="24"/>
    <s v="Good"/>
    <s v="WC-3-8L"/>
  </r>
  <r>
    <n v="683"/>
    <x v="52"/>
    <x v="370"/>
    <s v="LEFT"/>
    <n v="2.69"/>
    <n v="24"/>
    <n v="3.14"/>
    <s v="rcp"/>
    <n v="24"/>
    <n v="35"/>
    <s v="Good"/>
    <s v="WC-3-9L"/>
  </r>
  <r>
    <n v="684"/>
    <x v="52"/>
    <x v="370"/>
    <s v="Right"/>
    <n v="1.79"/>
    <n v="24"/>
    <n v="3.14"/>
    <s v="rcp"/>
    <n v="24"/>
    <n v="25"/>
    <s v="Good"/>
    <s v="WC-3-9R"/>
  </r>
  <r>
    <n v="685"/>
    <x v="52"/>
    <x v="371"/>
    <s v="LEFT"/>
    <n v="0.9"/>
    <n v="18"/>
    <n v="1.8"/>
    <s v="rcp"/>
    <n v="18"/>
    <n v="24"/>
    <s v="NEW"/>
    <s v="WC-3-10L"/>
  </r>
  <r>
    <n v="686"/>
    <x v="52"/>
    <x v="371"/>
    <s v="Right"/>
    <n v="0.2"/>
    <n v="18"/>
    <n v="1.8"/>
    <s v="cmp"/>
    <n v="18"/>
    <n v="19"/>
    <s v="Fair"/>
    <s v="WC-3-10R"/>
  </r>
  <r>
    <n v="687"/>
    <x v="52"/>
    <x v="372"/>
    <s v="LEFT"/>
    <n v="1.98"/>
    <n v="18"/>
    <n v="1.8"/>
    <s v="RMP"/>
    <n v="18"/>
    <n v="22"/>
    <s v="Fair"/>
    <s v="WC-3-11L"/>
  </r>
  <r>
    <n v="688"/>
    <x v="52"/>
    <x v="373"/>
    <s v="LEFT"/>
    <n v="0"/>
    <n v="30"/>
    <n v="4.91"/>
    <s v="rcp"/>
    <n v="30"/>
    <n v="30"/>
    <s v="NEW"/>
    <s v="WC-3-12L"/>
  </r>
  <r>
    <n v="689"/>
    <x v="52"/>
    <x v="374"/>
    <s v="LEFT"/>
    <n v="2.21"/>
    <n v="24"/>
    <n v="3.14"/>
    <s v="cmp"/>
    <n v="18"/>
    <n v="45"/>
    <s v="Fair"/>
    <s v="WC-3-13L"/>
  </r>
  <r>
    <n v="691"/>
    <x v="52"/>
    <x v="374"/>
    <s v="Right"/>
    <n v="0"/>
    <n v="24"/>
    <n v="3.14"/>
    <s v="rcp"/>
    <n v="24"/>
    <n v="30"/>
    <s v="Good"/>
    <s v="WC-3-13R"/>
  </r>
  <r>
    <n v="690"/>
    <x v="52"/>
    <x v="375"/>
    <s v="Right"/>
    <n v="2.14"/>
    <n v="24"/>
    <n v="3.14"/>
    <s v="rcp"/>
    <n v="24"/>
    <n v="23"/>
    <s v="Good"/>
    <s v="WC-3-14R"/>
  </r>
  <r>
    <n v="1878"/>
    <x v="53"/>
    <x v="376"/>
    <s v="LEFT"/>
    <n v="2.5"/>
    <n v="24"/>
    <n v="3.14"/>
    <s v="cmp"/>
    <n v="24"/>
    <n v="50"/>
    <s v="Good"/>
    <s v="sh-1-1 f"/>
  </r>
  <r>
    <n v="1879"/>
    <x v="53"/>
    <x v="377"/>
    <s v="LEFT"/>
    <n v="1.5"/>
    <n v="24"/>
    <n v="3.14"/>
    <s v="abs"/>
    <n v="24"/>
    <n v="30"/>
    <s v="Good"/>
    <s v="sh-1-2"/>
  </r>
  <r>
    <n v="1880"/>
    <x v="53"/>
    <x v="161"/>
    <s v="LEFT"/>
    <n v="2"/>
    <n v="24"/>
    <n v="3.14"/>
    <s v="rcp"/>
    <n v="24"/>
    <n v="24"/>
    <s v="Good"/>
    <s v="sh-1-3 f"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  <r>
    <m/>
    <x v="54"/>
    <x v="378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4D6329-8B35-9D43-B5B5-FF4AACC06EF7}" name="PivotTable1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21" firstHeaderRow="1" firstDataRow="1" firstDataCol="1"/>
  <pivotFields count="12">
    <pivotField showAll="0"/>
    <pivotField axis="axisRow" showAll="0">
      <items count="2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2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 t="grand">
      <x/>
    </i>
  </rowItems>
  <colItems count="1">
    <i/>
  </colItems>
  <dataFields count="1">
    <dataField name="Count of Gate_No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4555CD-6C84-F74D-BCD6-AFECB90C8F18}" name="PivotTable1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E384" firstHeaderRow="1" firstDataRow="2" firstDataCol="1"/>
  <pivotFields count="12">
    <pivotField showAll="0"/>
    <pivotField axis="axisCol" showAll="0">
      <items count="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t="default"/>
      </items>
    </pivotField>
    <pivotField axis="axisRow" dataField="1" showAll="0">
      <items count="380">
        <item x="306"/>
        <item x="169"/>
        <item x="157"/>
        <item x="165"/>
        <item x="349"/>
        <item x="42"/>
        <item x="348"/>
        <item x="305"/>
        <item x="185"/>
        <item x="295"/>
        <item x="174"/>
        <item x="175"/>
        <item x="177"/>
        <item x="342"/>
        <item x="57"/>
        <item x="61"/>
        <item x="346"/>
        <item x="28"/>
        <item x="29"/>
        <item x="235"/>
        <item x="333"/>
        <item x="69"/>
        <item x="255"/>
        <item x="152"/>
        <item x="27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8"/>
        <item x="59"/>
        <item x="60"/>
        <item x="62"/>
        <item x="63"/>
        <item x="64"/>
        <item x="65"/>
        <item x="66"/>
        <item x="67"/>
        <item x="68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3"/>
        <item x="154"/>
        <item x="155"/>
        <item x="156"/>
        <item x="158"/>
        <item x="159"/>
        <item x="160"/>
        <item x="161"/>
        <item x="162"/>
        <item x="163"/>
        <item x="164"/>
        <item x="166"/>
        <item x="167"/>
        <item x="168"/>
        <item x="170"/>
        <item x="171"/>
        <item x="172"/>
        <item x="173"/>
        <item x="176"/>
        <item x="178"/>
        <item x="179"/>
        <item x="180"/>
        <item x="181"/>
        <item x="182"/>
        <item x="183"/>
        <item x="184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6"/>
        <item x="297"/>
        <item x="298"/>
        <item x="299"/>
        <item x="300"/>
        <item x="301"/>
        <item x="302"/>
        <item x="303"/>
        <item x="304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4"/>
        <item x="335"/>
        <item x="336"/>
        <item x="337"/>
        <item x="338"/>
        <item x="339"/>
        <item x="340"/>
        <item x="341"/>
        <item x="343"/>
        <item x="344"/>
        <item x="345"/>
        <item x="347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38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 t="grand">
      <x/>
    </i>
  </rowItems>
  <colFields count="1">
    <field x="1"/>
  </colFields>
  <colItems count="5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 t="grand">
      <x/>
    </i>
  </colItems>
  <dataFields count="1">
    <dataField name="Average of STATION" fld="2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0D78EA-7196-6442-9E18-E74DA5F25E30}" name="PivotTable2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79" firstHeaderRow="1" firstDataRow="1" firstDataCol="1"/>
  <pivotFields count="2">
    <pivotField dataField="1" showAll="0"/>
    <pivotField axis="axisRow" showAll="0">
      <items count="7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4"/>
        <item x="71"/>
        <item x="72"/>
        <item x="73"/>
        <item t="default"/>
      </items>
    </pivotField>
  </pivotFields>
  <rowFields count="1">
    <field x="1"/>
  </rowFields>
  <rowItems count="7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 t="grand">
      <x/>
    </i>
  </rowItems>
  <colItems count="1">
    <i/>
  </colItems>
  <dataFields count="1">
    <dataField name="Count of Lateral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17"/>
  <sheetViews>
    <sheetView workbookViewId="0">
      <pane ySplit="1" topLeftCell="A736" activePane="bottomLeft" state="frozen"/>
      <selection pane="bottomLeft" activeCell="B752" sqref="B752"/>
    </sheetView>
  </sheetViews>
  <sheetFormatPr baseColWidth="10" defaultRowHeight="16"/>
  <cols>
    <col min="1" max="1" width="12.1640625" bestFit="1" customWidth="1"/>
    <col min="2" max="2" width="12.6640625" style="1" bestFit="1" customWidth="1"/>
    <col min="3" max="3" width="8.5" bestFit="1" customWidth="1"/>
    <col min="4" max="4" width="10.33203125" bestFit="1" customWidth="1"/>
    <col min="5" max="5" width="11.1640625" bestFit="1" customWidth="1"/>
    <col min="6" max="6" width="24.6640625" bestFit="1" customWidth="1"/>
    <col min="7" max="7" width="12.5" bestFit="1" customWidth="1"/>
    <col min="8" max="8" width="25" bestFit="1" customWidth="1"/>
    <col min="10" max="10" width="11.1640625" bestFit="1" customWidth="1"/>
    <col min="11" max="11" width="15.1640625" bestFit="1" customWidth="1"/>
    <col min="12" max="12" width="11.5" bestFit="1" customWidth="1"/>
  </cols>
  <sheetData>
    <row r="1" spans="1:12">
      <c r="A1" s="2" t="s">
        <v>2102</v>
      </c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14</v>
      </c>
      <c r="L1" s="2" t="s">
        <v>15</v>
      </c>
    </row>
    <row r="2" spans="1:12">
      <c r="A2">
        <v>1778</v>
      </c>
      <c r="B2" s="1" t="s">
        <v>2107</v>
      </c>
      <c r="C2">
        <v>1550</v>
      </c>
      <c r="D2" t="s">
        <v>18</v>
      </c>
      <c r="E2">
        <v>0</v>
      </c>
      <c r="F2" t="s">
        <v>18</v>
      </c>
      <c r="G2" t="s">
        <v>18</v>
      </c>
      <c r="H2" t="s">
        <v>123</v>
      </c>
      <c r="I2">
        <v>15</v>
      </c>
      <c r="J2">
        <v>10</v>
      </c>
      <c r="K2" t="s">
        <v>50</v>
      </c>
      <c r="L2" t="s">
        <v>18</v>
      </c>
    </row>
    <row r="3" spans="1:12">
      <c r="A3">
        <v>1784</v>
      </c>
      <c r="B3" s="1" t="s">
        <v>2108</v>
      </c>
      <c r="C3">
        <v>130</v>
      </c>
      <c r="D3" t="s">
        <v>95</v>
      </c>
      <c r="E3">
        <v>10</v>
      </c>
      <c r="F3">
        <v>24</v>
      </c>
      <c r="G3" t="s">
        <v>18</v>
      </c>
      <c r="H3" t="s">
        <v>18</v>
      </c>
      <c r="I3">
        <v>24</v>
      </c>
      <c r="J3">
        <v>150</v>
      </c>
      <c r="K3" t="s">
        <v>50</v>
      </c>
      <c r="L3" t="s">
        <v>1950</v>
      </c>
    </row>
    <row r="4" spans="1:12">
      <c r="A4">
        <v>1785</v>
      </c>
      <c r="B4" s="1" t="s">
        <v>2108</v>
      </c>
      <c r="C4">
        <v>998</v>
      </c>
      <c r="D4" t="s">
        <v>95</v>
      </c>
      <c r="E4">
        <v>1.5</v>
      </c>
      <c r="F4">
        <v>18</v>
      </c>
      <c r="G4" t="s">
        <v>18</v>
      </c>
      <c r="H4" t="s">
        <v>1951</v>
      </c>
      <c r="I4">
        <v>18</v>
      </c>
      <c r="J4">
        <v>29</v>
      </c>
      <c r="K4" t="s">
        <v>27</v>
      </c>
      <c r="L4" t="s">
        <v>1952</v>
      </c>
    </row>
    <row r="5" spans="1:12">
      <c r="A5">
        <v>1893</v>
      </c>
      <c r="B5" s="1" t="s">
        <v>2108</v>
      </c>
      <c r="C5">
        <v>1838</v>
      </c>
      <c r="D5" t="s">
        <v>17</v>
      </c>
      <c r="E5">
        <v>1.63</v>
      </c>
      <c r="F5">
        <v>24</v>
      </c>
      <c r="G5">
        <v>3.14</v>
      </c>
      <c r="H5" t="s">
        <v>2079</v>
      </c>
      <c r="I5">
        <v>24</v>
      </c>
      <c r="J5">
        <v>2</v>
      </c>
      <c r="K5" t="s">
        <v>27</v>
      </c>
      <c r="L5" t="s">
        <v>2080</v>
      </c>
    </row>
    <row r="6" spans="1:12">
      <c r="A6">
        <v>1786</v>
      </c>
      <c r="B6" s="1" t="s">
        <v>2108</v>
      </c>
      <c r="C6">
        <v>1839</v>
      </c>
      <c r="D6" t="s">
        <v>26</v>
      </c>
      <c r="E6">
        <v>2.11</v>
      </c>
      <c r="F6">
        <v>18</v>
      </c>
      <c r="G6">
        <v>1.8</v>
      </c>
      <c r="H6" t="s">
        <v>1951</v>
      </c>
      <c r="I6">
        <v>18</v>
      </c>
      <c r="J6">
        <v>24</v>
      </c>
      <c r="K6" t="s">
        <v>27</v>
      </c>
      <c r="L6" t="s">
        <v>1953</v>
      </c>
    </row>
    <row r="7" spans="1:12">
      <c r="A7">
        <v>1779</v>
      </c>
      <c r="B7" s="1" t="s">
        <v>2108</v>
      </c>
      <c r="C7">
        <v>2950</v>
      </c>
      <c r="D7" t="s">
        <v>92</v>
      </c>
      <c r="E7">
        <v>6</v>
      </c>
      <c r="F7">
        <v>24</v>
      </c>
      <c r="G7">
        <v>3.1</v>
      </c>
      <c r="H7" t="s">
        <v>426</v>
      </c>
      <c r="I7">
        <v>24</v>
      </c>
      <c r="J7">
        <v>18</v>
      </c>
      <c r="K7" t="s">
        <v>27</v>
      </c>
      <c r="L7" t="s">
        <v>1945</v>
      </c>
    </row>
    <row r="8" spans="1:12">
      <c r="A8">
        <v>1780</v>
      </c>
      <c r="B8" s="1" t="s">
        <v>2108</v>
      </c>
      <c r="C8">
        <v>2950</v>
      </c>
      <c r="D8" t="s">
        <v>95</v>
      </c>
      <c r="E8">
        <v>18</v>
      </c>
      <c r="F8">
        <v>24</v>
      </c>
      <c r="G8">
        <v>3.1</v>
      </c>
      <c r="H8" t="s">
        <v>426</v>
      </c>
      <c r="I8">
        <v>24</v>
      </c>
      <c r="J8">
        <v>17</v>
      </c>
      <c r="K8" t="s">
        <v>27</v>
      </c>
      <c r="L8" t="s">
        <v>1946</v>
      </c>
    </row>
    <row r="9" spans="1:12">
      <c r="A9">
        <v>1781</v>
      </c>
      <c r="B9" s="1" t="s">
        <v>2108</v>
      </c>
      <c r="C9">
        <v>3830</v>
      </c>
      <c r="D9" t="s">
        <v>92</v>
      </c>
      <c r="E9">
        <v>2.35</v>
      </c>
      <c r="F9">
        <v>18</v>
      </c>
      <c r="G9">
        <v>1.8</v>
      </c>
      <c r="H9" t="s">
        <v>19</v>
      </c>
      <c r="I9">
        <v>18</v>
      </c>
      <c r="J9">
        <v>20</v>
      </c>
      <c r="K9" t="s">
        <v>27</v>
      </c>
      <c r="L9" t="s">
        <v>1947</v>
      </c>
    </row>
    <row r="10" spans="1:12">
      <c r="A10">
        <v>1782</v>
      </c>
      <c r="B10" s="1" t="s">
        <v>2108</v>
      </c>
      <c r="C10">
        <v>3830</v>
      </c>
      <c r="D10" t="s">
        <v>95</v>
      </c>
      <c r="E10">
        <v>30</v>
      </c>
      <c r="F10">
        <v>18</v>
      </c>
      <c r="G10">
        <v>1.8</v>
      </c>
      <c r="H10" t="s">
        <v>19</v>
      </c>
      <c r="I10">
        <v>18</v>
      </c>
      <c r="J10">
        <v>17</v>
      </c>
      <c r="K10" t="s">
        <v>27</v>
      </c>
      <c r="L10" t="s">
        <v>1948</v>
      </c>
    </row>
    <row r="11" spans="1:12">
      <c r="A11">
        <v>1787</v>
      </c>
      <c r="B11" s="1" t="s">
        <v>2108</v>
      </c>
      <c r="C11">
        <v>4420</v>
      </c>
      <c r="D11" t="s">
        <v>92</v>
      </c>
      <c r="E11">
        <v>1.89</v>
      </c>
      <c r="F11">
        <v>18</v>
      </c>
      <c r="G11">
        <v>1.77</v>
      </c>
      <c r="H11" t="s">
        <v>24</v>
      </c>
      <c r="I11">
        <v>18</v>
      </c>
      <c r="J11">
        <v>29</v>
      </c>
      <c r="K11" t="s">
        <v>33</v>
      </c>
      <c r="L11" t="s">
        <v>1954</v>
      </c>
    </row>
    <row r="12" spans="1:12">
      <c r="A12">
        <v>1783</v>
      </c>
      <c r="B12" s="1" t="s">
        <v>2108</v>
      </c>
      <c r="C12">
        <v>4700</v>
      </c>
      <c r="D12" t="s">
        <v>95</v>
      </c>
      <c r="E12">
        <v>24</v>
      </c>
      <c r="F12">
        <v>18</v>
      </c>
      <c r="G12">
        <v>1.8</v>
      </c>
      <c r="H12" t="s">
        <v>19</v>
      </c>
      <c r="I12">
        <v>18</v>
      </c>
      <c r="J12">
        <v>60</v>
      </c>
      <c r="K12" t="s">
        <v>27</v>
      </c>
      <c r="L12" t="s">
        <v>1949</v>
      </c>
    </row>
    <row r="13" spans="1:12">
      <c r="A13">
        <v>1916</v>
      </c>
      <c r="B13" s="1" t="s">
        <v>2108</v>
      </c>
      <c r="C13">
        <v>26793</v>
      </c>
      <c r="D13" t="s">
        <v>17</v>
      </c>
      <c r="E13">
        <v>0</v>
      </c>
      <c r="F13">
        <v>24</v>
      </c>
      <c r="G13">
        <v>3.14</v>
      </c>
      <c r="H13" t="s">
        <v>2100</v>
      </c>
      <c r="I13">
        <v>24</v>
      </c>
      <c r="J13">
        <v>100</v>
      </c>
      <c r="K13" t="s">
        <v>27</v>
      </c>
      <c r="L13" t="s">
        <v>2101</v>
      </c>
    </row>
    <row r="14" spans="1:12">
      <c r="A14">
        <v>1788</v>
      </c>
      <c r="B14" s="1" t="s">
        <v>1955</v>
      </c>
      <c r="C14">
        <v>600</v>
      </c>
      <c r="D14" t="s">
        <v>26</v>
      </c>
      <c r="E14">
        <v>2.2999999999999998</v>
      </c>
      <c r="F14">
        <v>18</v>
      </c>
      <c r="G14">
        <v>1.8</v>
      </c>
      <c r="H14" t="s">
        <v>196</v>
      </c>
      <c r="I14">
        <v>18</v>
      </c>
      <c r="J14">
        <v>28</v>
      </c>
      <c r="K14" t="s">
        <v>33</v>
      </c>
      <c r="L14" t="s">
        <v>1957</v>
      </c>
    </row>
    <row r="15" spans="1:12">
      <c r="A15">
        <v>1790</v>
      </c>
      <c r="B15" s="1" t="s">
        <v>1955</v>
      </c>
      <c r="C15">
        <v>1240</v>
      </c>
      <c r="D15" t="s">
        <v>17</v>
      </c>
      <c r="E15">
        <v>1.93</v>
      </c>
      <c r="F15">
        <v>18</v>
      </c>
      <c r="G15">
        <v>1.8</v>
      </c>
      <c r="H15" t="s">
        <v>1959</v>
      </c>
      <c r="I15">
        <v>18</v>
      </c>
      <c r="J15">
        <v>100</v>
      </c>
      <c r="K15" t="s">
        <v>22</v>
      </c>
      <c r="L15" t="s">
        <v>1960</v>
      </c>
    </row>
    <row r="16" spans="1:12">
      <c r="A16">
        <v>1791</v>
      </c>
      <c r="B16" s="1" t="s">
        <v>1955</v>
      </c>
      <c r="C16">
        <v>1245</v>
      </c>
      <c r="D16" t="s">
        <v>17</v>
      </c>
      <c r="E16">
        <v>0.96</v>
      </c>
      <c r="F16">
        <v>15</v>
      </c>
      <c r="G16">
        <v>1.2</v>
      </c>
      <c r="H16" t="s">
        <v>113</v>
      </c>
      <c r="I16">
        <v>15</v>
      </c>
      <c r="J16">
        <v>20</v>
      </c>
      <c r="K16" t="s">
        <v>22</v>
      </c>
      <c r="L16" t="s">
        <v>1961</v>
      </c>
    </row>
    <row r="17" spans="1:12">
      <c r="A17">
        <v>1789</v>
      </c>
      <c r="B17" s="1" t="s">
        <v>1955</v>
      </c>
      <c r="C17">
        <v>1290</v>
      </c>
      <c r="D17" t="s">
        <v>26</v>
      </c>
      <c r="E17">
        <v>0</v>
      </c>
      <c r="F17">
        <v>12</v>
      </c>
      <c r="G17">
        <v>0.79</v>
      </c>
      <c r="H17" t="s">
        <v>123</v>
      </c>
      <c r="I17">
        <v>12</v>
      </c>
      <c r="J17">
        <v>2</v>
      </c>
      <c r="K17" t="s">
        <v>22</v>
      </c>
      <c r="L17" t="s">
        <v>1958</v>
      </c>
    </row>
    <row r="18" spans="1:12">
      <c r="A18">
        <v>1792</v>
      </c>
      <c r="B18" s="1" t="s">
        <v>1955</v>
      </c>
      <c r="C18">
        <v>2583</v>
      </c>
      <c r="D18" t="s">
        <v>17</v>
      </c>
      <c r="E18">
        <v>0.8</v>
      </c>
      <c r="F18">
        <v>15</v>
      </c>
      <c r="G18">
        <v>1.2</v>
      </c>
      <c r="H18" t="s">
        <v>1959</v>
      </c>
      <c r="I18">
        <v>15</v>
      </c>
      <c r="J18">
        <v>0</v>
      </c>
      <c r="K18" t="s">
        <v>22</v>
      </c>
      <c r="L18" t="s">
        <v>1962</v>
      </c>
    </row>
    <row r="19" spans="1:12">
      <c r="A19">
        <v>1794</v>
      </c>
      <c r="B19" s="1" t="s">
        <v>1955</v>
      </c>
      <c r="C19">
        <v>2583</v>
      </c>
      <c r="D19" t="s">
        <v>26</v>
      </c>
      <c r="E19">
        <v>0.8</v>
      </c>
      <c r="F19">
        <v>15</v>
      </c>
      <c r="G19">
        <v>1.2</v>
      </c>
      <c r="H19" t="s">
        <v>113</v>
      </c>
      <c r="I19">
        <v>15</v>
      </c>
      <c r="J19">
        <v>0</v>
      </c>
      <c r="K19" t="s">
        <v>22</v>
      </c>
      <c r="L19" t="s">
        <v>1964</v>
      </c>
    </row>
    <row r="20" spans="1:12">
      <c r="A20">
        <v>1793</v>
      </c>
      <c r="B20" s="1" t="s">
        <v>1955</v>
      </c>
      <c r="C20">
        <v>2590</v>
      </c>
      <c r="D20" t="s">
        <v>18</v>
      </c>
      <c r="E20">
        <v>1.28</v>
      </c>
      <c r="F20">
        <v>18</v>
      </c>
      <c r="G20">
        <v>1.8</v>
      </c>
      <c r="H20" t="s">
        <v>113</v>
      </c>
      <c r="I20">
        <v>18</v>
      </c>
      <c r="J20">
        <v>30</v>
      </c>
      <c r="K20" t="s">
        <v>22</v>
      </c>
      <c r="L20" t="s">
        <v>1963</v>
      </c>
    </row>
    <row r="21" spans="1:12">
      <c r="A21">
        <v>573</v>
      </c>
      <c r="B21" s="1" t="s">
        <v>2103</v>
      </c>
      <c r="C21">
        <v>85</v>
      </c>
      <c r="D21" t="s">
        <v>26</v>
      </c>
      <c r="E21">
        <v>0</v>
      </c>
      <c r="F21">
        <v>18</v>
      </c>
      <c r="G21">
        <v>1.8</v>
      </c>
      <c r="H21" t="s">
        <v>113</v>
      </c>
      <c r="I21">
        <v>18</v>
      </c>
      <c r="J21">
        <v>27</v>
      </c>
      <c r="K21" t="s">
        <v>22</v>
      </c>
      <c r="L21" t="s">
        <v>658</v>
      </c>
    </row>
    <row r="22" spans="1:12">
      <c r="A22">
        <v>574</v>
      </c>
      <c r="B22" s="1" t="s">
        <v>2103</v>
      </c>
      <c r="C22">
        <v>85</v>
      </c>
      <c r="D22" t="s">
        <v>17</v>
      </c>
      <c r="E22">
        <v>0</v>
      </c>
      <c r="F22">
        <v>15</v>
      </c>
      <c r="G22">
        <v>1.2</v>
      </c>
      <c r="H22" t="s">
        <v>113</v>
      </c>
      <c r="I22">
        <v>15</v>
      </c>
      <c r="J22">
        <v>21</v>
      </c>
      <c r="K22" t="s">
        <v>50</v>
      </c>
      <c r="L22" t="s">
        <v>659</v>
      </c>
    </row>
    <row r="23" spans="1:12">
      <c r="A23">
        <v>577</v>
      </c>
      <c r="B23" s="1" t="s">
        <v>2103</v>
      </c>
      <c r="C23">
        <v>950</v>
      </c>
      <c r="D23" t="s">
        <v>17</v>
      </c>
      <c r="E23">
        <v>0.65</v>
      </c>
      <c r="F23">
        <v>18</v>
      </c>
      <c r="G23">
        <v>1.5</v>
      </c>
      <c r="H23" t="s">
        <v>113</v>
      </c>
      <c r="I23">
        <v>18</v>
      </c>
      <c r="J23">
        <v>22</v>
      </c>
      <c r="K23" t="s">
        <v>22</v>
      </c>
      <c r="L23" t="s">
        <v>662</v>
      </c>
    </row>
    <row r="24" spans="1:12">
      <c r="A24">
        <v>576</v>
      </c>
      <c r="B24" s="1" t="s">
        <v>2103</v>
      </c>
      <c r="C24">
        <v>970</v>
      </c>
      <c r="D24" t="s">
        <v>17</v>
      </c>
      <c r="E24">
        <v>0</v>
      </c>
      <c r="F24">
        <v>18</v>
      </c>
      <c r="G24">
        <v>1.8</v>
      </c>
      <c r="H24" t="s">
        <v>67</v>
      </c>
      <c r="I24">
        <v>180</v>
      </c>
      <c r="J24">
        <v>15</v>
      </c>
      <c r="K24" t="s">
        <v>22</v>
      </c>
      <c r="L24" t="s">
        <v>661</v>
      </c>
    </row>
    <row r="25" spans="1:12">
      <c r="A25">
        <v>575</v>
      </c>
      <c r="B25" s="1" t="s">
        <v>2103</v>
      </c>
      <c r="C25">
        <v>980</v>
      </c>
      <c r="D25" t="s">
        <v>17</v>
      </c>
      <c r="E25">
        <v>1.63</v>
      </c>
      <c r="F25">
        <v>18</v>
      </c>
      <c r="G25">
        <v>1.8</v>
      </c>
      <c r="H25" t="s">
        <v>113</v>
      </c>
      <c r="I25">
        <v>18</v>
      </c>
      <c r="J25">
        <v>33</v>
      </c>
      <c r="K25" t="s">
        <v>27</v>
      </c>
      <c r="L25" t="s">
        <v>660</v>
      </c>
    </row>
    <row r="26" spans="1:12">
      <c r="A26">
        <v>568</v>
      </c>
      <c r="B26" s="1" t="s">
        <v>2103</v>
      </c>
      <c r="C26">
        <v>2545</v>
      </c>
      <c r="D26" t="s">
        <v>17</v>
      </c>
      <c r="E26">
        <v>0.84</v>
      </c>
      <c r="F26">
        <v>18</v>
      </c>
      <c r="G26">
        <v>1.76</v>
      </c>
      <c r="H26" t="s">
        <v>24</v>
      </c>
      <c r="I26">
        <v>18</v>
      </c>
      <c r="J26">
        <v>20</v>
      </c>
      <c r="K26" t="s">
        <v>27</v>
      </c>
      <c r="L26" t="s">
        <v>653</v>
      </c>
    </row>
    <row r="27" spans="1:12">
      <c r="A27">
        <v>569</v>
      </c>
      <c r="B27" s="1" t="s">
        <v>2103</v>
      </c>
      <c r="C27">
        <v>2865</v>
      </c>
      <c r="D27" t="s">
        <v>26</v>
      </c>
      <c r="E27">
        <v>0.28000000000000003</v>
      </c>
      <c r="F27">
        <v>15</v>
      </c>
      <c r="G27">
        <v>1.22</v>
      </c>
      <c r="H27" t="s">
        <v>24</v>
      </c>
      <c r="I27">
        <v>15</v>
      </c>
      <c r="J27">
        <v>35</v>
      </c>
      <c r="K27" t="s">
        <v>33</v>
      </c>
      <c r="L27" t="s">
        <v>654</v>
      </c>
    </row>
    <row r="28" spans="1:12">
      <c r="A28">
        <v>570</v>
      </c>
      <c r="B28" s="1" t="s">
        <v>2103</v>
      </c>
      <c r="C28">
        <v>3804</v>
      </c>
      <c r="D28" t="s">
        <v>26</v>
      </c>
      <c r="E28">
        <v>1.78</v>
      </c>
      <c r="F28">
        <v>18</v>
      </c>
      <c r="G28">
        <v>1.77</v>
      </c>
      <c r="H28" t="s">
        <v>24</v>
      </c>
      <c r="I28">
        <v>18</v>
      </c>
      <c r="J28">
        <v>24</v>
      </c>
      <c r="K28" t="s">
        <v>33</v>
      </c>
      <c r="L28" t="s">
        <v>655</v>
      </c>
    </row>
    <row r="29" spans="1:12">
      <c r="A29">
        <v>571</v>
      </c>
      <c r="B29" s="1" t="s">
        <v>2103</v>
      </c>
      <c r="C29">
        <v>4820</v>
      </c>
      <c r="D29" t="s">
        <v>26</v>
      </c>
      <c r="E29">
        <v>1.92</v>
      </c>
      <c r="F29">
        <v>18</v>
      </c>
      <c r="G29">
        <v>1.77</v>
      </c>
      <c r="H29" t="s">
        <v>24</v>
      </c>
      <c r="I29">
        <v>18</v>
      </c>
      <c r="J29">
        <v>20</v>
      </c>
      <c r="K29" t="s">
        <v>22</v>
      </c>
      <c r="L29" t="s">
        <v>656</v>
      </c>
    </row>
    <row r="30" spans="1:12">
      <c r="A30">
        <v>572</v>
      </c>
      <c r="B30" s="1" t="s">
        <v>2103</v>
      </c>
      <c r="C30">
        <v>6805</v>
      </c>
      <c r="D30" t="s">
        <v>17</v>
      </c>
      <c r="E30">
        <v>1.57</v>
      </c>
      <c r="F30">
        <v>18</v>
      </c>
      <c r="G30">
        <v>1.77</v>
      </c>
      <c r="H30" t="s">
        <v>24</v>
      </c>
      <c r="I30">
        <v>18</v>
      </c>
      <c r="J30">
        <v>16</v>
      </c>
      <c r="K30" t="s">
        <v>33</v>
      </c>
      <c r="L30" t="s">
        <v>657</v>
      </c>
    </row>
    <row r="31" spans="1:12">
      <c r="A31">
        <v>567</v>
      </c>
      <c r="B31" s="1" t="s">
        <v>2103</v>
      </c>
      <c r="C31">
        <v>7355</v>
      </c>
      <c r="D31" t="s">
        <v>17</v>
      </c>
      <c r="E31">
        <v>1.41</v>
      </c>
      <c r="F31">
        <v>18</v>
      </c>
      <c r="G31">
        <v>1.77</v>
      </c>
      <c r="H31" t="s">
        <v>24</v>
      </c>
      <c r="I31">
        <v>18</v>
      </c>
      <c r="J31">
        <v>17</v>
      </c>
      <c r="K31" t="s">
        <v>33</v>
      </c>
      <c r="L31" t="s">
        <v>652</v>
      </c>
    </row>
    <row r="32" spans="1:12">
      <c r="A32">
        <v>578</v>
      </c>
      <c r="B32" s="1" t="s">
        <v>663</v>
      </c>
      <c r="C32">
        <v>1460</v>
      </c>
      <c r="D32" t="s">
        <v>26</v>
      </c>
      <c r="E32">
        <v>0</v>
      </c>
      <c r="F32">
        <v>15</v>
      </c>
      <c r="G32">
        <v>1.21</v>
      </c>
      <c r="H32" t="s">
        <v>24</v>
      </c>
      <c r="I32">
        <v>15</v>
      </c>
      <c r="J32">
        <v>8</v>
      </c>
      <c r="K32" t="s">
        <v>22</v>
      </c>
      <c r="L32" t="s">
        <v>664</v>
      </c>
    </row>
    <row r="33" spans="1:12">
      <c r="A33">
        <v>579</v>
      </c>
      <c r="B33" s="1" t="s">
        <v>663</v>
      </c>
      <c r="C33">
        <v>1460</v>
      </c>
      <c r="D33" t="s">
        <v>17</v>
      </c>
      <c r="E33">
        <v>0</v>
      </c>
      <c r="F33">
        <v>15</v>
      </c>
      <c r="G33">
        <v>1.2</v>
      </c>
      <c r="H33" t="s">
        <v>67</v>
      </c>
      <c r="I33">
        <v>15</v>
      </c>
      <c r="J33">
        <v>8</v>
      </c>
      <c r="K33" t="s">
        <v>22</v>
      </c>
      <c r="L33" t="s">
        <v>665</v>
      </c>
    </row>
    <row r="34" spans="1:12">
      <c r="A34">
        <v>1417</v>
      </c>
      <c r="B34" s="1" t="s">
        <v>2104</v>
      </c>
      <c r="C34">
        <v>63</v>
      </c>
      <c r="D34" t="s">
        <v>17</v>
      </c>
      <c r="E34">
        <v>2.06</v>
      </c>
      <c r="F34">
        <v>18</v>
      </c>
      <c r="G34">
        <v>1.77</v>
      </c>
      <c r="H34" t="s">
        <v>24</v>
      </c>
      <c r="I34">
        <v>18</v>
      </c>
      <c r="J34">
        <v>24</v>
      </c>
      <c r="K34" t="s">
        <v>33</v>
      </c>
      <c r="L34" t="s">
        <v>1563</v>
      </c>
    </row>
    <row r="35" spans="1:12">
      <c r="A35">
        <v>1418</v>
      </c>
      <c r="B35" s="1" t="s">
        <v>2104</v>
      </c>
      <c r="C35">
        <v>2320</v>
      </c>
      <c r="D35" t="s">
        <v>17</v>
      </c>
      <c r="E35">
        <v>0</v>
      </c>
      <c r="F35">
        <v>18</v>
      </c>
      <c r="G35">
        <v>1.77</v>
      </c>
      <c r="H35" t="s">
        <v>19</v>
      </c>
      <c r="I35">
        <v>18</v>
      </c>
      <c r="J35">
        <v>22</v>
      </c>
      <c r="K35" t="s">
        <v>22</v>
      </c>
      <c r="L35" t="s">
        <v>1564</v>
      </c>
    </row>
    <row r="36" spans="1:12">
      <c r="A36">
        <v>1419</v>
      </c>
      <c r="B36" s="1" t="s">
        <v>2104</v>
      </c>
      <c r="C36">
        <v>2410</v>
      </c>
      <c r="D36" t="s">
        <v>17</v>
      </c>
      <c r="E36">
        <v>0.84</v>
      </c>
      <c r="F36">
        <v>18</v>
      </c>
      <c r="G36">
        <v>1.77</v>
      </c>
      <c r="H36" t="s">
        <v>70</v>
      </c>
      <c r="I36">
        <v>18</v>
      </c>
      <c r="J36">
        <v>15</v>
      </c>
      <c r="K36" t="s">
        <v>50</v>
      </c>
      <c r="L36" t="s">
        <v>1565</v>
      </c>
    </row>
    <row r="37" spans="1:12">
      <c r="A37">
        <v>1432</v>
      </c>
      <c r="B37" s="1" t="s">
        <v>2104</v>
      </c>
      <c r="C37">
        <v>3080</v>
      </c>
      <c r="D37" t="s">
        <v>26</v>
      </c>
      <c r="E37">
        <v>0</v>
      </c>
      <c r="F37">
        <v>18</v>
      </c>
      <c r="G37">
        <v>1.8</v>
      </c>
      <c r="H37" t="s">
        <v>19</v>
      </c>
      <c r="I37">
        <v>18</v>
      </c>
      <c r="J37">
        <v>10</v>
      </c>
      <c r="K37" t="s">
        <v>50</v>
      </c>
      <c r="L37" t="s">
        <v>1579</v>
      </c>
    </row>
    <row r="38" spans="1:12">
      <c r="A38">
        <v>1433</v>
      </c>
      <c r="B38" s="1" t="s">
        <v>1563</v>
      </c>
      <c r="C38">
        <v>275</v>
      </c>
      <c r="D38" t="s">
        <v>17</v>
      </c>
      <c r="E38">
        <v>0.19</v>
      </c>
      <c r="F38" t="s">
        <v>1580</v>
      </c>
      <c r="G38">
        <v>3.1</v>
      </c>
      <c r="H38" t="s">
        <v>70</v>
      </c>
      <c r="I38">
        <v>24</v>
      </c>
      <c r="J38">
        <v>19</v>
      </c>
      <c r="K38" t="s">
        <v>27</v>
      </c>
      <c r="L38" t="s">
        <v>1581</v>
      </c>
    </row>
    <row r="39" spans="1:12">
      <c r="A39">
        <v>1434</v>
      </c>
      <c r="B39" s="1" t="s">
        <v>1563</v>
      </c>
      <c r="C39">
        <v>1375</v>
      </c>
      <c r="D39" t="s">
        <v>26</v>
      </c>
      <c r="E39">
        <v>1.35</v>
      </c>
      <c r="F39">
        <v>18</v>
      </c>
      <c r="G39">
        <v>1.8</v>
      </c>
      <c r="H39" t="s">
        <v>24</v>
      </c>
      <c r="I39">
        <v>18</v>
      </c>
      <c r="J39">
        <v>47</v>
      </c>
      <c r="K39" t="s">
        <v>22</v>
      </c>
      <c r="L39" t="s">
        <v>1582</v>
      </c>
    </row>
    <row r="40" spans="1:12">
      <c r="A40">
        <v>1435</v>
      </c>
      <c r="B40" s="1" t="s">
        <v>1563</v>
      </c>
      <c r="C40">
        <v>1394</v>
      </c>
      <c r="D40" t="s">
        <v>26</v>
      </c>
      <c r="E40">
        <v>2.2599999999999998</v>
      </c>
      <c r="F40">
        <v>18</v>
      </c>
      <c r="G40">
        <v>1.8</v>
      </c>
      <c r="H40" t="s">
        <v>24</v>
      </c>
      <c r="I40">
        <v>18</v>
      </c>
      <c r="J40">
        <v>30</v>
      </c>
      <c r="K40" t="s">
        <v>27</v>
      </c>
      <c r="L40" t="s">
        <v>1583</v>
      </c>
    </row>
    <row r="41" spans="1:12">
      <c r="A41">
        <v>1436</v>
      </c>
      <c r="B41" s="1" t="s">
        <v>1563</v>
      </c>
      <c r="C41">
        <v>1974</v>
      </c>
      <c r="D41" t="s">
        <v>17</v>
      </c>
      <c r="E41">
        <v>1.26</v>
      </c>
      <c r="F41">
        <v>18</v>
      </c>
      <c r="G41">
        <v>1.8</v>
      </c>
      <c r="H41" t="s">
        <v>24</v>
      </c>
      <c r="I41">
        <v>18</v>
      </c>
      <c r="J41">
        <v>53</v>
      </c>
      <c r="K41" t="s">
        <v>27</v>
      </c>
      <c r="L41" t="s">
        <v>1584</v>
      </c>
    </row>
    <row r="42" spans="1:12">
      <c r="A42">
        <v>1422</v>
      </c>
      <c r="B42" s="1" t="s">
        <v>1563</v>
      </c>
      <c r="C42">
        <v>3150</v>
      </c>
      <c r="D42" t="s">
        <v>26</v>
      </c>
      <c r="E42">
        <v>1.52</v>
      </c>
      <c r="F42">
        <v>18</v>
      </c>
      <c r="G42">
        <v>1.77</v>
      </c>
      <c r="H42" t="s">
        <v>70</v>
      </c>
      <c r="I42">
        <v>18</v>
      </c>
      <c r="J42">
        <v>20</v>
      </c>
      <c r="K42" t="s">
        <v>27</v>
      </c>
      <c r="L42" t="s">
        <v>1567</v>
      </c>
    </row>
    <row r="43" spans="1:12">
      <c r="A43">
        <v>1423</v>
      </c>
      <c r="B43" s="1" t="s">
        <v>1563</v>
      </c>
      <c r="C43">
        <v>4165</v>
      </c>
      <c r="D43" t="s">
        <v>26</v>
      </c>
      <c r="E43">
        <v>1.69</v>
      </c>
      <c r="F43">
        <v>18</v>
      </c>
      <c r="G43">
        <v>1.77</v>
      </c>
      <c r="H43" t="s">
        <v>70</v>
      </c>
      <c r="I43">
        <v>18</v>
      </c>
      <c r="J43">
        <v>20</v>
      </c>
      <c r="K43" t="s">
        <v>27</v>
      </c>
      <c r="L43" t="s">
        <v>1568</v>
      </c>
    </row>
    <row r="44" spans="1:12">
      <c r="A44">
        <v>1425</v>
      </c>
      <c r="B44" s="1" t="s">
        <v>1563</v>
      </c>
      <c r="C44">
        <v>4375</v>
      </c>
      <c r="D44" t="s">
        <v>26</v>
      </c>
      <c r="E44">
        <v>1</v>
      </c>
      <c r="F44">
        <v>24</v>
      </c>
      <c r="G44">
        <v>3.14</v>
      </c>
      <c r="H44" t="s">
        <v>70</v>
      </c>
      <c r="I44">
        <v>24</v>
      </c>
      <c r="J44">
        <v>31</v>
      </c>
      <c r="K44" t="s">
        <v>22</v>
      </c>
      <c r="L44" t="s">
        <v>1570</v>
      </c>
    </row>
    <row r="45" spans="1:12">
      <c r="A45">
        <v>1424</v>
      </c>
      <c r="B45" s="1" t="s">
        <v>1563</v>
      </c>
      <c r="C45">
        <v>4379</v>
      </c>
      <c r="D45" t="s">
        <v>17</v>
      </c>
      <c r="E45">
        <v>2.7</v>
      </c>
      <c r="F45">
        <v>18</v>
      </c>
      <c r="G45">
        <v>1.77</v>
      </c>
      <c r="H45" t="s">
        <v>70</v>
      </c>
      <c r="I45">
        <v>18</v>
      </c>
      <c r="J45">
        <v>55</v>
      </c>
      <c r="K45" t="s">
        <v>22</v>
      </c>
      <c r="L45" t="s">
        <v>1569</v>
      </c>
    </row>
    <row r="46" spans="1:12">
      <c r="A46">
        <v>1437</v>
      </c>
      <c r="B46" s="1" t="s">
        <v>1563</v>
      </c>
      <c r="C46">
        <v>5260</v>
      </c>
      <c r="D46" t="s">
        <v>17</v>
      </c>
      <c r="E46">
        <v>0</v>
      </c>
      <c r="F46">
        <v>18</v>
      </c>
      <c r="G46">
        <v>1.8</v>
      </c>
      <c r="H46" t="s">
        <v>24</v>
      </c>
      <c r="I46">
        <v>18</v>
      </c>
      <c r="J46">
        <v>12</v>
      </c>
      <c r="K46" t="s">
        <v>33</v>
      </c>
      <c r="L46" t="s">
        <v>1585</v>
      </c>
    </row>
    <row r="47" spans="1:12">
      <c r="A47">
        <v>1420</v>
      </c>
      <c r="B47" s="1" t="s">
        <v>1566</v>
      </c>
      <c r="C47">
        <v>350</v>
      </c>
      <c r="D47" t="s">
        <v>26</v>
      </c>
      <c r="E47">
        <v>0.28999999999999998</v>
      </c>
      <c r="F47">
        <v>18</v>
      </c>
      <c r="G47">
        <v>1.77</v>
      </c>
      <c r="H47" t="s">
        <v>19</v>
      </c>
      <c r="I47">
        <v>18</v>
      </c>
      <c r="J47">
        <v>20</v>
      </c>
      <c r="K47" t="s">
        <v>22</v>
      </c>
      <c r="L47" t="s">
        <v>639</v>
      </c>
    </row>
    <row r="48" spans="1:12">
      <c r="A48">
        <v>1421</v>
      </c>
      <c r="B48" s="1" t="s">
        <v>1566</v>
      </c>
      <c r="C48">
        <v>960</v>
      </c>
      <c r="D48" t="s">
        <v>17</v>
      </c>
      <c r="E48">
        <v>0.88</v>
      </c>
      <c r="F48">
        <v>18</v>
      </c>
      <c r="G48">
        <v>1.77</v>
      </c>
      <c r="H48" t="s">
        <v>19</v>
      </c>
      <c r="I48">
        <v>18</v>
      </c>
      <c r="J48">
        <v>25</v>
      </c>
      <c r="K48" t="s">
        <v>22</v>
      </c>
      <c r="L48" t="s">
        <v>639</v>
      </c>
    </row>
    <row r="49" spans="1:12">
      <c r="A49">
        <v>1426</v>
      </c>
      <c r="B49" s="1" t="s">
        <v>1564</v>
      </c>
      <c r="C49">
        <v>1575</v>
      </c>
      <c r="D49" t="s">
        <v>17</v>
      </c>
      <c r="E49">
        <v>0.05</v>
      </c>
      <c r="F49" t="s">
        <v>1571</v>
      </c>
      <c r="G49">
        <v>1.8</v>
      </c>
      <c r="H49" t="s">
        <v>196</v>
      </c>
      <c r="I49">
        <v>18</v>
      </c>
      <c r="J49">
        <v>10</v>
      </c>
      <c r="K49" t="s">
        <v>27</v>
      </c>
      <c r="L49" t="s">
        <v>1572</v>
      </c>
    </row>
    <row r="50" spans="1:12">
      <c r="A50">
        <v>1427</v>
      </c>
      <c r="B50" s="1" t="s">
        <v>1564</v>
      </c>
      <c r="C50">
        <v>2175</v>
      </c>
      <c r="D50" t="s">
        <v>18</v>
      </c>
      <c r="E50">
        <v>2.1</v>
      </c>
      <c r="F50" t="s">
        <v>18</v>
      </c>
      <c r="G50" t="s">
        <v>18</v>
      </c>
      <c r="H50" t="s">
        <v>113</v>
      </c>
      <c r="I50">
        <v>18</v>
      </c>
      <c r="J50">
        <v>7</v>
      </c>
      <c r="K50" t="s">
        <v>22</v>
      </c>
      <c r="L50" t="s">
        <v>1573</v>
      </c>
    </row>
    <row r="51" spans="1:12">
      <c r="A51">
        <v>1428</v>
      </c>
      <c r="B51" s="1" t="s">
        <v>1574</v>
      </c>
      <c r="C51">
        <v>76</v>
      </c>
      <c r="D51" t="s">
        <v>17</v>
      </c>
      <c r="E51">
        <v>1.1000000000000001</v>
      </c>
      <c r="F51">
        <v>18</v>
      </c>
      <c r="G51">
        <v>1.8</v>
      </c>
      <c r="H51" t="s">
        <v>19</v>
      </c>
      <c r="I51">
        <v>18</v>
      </c>
      <c r="J51">
        <v>16</v>
      </c>
      <c r="K51" t="s">
        <v>27</v>
      </c>
      <c r="L51" t="s">
        <v>1575</v>
      </c>
    </row>
    <row r="52" spans="1:12">
      <c r="A52">
        <v>1429</v>
      </c>
      <c r="B52" s="1" t="s">
        <v>1574</v>
      </c>
      <c r="C52">
        <v>76</v>
      </c>
      <c r="D52" t="s">
        <v>26</v>
      </c>
      <c r="E52">
        <v>1.5</v>
      </c>
      <c r="F52">
        <v>18</v>
      </c>
      <c r="G52">
        <v>1.7</v>
      </c>
      <c r="H52" t="s">
        <v>29</v>
      </c>
      <c r="I52">
        <v>18</v>
      </c>
      <c r="J52">
        <v>19</v>
      </c>
      <c r="K52" t="s">
        <v>27</v>
      </c>
      <c r="L52" t="s">
        <v>1576</v>
      </c>
    </row>
    <row r="53" spans="1:12">
      <c r="A53">
        <v>1430</v>
      </c>
      <c r="B53" s="1" t="s">
        <v>1574</v>
      </c>
      <c r="C53">
        <v>861</v>
      </c>
      <c r="D53" t="s">
        <v>26</v>
      </c>
      <c r="E53">
        <v>0</v>
      </c>
      <c r="F53">
        <v>18</v>
      </c>
      <c r="G53">
        <v>1.8</v>
      </c>
      <c r="H53" t="s">
        <v>18</v>
      </c>
      <c r="I53">
        <v>18</v>
      </c>
      <c r="J53">
        <v>13</v>
      </c>
      <c r="K53" t="s">
        <v>22</v>
      </c>
      <c r="L53" t="s">
        <v>1577</v>
      </c>
    </row>
    <row r="54" spans="1:12">
      <c r="A54">
        <v>1431</v>
      </c>
      <c r="B54" s="1" t="s">
        <v>1574</v>
      </c>
      <c r="C54">
        <v>1335</v>
      </c>
      <c r="D54" t="s">
        <v>17</v>
      </c>
      <c r="E54">
        <v>0</v>
      </c>
      <c r="F54">
        <v>18</v>
      </c>
      <c r="G54">
        <v>1.8</v>
      </c>
      <c r="H54" t="s">
        <v>19</v>
      </c>
      <c r="I54">
        <v>18</v>
      </c>
      <c r="J54">
        <v>25</v>
      </c>
      <c r="K54" t="s">
        <v>27</v>
      </c>
      <c r="L54" t="s">
        <v>1578</v>
      </c>
    </row>
    <row r="55" spans="1:12">
      <c r="A55">
        <v>1776</v>
      </c>
      <c r="B55" s="1" t="s">
        <v>2106</v>
      </c>
      <c r="C55">
        <v>86</v>
      </c>
      <c r="D55" t="s">
        <v>17</v>
      </c>
      <c r="E55">
        <v>2.57</v>
      </c>
      <c r="F55">
        <v>24</v>
      </c>
      <c r="G55">
        <v>3.14</v>
      </c>
      <c r="H55" t="s">
        <v>18</v>
      </c>
      <c r="I55">
        <v>0</v>
      </c>
      <c r="J55">
        <v>0</v>
      </c>
      <c r="K55" t="s">
        <v>33</v>
      </c>
      <c r="L55" t="s">
        <v>1902</v>
      </c>
    </row>
    <row r="56" spans="1:12">
      <c r="A56">
        <v>1777</v>
      </c>
      <c r="B56" s="1" t="s">
        <v>2106</v>
      </c>
      <c r="C56">
        <v>90</v>
      </c>
      <c r="D56" t="s">
        <v>17</v>
      </c>
      <c r="E56">
        <v>0</v>
      </c>
      <c r="F56">
        <v>12</v>
      </c>
      <c r="G56">
        <v>0.78</v>
      </c>
      <c r="H56" t="s">
        <v>67</v>
      </c>
      <c r="I56">
        <v>12</v>
      </c>
      <c r="J56">
        <v>38</v>
      </c>
      <c r="K56" t="s">
        <v>33</v>
      </c>
      <c r="L56" t="s">
        <v>1944</v>
      </c>
    </row>
    <row r="57" spans="1:12">
      <c r="A57">
        <v>1766</v>
      </c>
      <c r="B57" s="1" t="s">
        <v>2106</v>
      </c>
      <c r="C57">
        <v>1626</v>
      </c>
      <c r="D57" t="s">
        <v>17</v>
      </c>
      <c r="E57">
        <v>0</v>
      </c>
      <c r="F57">
        <v>18</v>
      </c>
      <c r="G57">
        <v>1.77</v>
      </c>
      <c r="H57" t="s">
        <v>67</v>
      </c>
      <c r="I57">
        <v>18</v>
      </c>
      <c r="J57">
        <v>24</v>
      </c>
      <c r="K57" t="s">
        <v>33</v>
      </c>
      <c r="L57" t="s">
        <v>1936</v>
      </c>
    </row>
    <row r="58" spans="1:12">
      <c r="A58">
        <v>1768</v>
      </c>
      <c r="B58" s="1" t="s">
        <v>2106</v>
      </c>
      <c r="C58">
        <v>3376</v>
      </c>
      <c r="D58" t="s">
        <v>17</v>
      </c>
      <c r="E58">
        <v>0</v>
      </c>
      <c r="F58">
        <v>18</v>
      </c>
      <c r="G58">
        <v>1.77</v>
      </c>
      <c r="H58" t="s">
        <v>471</v>
      </c>
      <c r="I58">
        <v>18</v>
      </c>
      <c r="J58">
        <v>30</v>
      </c>
      <c r="K58" t="s">
        <v>33</v>
      </c>
      <c r="L58" t="s">
        <v>1937</v>
      </c>
    </row>
    <row r="59" spans="1:12">
      <c r="A59">
        <v>1769</v>
      </c>
      <c r="B59" s="1" t="s">
        <v>2106</v>
      </c>
      <c r="C59">
        <v>3979</v>
      </c>
      <c r="D59" t="s">
        <v>17</v>
      </c>
      <c r="E59">
        <v>0</v>
      </c>
      <c r="F59">
        <v>30</v>
      </c>
      <c r="G59">
        <v>4.91</v>
      </c>
      <c r="H59" t="s">
        <v>24</v>
      </c>
      <c r="I59">
        <v>30</v>
      </c>
      <c r="J59">
        <v>20</v>
      </c>
      <c r="K59" t="s">
        <v>27</v>
      </c>
      <c r="L59" t="s">
        <v>1938</v>
      </c>
    </row>
    <row r="60" spans="1:12">
      <c r="A60">
        <v>1770</v>
      </c>
      <c r="B60" s="1" t="s">
        <v>2106</v>
      </c>
      <c r="C60">
        <v>4629</v>
      </c>
      <c r="D60" t="s">
        <v>17</v>
      </c>
      <c r="E60">
        <v>1.3</v>
      </c>
      <c r="F60">
        <v>18</v>
      </c>
      <c r="G60">
        <v>1.77</v>
      </c>
      <c r="H60" t="s">
        <v>19</v>
      </c>
      <c r="I60">
        <v>18</v>
      </c>
      <c r="J60">
        <v>0</v>
      </c>
      <c r="K60" t="s">
        <v>22</v>
      </c>
      <c r="L60" t="s">
        <v>1939</v>
      </c>
    </row>
    <row r="61" spans="1:12">
      <c r="A61">
        <v>1771</v>
      </c>
      <c r="B61" s="1" t="s">
        <v>2106</v>
      </c>
      <c r="C61">
        <v>5001</v>
      </c>
      <c r="D61" t="s">
        <v>17</v>
      </c>
      <c r="E61">
        <v>0.2</v>
      </c>
      <c r="F61">
        <v>24</v>
      </c>
      <c r="G61">
        <v>3.14</v>
      </c>
      <c r="H61" t="s">
        <v>18</v>
      </c>
      <c r="I61">
        <v>24</v>
      </c>
      <c r="J61">
        <v>15</v>
      </c>
      <c r="K61" t="s">
        <v>27</v>
      </c>
      <c r="L61" t="s">
        <v>1940</v>
      </c>
    </row>
    <row r="62" spans="1:12">
      <c r="A62">
        <v>1772</v>
      </c>
      <c r="B62" s="1" t="s">
        <v>2106</v>
      </c>
      <c r="C62">
        <v>6484</v>
      </c>
      <c r="D62" t="s">
        <v>26</v>
      </c>
      <c r="E62">
        <v>1.56</v>
      </c>
      <c r="F62">
        <v>18</v>
      </c>
      <c r="G62">
        <v>1.77</v>
      </c>
      <c r="H62" t="s">
        <v>19</v>
      </c>
      <c r="I62">
        <v>18</v>
      </c>
      <c r="J62">
        <v>30</v>
      </c>
      <c r="K62" t="s">
        <v>27</v>
      </c>
      <c r="L62" t="s">
        <v>1941</v>
      </c>
    </row>
    <row r="63" spans="1:12">
      <c r="A63">
        <v>1775</v>
      </c>
      <c r="B63" s="1" t="s">
        <v>2106</v>
      </c>
      <c r="C63">
        <v>6504</v>
      </c>
      <c r="D63" t="s">
        <v>17</v>
      </c>
      <c r="E63">
        <v>2.1800000000000002</v>
      </c>
      <c r="F63">
        <v>18</v>
      </c>
      <c r="G63">
        <v>1.77</v>
      </c>
      <c r="H63" t="s">
        <v>19</v>
      </c>
      <c r="I63">
        <v>18</v>
      </c>
      <c r="J63">
        <v>25</v>
      </c>
      <c r="K63" t="s">
        <v>33</v>
      </c>
      <c r="L63" t="s">
        <v>1943</v>
      </c>
    </row>
    <row r="64" spans="1:12">
      <c r="A64">
        <v>1773</v>
      </c>
      <c r="B64" s="1" t="s">
        <v>2106</v>
      </c>
      <c r="C64">
        <v>6515</v>
      </c>
      <c r="D64" t="s">
        <v>26</v>
      </c>
      <c r="E64">
        <v>1.65</v>
      </c>
      <c r="F64">
        <v>24</v>
      </c>
      <c r="G64">
        <v>3.14</v>
      </c>
      <c r="H64" t="s">
        <v>18</v>
      </c>
      <c r="I64">
        <v>24</v>
      </c>
      <c r="J64">
        <v>50</v>
      </c>
      <c r="K64" t="s">
        <v>27</v>
      </c>
      <c r="L64" t="s">
        <v>1942</v>
      </c>
    </row>
    <row r="65" spans="1:12">
      <c r="A65">
        <v>1728</v>
      </c>
      <c r="B65" s="1" t="s">
        <v>2106</v>
      </c>
      <c r="C65">
        <v>7916</v>
      </c>
      <c r="D65" t="s">
        <v>26</v>
      </c>
      <c r="E65">
        <v>1.39</v>
      </c>
      <c r="F65">
        <v>18</v>
      </c>
      <c r="G65">
        <v>1.77</v>
      </c>
      <c r="H65" t="s">
        <v>93</v>
      </c>
      <c r="I65">
        <v>18</v>
      </c>
      <c r="J65">
        <v>18</v>
      </c>
      <c r="K65" t="s">
        <v>22</v>
      </c>
      <c r="L65" t="s">
        <v>1892</v>
      </c>
    </row>
    <row r="66" spans="1:12">
      <c r="A66">
        <v>1729</v>
      </c>
      <c r="B66" s="1" t="s">
        <v>2106</v>
      </c>
      <c r="C66">
        <v>7930</v>
      </c>
      <c r="D66" t="s">
        <v>26</v>
      </c>
      <c r="E66">
        <v>2.35</v>
      </c>
      <c r="F66">
        <v>18</v>
      </c>
      <c r="G66">
        <v>1.77</v>
      </c>
      <c r="H66" t="s">
        <v>1893</v>
      </c>
      <c r="I66">
        <v>18</v>
      </c>
      <c r="J66">
        <v>30</v>
      </c>
      <c r="K66" t="s">
        <v>22</v>
      </c>
      <c r="L66" t="s">
        <v>1894</v>
      </c>
    </row>
    <row r="67" spans="1:12">
      <c r="A67">
        <v>1730</v>
      </c>
      <c r="B67" s="1" t="s">
        <v>2106</v>
      </c>
      <c r="C67">
        <v>8882</v>
      </c>
      <c r="D67" t="s">
        <v>26</v>
      </c>
      <c r="E67">
        <v>1.33</v>
      </c>
      <c r="F67">
        <v>20</v>
      </c>
      <c r="G67">
        <v>2.2000000000000002</v>
      </c>
      <c r="H67" t="s">
        <v>93</v>
      </c>
      <c r="I67">
        <v>20</v>
      </c>
      <c r="J67">
        <v>19</v>
      </c>
      <c r="K67" t="s">
        <v>27</v>
      </c>
      <c r="L67" t="s">
        <v>1895</v>
      </c>
    </row>
    <row r="68" spans="1:12">
      <c r="A68">
        <v>1731</v>
      </c>
      <c r="B68" s="1" t="s">
        <v>2106</v>
      </c>
      <c r="C68">
        <v>9740</v>
      </c>
      <c r="D68" t="s">
        <v>26</v>
      </c>
      <c r="E68">
        <v>2.82</v>
      </c>
      <c r="F68">
        <v>18</v>
      </c>
      <c r="G68">
        <v>1.77</v>
      </c>
      <c r="H68" t="s">
        <v>93</v>
      </c>
      <c r="I68">
        <v>18</v>
      </c>
      <c r="J68">
        <v>21</v>
      </c>
      <c r="K68" t="s">
        <v>27</v>
      </c>
      <c r="L68" t="s">
        <v>1896</v>
      </c>
    </row>
    <row r="69" spans="1:12">
      <c r="A69">
        <v>1732</v>
      </c>
      <c r="B69" s="1" t="s">
        <v>2106</v>
      </c>
      <c r="C69">
        <v>10188</v>
      </c>
      <c r="D69" t="s">
        <v>26</v>
      </c>
      <c r="E69">
        <v>2.56</v>
      </c>
      <c r="F69">
        <v>18</v>
      </c>
      <c r="G69">
        <v>1.77</v>
      </c>
      <c r="H69" t="s">
        <v>19</v>
      </c>
      <c r="I69">
        <v>18</v>
      </c>
      <c r="J69">
        <v>9</v>
      </c>
      <c r="K69" t="s">
        <v>27</v>
      </c>
      <c r="L69" t="s">
        <v>1897</v>
      </c>
    </row>
    <row r="70" spans="1:12">
      <c r="A70">
        <v>1733</v>
      </c>
      <c r="B70" s="1" t="s">
        <v>2106</v>
      </c>
      <c r="C70">
        <v>11638</v>
      </c>
      <c r="D70" t="s">
        <v>17</v>
      </c>
      <c r="E70">
        <v>0.5</v>
      </c>
      <c r="F70">
        <v>18</v>
      </c>
      <c r="G70">
        <v>1.77</v>
      </c>
      <c r="H70" t="s">
        <v>70</v>
      </c>
      <c r="I70">
        <v>18</v>
      </c>
      <c r="J70">
        <v>21</v>
      </c>
      <c r="K70" t="s">
        <v>27</v>
      </c>
      <c r="L70" t="s">
        <v>1898</v>
      </c>
    </row>
    <row r="71" spans="1:12">
      <c r="A71">
        <v>1734</v>
      </c>
      <c r="B71" s="1" t="s">
        <v>2106</v>
      </c>
      <c r="C71">
        <v>12977</v>
      </c>
      <c r="D71" t="s">
        <v>17</v>
      </c>
      <c r="E71">
        <v>0.71</v>
      </c>
      <c r="F71">
        <v>24</v>
      </c>
      <c r="G71">
        <v>3.14</v>
      </c>
      <c r="H71" t="s">
        <v>70</v>
      </c>
      <c r="I71">
        <v>24</v>
      </c>
      <c r="J71">
        <v>20</v>
      </c>
      <c r="K71" t="s">
        <v>50</v>
      </c>
      <c r="L71" t="s">
        <v>1899</v>
      </c>
    </row>
    <row r="72" spans="1:12">
      <c r="A72">
        <v>1735</v>
      </c>
      <c r="B72" s="1" t="s">
        <v>2106</v>
      </c>
      <c r="C72">
        <v>13240</v>
      </c>
      <c r="D72" t="s">
        <v>17</v>
      </c>
      <c r="E72">
        <v>0.59</v>
      </c>
      <c r="F72">
        <v>20</v>
      </c>
      <c r="G72">
        <v>2.2000000000000002</v>
      </c>
      <c r="H72" t="s">
        <v>70</v>
      </c>
      <c r="I72">
        <v>20</v>
      </c>
      <c r="J72">
        <v>25</v>
      </c>
      <c r="K72" t="s">
        <v>50</v>
      </c>
      <c r="L72" t="s">
        <v>1900</v>
      </c>
    </row>
    <row r="73" spans="1:12">
      <c r="A73">
        <v>1736</v>
      </c>
      <c r="B73" s="1" t="s">
        <v>2106</v>
      </c>
      <c r="C73">
        <v>13558</v>
      </c>
      <c r="D73" t="s">
        <v>17</v>
      </c>
      <c r="E73">
        <v>0.04</v>
      </c>
      <c r="F73">
        <v>18</v>
      </c>
      <c r="G73">
        <v>1.77</v>
      </c>
      <c r="H73" t="s">
        <v>70</v>
      </c>
      <c r="I73">
        <v>15</v>
      </c>
      <c r="J73">
        <v>32</v>
      </c>
      <c r="K73" t="s">
        <v>22</v>
      </c>
      <c r="L73" t="s">
        <v>1901</v>
      </c>
    </row>
    <row r="74" spans="1:12">
      <c r="A74">
        <v>1737</v>
      </c>
      <c r="B74" s="1" t="s">
        <v>1902</v>
      </c>
      <c r="C74">
        <v>656</v>
      </c>
      <c r="D74" t="s">
        <v>26</v>
      </c>
      <c r="E74">
        <v>0</v>
      </c>
      <c r="F74">
        <v>18</v>
      </c>
      <c r="G74">
        <v>1.8</v>
      </c>
      <c r="H74" t="s">
        <v>18</v>
      </c>
      <c r="I74">
        <v>18</v>
      </c>
      <c r="J74">
        <v>14</v>
      </c>
      <c r="K74" t="s">
        <v>27</v>
      </c>
      <c r="L74" t="s">
        <v>1903</v>
      </c>
    </row>
    <row r="75" spans="1:12">
      <c r="A75">
        <v>1738</v>
      </c>
      <c r="B75" s="1" t="s">
        <v>1902</v>
      </c>
      <c r="C75">
        <v>678</v>
      </c>
      <c r="D75" t="s">
        <v>26</v>
      </c>
      <c r="E75">
        <v>0.89</v>
      </c>
      <c r="F75">
        <v>18</v>
      </c>
      <c r="G75">
        <v>1.8</v>
      </c>
      <c r="H75" t="s">
        <v>196</v>
      </c>
      <c r="I75">
        <v>18</v>
      </c>
      <c r="J75">
        <v>31</v>
      </c>
      <c r="K75" t="s">
        <v>27</v>
      </c>
      <c r="L75" t="s">
        <v>1904</v>
      </c>
    </row>
    <row r="76" spans="1:12">
      <c r="A76">
        <v>1739</v>
      </c>
      <c r="B76" s="1" t="s">
        <v>1902</v>
      </c>
      <c r="C76">
        <v>1850</v>
      </c>
      <c r="D76" t="s">
        <v>26</v>
      </c>
      <c r="E76">
        <v>0</v>
      </c>
      <c r="F76">
        <v>48</v>
      </c>
      <c r="G76">
        <v>1.8</v>
      </c>
      <c r="H76" t="s">
        <v>113</v>
      </c>
      <c r="I76">
        <v>18</v>
      </c>
      <c r="J76">
        <v>12</v>
      </c>
      <c r="K76" t="s">
        <v>27</v>
      </c>
      <c r="L76" t="s">
        <v>1905</v>
      </c>
    </row>
    <row r="77" spans="1:12">
      <c r="A77">
        <v>1740</v>
      </c>
      <c r="B77" s="1" t="s">
        <v>1902</v>
      </c>
      <c r="C77">
        <v>1870</v>
      </c>
      <c r="D77" t="s">
        <v>26</v>
      </c>
      <c r="E77">
        <v>0.52</v>
      </c>
      <c r="F77">
        <v>18</v>
      </c>
      <c r="G77">
        <v>1.8</v>
      </c>
      <c r="H77" t="s">
        <v>113</v>
      </c>
      <c r="I77">
        <v>18</v>
      </c>
      <c r="J77">
        <v>20</v>
      </c>
      <c r="K77" t="s">
        <v>27</v>
      </c>
      <c r="L77" t="s">
        <v>1906</v>
      </c>
    </row>
    <row r="78" spans="1:12">
      <c r="A78">
        <v>1767</v>
      </c>
      <c r="B78" s="1" t="s">
        <v>1912</v>
      </c>
      <c r="C78">
        <v>0</v>
      </c>
      <c r="D78" t="s">
        <v>18</v>
      </c>
      <c r="E78">
        <v>2.2000000000000002</v>
      </c>
      <c r="F78">
        <v>30</v>
      </c>
      <c r="G78">
        <v>4.91</v>
      </c>
      <c r="H78" t="s">
        <v>24</v>
      </c>
      <c r="I78">
        <v>30</v>
      </c>
      <c r="J78">
        <v>23</v>
      </c>
      <c r="K78" t="s">
        <v>33</v>
      </c>
      <c r="L78" t="s">
        <v>1912</v>
      </c>
    </row>
    <row r="79" spans="1:12">
      <c r="A79">
        <v>1744</v>
      </c>
      <c r="B79" s="1" t="s">
        <v>1912</v>
      </c>
      <c r="C79">
        <v>620</v>
      </c>
      <c r="D79" t="s">
        <v>26</v>
      </c>
      <c r="E79">
        <v>0.92</v>
      </c>
      <c r="F79">
        <v>15</v>
      </c>
      <c r="G79">
        <v>1.2</v>
      </c>
      <c r="H79" t="s">
        <v>70</v>
      </c>
      <c r="I79">
        <v>15</v>
      </c>
      <c r="J79">
        <v>25</v>
      </c>
      <c r="K79" t="s">
        <v>50</v>
      </c>
      <c r="L79" t="s">
        <v>73</v>
      </c>
    </row>
    <row r="80" spans="1:12">
      <c r="A80">
        <v>1745</v>
      </c>
      <c r="B80" s="1" t="s">
        <v>1912</v>
      </c>
      <c r="C80">
        <v>1270</v>
      </c>
      <c r="D80" t="s">
        <v>26</v>
      </c>
      <c r="E80">
        <v>2.73</v>
      </c>
      <c r="F80">
        <v>18</v>
      </c>
      <c r="G80">
        <v>1.77</v>
      </c>
      <c r="H80" t="s">
        <v>93</v>
      </c>
      <c r="I80">
        <v>18</v>
      </c>
      <c r="J80">
        <v>16</v>
      </c>
      <c r="K80" t="s">
        <v>27</v>
      </c>
      <c r="L80" t="s">
        <v>1909</v>
      </c>
    </row>
    <row r="81" spans="1:12">
      <c r="A81">
        <v>1746</v>
      </c>
      <c r="B81" s="1" t="s">
        <v>1912</v>
      </c>
      <c r="C81">
        <v>1875</v>
      </c>
      <c r="D81" t="s">
        <v>17</v>
      </c>
      <c r="E81">
        <v>0.02</v>
      </c>
      <c r="F81">
        <v>24</v>
      </c>
      <c r="G81">
        <v>3.14</v>
      </c>
      <c r="H81" t="s">
        <v>70</v>
      </c>
      <c r="I81">
        <v>24</v>
      </c>
      <c r="J81">
        <v>22</v>
      </c>
      <c r="K81" t="s">
        <v>27</v>
      </c>
      <c r="L81" t="s">
        <v>1907</v>
      </c>
    </row>
    <row r="82" spans="1:12">
      <c r="A82">
        <v>1747</v>
      </c>
      <c r="B82" s="1" t="s">
        <v>1912</v>
      </c>
      <c r="C82">
        <v>1883</v>
      </c>
      <c r="D82" t="s">
        <v>17</v>
      </c>
      <c r="E82">
        <v>2.08</v>
      </c>
      <c r="F82">
        <v>18</v>
      </c>
      <c r="G82">
        <v>1.77</v>
      </c>
      <c r="H82" t="s">
        <v>18</v>
      </c>
      <c r="I82">
        <v>18</v>
      </c>
      <c r="J82">
        <v>25</v>
      </c>
      <c r="K82" t="s">
        <v>27</v>
      </c>
      <c r="L82" t="s">
        <v>1911</v>
      </c>
    </row>
    <row r="83" spans="1:12">
      <c r="A83">
        <v>1748</v>
      </c>
      <c r="B83" s="1" t="s">
        <v>1912</v>
      </c>
      <c r="C83">
        <v>2560</v>
      </c>
      <c r="D83" t="s">
        <v>17</v>
      </c>
      <c r="E83">
        <v>0</v>
      </c>
      <c r="F83">
        <v>18</v>
      </c>
      <c r="G83">
        <v>1.77</v>
      </c>
      <c r="H83" t="s">
        <v>18</v>
      </c>
      <c r="I83">
        <v>18</v>
      </c>
      <c r="J83">
        <v>30</v>
      </c>
      <c r="K83" t="s">
        <v>50</v>
      </c>
      <c r="L83" t="s">
        <v>1913</v>
      </c>
    </row>
    <row r="84" spans="1:12">
      <c r="A84">
        <v>1749</v>
      </c>
      <c r="B84" s="1" t="s">
        <v>1912</v>
      </c>
      <c r="C84">
        <v>4032</v>
      </c>
      <c r="D84" t="s">
        <v>26</v>
      </c>
      <c r="E84">
        <v>0.87</v>
      </c>
      <c r="F84">
        <v>20</v>
      </c>
      <c r="G84">
        <v>2.2000000000000002</v>
      </c>
      <c r="H84" t="s">
        <v>18</v>
      </c>
      <c r="I84">
        <v>20</v>
      </c>
      <c r="J84">
        <v>25</v>
      </c>
      <c r="K84" t="s">
        <v>50</v>
      </c>
      <c r="L84" t="s">
        <v>1914</v>
      </c>
    </row>
    <row r="85" spans="1:12">
      <c r="A85">
        <v>1750</v>
      </c>
      <c r="B85" s="1" t="s">
        <v>1912</v>
      </c>
      <c r="C85">
        <v>4465</v>
      </c>
      <c r="D85" t="s">
        <v>26</v>
      </c>
      <c r="E85">
        <v>1.01</v>
      </c>
      <c r="F85">
        <v>18</v>
      </c>
      <c r="G85">
        <v>1.77</v>
      </c>
      <c r="H85" t="s">
        <v>70</v>
      </c>
      <c r="I85">
        <v>18</v>
      </c>
      <c r="J85">
        <v>16</v>
      </c>
      <c r="K85" t="s">
        <v>27</v>
      </c>
      <c r="L85" t="s">
        <v>1915</v>
      </c>
    </row>
    <row r="86" spans="1:12">
      <c r="A86">
        <v>1751</v>
      </c>
      <c r="B86" s="1" t="s">
        <v>1912</v>
      </c>
      <c r="C86">
        <v>5734</v>
      </c>
      <c r="D86" t="s">
        <v>17</v>
      </c>
      <c r="E86">
        <v>0.92</v>
      </c>
      <c r="F86">
        <v>15</v>
      </c>
      <c r="G86">
        <v>1.2</v>
      </c>
      <c r="H86" t="s">
        <v>18</v>
      </c>
      <c r="I86">
        <v>15</v>
      </c>
      <c r="J86">
        <v>25</v>
      </c>
      <c r="K86" t="s">
        <v>50</v>
      </c>
      <c r="L86" t="s">
        <v>1916</v>
      </c>
    </row>
    <row r="87" spans="1:12">
      <c r="A87">
        <v>1752</v>
      </c>
      <c r="B87" s="1" t="s">
        <v>1912</v>
      </c>
      <c r="C87">
        <v>6218</v>
      </c>
      <c r="D87" t="s">
        <v>17</v>
      </c>
      <c r="E87">
        <v>0</v>
      </c>
      <c r="F87">
        <v>24</v>
      </c>
      <c r="G87">
        <v>3.14</v>
      </c>
      <c r="H87" t="s">
        <v>1917</v>
      </c>
      <c r="I87">
        <v>24</v>
      </c>
      <c r="J87">
        <v>175</v>
      </c>
      <c r="K87" t="s">
        <v>50</v>
      </c>
      <c r="L87" t="s">
        <v>1918</v>
      </c>
    </row>
    <row r="88" spans="1:12">
      <c r="A88">
        <v>1753</v>
      </c>
      <c r="B88" s="1" t="s">
        <v>1912</v>
      </c>
      <c r="C88">
        <v>6466</v>
      </c>
      <c r="D88" t="s">
        <v>26</v>
      </c>
      <c r="E88">
        <v>1.22</v>
      </c>
      <c r="F88">
        <v>14</v>
      </c>
      <c r="G88">
        <v>1.1000000000000001</v>
      </c>
      <c r="H88" t="s">
        <v>70</v>
      </c>
      <c r="I88">
        <v>14</v>
      </c>
      <c r="J88">
        <v>12</v>
      </c>
      <c r="K88" t="s">
        <v>50</v>
      </c>
      <c r="L88" t="s">
        <v>1919</v>
      </c>
    </row>
    <row r="89" spans="1:12">
      <c r="A89">
        <v>1741</v>
      </c>
      <c r="B89" s="1" t="s">
        <v>1907</v>
      </c>
      <c r="C89">
        <v>625</v>
      </c>
      <c r="D89" t="s">
        <v>26</v>
      </c>
      <c r="E89">
        <v>0</v>
      </c>
      <c r="F89" t="s">
        <v>1908</v>
      </c>
      <c r="G89" t="s">
        <v>18</v>
      </c>
      <c r="H89" t="s">
        <v>18</v>
      </c>
      <c r="I89">
        <v>12</v>
      </c>
      <c r="J89">
        <v>20</v>
      </c>
      <c r="K89" t="s">
        <v>22</v>
      </c>
      <c r="L89" t="s">
        <v>1909</v>
      </c>
    </row>
    <row r="90" spans="1:12">
      <c r="A90">
        <v>1742</v>
      </c>
      <c r="B90" s="1" t="s">
        <v>1907</v>
      </c>
      <c r="C90">
        <v>700</v>
      </c>
      <c r="D90" t="s">
        <v>17</v>
      </c>
      <c r="E90">
        <v>2.3199999999999998</v>
      </c>
      <c r="F90">
        <v>18</v>
      </c>
      <c r="G90">
        <v>1.8</v>
      </c>
      <c r="H90" t="s">
        <v>1910</v>
      </c>
      <c r="I90">
        <v>18</v>
      </c>
      <c r="J90">
        <v>42</v>
      </c>
      <c r="K90" t="s">
        <v>33</v>
      </c>
      <c r="L90" t="s">
        <v>1911</v>
      </c>
    </row>
    <row r="91" spans="1:12">
      <c r="A91">
        <v>1743</v>
      </c>
      <c r="B91" s="1" t="s">
        <v>1907</v>
      </c>
      <c r="C91">
        <v>706</v>
      </c>
      <c r="D91" t="s">
        <v>26</v>
      </c>
      <c r="E91">
        <v>2.8</v>
      </c>
      <c r="F91">
        <v>24</v>
      </c>
      <c r="G91">
        <v>3.1</v>
      </c>
      <c r="H91" t="s">
        <v>1910</v>
      </c>
      <c r="I91">
        <v>18</v>
      </c>
      <c r="J91">
        <v>24</v>
      </c>
      <c r="K91" t="s">
        <v>33</v>
      </c>
      <c r="L91" t="s">
        <v>1909</v>
      </c>
    </row>
    <row r="92" spans="1:12">
      <c r="A92">
        <v>1774</v>
      </c>
      <c r="B92" s="1" t="s">
        <v>1920</v>
      </c>
      <c r="C92">
        <v>0</v>
      </c>
      <c r="D92" t="s">
        <v>18</v>
      </c>
      <c r="E92">
        <v>1.58</v>
      </c>
      <c r="F92">
        <v>30</v>
      </c>
      <c r="G92">
        <v>4.91</v>
      </c>
      <c r="H92" t="s">
        <v>24</v>
      </c>
      <c r="I92">
        <v>30</v>
      </c>
      <c r="J92">
        <v>20</v>
      </c>
      <c r="K92" t="s">
        <v>33</v>
      </c>
      <c r="L92" t="s">
        <v>1920</v>
      </c>
    </row>
    <row r="93" spans="1:12">
      <c r="A93">
        <v>1754</v>
      </c>
      <c r="B93" s="1" t="s">
        <v>1920</v>
      </c>
      <c r="C93">
        <v>895</v>
      </c>
      <c r="D93" t="s">
        <v>26</v>
      </c>
      <c r="E93">
        <v>1.2</v>
      </c>
      <c r="F93">
        <v>18</v>
      </c>
      <c r="G93">
        <v>1.8</v>
      </c>
      <c r="H93" t="s">
        <v>18</v>
      </c>
      <c r="I93">
        <v>18</v>
      </c>
      <c r="J93">
        <v>0</v>
      </c>
      <c r="K93" t="s">
        <v>22</v>
      </c>
      <c r="L93" t="s">
        <v>1921</v>
      </c>
    </row>
    <row r="94" spans="1:12">
      <c r="A94">
        <v>1755</v>
      </c>
      <c r="B94" s="1" t="s">
        <v>1920</v>
      </c>
      <c r="C94">
        <v>895</v>
      </c>
      <c r="D94" t="s">
        <v>17</v>
      </c>
      <c r="E94">
        <v>1.1000000000000001</v>
      </c>
      <c r="F94">
        <v>18</v>
      </c>
      <c r="G94">
        <v>1.8</v>
      </c>
      <c r="H94" t="s">
        <v>18</v>
      </c>
      <c r="I94">
        <v>18</v>
      </c>
      <c r="J94">
        <v>0</v>
      </c>
      <c r="K94" t="s">
        <v>22</v>
      </c>
      <c r="L94" t="s">
        <v>1922</v>
      </c>
    </row>
    <row r="95" spans="1:12">
      <c r="A95">
        <v>1757</v>
      </c>
      <c r="B95" s="1" t="s">
        <v>1920</v>
      </c>
      <c r="C95">
        <v>1573</v>
      </c>
      <c r="D95" t="s">
        <v>17</v>
      </c>
      <c r="E95">
        <v>2.7</v>
      </c>
      <c r="F95" t="s">
        <v>1925</v>
      </c>
      <c r="G95">
        <v>2.6</v>
      </c>
      <c r="H95" t="s">
        <v>29</v>
      </c>
      <c r="I95">
        <v>0</v>
      </c>
      <c r="J95">
        <v>0</v>
      </c>
      <c r="K95" t="s">
        <v>22</v>
      </c>
      <c r="L95" t="s">
        <v>1926</v>
      </c>
    </row>
    <row r="96" spans="1:12">
      <c r="A96">
        <v>1756</v>
      </c>
      <c r="B96" s="1" t="s">
        <v>1920</v>
      </c>
      <c r="C96">
        <v>1575</v>
      </c>
      <c r="D96" t="s">
        <v>26</v>
      </c>
      <c r="E96">
        <v>0.7</v>
      </c>
      <c r="F96">
        <v>15</v>
      </c>
      <c r="G96">
        <v>1.2</v>
      </c>
      <c r="H96" t="s">
        <v>24</v>
      </c>
      <c r="I96">
        <v>15</v>
      </c>
      <c r="J96">
        <v>16</v>
      </c>
      <c r="K96" t="s">
        <v>33</v>
      </c>
      <c r="L96" t="s">
        <v>1924</v>
      </c>
    </row>
    <row r="97" spans="1:12">
      <c r="A97">
        <v>1758</v>
      </c>
      <c r="B97" s="1" t="s">
        <v>1920</v>
      </c>
      <c r="C97">
        <v>2244</v>
      </c>
      <c r="D97" t="s">
        <v>17</v>
      </c>
      <c r="E97">
        <v>0.57999999999999996</v>
      </c>
      <c r="F97">
        <v>18</v>
      </c>
      <c r="G97">
        <v>1.8</v>
      </c>
      <c r="H97" t="s">
        <v>18</v>
      </c>
      <c r="I97">
        <v>0</v>
      </c>
      <c r="J97">
        <v>0</v>
      </c>
      <c r="K97" t="s">
        <v>27</v>
      </c>
      <c r="L97" t="s">
        <v>1927</v>
      </c>
    </row>
    <row r="98" spans="1:12">
      <c r="A98">
        <v>1759</v>
      </c>
      <c r="B98" s="1" t="s">
        <v>1920</v>
      </c>
      <c r="C98">
        <v>2250</v>
      </c>
      <c r="D98" t="s">
        <v>17</v>
      </c>
      <c r="E98">
        <v>2.36</v>
      </c>
      <c r="F98">
        <v>18</v>
      </c>
      <c r="G98">
        <v>1.8</v>
      </c>
      <c r="H98" t="s">
        <v>18</v>
      </c>
      <c r="I98">
        <v>0</v>
      </c>
      <c r="J98">
        <v>0</v>
      </c>
      <c r="K98" t="s">
        <v>27</v>
      </c>
      <c r="L98" t="s">
        <v>1928</v>
      </c>
    </row>
    <row r="99" spans="1:12">
      <c r="A99">
        <v>1760</v>
      </c>
      <c r="B99" s="1" t="s">
        <v>1920</v>
      </c>
      <c r="C99">
        <v>2606</v>
      </c>
      <c r="D99" t="s">
        <v>26</v>
      </c>
      <c r="E99">
        <v>0</v>
      </c>
      <c r="F99">
        <v>20</v>
      </c>
      <c r="G99">
        <v>2.2000000000000002</v>
      </c>
      <c r="H99" t="s">
        <v>19</v>
      </c>
      <c r="I99">
        <v>20</v>
      </c>
      <c r="J99">
        <v>0</v>
      </c>
      <c r="K99" t="s">
        <v>27</v>
      </c>
      <c r="L99" t="s">
        <v>1929</v>
      </c>
    </row>
    <row r="100" spans="1:12">
      <c r="A100">
        <v>1761</v>
      </c>
      <c r="B100" s="1" t="s">
        <v>1930</v>
      </c>
      <c r="C100">
        <v>1417</v>
      </c>
      <c r="D100" t="s">
        <v>26</v>
      </c>
      <c r="E100">
        <v>0</v>
      </c>
      <c r="F100">
        <v>20</v>
      </c>
      <c r="G100">
        <v>2.2000000000000002</v>
      </c>
      <c r="H100" t="s">
        <v>113</v>
      </c>
      <c r="I100">
        <v>200</v>
      </c>
      <c r="J100">
        <v>30</v>
      </c>
      <c r="K100" t="s">
        <v>33</v>
      </c>
      <c r="L100" t="s">
        <v>1931</v>
      </c>
    </row>
    <row r="101" spans="1:12">
      <c r="A101">
        <v>1762</v>
      </c>
      <c r="B101" s="1" t="s">
        <v>1930</v>
      </c>
      <c r="C101">
        <v>1420</v>
      </c>
      <c r="D101" t="s">
        <v>26</v>
      </c>
      <c r="E101">
        <v>0.3</v>
      </c>
      <c r="F101">
        <v>20</v>
      </c>
      <c r="G101">
        <v>2.2000000000000002</v>
      </c>
      <c r="H101" t="s">
        <v>93</v>
      </c>
      <c r="I101">
        <v>20</v>
      </c>
      <c r="J101">
        <v>30</v>
      </c>
      <c r="K101" t="s">
        <v>33</v>
      </c>
      <c r="L101" t="s">
        <v>1932</v>
      </c>
    </row>
    <row r="102" spans="1:12">
      <c r="A102">
        <v>1763</v>
      </c>
      <c r="B102" s="1" t="s">
        <v>1930</v>
      </c>
      <c r="C102">
        <v>1428</v>
      </c>
      <c r="D102" t="s">
        <v>26</v>
      </c>
      <c r="E102">
        <v>0</v>
      </c>
      <c r="F102">
        <v>24</v>
      </c>
      <c r="G102">
        <v>3.14</v>
      </c>
      <c r="H102" t="s">
        <v>70</v>
      </c>
      <c r="I102">
        <v>24</v>
      </c>
      <c r="J102">
        <v>20</v>
      </c>
      <c r="K102" t="s">
        <v>33</v>
      </c>
      <c r="L102" t="s">
        <v>1933</v>
      </c>
    </row>
    <row r="103" spans="1:12">
      <c r="A103">
        <v>1764</v>
      </c>
      <c r="B103" s="1" t="s">
        <v>1930</v>
      </c>
      <c r="C103">
        <v>2084</v>
      </c>
      <c r="D103" t="s">
        <v>26</v>
      </c>
      <c r="E103">
        <v>1</v>
      </c>
      <c r="F103">
        <v>21</v>
      </c>
      <c r="G103">
        <v>2.4</v>
      </c>
      <c r="H103" t="s">
        <v>70</v>
      </c>
      <c r="I103">
        <v>21</v>
      </c>
      <c r="J103">
        <v>0</v>
      </c>
      <c r="K103" t="s">
        <v>50</v>
      </c>
      <c r="L103" t="s">
        <v>1934</v>
      </c>
    </row>
    <row r="104" spans="1:12">
      <c r="A104">
        <v>1765</v>
      </c>
      <c r="B104" s="1" t="s">
        <v>1930</v>
      </c>
      <c r="C104">
        <v>3415</v>
      </c>
      <c r="D104" t="s">
        <v>26</v>
      </c>
      <c r="E104">
        <v>0</v>
      </c>
      <c r="F104">
        <v>24</v>
      </c>
      <c r="G104">
        <v>3.14</v>
      </c>
      <c r="H104" t="s">
        <v>29</v>
      </c>
      <c r="I104">
        <v>24</v>
      </c>
      <c r="J104">
        <v>100</v>
      </c>
      <c r="K104" t="s">
        <v>27</v>
      </c>
      <c r="L104" t="s">
        <v>1935</v>
      </c>
    </row>
    <row r="105" spans="1:12">
      <c r="A105">
        <v>1642</v>
      </c>
      <c r="B105" s="1" t="s">
        <v>2105</v>
      </c>
      <c r="C105">
        <v>4414</v>
      </c>
      <c r="D105" t="s">
        <v>26</v>
      </c>
      <c r="E105">
        <v>0.4</v>
      </c>
      <c r="F105">
        <v>24</v>
      </c>
      <c r="G105">
        <v>3.14</v>
      </c>
      <c r="H105" t="s">
        <v>70</v>
      </c>
      <c r="I105">
        <v>24</v>
      </c>
      <c r="J105">
        <v>19</v>
      </c>
      <c r="K105" t="s">
        <v>22</v>
      </c>
      <c r="L105" t="s">
        <v>1805</v>
      </c>
    </row>
    <row r="106" spans="1:12">
      <c r="A106">
        <v>1641</v>
      </c>
      <c r="B106" s="1" t="s">
        <v>2105</v>
      </c>
      <c r="C106">
        <v>4434</v>
      </c>
      <c r="D106" t="s">
        <v>17</v>
      </c>
      <c r="E106">
        <v>0</v>
      </c>
      <c r="F106">
        <v>18</v>
      </c>
      <c r="G106">
        <v>1.77</v>
      </c>
      <c r="H106" t="s">
        <v>70</v>
      </c>
      <c r="I106">
        <v>18</v>
      </c>
      <c r="J106">
        <v>25</v>
      </c>
      <c r="K106" t="s">
        <v>27</v>
      </c>
      <c r="L106" t="s">
        <v>1804</v>
      </c>
    </row>
    <row r="107" spans="1:12">
      <c r="A107">
        <v>1643</v>
      </c>
      <c r="B107" s="1" t="s">
        <v>2105</v>
      </c>
      <c r="C107">
        <v>7770</v>
      </c>
      <c r="D107" t="s">
        <v>26</v>
      </c>
      <c r="E107">
        <v>0.14000000000000001</v>
      </c>
      <c r="F107">
        <v>42</v>
      </c>
      <c r="G107">
        <v>9.6</v>
      </c>
      <c r="H107" t="s">
        <v>67</v>
      </c>
      <c r="I107">
        <v>42</v>
      </c>
      <c r="J107">
        <v>25</v>
      </c>
      <c r="K107" t="s">
        <v>33</v>
      </c>
      <c r="L107" t="s">
        <v>1806</v>
      </c>
    </row>
    <row r="108" spans="1:12">
      <c r="A108">
        <v>1644</v>
      </c>
      <c r="B108" s="1" t="s">
        <v>2105</v>
      </c>
      <c r="C108">
        <v>13955</v>
      </c>
      <c r="D108" t="s">
        <v>26</v>
      </c>
      <c r="E108">
        <v>2.41</v>
      </c>
      <c r="F108">
        <v>30</v>
      </c>
      <c r="G108">
        <v>491</v>
      </c>
      <c r="H108" t="s">
        <v>93</v>
      </c>
      <c r="I108">
        <v>30</v>
      </c>
      <c r="J108">
        <v>30</v>
      </c>
      <c r="K108" t="s">
        <v>33</v>
      </c>
      <c r="L108" t="s">
        <v>1807</v>
      </c>
    </row>
    <row r="109" spans="1:12">
      <c r="A109">
        <v>1645</v>
      </c>
      <c r="B109" s="1" t="s">
        <v>2105</v>
      </c>
      <c r="C109">
        <v>14020</v>
      </c>
      <c r="D109" t="s">
        <v>26</v>
      </c>
      <c r="E109">
        <v>2.6</v>
      </c>
      <c r="F109">
        <v>24</v>
      </c>
      <c r="G109">
        <v>3.14</v>
      </c>
      <c r="H109" t="s">
        <v>19</v>
      </c>
      <c r="I109">
        <v>24</v>
      </c>
      <c r="J109">
        <v>30</v>
      </c>
      <c r="K109" t="s">
        <v>22</v>
      </c>
      <c r="L109" t="s">
        <v>1808</v>
      </c>
    </row>
    <row r="110" spans="1:12">
      <c r="A110">
        <v>1646</v>
      </c>
      <c r="B110" s="1" t="s">
        <v>2105</v>
      </c>
      <c r="C110">
        <v>14020</v>
      </c>
      <c r="D110" t="s">
        <v>17</v>
      </c>
      <c r="E110">
        <v>0</v>
      </c>
      <c r="F110">
        <v>18</v>
      </c>
      <c r="G110">
        <v>1.8</v>
      </c>
      <c r="H110" t="s">
        <v>18</v>
      </c>
      <c r="I110">
        <v>18</v>
      </c>
      <c r="J110">
        <v>300</v>
      </c>
      <c r="K110" t="s">
        <v>22</v>
      </c>
      <c r="L110" t="s">
        <v>1809</v>
      </c>
    </row>
    <row r="111" spans="1:12">
      <c r="A111">
        <v>1647</v>
      </c>
      <c r="B111" s="1" t="s">
        <v>2105</v>
      </c>
      <c r="C111">
        <v>16028</v>
      </c>
      <c r="D111" t="s">
        <v>17</v>
      </c>
      <c r="E111">
        <v>0</v>
      </c>
      <c r="F111">
        <v>24</v>
      </c>
      <c r="G111">
        <v>3.14</v>
      </c>
      <c r="H111" t="s">
        <v>18</v>
      </c>
      <c r="I111">
        <v>24</v>
      </c>
      <c r="J111">
        <v>0</v>
      </c>
      <c r="K111" t="s">
        <v>27</v>
      </c>
      <c r="L111" t="s">
        <v>1810</v>
      </c>
    </row>
    <row r="112" spans="1:12">
      <c r="A112">
        <v>1648</v>
      </c>
      <c r="B112" s="1" t="s">
        <v>2105</v>
      </c>
      <c r="C112">
        <v>16895</v>
      </c>
      <c r="D112" t="s">
        <v>26</v>
      </c>
      <c r="E112">
        <v>1.1000000000000001</v>
      </c>
      <c r="F112">
        <v>18</v>
      </c>
      <c r="G112">
        <v>1.77</v>
      </c>
      <c r="H112" t="s">
        <v>18</v>
      </c>
      <c r="I112">
        <v>18</v>
      </c>
      <c r="J112">
        <v>75</v>
      </c>
      <c r="K112" t="s">
        <v>27</v>
      </c>
      <c r="L112" t="s">
        <v>1811</v>
      </c>
    </row>
    <row r="113" spans="1:12">
      <c r="A113">
        <v>1649</v>
      </c>
      <c r="B113" s="1" t="s">
        <v>2105</v>
      </c>
      <c r="C113">
        <v>17940</v>
      </c>
      <c r="D113" t="s">
        <v>26</v>
      </c>
      <c r="E113">
        <v>0</v>
      </c>
      <c r="F113">
        <v>24</v>
      </c>
      <c r="G113">
        <v>3.14</v>
      </c>
      <c r="H113" t="s">
        <v>24</v>
      </c>
      <c r="I113">
        <v>24</v>
      </c>
      <c r="J113">
        <v>25</v>
      </c>
      <c r="K113" t="s">
        <v>33</v>
      </c>
      <c r="L113" t="s">
        <v>1812</v>
      </c>
    </row>
    <row r="114" spans="1:12">
      <c r="A114">
        <v>1650</v>
      </c>
      <c r="B114" s="1" t="s">
        <v>2105</v>
      </c>
      <c r="C114">
        <v>18370</v>
      </c>
      <c r="D114" t="s">
        <v>26</v>
      </c>
      <c r="E114">
        <v>0</v>
      </c>
      <c r="F114">
        <v>24</v>
      </c>
      <c r="G114">
        <v>3.14</v>
      </c>
      <c r="H114" t="s">
        <v>24</v>
      </c>
      <c r="I114">
        <v>24</v>
      </c>
      <c r="J114">
        <v>25</v>
      </c>
      <c r="K114" t="s">
        <v>33</v>
      </c>
      <c r="L114" t="s">
        <v>1813</v>
      </c>
    </row>
    <row r="115" spans="1:12">
      <c r="A115">
        <v>1651</v>
      </c>
      <c r="B115" s="1" t="s">
        <v>2105</v>
      </c>
      <c r="C115">
        <v>19190</v>
      </c>
      <c r="D115" t="s">
        <v>26</v>
      </c>
      <c r="E115">
        <v>0</v>
      </c>
      <c r="F115">
        <v>24</v>
      </c>
      <c r="G115">
        <v>3.14</v>
      </c>
      <c r="H115" t="s">
        <v>18</v>
      </c>
      <c r="I115">
        <v>24</v>
      </c>
      <c r="J115">
        <v>20</v>
      </c>
      <c r="K115" t="s">
        <v>27</v>
      </c>
      <c r="L115" t="s">
        <v>1814</v>
      </c>
    </row>
    <row r="116" spans="1:12">
      <c r="A116">
        <v>1652</v>
      </c>
      <c r="B116" s="1" t="s">
        <v>2105</v>
      </c>
      <c r="C116">
        <v>19268</v>
      </c>
      <c r="D116" t="s">
        <v>26</v>
      </c>
      <c r="E116">
        <v>0</v>
      </c>
      <c r="F116">
        <v>24</v>
      </c>
      <c r="G116">
        <v>3.1</v>
      </c>
      <c r="H116" t="s">
        <v>113</v>
      </c>
      <c r="I116">
        <v>24</v>
      </c>
      <c r="J116">
        <v>20</v>
      </c>
      <c r="K116" t="s">
        <v>27</v>
      </c>
      <c r="L116" t="s">
        <v>1815</v>
      </c>
    </row>
    <row r="117" spans="1:12">
      <c r="A117">
        <v>1653</v>
      </c>
      <c r="B117" s="1" t="s">
        <v>2105</v>
      </c>
      <c r="C117">
        <v>20368</v>
      </c>
      <c r="D117" t="s">
        <v>26</v>
      </c>
      <c r="E117">
        <v>0</v>
      </c>
      <c r="F117">
        <v>24</v>
      </c>
      <c r="G117">
        <v>3.1</v>
      </c>
      <c r="H117" t="s">
        <v>18</v>
      </c>
      <c r="I117">
        <v>24</v>
      </c>
      <c r="J117">
        <v>40</v>
      </c>
      <c r="K117" t="s">
        <v>27</v>
      </c>
      <c r="L117" t="s">
        <v>1816</v>
      </c>
    </row>
    <row r="118" spans="1:12">
      <c r="A118">
        <v>1654</v>
      </c>
      <c r="B118" s="1" t="s">
        <v>2105</v>
      </c>
      <c r="C118">
        <v>21142</v>
      </c>
      <c r="D118" t="s">
        <v>17</v>
      </c>
      <c r="E118">
        <v>0.82</v>
      </c>
      <c r="F118">
        <v>18</v>
      </c>
      <c r="G118">
        <v>1.77</v>
      </c>
      <c r="H118" t="s">
        <v>196</v>
      </c>
      <c r="I118">
        <v>24</v>
      </c>
      <c r="J118">
        <v>75</v>
      </c>
      <c r="K118" t="s">
        <v>27</v>
      </c>
      <c r="L118" t="s">
        <v>1817</v>
      </c>
    </row>
    <row r="119" spans="1:12">
      <c r="A119">
        <v>1655</v>
      </c>
      <c r="B119" s="1" t="s">
        <v>2105</v>
      </c>
      <c r="C119">
        <v>21156</v>
      </c>
      <c r="D119" t="s">
        <v>17</v>
      </c>
      <c r="E119">
        <v>2.34</v>
      </c>
      <c r="F119">
        <v>24</v>
      </c>
      <c r="G119">
        <v>3.1</v>
      </c>
      <c r="H119" t="s">
        <v>67</v>
      </c>
      <c r="I119">
        <v>24</v>
      </c>
      <c r="J119">
        <v>90</v>
      </c>
      <c r="K119" t="s">
        <v>27</v>
      </c>
      <c r="L119" t="s">
        <v>1818</v>
      </c>
    </row>
    <row r="120" spans="1:12">
      <c r="A120">
        <v>1656</v>
      </c>
      <c r="B120" s="1" t="s">
        <v>2105</v>
      </c>
      <c r="C120">
        <v>21156</v>
      </c>
      <c r="D120" t="s">
        <v>26</v>
      </c>
      <c r="E120">
        <v>3.64</v>
      </c>
      <c r="F120">
        <v>36</v>
      </c>
      <c r="G120">
        <v>4.9000000000000004</v>
      </c>
      <c r="H120" t="s">
        <v>67</v>
      </c>
      <c r="I120">
        <v>30</v>
      </c>
      <c r="J120">
        <v>78</v>
      </c>
      <c r="K120" t="s">
        <v>27</v>
      </c>
      <c r="L120" t="s">
        <v>1819</v>
      </c>
    </row>
    <row r="121" spans="1:12">
      <c r="A121">
        <v>1657</v>
      </c>
      <c r="B121" s="1" t="s">
        <v>2105</v>
      </c>
      <c r="C121">
        <v>25252</v>
      </c>
      <c r="D121" t="s">
        <v>26</v>
      </c>
      <c r="E121">
        <v>2.08</v>
      </c>
      <c r="F121">
        <v>18</v>
      </c>
      <c r="G121">
        <v>1.8</v>
      </c>
      <c r="H121" t="s">
        <v>67</v>
      </c>
      <c r="I121">
        <v>18</v>
      </c>
      <c r="J121">
        <v>25</v>
      </c>
      <c r="K121" t="s">
        <v>33</v>
      </c>
      <c r="L121" t="s">
        <v>1820</v>
      </c>
    </row>
    <row r="122" spans="1:12">
      <c r="A122">
        <v>1659</v>
      </c>
      <c r="B122" s="1" t="s">
        <v>2105</v>
      </c>
      <c r="C122">
        <v>25350</v>
      </c>
      <c r="D122" t="s">
        <v>17</v>
      </c>
      <c r="E122">
        <v>0.95</v>
      </c>
      <c r="F122">
        <v>24</v>
      </c>
      <c r="G122">
        <v>3.1</v>
      </c>
      <c r="H122" t="s">
        <v>67</v>
      </c>
      <c r="I122">
        <v>24</v>
      </c>
      <c r="J122">
        <v>24</v>
      </c>
      <c r="K122" t="s">
        <v>27</v>
      </c>
      <c r="L122" t="s">
        <v>1822</v>
      </c>
    </row>
    <row r="123" spans="1:12">
      <c r="A123">
        <v>1658</v>
      </c>
      <c r="B123" s="1" t="s">
        <v>2105</v>
      </c>
      <c r="C123">
        <v>25408</v>
      </c>
      <c r="D123" t="s">
        <v>26</v>
      </c>
      <c r="E123">
        <v>0</v>
      </c>
      <c r="F123">
        <v>24</v>
      </c>
      <c r="G123">
        <v>3.1</v>
      </c>
      <c r="H123" t="s">
        <v>123</v>
      </c>
      <c r="I123">
        <v>24</v>
      </c>
      <c r="J123">
        <v>0</v>
      </c>
      <c r="K123" t="s">
        <v>22</v>
      </c>
      <c r="L123" t="s">
        <v>1821</v>
      </c>
    </row>
    <row r="124" spans="1:12">
      <c r="A124">
        <v>1660</v>
      </c>
      <c r="B124" s="1" t="s">
        <v>2105</v>
      </c>
      <c r="C124">
        <v>25483</v>
      </c>
      <c r="D124" t="s">
        <v>26</v>
      </c>
      <c r="E124">
        <v>1.45</v>
      </c>
      <c r="F124">
        <v>18</v>
      </c>
      <c r="G124">
        <v>1.8</v>
      </c>
      <c r="H124" t="s">
        <v>18</v>
      </c>
      <c r="I124">
        <v>0</v>
      </c>
      <c r="J124">
        <v>20</v>
      </c>
      <c r="K124" t="s">
        <v>22</v>
      </c>
      <c r="L124" t="s">
        <v>1823</v>
      </c>
    </row>
    <row r="125" spans="1:12">
      <c r="A125">
        <v>1661</v>
      </c>
      <c r="B125" s="1" t="s">
        <v>2105</v>
      </c>
      <c r="C125">
        <v>26293</v>
      </c>
      <c r="D125" t="s">
        <v>26</v>
      </c>
      <c r="E125">
        <v>2.14</v>
      </c>
      <c r="F125">
        <v>24</v>
      </c>
      <c r="G125">
        <v>3.1</v>
      </c>
      <c r="H125" t="s">
        <v>67</v>
      </c>
      <c r="I125">
        <v>24</v>
      </c>
      <c r="J125">
        <v>20</v>
      </c>
      <c r="K125" t="s">
        <v>22</v>
      </c>
      <c r="L125" t="s">
        <v>1824</v>
      </c>
    </row>
    <row r="126" spans="1:12">
      <c r="A126">
        <v>1662</v>
      </c>
      <c r="B126" s="1" t="s">
        <v>2105</v>
      </c>
      <c r="C126">
        <v>26548</v>
      </c>
      <c r="D126" t="s">
        <v>26</v>
      </c>
      <c r="E126">
        <v>0</v>
      </c>
      <c r="F126">
        <v>24</v>
      </c>
      <c r="G126">
        <v>3.1</v>
      </c>
      <c r="H126" t="s">
        <v>1825</v>
      </c>
      <c r="I126">
        <v>24</v>
      </c>
      <c r="J126">
        <v>19</v>
      </c>
      <c r="K126" t="s">
        <v>22</v>
      </c>
      <c r="L126" t="s">
        <v>1826</v>
      </c>
    </row>
    <row r="127" spans="1:12">
      <c r="A127">
        <v>1636</v>
      </c>
      <c r="B127" s="1" t="s">
        <v>2105</v>
      </c>
      <c r="C127">
        <v>27383</v>
      </c>
      <c r="D127" t="s">
        <v>26</v>
      </c>
      <c r="E127">
        <v>0</v>
      </c>
      <c r="F127">
        <v>18</v>
      </c>
      <c r="G127">
        <v>1.8</v>
      </c>
      <c r="H127" t="s">
        <v>1798</v>
      </c>
      <c r="I127">
        <v>18</v>
      </c>
      <c r="J127">
        <v>0</v>
      </c>
      <c r="K127" t="s">
        <v>27</v>
      </c>
      <c r="L127" t="s">
        <v>1799</v>
      </c>
    </row>
    <row r="128" spans="1:12">
      <c r="A128">
        <v>1637</v>
      </c>
      <c r="B128" s="1" t="s">
        <v>2105</v>
      </c>
      <c r="C128">
        <v>27403</v>
      </c>
      <c r="D128" t="s">
        <v>26</v>
      </c>
      <c r="E128">
        <v>0</v>
      </c>
      <c r="F128">
        <v>18</v>
      </c>
      <c r="G128">
        <v>1.8</v>
      </c>
      <c r="H128" t="s">
        <v>1798</v>
      </c>
      <c r="I128">
        <v>18</v>
      </c>
      <c r="J128">
        <v>0</v>
      </c>
      <c r="K128" t="s">
        <v>27</v>
      </c>
      <c r="L128" t="s">
        <v>1800</v>
      </c>
    </row>
    <row r="129" spans="1:12">
      <c r="A129">
        <v>1638</v>
      </c>
      <c r="B129" s="1" t="s">
        <v>2105</v>
      </c>
      <c r="C129">
        <v>27913</v>
      </c>
      <c r="D129" t="s">
        <v>26</v>
      </c>
      <c r="E129">
        <v>0.67</v>
      </c>
      <c r="F129">
        <v>24</v>
      </c>
      <c r="G129">
        <v>3.14</v>
      </c>
      <c r="H129" t="s">
        <v>24</v>
      </c>
      <c r="I129">
        <v>24</v>
      </c>
      <c r="J129">
        <v>29</v>
      </c>
      <c r="K129" t="s">
        <v>33</v>
      </c>
      <c r="L129" t="s">
        <v>1801</v>
      </c>
    </row>
    <row r="130" spans="1:12">
      <c r="A130">
        <v>1639</v>
      </c>
      <c r="B130" s="1" t="s">
        <v>2105</v>
      </c>
      <c r="C130">
        <v>28793</v>
      </c>
      <c r="D130" t="s">
        <v>26</v>
      </c>
      <c r="E130">
        <v>0</v>
      </c>
      <c r="F130">
        <v>18</v>
      </c>
      <c r="G130">
        <v>1.8</v>
      </c>
      <c r="H130" t="s">
        <v>1798</v>
      </c>
      <c r="I130">
        <v>18</v>
      </c>
      <c r="J130">
        <v>0</v>
      </c>
      <c r="K130" t="s">
        <v>50</v>
      </c>
      <c r="L130" t="s">
        <v>1802</v>
      </c>
    </row>
    <row r="131" spans="1:12">
      <c r="A131">
        <v>1640</v>
      </c>
      <c r="B131" s="1" t="s">
        <v>2105</v>
      </c>
      <c r="C131">
        <v>29443</v>
      </c>
      <c r="D131" t="s">
        <v>26</v>
      </c>
      <c r="E131">
        <v>1.24</v>
      </c>
      <c r="F131">
        <v>15</v>
      </c>
      <c r="G131">
        <v>1.2</v>
      </c>
      <c r="H131" t="s">
        <v>70</v>
      </c>
      <c r="I131">
        <v>15</v>
      </c>
      <c r="J131">
        <v>20</v>
      </c>
      <c r="K131" t="s">
        <v>22</v>
      </c>
      <c r="L131" t="s">
        <v>1803</v>
      </c>
    </row>
    <row r="132" spans="1:12">
      <c r="A132">
        <v>1663</v>
      </c>
      <c r="B132" s="1" t="s">
        <v>1805</v>
      </c>
      <c r="C132">
        <v>28</v>
      </c>
      <c r="D132" t="s">
        <v>17</v>
      </c>
      <c r="E132">
        <v>0</v>
      </c>
      <c r="F132">
        <v>24</v>
      </c>
      <c r="G132">
        <v>3.14</v>
      </c>
      <c r="H132" t="s">
        <v>18</v>
      </c>
      <c r="I132">
        <v>24</v>
      </c>
      <c r="J132">
        <v>19</v>
      </c>
      <c r="K132" t="s">
        <v>27</v>
      </c>
      <c r="L132" t="s">
        <v>1827</v>
      </c>
    </row>
    <row r="133" spans="1:12">
      <c r="A133">
        <v>1664</v>
      </c>
      <c r="B133" s="1" t="s">
        <v>1805</v>
      </c>
      <c r="C133">
        <v>372</v>
      </c>
      <c r="D133" t="s">
        <v>17</v>
      </c>
      <c r="E133">
        <v>2.0099999999999998</v>
      </c>
      <c r="F133">
        <v>18</v>
      </c>
      <c r="G133">
        <v>1.8</v>
      </c>
      <c r="H133" t="s">
        <v>93</v>
      </c>
      <c r="I133">
        <v>18</v>
      </c>
      <c r="J133">
        <v>19</v>
      </c>
      <c r="K133" t="s">
        <v>33</v>
      </c>
      <c r="L133" t="s">
        <v>1828</v>
      </c>
    </row>
    <row r="134" spans="1:12">
      <c r="A134">
        <v>1225</v>
      </c>
      <c r="B134" s="1" t="s">
        <v>1348</v>
      </c>
      <c r="C134">
        <v>59</v>
      </c>
      <c r="D134" t="s">
        <v>17</v>
      </c>
      <c r="E134">
        <v>0</v>
      </c>
      <c r="F134">
        <v>18</v>
      </c>
      <c r="G134">
        <v>1.7</v>
      </c>
      <c r="H134" t="s">
        <v>24</v>
      </c>
      <c r="I134">
        <v>18</v>
      </c>
      <c r="J134">
        <v>26</v>
      </c>
      <c r="K134" t="s">
        <v>33</v>
      </c>
      <c r="L134" t="s">
        <v>1352</v>
      </c>
    </row>
    <row r="135" spans="1:12">
      <c r="A135">
        <v>1226</v>
      </c>
      <c r="B135" s="1" t="s">
        <v>1348</v>
      </c>
      <c r="C135">
        <v>1013</v>
      </c>
      <c r="D135" t="s">
        <v>26</v>
      </c>
      <c r="E135">
        <v>0.5</v>
      </c>
      <c r="F135">
        <v>18</v>
      </c>
      <c r="G135">
        <v>1.7</v>
      </c>
      <c r="H135" t="s">
        <v>24</v>
      </c>
      <c r="I135">
        <v>18</v>
      </c>
      <c r="J135">
        <v>20</v>
      </c>
      <c r="K135" t="s">
        <v>33</v>
      </c>
      <c r="L135" t="s">
        <v>1353</v>
      </c>
    </row>
    <row r="136" spans="1:12">
      <c r="A136">
        <v>1227</v>
      </c>
      <c r="B136" s="1" t="s">
        <v>1348</v>
      </c>
      <c r="C136">
        <v>1013</v>
      </c>
      <c r="D136" t="s">
        <v>17</v>
      </c>
      <c r="E136">
        <v>0</v>
      </c>
      <c r="F136">
        <v>18</v>
      </c>
      <c r="G136">
        <v>1.7</v>
      </c>
      <c r="H136" t="s">
        <v>18</v>
      </c>
      <c r="I136">
        <v>18</v>
      </c>
      <c r="J136">
        <v>0</v>
      </c>
      <c r="K136" t="s">
        <v>27</v>
      </c>
      <c r="L136" t="s">
        <v>1354</v>
      </c>
    </row>
    <row r="137" spans="1:12">
      <c r="A137">
        <v>1228</v>
      </c>
      <c r="B137" s="1" t="s">
        <v>1348</v>
      </c>
      <c r="C137">
        <v>2640</v>
      </c>
      <c r="D137" t="s">
        <v>17</v>
      </c>
      <c r="E137">
        <v>1</v>
      </c>
      <c r="F137">
        <v>18</v>
      </c>
      <c r="G137">
        <v>1.7</v>
      </c>
      <c r="H137" t="s">
        <v>24</v>
      </c>
      <c r="I137">
        <v>18</v>
      </c>
      <c r="J137">
        <v>8</v>
      </c>
      <c r="K137" t="s">
        <v>33</v>
      </c>
      <c r="L137" t="s">
        <v>1355</v>
      </c>
    </row>
    <row r="138" spans="1:12">
      <c r="A138">
        <v>1229</v>
      </c>
      <c r="B138" s="1" t="s">
        <v>1348</v>
      </c>
      <c r="C138">
        <v>2780</v>
      </c>
      <c r="D138" t="s">
        <v>26</v>
      </c>
      <c r="E138">
        <v>0</v>
      </c>
      <c r="F138">
        <v>18</v>
      </c>
      <c r="G138">
        <v>1.7</v>
      </c>
      <c r="H138" t="s">
        <v>123</v>
      </c>
      <c r="I138">
        <v>18</v>
      </c>
      <c r="J138">
        <v>110</v>
      </c>
      <c r="K138" t="s">
        <v>27</v>
      </c>
      <c r="L138" t="s">
        <v>1356</v>
      </c>
    </row>
    <row r="139" spans="1:12">
      <c r="A139">
        <v>1230</v>
      </c>
      <c r="B139" s="1" t="s">
        <v>1348</v>
      </c>
      <c r="C139">
        <v>2790</v>
      </c>
      <c r="D139" t="s">
        <v>26</v>
      </c>
      <c r="E139">
        <v>2.08</v>
      </c>
      <c r="F139">
        <v>18</v>
      </c>
      <c r="G139">
        <v>1.7</v>
      </c>
      <c r="H139" t="s">
        <v>67</v>
      </c>
      <c r="I139">
        <v>180</v>
      </c>
      <c r="J139">
        <v>48</v>
      </c>
      <c r="K139" t="s">
        <v>27</v>
      </c>
      <c r="L139" t="s">
        <v>1357</v>
      </c>
    </row>
    <row r="140" spans="1:12">
      <c r="A140">
        <v>1222</v>
      </c>
      <c r="B140" s="1" t="s">
        <v>1348</v>
      </c>
      <c r="C140">
        <v>3710</v>
      </c>
      <c r="D140" t="s">
        <v>17</v>
      </c>
      <c r="E140">
        <v>0.33</v>
      </c>
      <c r="F140">
        <v>18</v>
      </c>
      <c r="G140">
        <v>1.7</v>
      </c>
      <c r="H140" t="s">
        <v>18</v>
      </c>
      <c r="I140">
        <v>18</v>
      </c>
      <c r="J140">
        <v>0</v>
      </c>
      <c r="K140" t="s">
        <v>27</v>
      </c>
      <c r="L140" t="s">
        <v>1349</v>
      </c>
    </row>
    <row r="141" spans="1:12">
      <c r="A141">
        <v>1223</v>
      </c>
      <c r="B141" s="1" t="s">
        <v>1348</v>
      </c>
      <c r="C141">
        <v>3715</v>
      </c>
      <c r="D141" t="s">
        <v>17</v>
      </c>
      <c r="E141">
        <v>0</v>
      </c>
      <c r="F141">
        <v>18</v>
      </c>
      <c r="G141">
        <v>1.8</v>
      </c>
      <c r="H141" t="s">
        <v>70</v>
      </c>
      <c r="I141">
        <v>18</v>
      </c>
      <c r="J141">
        <v>0</v>
      </c>
      <c r="K141" t="s">
        <v>27</v>
      </c>
      <c r="L141" t="s">
        <v>1350</v>
      </c>
    </row>
    <row r="142" spans="1:12">
      <c r="A142">
        <v>1224</v>
      </c>
      <c r="B142" s="1" t="s">
        <v>1348</v>
      </c>
      <c r="C142">
        <v>3715</v>
      </c>
      <c r="D142" t="s">
        <v>26</v>
      </c>
      <c r="E142">
        <v>0</v>
      </c>
      <c r="F142">
        <v>18</v>
      </c>
      <c r="G142">
        <v>1.8</v>
      </c>
      <c r="H142" t="s">
        <v>70</v>
      </c>
      <c r="I142">
        <v>18</v>
      </c>
      <c r="J142">
        <v>22</v>
      </c>
      <c r="K142" t="s">
        <v>27</v>
      </c>
      <c r="L142" t="s">
        <v>1351</v>
      </c>
    </row>
    <row r="143" spans="1:12">
      <c r="A143">
        <v>406</v>
      </c>
      <c r="B143" s="1" t="s">
        <v>467</v>
      </c>
      <c r="C143">
        <v>138</v>
      </c>
      <c r="D143" t="s">
        <v>17</v>
      </c>
      <c r="E143">
        <v>0</v>
      </c>
      <c r="F143">
        <v>18</v>
      </c>
      <c r="G143">
        <v>1.8</v>
      </c>
      <c r="H143" t="s">
        <v>70</v>
      </c>
      <c r="I143">
        <v>18</v>
      </c>
      <c r="J143">
        <v>30</v>
      </c>
      <c r="K143" t="s">
        <v>27</v>
      </c>
      <c r="L143" t="s">
        <v>463</v>
      </c>
    </row>
    <row r="144" spans="1:12">
      <c r="A144">
        <v>407</v>
      </c>
      <c r="B144" s="1" t="s">
        <v>467</v>
      </c>
      <c r="C144">
        <v>148</v>
      </c>
      <c r="D144" t="s">
        <v>17</v>
      </c>
      <c r="E144">
        <v>1.8</v>
      </c>
      <c r="F144">
        <v>18</v>
      </c>
      <c r="G144">
        <v>1.8</v>
      </c>
      <c r="H144" t="s">
        <v>113</v>
      </c>
      <c r="I144">
        <v>18</v>
      </c>
      <c r="J144">
        <v>45</v>
      </c>
      <c r="K144" t="s">
        <v>27</v>
      </c>
      <c r="L144" t="s">
        <v>482</v>
      </c>
    </row>
    <row r="145" spans="1:12">
      <c r="A145">
        <v>408</v>
      </c>
      <c r="B145" s="1" t="s">
        <v>467</v>
      </c>
      <c r="C145">
        <v>1193</v>
      </c>
      <c r="D145" t="s">
        <v>17</v>
      </c>
      <c r="E145">
        <v>0</v>
      </c>
      <c r="F145">
        <v>18</v>
      </c>
      <c r="G145">
        <v>1.8</v>
      </c>
      <c r="H145" t="s">
        <v>67</v>
      </c>
      <c r="I145">
        <v>18</v>
      </c>
      <c r="J145">
        <v>0</v>
      </c>
      <c r="K145" t="s">
        <v>27</v>
      </c>
      <c r="L145" t="s">
        <v>483</v>
      </c>
    </row>
    <row r="146" spans="1:12">
      <c r="A146">
        <v>409</v>
      </c>
      <c r="B146" s="1" t="s">
        <v>467</v>
      </c>
      <c r="C146">
        <v>1206</v>
      </c>
      <c r="D146" t="s">
        <v>17</v>
      </c>
      <c r="E146">
        <v>2.35</v>
      </c>
      <c r="F146">
        <v>18</v>
      </c>
      <c r="G146">
        <v>1.8</v>
      </c>
      <c r="H146" t="s">
        <v>67</v>
      </c>
      <c r="I146">
        <v>18</v>
      </c>
      <c r="J146">
        <v>24</v>
      </c>
      <c r="K146" t="s">
        <v>33</v>
      </c>
      <c r="L146" t="s">
        <v>484</v>
      </c>
    </row>
    <row r="147" spans="1:12">
      <c r="A147">
        <v>394</v>
      </c>
      <c r="B147" s="1" t="s">
        <v>467</v>
      </c>
      <c r="C147">
        <v>2505</v>
      </c>
      <c r="D147" t="s">
        <v>17</v>
      </c>
      <c r="E147">
        <v>2</v>
      </c>
      <c r="F147">
        <v>18</v>
      </c>
      <c r="G147">
        <v>1.8</v>
      </c>
      <c r="H147" t="s">
        <v>93</v>
      </c>
      <c r="I147">
        <v>18</v>
      </c>
      <c r="J147">
        <v>24</v>
      </c>
      <c r="K147" t="s">
        <v>27</v>
      </c>
      <c r="L147" t="s">
        <v>469</v>
      </c>
    </row>
    <row r="148" spans="1:12">
      <c r="A148">
        <v>395</v>
      </c>
      <c r="B148" s="1" t="s">
        <v>467</v>
      </c>
      <c r="C148">
        <v>2525</v>
      </c>
      <c r="D148" t="s">
        <v>17</v>
      </c>
      <c r="E148">
        <v>1.94</v>
      </c>
      <c r="F148">
        <v>20</v>
      </c>
      <c r="G148">
        <v>2.2000000000000002</v>
      </c>
      <c r="H148" t="s">
        <v>93</v>
      </c>
      <c r="I148">
        <v>20</v>
      </c>
      <c r="J148">
        <v>18</v>
      </c>
      <c r="K148" t="s">
        <v>27</v>
      </c>
      <c r="L148" t="s">
        <v>470</v>
      </c>
    </row>
    <row r="149" spans="1:12">
      <c r="A149">
        <v>396</v>
      </c>
      <c r="B149" s="1" t="s">
        <v>467</v>
      </c>
      <c r="C149">
        <v>2525</v>
      </c>
      <c r="D149" t="s">
        <v>26</v>
      </c>
      <c r="E149">
        <v>7.0000000000000007E-2</v>
      </c>
      <c r="F149">
        <v>24</v>
      </c>
      <c r="G149">
        <v>3.14</v>
      </c>
      <c r="H149" t="s">
        <v>471</v>
      </c>
      <c r="I149">
        <v>24</v>
      </c>
      <c r="J149">
        <v>80</v>
      </c>
      <c r="K149" t="s">
        <v>27</v>
      </c>
      <c r="L149" t="s">
        <v>472</v>
      </c>
    </row>
    <row r="150" spans="1:12">
      <c r="A150">
        <v>397</v>
      </c>
      <c r="B150" s="1" t="s">
        <v>467</v>
      </c>
      <c r="C150">
        <v>3742</v>
      </c>
      <c r="D150" t="s">
        <v>17</v>
      </c>
      <c r="E150">
        <v>2.1</v>
      </c>
      <c r="F150">
        <v>18</v>
      </c>
      <c r="G150">
        <v>1.8</v>
      </c>
      <c r="H150" t="s">
        <v>93</v>
      </c>
      <c r="I150">
        <v>18</v>
      </c>
      <c r="J150">
        <v>18</v>
      </c>
      <c r="K150" t="s">
        <v>27</v>
      </c>
      <c r="L150" t="s">
        <v>473</v>
      </c>
    </row>
    <row r="151" spans="1:12">
      <c r="A151">
        <v>398</v>
      </c>
      <c r="B151" s="1" t="s">
        <v>467</v>
      </c>
      <c r="C151">
        <v>3750</v>
      </c>
      <c r="D151" t="s">
        <v>17</v>
      </c>
      <c r="E151">
        <v>1.8</v>
      </c>
      <c r="F151">
        <v>18</v>
      </c>
      <c r="G151">
        <v>1.8</v>
      </c>
      <c r="H151" t="s">
        <v>93</v>
      </c>
      <c r="I151">
        <v>18</v>
      </c>
      <c r="J151">
        <v>25</v>
      </c>
      <c r="K151" t="s">
        <v>27</v>
      </c>
      <c r="L151" t="s">
        <v>474</v>
      </c>
    </row>
    <row r="152" spans="1:12">
      <c r="A152">
        <v>399</v>
      </c>
      <c r="B152" s="1" t="s">
        <v>467</v>
      </c>
      <c r="C152">
        <v>3840</v>
      </c>
      <c r="D152" t="s">
        <v>26</v>
      </c>
      <c r="E152">
        <v>1</v>
      </c>
      <c r="F152">
        <v>24</v>
      </c>
      <c r="G152">
        <v>3.14</v>
      </c>
      <c r="H152" t="s">
        <v>19</v>
      </c>
      <c r="I152">
        <v>24</v>
      </c>
      <c r="J152">
        <v>16</v>
      </c>
      <c r="K152" t="s">
        <v>27</v>
      </c>
      <c r="L152" t="s">
        <v>475</v>
      </c>
    </row>
    <row r="153" spans="1:12">
      <c r="A153">
        <v>1894</v>
      </c>
      <c r="B153" s="1" t="s">
        <v>467</v>
      </c>
      <c r="C153">
        <v>5150</v>
      </c>
      <c r="D153" t="s">
        <v>26</v>
      </c>
      <c r="E153">
        <v>0</v>
      </c>
      <c r="F153">
        <v>18</v>
      </c>
      <c r="G153">
        <v>1.77</v>
      </c>
      <c r="H153" t="s">
        <v>70</v>
      </c>
      <c r="I153">
        <v>18</v>
      </c>
      <c r="J153">
        <v>260</v>
      </c>
      <c r="K153" t="s">
        <v>27</v>
      </c>
      <c r="L153" t="s">
        <v>2081</v>
      </c>
    </row>
    <row r="154" spans="1:12">
      <c r="A154">
        <v>400</v>
      </c>
      <c r="B154" s="1" t="s">
        <v>467</v>
      </c>
      <c r="C154">
        <v>5222</v>
      </c>
      <c r="D154" t="s">
        <v>26</v>
      </c>
      <c r="E154">
        <v>2.67</v>
      </c>
      <c r="F154">
        <v>20</v>
      </c>
      <c r="G154">
        <v>2.2000000000000002</v>
      </c>
      <c r="H154" t="s">
        <v>93</v>
      </c>
      <c r="I154">
        <v>20</v>
      </c>
      <c r="J154">
        <v>18.5</v>
      </c>
      <c r="K154" t="s">
        <v>33</v>
      </c>
      <c r="L154" t="s">
        <v>476</v>
      </c>
    </row>
    <row r="155" spans="1:12">
      <c r="A155">
        <v>401</v>
      </c>
      <c r="B155" s="1" t="s">
        <v>467</v>
      </c>
      <c r="C155">
        <v>6477</v>
      </c>
      <c r="D155" t="s">
        <v>26</v>
      </c>
      <c r="E155">
        <v>0.66</v>
      </c>
      <c r="F155">
        <v>18</v>
      </c>
      <c r="G155">
        <v>1.8</v>
      </c>
      <c r="H155" t="s">
        <v>70</v>
      </c>
      <c r="I155">
        <v>18</v>
      </c>
      <c r="J155">
        <v>23</v>
      </c>
      <c r="K155" t="s">
        <v>50</v>
      </c>
      <c r="L155" t="s">
        <v>477</v>
      </c>
    </row>
    <row r="156" spans="1:12">
      <c r="A156">
        <v>402</v>
      </c>
      <c r="B156" s="1" t="s">
        <v>467</v>
      </c>
      <c r="C156">
        <v>6494</v>
      </c>
      <c r="D156" t="s">
        <v>26</v>
      </c>
      <c r="E156">
        <v>0.66</v>
      </c>
      <c r="F156">
        <v>18</v>
      </c>
      <c r="G156">
        <v>1.8</v>
      </c>
      <c r="H156" t="s">
        <v>70</v>
      </c>
      <c r="I156">
        <v>18</v>
      </c>
      <c r="J156">
        <v>23</v>
      </c>
      <c r="K156" t="s">
        <v>50</v>
      </c>
      <c r="L156" t="s">
        <v>478</v>
      </c>
    </row>
    <row r="157" spans="1:12">
      <c r="A157">
        <v>403</v>
      </c>
      <c r="B157" s="1" t="s">
        <v>467</v>
      </c>
      <c r="C157">
        <v>7785</v>
      </c>
      <c r="D157" t="s">
        <v>17</v>
      </c>
      <c r="E157">
        <v>1.4</v>
      </c>
      <c r="F157">
        <v>24</v>
      </c>
      <c r="G157">
        <v>3.14</v>
      </c>
      <c r="H157" t="s">
        <v>29</v>
      </c>
      <c r="I157">
        <v>24</v>
      </c>
      <c r="J157">
        <v>23</v>
      </c>
      <c r="K157" t="s">
        <v>27</v>
      </c>
      <c r="L157" t="s">
        <v>479</v>
      </c>
    </row>
    <row r="158" spans="1:12">
      <c r="A158">
        <v>404</v>
      </c>
      <c r="B158" s="1" t="s">
        <v>467</v>
      </c>
      <c r="C158">
        <v>8785</v>
      </c>
      <c r="D158" t="s">
        <v>17</v>
      </c>
      <c r="E158">
        <v>0.25</v>
      </c>
      <c r="F158">
        <v>12</v>
      </c>
      <c r="G158">
        <v>0.8</v>
      </c>
      <c r="H158" t="s">
        <v>29</v>
      </c>
      <c r="I158">
        <v>12</v>
      </c>
      <c r="J158">
        <v>15</v>
      </c>
      <c r="K158" t="s">
        <v>50</v>
      </c>
      <c r="L158" t="s">
        <v>480</v>
      </c>
    </row>
    <row r="159" spans="1:12">
      <c r="A159">
        <v>405</v>
      </c>
      <c r="B159" s="1" t="s">
        <v>467</v>
      </c>
      <c r="C159">
        <v>9040</v>
      </c>
      <c r="D159" t="s">
        <v>26</v>
      </c>
      <c r="E159">
        <v>0.1</v>
      </c>
      <c r="F159">
        <v>18</v>
      </c>
      <c r="G159">
        <v>1.8</v>
      </c>
      <c r="H159" t="s">
        <v>93</v>
      </c>
      <c r="I159">
        <v>18</v>
      </c>
      <c r="J159">
        <v>16</v>
      </c>
      <c r="K159" t="s">
        <v>22</v>
      </c>
      <c r="L159" t="s">
        <v>481</v>
      </c>
    </row>
    <row r="160" spans="1:12">
      <c r="A160">
        <v>392</v>
      </c>
      <c r="B160" s="1" t="s">
        <v>463</v>
      </c>
      <c r="C160">
        <v>643</v>
      </c>
      <c r="D160" t="s">
        <v>17</v>
      </c>
      <c r="E160">
        <v>0</v>
      </c>
      <c r="F160">
        <v>18</v>
      </c>
      <c r="G160">
        <v>1.8</v>
      </c>
      <c r="H160" t="s">
        <v>70</v>
      </c>
      <c r="I160">
        <v>18</v>
      </c>
      <c r="J160">
        <v>56</v>
      </c>
      <c r="K160" t="s">
        <v>50</v>
      </c>
      <c r="L160" t="s">
        <v>464</v>
      </c>
    </row>
    <row r="161" spans="1:12">
      <c r="A161">
        <v>393</v>
      </c>
      <c r="B161" s="1" t="s">
        <v>465</v>
      </c>
      <c r="C161">
        <v>1260</v>
      </c>
      <c r="D161" t="s">
        <v>17</v>
      </c>
      <c r="E161">
        <v>0</v>
      </c>
      <c r="F161">
        <v>24</v>
      </c>
      <c r="G161">
        <v>3.14</v>
      </c>
      <c r="H161" t="s">
        <v>70</v>
      </c>
      <c r="I161">
        <v>24</v>
      </c>
      <c r="J161">
        <v>0</v>
      </c>
      <c r="K161" t="s">
        <v>50</v>
      </c>
      <c r="L161" t="s">
        <v>466</v>
      </c>
    </row>
    <row r="162" spans="1:12">
      <c r="A162">
        <v>1631</v>
      </c>
      <c r="B162" s="1" t="s">
        <v>1729</v>
      </c>
      <c r="C162">
        <v>65</v>
      </c>
      <c r="D162" t="s">
        <v>26</v>
      </c>
      <c r="E162">
        <v>0</v>
      </c>
      <c r="F162">
        <v>18</v>
      </c>
      <c r="G162">
        <v>1.8</v>
      </c>
      <c r="H162" t="s">
        <v>24</v>
      </c>
      <c r="I162">
        <v>18</v>
      </c>
      <c r="J162">
        <v>24</v>
      </c>
      <c r="K162" t="s">
        <v>33</v>
      </c>
      <c r="L162" t="s">
        <v>73</v>
      </c>
    </row>
    <row r="163" spans="1:12">
      <c r="A163">
        <v>1632</v>
      </c>
      <c r="B163" s="1" t="s">
        <v>1729</v>
      </c>
      <c r="C163">
        <v>2450</v>
      </c>
      <c r="D163" t="s">
        <v>26</v>
      </c>
      <c r="E163">
        <v>1.1200000000000001</v>
      </c>
      <c r="F163">
        <v>18</v>
      </c>
      <c r="G163">
        <v>1.8</v>
      </c>
      <c r="H163" t="s">
        <v>24</v>
      </c>
      <c r="I163">
        <v>18</v>
      </c>
      <c r="J163">
        <v>18</v>
      </c>
      <c r="K163" t="s">
        <v>27</v>
      </c>
      <c r="L163" t="s">
        <v>1794</v>
      </c>
    </row>
    <row r="164" spans="1:12">
      <c r="A164">
        <v>1633</v>
      </c>
      <c r="B164" s="1" t="s">
        <v>1729</v>
      </c>
      <c r="C164">
        <v>3725</v>
      </c>
      <c r="D164" t="s">
        <v>26</v>
      </c>
      <c r="E164">
        <v>1.59</v>
      </c>
      <c r="F164">
        <v>18</v>
      </c>
      <c r="G164">
        <v>1.8</v>
      </c>
      <c r="H164" t="s">
        <v>24</v>
      </c>
      <c r="I164">
        <v>18</v>
      </c>
      <c r="J164">
        <v>18</v>
      </c>
      <c r="K164" t="s">
        <v>27</v>
      </c>
      <c r="L164" t="s">
        <v>1795</v>
      </c>
    </row>
    <row r="165" spans="1:12">
      <c r="A165">
        <v>1634</v>
      </c>
      <c r="B165" s="1" t="s">
        <v>1729</v>
      </c>
      <c r="C165">
        <v>5032</v>
      </c>
      <c r="D165" t="s">
        <v>17</v>
      </c>
      <c r="E165">
        <v>1970</v>
      </c>
      <c r="F165">
        <v>18</v>
      </c>
      <c r="G165">
        <v>1.8</v>
      </c>
      <c r="H165" t="s">
        <v>24</v>
      </c>
      <c r="I165">
        <v>18</v>
      </c>
      <c r="J165">
        <v>53</v>
      </c>
      <c r="K165" t="s">
        <v>22</v>
      </c>
      <c r="L165" t="s">
        <v>1796</v>
      </c>
    </row>
    <row r="166" spans="1:12">
      <c r="A166">
        <v>1635</v>
      </c>
      <c r="B166" s="1" t="s">
        <v>1729</v>
      </c>
      <c r="C166">
        <v>5035</v>
      </c>
      <c r="D166" t="s">
        <v>26</v>
      </c>
      <c r="E166">
        <v>2.04</v>
      </c>
      <c r="F166">
        <v>18</v>
      </c>
      <c r="G166">
        <v>1.8</v>
      </c>
      <c r="H166" t="s">
        <v>24</v>
      </c>
      <c r="I166">
        <v>18</v>
      </c>
      <c r="J166">
        <v>21</v>
      </c>
      <c r="K166" t="s">
        <v>22</v>
      </c>
      <c r="L166" t="s">
        <v>1797</v>
      </c>
    </row>
    <row r="167" spans="1:12">
      <c r="A167">
        <v>1613</v>
      </c>
      <c r="B167" s="1" t="s">
        <v>1729</v>
      </c>
      <c r="C167">
        <v>6240</v>
      </c>
      <c r="D167" t="s">
        <v>17</v>
      </c>
      <c r="E167">
        <v>1.29</v>
      </c>
      <c r="F167">
        <v>15</v>
      </c>
      <c r="G167">
        <v>1.2</v>
      </c>
      <c r="H167" t="s">
        <v>196</v>
      </c>
      <c r="I167">
        <v>15</v>
      </c>
      <c r="J167">
        <v>57</v>
      </c>
      <c r="K167" t="s">
        <v>33</v>
      </c>
      <c r="L167" t="s">
        <v>1776</v>
      </c>
    </row>
    <row r="168" spans="1:12">
      <c r="A168">
        <v>1614</v>
      </c>
      <c r="B168" s="1" t="s">
        <v>1729</v>
      </c>
      <c r="C168">
        <v>6245</v>
      </c>
      <c r="D168" t="s">
        <v>26</v>
      </c>
      <c r="E168">
        <v>1.1299999999999999</v>
      </c>
      <c r="F168">
        <v>18</v>
      </c>
      <c r="G168">
        <v>1.8</v>
      </c>
      <c r="H168" t="s">
        <v>67</v>
      </c>
      <c r="I168">
        <v>18</v>
      </c>
      <c r="J168">
        <v>20</v>
      </c>
      <c r="K168" t="s">
        <v>33</v>
      </c>
      <c r="L168" t="s">
        <v>1777</v>
      </c>
    </row>
    <row r="169" spans="1:12">
      <c r="A169">
        <v>1615</v>
      </c>
      <c r="B169" s="1" t="s">
        <v>1729</v>
      </c>
      <c r="C169">
        <v>7600</v>
      </c>
      <c r="D169" t="s">
        <v>26</v>
      </c>
      <c r="E169">
        <v>2.15</v>
      </c>
      <c r="F169">
        <v>18</v>
      </c>
      <c r="G169">
        <v>1.8</v>
      </c>
      <c r="H169" t="s">
        <v>67</v>
      </c>
      <c r="I169">
        <v>18</v>
      </c>
      <c r="J169">
        <v>24</v>
      </c>
      <c r="K169" t="s">
        <v>33</v>
      </c>
      <c r="L169" t="s">
        <v>1778</v>
      </c>
    </row>
    <row r="170" spans="1:12">
      <c r="A170">
        <v>1616</v>
      </c>
      <c r="B170" s="1" t="s">
        <v>1729</v>
      </c>
      <c r="C170">
        <v>8880</v>
      </c>
      <c r="D170" t="s">
        <v>26</v>
      </c>
      <c r="E170">
        <v>2.59</v>
      </c>
      <c r="F170">
        <v>18</v>
      </c>
      <c r="G170">
        <v>1.8</v>
      </c>
      <c r="H170" t="s">
        <v>67</v>
      </c>
      <c r="I170">
        <v>18</v>
      </c>
      <c r="J170">
        <v>17</v>
      </c>
      <c r="K170" t="s">
        <v>27</v>
      </c>
      <c r="L170" t="s">
        <v>1779</v>
      </c>
    </row>
    <row r="171" spans="1:12">
      <c r="A171">
        <v>1617</v>
      </c>
      <c r="B171" s="1" t="s">
        <v>1729</v>
      </c>
      <c r="C171">
        <v>8930</v>
      </c>
      <c r="D171" t="s">
        <v>26</v>
      </c>
      <c r="E171">
        <v>1.71</v>
      </c>
      <c r="F171">
        <v>15</v>
      </c>
      <c r="G171">
        <v>1.2</v>
      </c>
      <c r="H171" t="s">
        <v>123</v>
      </c>
      <c r="I171">
        <v>15</v>
      </c>
      <c r="J171">
        <v>27</v>
      </c>
      <c r="K171" t="s">
        <v>27</v>
      </c>
      <c r="L171" t="s">
        <v>1780</v>
      </c>
    </row>
    <row r="172" spans="1:12">
      <c r="A172">
        <v>1618</v>
      </c>
      <c r="B172" s="1" t="s">
        <v>1729</v>
      </c>
      <c r="C172">
        <v>8995</v>
      </c>
      <c r="D172" t="s">
        <v>17</v>
      </c>
      <c r="E172">
        <v>2.13</v>
      </c>
      <c r="F172">
        <v>24</v>
      </c>
      <c r="G172">
        <v>3.1</v>
      </c>
      <c r="H172" t="s">
        <v>1781</v>
      </c>
      <c r="I172">
        <v>24</v>
      </c>
      <c r="J172">
        <v>74</v>
      </c>
      <c r="K172" t="s">
        <v>27</v>
      </c>
      <c r="L172" t="s">
        <v>1737</v>
      </c>
    </row>
    <row r="173" spans="1:12">
      <c r="A173">
        <v>1619</v>
      </c>
      <c r="B173" s="1" t="s">
        <v>1729</v>
      </c>
      <c r="C173">
        <v>9135</v>
      </c>
      <c r="D173" t="s">
        <v>17</v>
      </c>
      <c r="E173">
        <v>0</v>
      </c>
      <c r="F173">
        <v>18</v>
      </c>
      <c r="G173">
        <v>1.8</v>
      </c>
      <c r="H173" t="s">
        <v>67</v>
      </c>
      <c r="I173">
        <v>18</v>
      </c>
      <c r="J173">
        <v>46</v>
      </c>
      <c r="K173" t="s">
        <v>27</v>
      </c>
      <c r="L173" t="s">
        <v>1782</v>
      </c>
    </row>
    <row r="174" spans="1:12">
      <c r="A174">
        <v>1620</v>
      </c>
      <c r="B174" s="1" t="s">
        <v>1729</v>
      </c>
      <c r="C174">
        <v>10403</v>
      </c>
      <c r="D174" t="s">
        <v>26</v>
      </c>
      <c r="E174">
        <v>0.74</v>
      </c>
      <c r="F174">
        <v>18</v>
      </c>
      <c r="G174">
        <v>1.8</v>
      </c>
      <c r="H174" t="s">
        <v>67</v>
      </c>
      <c r="I174">
        <v>18</v>
      </c>
      <c r="J174">
        <v>20</v>
      </c>
      <c r="K174" t="s">
        <v>33</v>
      </c>
      <c r="L174" t="s">
        <v>1783</v>
      </c>
    </row>
    <row r="175" spans="1:12">
      <c r="A175">
        <v>1621</v>
      </c>
      <c r="B175" s="1" t="s">
        <v>1729</v>
      </c>
      <c r="C175">
        <v>10413</v>
      </c>
      <c r="D175" t="s">
        <v>26</v>
      </c>
      <c r="E175">
        <v>1.01</v>
      </c>
      <c r="F175">
        <v>18</v>
      </c>
      <c r="G175">
        <v>1.8</v>
      </c>
      <c r="H175" t="s">
        <v>67</v>
      </c>
      <c r="I175">
        <v>18</v>
      </c>
      <c r="J175">
        <v>27</v>
      </c>
      <c r="K175" t="s">
        <v>33</v>
      </c>
      <c r="L175" t="s">
        <v>1784</v>
      </c>
    </row>
    <row r="176" spans="1:12">
      <c r="A176">
        <v>1622</v>
      </c>
      <c r="B176" s="1" t="s">
        <v>1729</v>
      </c>
      <c r="C176">
        <v>10413</v>
      </c>
      <c r="D176" t="s">
        <v>17</v>
      </c>
      <c r="E176">
        <v>1.86</v>
      </c>
      <c r="F176">
        <v>18</v>
      </c>
      <c r="G176">
        <v>1.8</v>
      </c>
      <c r="H176" t="s">
        <v>67</v>
      </c>
      <c r="I176">
        <v>18</v>
      </c>
      <c r="J176">
        <v>28</v>
      </c>
      <c r="K176" t="s">
        <v>33</v>
      </c>
      <c r="L176" t="s">
        <v>1785</v>
      </c>
    </row>
    <row r="177" spans="1:12">
      <c r="A177">
        <v>1623</v>
      </c>
      <c r="B177" s="1" t="s">
        <v>1729</v>
      </c>
      <c r="C177">
        <v>11753</v>
      </c>
      <c r="D177" t="s">
        <v>17</v>
      </c>
      <c r="E177">
        <v>2.12</v>
      </c>
      <c r="F177">
        <v>15</v>
      </c>
      <c r="G177">
        <v>1.2</v>
      </c>
      <c r="H177" t="s">
        <v>67</v>
      </c>
      <c r="I177">
        <v>15</v>
      </c>
      <c r="J177">
        <v>26</v>
      </c>
      <c r="K177" t="s">
        <v>27</v>
      </c>
      <c r="L177" t="s">
        <v>1786</v>
      </c>
    </row>
    <row r="178" spans="1:12">
      <c r="A178">
        <v>1626</v>
      </c>
      <c r="B178" s="1" t="s">
        <v>1729</v>
      </c>
      <c r="C178">
        <v>11815</v>
      </c>
      <c r="D178" t="s">
        <v>26</v>
      </c>
      <c r="E178">
        <v>2.2799999999999998</v>
      </c>
      <c r="F178">
        <v>18</v>
      </c>
      <c r="G178">
        <v>1.8</v>
      </c>
      <c r="H178" t="s">
        <v>67</v>
      </c>
      <c r="I178">
        <v>18</v>
      </c>
      <c r="J178">
        <v>33</v>
      </c>
      <c r="K178" t="s">
        <v>33</v>
      </c>
      <c r="L178" t="s">
        <v>1789</v>
      </c>
    </row>
    <row r="179" spans="1:12">
      <c r="A179">
        <v>1624</v>
      </c>
      <c r="B179" s="1" t="s">
        <v>1729</v>
      </c>
      <c r="C179">
        <v>11820</v>
      </c>
      <c r="D179" t="s">
        <v>17</v>
      </c>
      <c r="E179">
        <v>1.6</v>
      </c>
      <c r="F179">
        <v>18</v>
      </c>
      <c r="G179">
        <v>1.8</v>
      </c>
      <c r="H179" t="s">
        <v>67</v>
      </c>
      <c r="I179">
        <v>18</v>
      </c>
      <c r="J179">
        <v>26</v>
      </c>
      <c r="K179" t="s">
        <v>33</v>
      </c>
      <c r="L179" t="s">
        <v>1787</v>
      </c>
    </row>
    <row r="180" spans="1:12">
      <c r="A180">
        <v>1625</v>
      </c>
      <c r="B180" s="1" t="s">
        <v>1729</v>
      </c>
      <c r="C180">
        <v>11824</v>
      </c>
      <c r="D180" t="s">
        <v>17</v>
      </c>
      <c r="E180">
        <v>2.27</v>
      </c>
      <c r="F180">
        <v>18</v>
      </c>
      <c r="G180">
        <v>1.8</v>
      </c>
      <c r="H180" t="s">
        <v>67</v>
      </c>
      <c r="I180">
        <v>18</v>
      </c>
      <c r="J180">
        <v>34</v>
      </c>
      <c r="K180" t="s">
        <v>33</v>
      </c>
      <c r="L180" t="s">
        <v>1788</v>
      </c>
    </row>
    <row r="181" spans="1:12">
      <c r="A181">
        <v>1627</v>
      </c>
      <c r="B181" s="1" t="s">
        <v>1729</v>
      </c>
      <c r="C181">
        <v>13055</v>
      </c>
      <c r="D181" t="s">
        <v>107</v>
      </c>
      <c r="E181">
        <v>2.79</v>
      </c>
      <c r="F181">
        <v>15</v>
      </c>
      <c r="G181">
        <v>1.23</v>
      </c>
      <c r="H181" t="s">
        <v>38</v>
      </c>
      <c r="I181">
        <v>15</v>
      </c>
      <c r="J181">
        <v>25</v>
      </c>
      <c r="K181" t="s">
        <v>33</v>
      </c>
      <c r="L181" t="s">
        <v>1790</v>
      </c>
    </row>
    <row r="182" spans="1:12">
      <c r="A182">
        <v>1628</v>
      </c>
      <c r="B182" s="1" t="s">
        <v>1729</v>
      </c>
      <c r="C182">
        <v>13060</v>
      </c>
      <c r="D182" t="s">
        <v>107</v>
      </c>
      <c r="E182">
        <v>3.88</v>
      </c>
      <c r="F182">
        <v>18</v>
      </c>
      <c r="G182">
        <v>1.77</v>
      </c>
      <c r="H182" t="s">
        <v>38</v>
      </c>
      <c r="I182">
        <v>18</v>
      </c>
      <c r="J182">
        <v>30</v>
      </c>
      <c r="K182" t="s">
        <v>33</v>
      </c>
      <c r="L182" t="s">
        <v>1791</v>
      </c>
    </row>
    <row r="183" spans="1:12">
      <c r="A183">
        <v>1629</v>
      </c>
      <c r="B183" s="1" t="s">
        <v>1729</v>
      </c>
      <c r="C183">
        <v>13082</v>
      </c>
      <c r="D183" t="s">
        <v>107</v>
      </c>
      <c r="E183">
        <v>3.04</v>
      </c>
      <c r="F183">
        <v>15</v>
      </c>
      <c r="G183">
        <v>1.23</v>
      </c>
      <c r="H183" t="s">
        <v>38</v>
      </c>
      <c r="I183">
        <v>15</v>
      </c>
      <c r="J183">
        <v>25</v>
      </c>
      <c r="K183" t="s">
        <v>33</v>
      </c>
      <c r="L183" t="s">
        <v>1792</v>
      </c>
    </row>
    <row r="184" spans="1:12">
      <c r="A184">
        <v>1630</v>
      </c>
      <c r="B184" s="1" t="s">
        <v>1729</v>
      </c>
      <c r="C184">
        <v>13082</v>
      </c>
      <c r="D184" t="s">
        <v>53</v>
      </c>
      <c r="E184">
        <v>2.96</v>
      </c>
      <c r="F184">
        <v>15</v>
      </c>
      <c r="G184">
        <v>1.23</v>
      </c>
      <c r="H184" t="s">
        <v>38</v>
      </c>
      <c r="I184">
        <v>15</v>
      </c>
      <c r="J184">
        <v>25</v>
      </c>
      <c r="K184" t="s">
        <v>33</v>
      </c>
      <c r="L184" t="s">
        <v>1793</v>
      </c>
    </row>
    <row r="185" spans="1:12">
      <c r="A185">
        <v>1594</v>
      </c>
      <c r="B185" s="1" t="s">
        <v>1729</v>
      </c>
      <c r="C185">
        <v>14563</v>
      </c>
      <c r="D185" t="s">
        <v>26</v>
      </c>
      <c r="E185">
        <v>2.14</v>
      </c>
      <c r="F185">
        <v>12</v>
      </c>
      <c r="G185" t="s">
        <v>18</v>
      </c>
      <c r="H185" t="s">
        <v>29</v>
      </c>
      <c r="I185">
        <v>12</v>
      </c>
      <c r="J185">
        <v>24</v>
      </c>
      <c r="K185" t="s">
        <v>33</v>
      </c>
      <c r="L185" t="s">
        <v>1757</v>
      </c>
    </row>
    <row r="186" spans="1:12">
      <c r="A186">
        <v>1595</v>
      </c>
      <c r="B186" s="1" t="s">
        <v>1729</v>
      </c>
      <c r="C186">
        <v>14567</v>
      </c>
      <c r="D186" t="s">
        <v>26</v>
      </c>
      <c r="E186">
        <v>2.76</v>
      </c>
      <c r="F186">
        <v>18</v>
      </c>
      <c r="G186">
        <v>1.8</v>
      </c>
      <c r="H186" t="s">
        <v>18</v>
      </c>
      <c r="I186">
        <v>18</v>
      </c>
      <c r="J186">
        <v>16</v>
      </c>
      <c r="K186" t="s">
        <v>33</v>
      </c>
      <c r="L186" t="s">
        <v>1758</v>
      </c>
    </row>
    <row r="187" spans="1:12">
      <c r="A187">
        <v>1596</v>
      </c>
      <c r="B187" s="1" t="s">
        <v>1729</v>
      </c>
      <c r="C187">
        <v>14630</v>
      </c>
      <c r="D187" t="s">
        <v>26</v>
      </c>
      <c r="E187">
        <v>1.68</v>
      </c>
      <c r="F187">
        <v>15</v>
      </c>
      <c r="G187">
        <v>1.23</v>
      </c>
      <c r="H187" t="s">
        <v>70</v>
      </c>
      <c r="I187">
        <v>18</v>
      </c>
      <c r="J187">
        <v>25</v>
      </c>
      <c r="K187" t="s">
        <v>33</v>
      </c>
      <c r="L187" t="s">
        <v>1759</v>
      </c>
    </row>
    <row r="188" spans="1:12">
      <c r="A188">
        <v>1597</v>
      </c>
      <c r="B188" s="1" t="s">
        <v>1729</v>
      </c>
      <c r="C188">
        <v>14630</v>
      </c>
      <c r="D188" t="s">
        <v>17</v>
      </c>
      <c r="E188">
        <v>1.73</v>
      </c>
      <c r="F188">
        <v>18</v>
      </c>
      <c r="G188">
        <v>1.8</v>
      </c>
      <c r="H188" t="s">
        <v>18</v>
      </c>
      <c r="I188">
        <v>18</v>
      </c>
      <c r="J188">
        <v>34</v>
      </c>
      <c r="K188" t="s">
        <v>33</v>
      </c>
      <c r="L188" t="s">
        <v>1760</v>
      </c>
    </row>
    <row r="189" spans="1:12">
      <c r="A189">
        <v>1598</v>
      </c>
      <c r="B189" s="1" t="s">
        <v>1729</v>
      </c>
      <c r="C189">
        <v>15235</v>
      </c>
      <c r="D189" t="s">
        <v>17</v>
      </c>
      <c r="E189">
        <v>1.2</v>
      </c>
      <c r="F189">
        <v>18</v>
      </c>
      <c r="G189">
        <v>1.8</v>
      </c>
      <c r="H189" t="s">
        <v>70</v>
      </c>
      <c r="I189">
        <v>18</v>
      </c>
      <c r="J189">
        <v>25</v>
      </c>
      <c r="K189" t="s">
        <v>33</v>
      </c>
      <c r="L189" t="s">
        <v>1761</v>
      </c>
    </row>
    <row r="190" spans="1:12">
      <c r="A190">
        <v>1599</v>
      </c>
      <c r="B190" s="1" t="s">
        <v>1729</v>
      </c>
      <c r="C190">
        <v>15935</v>
      </c>
      <c r="D190" t="s">
        <v>17</v>
      </c>
      <c r="E190">
        <v>0</v>
      </c>
      <c r="F190">
        <v>18</v>
      </c>
      <c r="G190">
        <v>1.8</v>
      </c>
      <c r="H190" t="s">
        <v>70</v>
      </c>
      <c r="I190">
        <v>18</v>
      </c>
      <c r="J190">
        <v>28</v>
      </c>
      <c r="K190" t="s">
        <v>33</v>
      </c>
      <c r="L190" t="s">
        <v>1762</v>
      </c>
    </row>
    <row r="191" spans="1:12">
      <c r="A191">
        <v>1600</v>
      </c>
      <c r="B191" s="1" t="s">
        <v>1729</v>
      </c>
      <c r="C191">
        <v>15935</v>
      </c>
      <c r="D191" t="s">
        <v>26</v>
      </c>
      <c r="E191">
        <v>0</v>
      </c>
      <c r="F191">
        <v>18</v>
      </c>
      <c r="G191">
        <v>1.8</v>
      </c>
      <c r="H191" t="s">
        <v>70</v>
      </c>
      <c r="I191">
        <v>18</v>
      </c>
      <c r="J191">
        <v>240</v>
      </c>
      <c r="K191" t="s">
        <v>33</v>
      </c>
      <c r="L191" t="s">
        <v>1763</v>
      </c>
    </row>
    <row r="192" spans="1:12">
      <c r="A192">
        <v>1601</v>
      </c>
      <c r="B192" s="1" t="s">
        <v>1729</v>
      </c>
      <c r="C192">
        <v>17205</v>
      </c>
      <c r="D192" t="s">
        <v>17</v>
      </c>
      <c r="E192">
        <v>1.8</v>
      </c>
      <c r="F192">
        <v>18</v>
      </c>
      <c r="G192">
        <v>1.8</v>
      </c>
      <c r="H192" t="s">
        <v>70</v>
      </c>
      <c r="I192">
        <v>18</v>
      </c>
      <c r="J192">
        <v>20</v>
      </c>
      <c r="K192" t="s">
        <v>33</v>
      </c>
      <c r="L192" t="s">
        <v>1764</v>
      </c>
    </row>
    <row r="193" spans="1:12">
      <c r="A193">
        <v>1602</v>
      </c>
      <c r="B193" s="1" t="s">
        <v>1729</v>
      </c>
      <c r="C193">
        <v>17205</v>
      </c>
      <c r="D193" t="s">
        <v>26</v>
      </c>
      <c r="E193">
        <v>1.63</v>
      </c>
      <c r="F193">
        <v>18</v>
      </c>
      <c r="G193">
        <v>1.8</v>
      </c>
      <c r="H193" t="s">
        <v>70</v>
      </c>
      <c r="I193">
        <v>18</v>
      </c>
      <c r="J193">
        <v>20</v>
      </c>
      <c r="K193" t="s">
        <v>27</v>
      </c>
      <c r="L193" t="s">
        <v>1765</v>
      </c>
    </row>
    <row r="194" spans="1:12">
      <c r="A194">
        <v>1603</v>
      </c>
      <c r="B194" s="1" t="s">
        <v>1729</v>
      </c>
      <c r="C194">
        <v>18658</v>
      </c>
      <c r="D194" t="s">
        <v>26</v>
      </c>
      <c r="E194">
        <v>2.4700000000000002</v>
      </c>
      <c r="F194">
        <v>18</v>
      </c>
      <c r="G194">
        <v>1.8</v>
      </c>
      <c r="H194" t="s">
        <v>24</v>
      </c>
      <c r="I194">
        <v>18</v>
      </c>
      <c r="J194">
        <v>18</v>
      </c>
      <c r="K194" t="s">
        <v>27</v>
      </c>
      <c r="L194" t="s">
        <v>1766</v>
      </c>
    </row>
    <row r="195" spans="1:12">
      <c r="A195">
        <v>1604</v>
      </c>
      <c r="B195" s="1" t="s">
        <v>1729</v>
      </c>
      <c r="C195">
        <v>19130</v>
      </c>
      <c r="D195" t="s">
        <v>17</v>
      </c>
      <c r="E195">
        <v>2.83</v>
      </c>
      <c r="F195">
        <v>18</v>
      </c>
      <c r="G195">
        <v>1.8</v>
      </c>
      <c r="H195" t="s">
        <v>70</v>
      </c>
      <c r="I195">
        <v>18</v>
      </c>
      <c r="J195">
        <v>22</v>
      </c>
      <c r="K195" t="s">
        <v>27</v>
      </c>
      <c r="L195" t="s">
        <v>1767</v>
      </c>
    </row>
    <row r="196" spans="1:12">
      <c r="A196">
        <v>1568</v>
      </c>
      <c r="B196" s="1" t="s">
        <v>1729</v>
      </c>
      <c r="C196">
        <v>19668</v>
      </c>
      <c r="D196" t="s">
        <v>26</v>
      </c>
      <c r="E196">
        <v>2.9</v>
      </c>
      <c r="F196">
        <v>18</v>
      </c>
      <c r="G196">
        <v>1.8</v>
      </c>
      <c r="H196" t="s">
        <v>67</v>
      </c>
      <c r="I196">
        <v>18</v>
      </c>
      <c r="J196">
        <v>25</v>
      </c>
      <c r="K196" t="s">
        <v>33</v>
      </c>
      <c r="L196" t="s">
        <v>1730</v>
      </c>
    </row>
    <row r="197" spans="1:12">
      <c r="A197">
        <v>1569</v>
      </c>
      <c r="B197" s="1" t="s">
        <v>1729</v>
      </c>
      <c r="C197">
        <v>20230</v>
      </c>
      <c r="D197" t="s">
        <v>17</v>
      </c>
      <c r="E197">
        <v>0.9</v>
      </c>
      <c r="F197">
        <v>15</v>
      </c>
      <c r="G197">
        <v>1.2</v>
      </c>
      <c r="H197" t="s">
        <v>67</v>
      </c>
      <c r="I197">
        <v>15</v>
      </c>
      <c r="J197">
        <v>19</v>
      </c>
      <c r="K197" t="s">
        <v>27</v>
      </c>
      <c r="L197" t="s">
        <v>1731</v>
      </c>
    </row>
    <row r="198" spans="1:12">
      <c r="A198">
        <v>1570</v>
      </c>
      <c r="B198" s="1" t="s">
        <v>1729</v>
      </c>
      <c r="C198">
        <v>20394</v>
      </c>
      <c r="D198" t="s">
        <v>26</v>
      </c>
      <c r="E198">
        <v>2.5</v>
      </c>
      <c r="F198">
        <v>18</v>
      </c>
      <c r="G198">
        <v>1.8</v>
      </c>
      <c r="H198" t="s">
        <v>67</v>
      </c>
      <c r="I198">
        <v>18</v>
      </c>
      <c r="J198">
        <v>22</v>
      </c>
      <c r="K198" t="s">
        <v>27</v>
      </c>
      <c r="L198" t="s">
        <v>1732</v>
      </c>
    </row>
    <row r="199" spans="1:12">
      <c r="A199">
        <v>1571</v>
      </c>
      <c r="B199" s="1" t="s">
        <v>1729</v>
      </c>
      <c r="C199">
        <v>20400</v>
      </c>
      <c r="D199" t="s">
        <v>26</v>
      </c>
      <c r="E199">
        <v>1.7</v>
      </c>
      <c r="F199">
        <v>18</v>
      </c>
      <c r="G199">
        <v>1.8</v>
      </c>
      <c r="H199" t="s">
        <v>67</v>
      </c>
      <c r="I199">
        <v>18</v>
      </c>
      <c r="J199">
        <v>29</v>
      </c>
      <c r="K199" t="s">
        <v>27</v>
      </c>
      <c r="L199" t="s">
        <v>1733</v>
      </c>
    </row>
    <row r="200" spans="1:12">
      <c r="A200">
        <v>1572</v>
      </c>
      <c r="B200" s="1" t="s">
        <v>1729</v>
      </c>
      <c r="C200">
        <v>20405</v>
      </c>
      <c r="D200" t="s">
        <v>26</v>
      </c>
      <c r="E200">
        <v>2.6</v>
      </c>
      <c r="F200">
        <v>18</v>
      </c>
      <c r="G200">
        <v>1.8</v>
      </c>
      <c r="H200" t="s">
        <v>67</v>
      </c>
      <c r="I200">
        <v>18</v>
      </c>
      <c r="J200">
        <v>35</v>
      </c>
      <c r="K200" t="s">
        <v>27</v>
      </c>
      <c r="L200" t="s">
        <v>1734</v>
      </c>
    </row>
    <row r="201" spans="1:12">
      <c r="A201">
        <v>1573</v>
      </c>
      <c r="B201" s="1" t="s">
        <v>1729</v>
      </c>
      <c r="C201">
        <v>21720</v>
      </c>
      <c r="D201" t="s">
        <v>17</v>
      </c>
      <c r="E201">
        <v>2.1</v>
      </c>
      <c r="F201">
        <v>15</v>
      </c>
      <c r="G201">
        <v>1.2</v>
      </c>
      <c r="H201" t="s">
        <v>67</v>
      </c>
      <c r="I201">
        <v>15</v>
      </c>
      <c r="J201">
        <v>25</v>
      </c>
      <c r="K201" t="s">
        <v>22</v>
      </c>
      <c r="L201" t="s">
        <v>1735</v>
      </c>
    </row>
    <row r="202" spans="1:12">
      <c r="A202">
        <v>1574</v>
      </c>
      <c r="B202" s="1" t="s">
        <v>1729</v>
      </c>
      <c r="C202">
        <v>22033</v>
      </c>
      <c r="D202" t="s">
        <v>17</v>
      </c>
      <c r="E202">
        <v>1.3</v>
      </c>
      <c r="F202">
        <v>18</v>
      </c>
      <c r="G202">
        <v>1.8</v>
      </c>
      <c r="H202" t="s">
        <v>67</v>
      </c>
      <c r="I202">
        <v>18</v>
      </c>
      <c r="J202">
        <v>22</v>
      </c>
      <c r="K202" t="s">
        <v>27</v>
      </c>
      <c r="L202" t="s">
        <v>1736</v>
      </c>
    </row>
    <row r="203" spans="1:12">
      <c r="A203">
        <v>1605</v>
      </c>
      <c r="B203" s="1" t="s">
        <v>1729</v>
      </c>
      <c r="C203">
        <v>23460</v>
      </c>
      <c r="D203" t="s">
        <v>26</v>
      </c>
      <c r="E203">
        <v>2.38</v>
      </c>
      <c r="F203">
        <v>12</v>
      </c>
      <c r="G203">
        <v>0.79</v>
      </c>
      <c r="H203" t="s">
        <v>19</v>
      </c>
      <c r="I203">
        <v>12</v>
      </c>
      <c r="J203">
        <v>50</v>
      </c>
      <c r="K203" t="s">
        <v>27</v>
      </c>
      <c r="L203" t="s">
        <v>1768</v>
      </c>
    </row>
    <row r="204" spans="1:12">
      <c r="A204">
        <v>1606</v>
      </c>
      <c r="B204" s="1" t="s">
        <v>1729</v>
      </c>
      <c r="C204">
        <v>23926</v>
      </c>
      <c r="D204" t="s">
        <v>26</v>
      </c>
      <c r="E204">
        <v>1.79</v>
      </c>
      <c r="F204">
        <v>18</v>
      </c>
      <c r="G204">
        <v>1.77</v>
      </c>
      <c r="H204" t="s">
        <v>19</v>
      </c>
      <c r="I204">
        <v>18</v>
      </c>
      <c r="J204">
        <v>18</v>
      </c>
      <c r="K204" t="s">
        <v>27</v>
      </c>
      <c r="L204" t="s">
        <v>1769</v>
      </c>
    </row>
    <row r="205" spans="1:12">
      <c r="A205">
        <v>1607</v>
      </c>
      <c r="B205" s="1" t="s">
        <v>1729</v>
      </c>
      <c r="C205">
        <v>23927</v>
      </c>
      <c r="D205" t="s">
        <v>17</v>
      </c>
      <c r="E205">
        <v>1.83</v>
      </c>
      <c r="F205">
        <v>12</v>
      </c>
      <c r="G205">
        <v>0.79</v>
      </c>
      <c r="H205" t="s">
        <v>19</v>
      </c>
      <c r="I205">
        <v>12</v>
      </c>
      <c r="J205">
        <v>20</v>
      </c>
      <c r="K205" t="s">
        <v>27</v>
      </c>
      <c r="L205" t="s">
        <v>1770</v>
      </c>
    </row>
    <row r="206" spans="1:12">
      <c r="A206">
        <v>1608</v>
      </c>
      <c r="B206" s="1" t="s">
        <v>1729</v>
      </c>
      <c r="C206">
        <v>27150</v>
      </c>
      <c r="D206" t="s">
        <v>26</v>
      </c>
      <c r="E206">
        <v>2.2400000000000002</v>
      </c>
      <c r="F206">
        <v>18</v>
      </c>
      <c r="G206">
        <v>1.8</v>
      </c>
      <c r="H206" t="s">
        <v>24</v>
      </c>
      <c r="I206">
        <v>18</v>
      </c>
      <c r="J206">
        <v>17</v>
      </c>
      <c r="K206" t="s">
        <v>33</v>
      </c>
      <c r="L206" t="s">
        <v>1771</v>
      </c>
    </row>
    <row r="207" spans="1:12">
      <c r="A207">
        <v>1609</v>
      </c>
      <c r="B207" s="1" t="s">
        <v>1729</v>
      </c>
      <c r="C207">
        <v>28422</v>
      </c>
      <c r="D207" t="s">
        <v>26</v>
      </c>
      <c r="E207">
        <v>1.34</v>
      </c>
      <c r="F207">
        <v>18</v>
      </c>
      <c r="G207">
        <v>1.8</v>
      </c>
      <c r="H207" t="s">
        <v>24</v>
      </c>
      <c r="I207">
        <v>18</v>
      </c>
      <c r="J207">
        <v>14</v>
      </c>
      <c r="K207" t="s">
        <v>27</v>
      </c>
      <c r="L207" t="s">
        <v>1772</v>
      </c>
    </row>
    <row r="208" spans="1:12">
      <c r="A208">
        <v>1610</v>
      </c>
      <c r="B208" s="1" t="s">
        <v>1729</v>
      </c>
      <c r="C208">
        <v>29029</v>
      </c>
      <c r="D208" t="s">
        <v>26</v>
      </c>
      <c r="E208">
        <v>0</v>
      </c>
      <c r="F208">
        <v>18</v>
      </c>
      <c r="G208">
        <v>1.8</v>
      </c>
      <c r="H208" t="s">
        <v>24</v>
      </c>
      <c r="I208">
        <v>18</v>
      </c>
      <c r="J208">
        <v>3</v>
      </c>
      <c r="K208" t="s">
        <v>27</v>
      </c>
      <c r="L208" t="s">
        <v>1773</v>
      </c>
    </row>
    <row r="209" spans="1:12">
      <c r="A209">
        <v>1611</v>
      </c>
      <c r="B209" s="1" t="s">
        <v>1729</v>
      </c>
      <c r="C209">
        <v>29699</v>
      </c>
      <c r="D209" t="s">
        <v>26</v>
      </c>
      <c r="E209">
        <v>1.25</v>
      </c>
      <c r="F209">
        <v>24</v>
      </c>
      <c r="G209">
        <v>3.14</v>
      </c>
      <c r="H209" t="s">
        <v>19</v>
      </c>
      <c r="I209">
        <v>24</v>
      </c>
      <c r="J209">
        <v>23</v>
      </c>
      <c r="K209" t="s">
        <v>27</v>
      </c>
      <c r="L209" t="s">
        <v>1774</v>
      </c>
    </row>
    <row r="210" spans="1:12">
      <c r="A210">
        <v>1612</v>
      </c>
      <c r="B210" s="1" t="s">
        <v>1729</v>
      </c>
      <c r="C210">
        <v>29953</v>
      </c>
      <c r="D210" t="s">
        <v>17</v>
      </c>
      <c r="E210">
        <v>1.97</v>
      </c>
      <c r="F210">
        <v>18</v>
      </c>
      <c r="G210">
        <v>1.8</v>
      </c>
      <c r="H210" t="s">
        <v>18</v>
      </c>
      <c r="I210">
        <v>18</v>
      </c>
      <c r="J210">
        <v>50</v>
      </c>
      <c r="K210" t="s">
        <v>22</v>
      </c>
      <c r="L210" t="s">
        <v>1775</v>
      </c>
    </row>
    <row r="211" spans="1:12">
      <c r="A211">
        <v>1575</v>
      </c>
      <c r="B211" s="1" t="s">
        <v>1737</v>
      </c>
      <c r="C211">
        <v>1205</v>
      </c>
      <c r="D211" t="s">
        <v>26</v>
      </c>
      <c r="E211">
        <v>2.1</v>
      </c>
      <c r="F211">
        <v>18</v>
      </c>
      <c r="G211">
        <v>1.77</v>
      </c>
      <c r="H211" t="s">
        <v>93</v>
      </c>
      <c r="I211">
        <v>18</v>
      </c>
      <c r="J211">
        <v>24</v>
      </c>
      <c r="K211" t="s">
        <v>33</v>
      </c>
      <c r="L211" t="s">
        <v>1738</v>
      </c>
    </row>
    <row r="212" spans="1:12">
      <c r="A212">
        <v>1576</v>
      </c>
      <c r="B212" s="1" t="s">
        <v>1737</v>
      </c>
      <c r="C212">
        <v>2520</v>
      </c>
      <c r="D212" t="s">
        <v>17</v>
      </c>
      <c r="E212">
        <v>0</v>
      </c>
      <c r="F212">
        <v>18</v>
      </c>
      <c r="G212">
        <v>1.77</v>
      </c>
      <c r="H212" t="s">
        <v>93</v>
      </c>
      <c r="I212">
        <v>18</v>
      </c>
      <c r="J212">
        <v>18</v>
      </c>
      <c r="K212" t="s">
        <v>33</v>
      </c>
      <c r="L212" t="s">
        <v>1739</v>
      </c>
    </row>
    <row r="213" spans="1:12">
      <c r="A213">
        <v>1577</v>
      </c>
      <c r="B213" s="1" t="s">
        <v>1737</v>
      </c>
      <c r="C213">
        <v>2525</v>
      </c>
      <c r="D213" t="s">
        <v>17</v>
      </c>
      <c r="E213">
        <v>1.22</v>
      </c>
      <c r="F213">
        <v>18</v>
      </c>
      <c r="G213">
        <v>1.77</v>
      </c>
      <c r="H213" t="s">
        <v>93</v>
      </c>
      <c r="I213">
        <v>18</v>
      </c>
      <c r="J213">
        <v>26</v>
      </c>
      <c r="K213" t="s">
        <v>33</v>
      </c>
      <c r="L213" t="s">
        <v>1740</v>
      </c>
    </row>
    <row r="214" spans="1:12">
      <c r="A214">
        <v>1578</v>
      </c>
      <c r="B214" s="1" t="s">
        <v>1741</v>
      </c>
      <c r="C214">
        <v>1532</v>
      </c>
      <c r="D214" t="s">
        <v>26</v>
      </c>
      <c r="E214">
        <v>0.92</v>
      </c>
      <c r="F214">
        <v>12</v>
      </c>
      <c r="G214">
        <v>0.8</v>
      </c>
      <c r="H214" t="s">
        <v>19</v>
      </c>
      <c r="I214">
        <v>12</v>
      </c>
      <c r="J214">
        <v>5</v>
      </c>
      <c r="K214" t="s">
        <v>22</v>
      </c>
      <c r="L214" t="s">
        <v>73</v>
      </c>
    </row>
    <row r="215" spans="1:12">
      <c r="A215">
        <v>1579</v>
      </c>
      <c r="B215" s="1" t="s">
        <v>1741</v>
      </c>
      <c r="C215">
        <v>2424</v>
      </c>
      <c r="D215" t="s">
        <v>26</v>
      </c>
      <c r="E215">
        <v>0.12</v>
      </c>
      <c r="F215">
        <v>12</v>
      </c>
      <c r="G215">
        <v>0.8</v>
      </c>
      <c r="H215" t="s">
        <v>19</v>
      </c>
      <c r="I215">
        <v>12</v>
      </c>
      <c r="J215">
        <v>5</v>
      </c>
      <c r="K215" t="s">
        <v>22</v>
      </c>
      <c r="L215" t="s">
        <v>73</v>
      </c>
    </row>
    <row r="216" spans="1:12">
      <c r="A216">
        <v>1580</v>
      </c>
      <c r="B216" s="1" t="s">
        <v>1741</v>
      </c>
      <c r="C216">
        <v>3089</v>
      </c>
      <c r="D216" t="s">
        <v>26</v>
      </c>
      <c r="E216">
        <v>0.79</v>
      </c>
      <c r="F216">
        <v>12</v>
      </c>
      <c r="G216">
        <v>0.8</v>
      </c>
      <c r="H216" t="s">
        <v>19</v>
      </c>
      <c r="I216">
        <v>12</v>
      </c>
      <c r="J216">
        <v>5</v>
      </c>
      <c r="K216" t="s">
        <v>22</v>
      </c>
      <c r="L216" t="s">
        <v>73</v>
      </c>
    </row>
    <row r="217" spans="1:12">
      <c r="A217">
        <v>1581</v>
      </c>
      <c r="B217" s="1" t="s">
        <v>1741</v>
      </c>
      <c r="C217">
        <v>3677</v>
      </c>
      <c r="D217" t="s">
        <v>26</v>
      </c>
      <c r="E217">
        <v>0.51</v>
      </c>
      <c r="F217">
        <v>12</v>
      </c>
      <c r="G217">
        <v>0.8</v>
      </c>
      <c r="H217" t="s">
        <v>19</v>
      </c>
      <c r="I217">
        <v>12</v>
      </c>
      <c r="J217">
        <v>5</v>
      </c>
      <c r="K217" t="s">
        <v>22</v>
      </c>
      <c r="L217" t="s">
        <v>73</v>
      </c>
    </row>
    <row r="218" spans="1:12">
      <c r="A218">
        <v>1582</v>
      </c>
      <c r="B218" s="1" t="s">
        <v>1742</v>
      </c>
      <c r="C218">
        <v>1294</v>
      </c>
      <c r="D218" t="s">
        <v>17</v>
      </c>
      <c r="E218">
        <v>1.37</v>
      </c>
      <c r="F218">
        <v>18</v>
      </c>
      <c r="G218">
        <v>1.77</v>
      </c>
      <c r="H218" t="s">
        <v>93</v>
      </c>
      <c r="I218">
        <v>18</v>
      </c>
      <c r="J218">
        <v>20</v>
      </c>
      <c r="K218" t="s">
        <v>33</v>
      </c>
      <c r="L218" t="s">
        <v>1743</v>
      </c>
    </row>
    <row r="219" spans="1:12">
      <c r="A219">
        <v>1583</v>
      </c>
      <c r="B219" s="1" t="s">
        <v>1742</v>
      </c>
      <c r="C219">
        <v>1294</v>
      </c>
      <c r="D219" t="s">
        <v>26</v>
      </c>
      <c r="E219">
        <v>1.79</v>
      </c>
      <c r="F219">
        <v>18</v>
      </c>
      <c r="G219">
        <v>1.77</v>
      </c>
      <c r="H219" t="s">
        <v>93</v>
      </c>
      <c r="I219">
        <v>18</v>
      </c>
      <c r="J219">
        <v>24</v>
      </c>
      <c r="K219" t="s">
        <v>33</v>
      </c>
      <c r="L219" t="s">
        <v>1744</v>
      </c>
    </row>
    <row r="220" spans="1:12">
      <c r="A220">
        <v>1585</v>
      </c>
      <c r="B220" s="1" t="s">
        <v>1742</v>
      </c>
      <c r="C220">
        <v>2568</v>
      </c>
      <c r="D220" t="s">
        <v>17</v>
      </c>
      <c r="E220">
        <v>1.62</v>
      </c>
      <c r="F220">
        <v>18</v>
      </c>
      <c r="G220">
        <v>1.77</v>
      </c>
      <c r="H220" t="s">
        <v>93</v>
      </c>
      <c r="I220">
        <v>18</v>
      </c>
      <c r="J220">
        <v>24</v>
      </c>
      <c r="K220" t="s">
        <v>27</v>
      </c>
      <c r="L220" t="s">
        <v>1746</v>
      </c>
    </row>
    <row r="221" spans="1:12">
      <c r="A221">
        <v>1584</v>
      </c>
      <c r="B221" s="1" t="s">
        <v>1742</v>
      </c>
      <c r="C221">
        <v>2570</v>
      </c>
      <c r="D221" t="s">
        <v>26</v>
      </c>
      <c r="E221">
        <v>2.16</v>
      </c>
      <c r="F221">
        <v>18</v>
      </c>
      <c r="G221">
        <v>1.77</v>
      </c>
      <c r="H221" t="s">
        <v>93</v>
      </c>
      <c r="I221">
        <v>24</v>
      </c>
      <c r="J221">
        <v>16</v>
      </c>
      <c r="K221" t="s">
        <v>22</v>
      </c>
      <c r="L221" t="s">
        <v>1745</v>
      </c>
    </row>
    <row r="222" spans="1:12">
      <c r="A222">
        <v>1586</v>
      </c>
      <c r="B222" s="1" t="s">
        <v>1742</v>
      </c>
      <c r="C222">
        <v>4085</v>
      </c>
      <c r="D222" t="s">
        <v>17</v>
      </c>
      <c r="E222">
        <v>1.71</v>
      </c>
      <c r="F222">
        <v>18</v>
      </c>
      <c r="G222">
        <v>1.77</v>
      </c>
      <c r="H222" t="s">
        <v>93</v>
      </c>
      <c r="I222">
        <v>18</v>
      </c>
      <c r="J222">
        <v>21</v>
      </c>
      <c r="K222" t="s">
        <v>33</v>
      </c>
      <c r="L222" t="s">
        <v>1747</v>
      </c>
    </row>
    <row r="223" spans="1:12">
      <c r="A223">
        <v>1587</v>
      </c>
      <c r="B223" s="1" t="s">
        <v>1742</v>
      </c>
      <c r="C223">
        <v>4085</v>
      </c>
      <c r="D223" t="s">
        <v>26</v>
      </c>
      <c r="E223">
        <v>1.45</v>
      </c>
      <c r="F223">
        <v>18</v>
      </c>
      <c r="G223">
        <v>1.77</v>
      </c>
      <c r="H223" t="s">
        <v>93</v>
      </c>
      <c r="I223">
        <v>18</v>
      </c>
      <c r="J223">
        <v>21</v>
      </c>
      <c r="K223" t="s">
        <v>33</v>
      </c>
      <c r="L223" t="s">
        <v>1748</v>
      </c>
    </row>
    <row r="224" spans="1:12">
      <c r="A224">
        <v>1588</v>
      </c>
      <c r="B224" s="1" t="s">
        <v>1742</v>
      </c>
      <c r="C224">
        <v>4995</v>
      </c>
      <c r="D224" t="s">
        <v>17</v>
      </c>
      <c r="E224">
        <v>0</v>
      </c>
      <c r="F224">
        <v>15</v>
      </c>
      <c r="G224">
        <v>1.22</v>
      </c>
      <c r="H224" t="s">
        <v>19</v>
      </c>
      <c r="I224">
        <v>15</v>
      </c>
      <c r="J224">
        <v>12</v>
      </c>
      <c r="K224" t="s">
        <v>50</v>
      </c>
      <c r="L224" t="s">
        <v>1749</v>
      </c>
    </row>
    <row r="225" spans="1:12">
      <c r="A225">
        <v>1589</v>
      </c>
      <c r="B225" s="1" t="s">
        <v>1750</v>
      </c>
      <c r="C225">
        <v>900</v>
      </c>
      <c r="D225" t="s">
        <v>17</v>
      </c>
      <c r="E225">
        <v>1.55</v>
      </c>
      <c r="F225">
        <v>24</v>
      </c>
      <c r="G225">
        <v>3.14</v>
      </c>
      <c r="H225" t="s">
        <v>18</v>
      </c>
      <c r="I225">
        <v>24</v>
      </c>
      <c r="J225">
        <v>0</v>
      </c>
      <c r="K225" t="s">
        <v>22</v>
      </c>
      <c r="L225" t="s">
        <v>1751</v>
      </c>
    </row>
    <row r="226" spans="1:12">
      <c r="A226">
        <v>1590</v>
      </c>
      <c r="B226" s="1" t="s">
        <v>1750</v>
      </c>
      <c r="C226">
        <v>900</v>
      </c>
      <c r="D226" t="s">
        <v>26</v>
      </c>
      <c r="E226">
        <v>1.55</v>
      </c>
      <c r="F226">
        <v>18</v>
      </c>
      <c r="G226">
        <v>1.77</v>
      </c>
      <c r="H226" t="s">
        <v>18</v>
      </c>
      <c r="I226">
        <v>18</v>
      </c>
      <c r="J226">
        <v>0</v>
      </c>
      <c r="K226" t="s">
        <v>22</v>
      </c>
      <c r="L226" t="s">
        <v>1752</v>
      </c>
    </row>
    <row r="227" spans="1:12">
      <c r="A227">
        <v>1591</v>
      </c>
      <c r="B227" s="1" t="s">
        <v>1753</v>
      </c>
      <c r="C227">
        <v>65</v>
      </c>
      <c r="D227" t="s">
        <v>26</v>
      </c>
      <c r="E227">
        <v>3.39</v>
      </c>
      <c r="F227">
        <v>18</v>
      </c>
      <c r="G227">
        <v>177</v>
      </c>
      <c r="H227" t="s">
        <v>67</v>
      </c>
      <c r="I227">
        <v>18</v>
      </c>
      <c r="J227">
        <v>24</v>
      </c>
      <c r="K227" t="s">
        <v>33</v>
      </c>
      <c r="L227" t="s">
        <v>1754</v>
      </c>
    </row>
    <row r="228" spans="1:12">
      <c r="A228">
        <v>1592</v>
      </c>
      <c r="B228" s="1" t="s">
        <v>1753</v>
      </c>
      <c r="C228">
        <v>65</v>
      </c>
      <c r="D228" t="s">
        <v>17</v>
      </c>
      <c r="E228">
        <v>2.92</v>
      </c>
      <c r="F228">
        <v>18</v>
      </c>
      <c r="G228">
        <v>1.77</v>
      </c>
      <c r="H228" t="s">
        <v>67</v>
      </c>
      <c r="I228">
        <v>18</v>
      </c>
      <c r="J228">
        <v>24</v>
      </c>
      <c r="K228" t="s">
        <v>33</v>
      </c>
      <c r="L228" t="s">
        <v>1755</v>
      </c>
    </row>
    <row r="229" spans="1:12">
      <c r="A229">
        <v>1593</v>
      </c>
      <c r="B229" s="1" t="s">
        <v>1753</v>
      </c>
      <c r="C229">
        <v>1300</v>
      </c>
      <c r="D229" t="s">
        <v>17</v>
      </c>
      <c r="E229">
        <v>2.15</v>
      </c>
      <c r="F229">
        <v>18</v>
      </c>
      <c r="G229">
        <v>1.77</v>
      </c>
      <c r="H229" t="s">
        <v>70</v>
      </c>
      <c r="I229">
        <v>18</v>
      </c>
      <c r="J229">
        <v>30</v>
      </c>
      <c r="K229" t="s">
        <v>27</v>
      </c>
      <c r="L229" t="s">
        <v>1756</v>
      </c>
    </row>
    <row r="230" spans="1:12">
      <c r="A230">
        <v>169</v>
      </c>
      <c r="B230" s="1" t="s">
        <v>215</v>
      </c>
      <c r="C230">
        <v>93</v>
      </c>
      <c r="D230" t="s">
        <v>26</v>
      </c>
      <c r="E230">
        <v>1.83</v>
      </c>
      <c r="F230">
        <v>15</v>
      </c>
      <c r="G230">
        <v>1.2</v>
      </c>
      <c r="H230" t="s">
        <v>19</v>
      </c>
      <c r="I230">
        <v>15</v>
      </c>
      <c r="J230">
        <v>75</v>
      </c>
      <c r="K230" t="s">
        <v>22</v>
      </c>
      <c r="L230" t="s">
        <v>220</v>
      </c>
    </row>
    <row r="231" spans="1:12">
      <c r="A231">
        <v>168</v>
      </c>
      <c r="B231" s="1" t="s">
        <v>215</v>
      </c>
      <c r="C231">
        <v>95</v>
      </c>
      <c r="D231" t="s">
        <v>17</v>
      </c>
      <c r="E231">
        <v>1.38</v>
      </c>
      <c r="F231">
        <v>15</v>
      </c>
      <c r="G231">
        <v>1.2</v>
      </c>
      <c r="H231" t="s">
        <v>19</v>
      </c>
      <c r="I231">
        <v>15</v>
      </c>
      <c r="J231">
        <v>20</v>
      </c>
      <c r="K231" t="s">
        <v>22</v>
      </c>
      <c r="L231" t="s">
        <v>219</v>
      </c>
    </row>
    <row r="232" spans="1:12">
      <c r="A232">
        <v>165</v>
      </c>
      <c r="B232" s="1" t="s">
        <v>215</v>
      </c>
      <c r="C232">
        <v>500</v>
      </c>
      <c r="D232" t="s">
        <v>17</v>
      </c>
      <c r="E232">
        <v>2</v>
      </c>
      <c r="F232">
        <v>15</v>
      </c>
      <c r="G232">
        <v>1.2</v>
      </c>
      <c r="H232" t="s">
        <v>113</v>
      </c>
      <c r="I232">
        <v>15</v>
      </c>
      <c r="J232">
        <v>16</v>
      </c>
      <c r="K232" t="s">
        <v>27</v>
      </c>
      <c r="L232" t="s">
        <v>216</v>
      </c>
    </row>
    <row r="233" spans="1:12">
      <c r="A233">
        <v>166</v>
      </c>
      <c r="B233" s="1" t="s">
        <v>215</v>
      </c>
      <c r="C233">
        <v>1450</v>
      </c>
      <c r="D233" t="s">
        <v>17</v>
      </c>
      <c r="E233">
        <v>0.56000000000000005</v>
      </c>
      <c r="F233">
        <v>15</v>
      </c>
      <c r="G233">
        <v>1.2</v>
      </c>
      <c r="H233" t="s">
        <v>113</v>
      </c>
      <c r="I233">
        <v>15</v>
      </c>
      <c r="J233">
        <v>16</v>
      </c>
      <c r="K233" t="s">
        <v>27</v>
      </c>
      <c r="L233" t="s">
        <v>217</v>
      </c>
    </row>
    <row r="234" spans="1:12">
      <c r="A234">
        <v>167</v>
      </c>
      <c r="B234" s="1" t="s">
        <v>215</v>
      </c>
      <c r="C234">
        <v>2410</v>
      </c>
      <c r="D234" t="s">
        <v>17</v>
      </c>
      <c r="E234">
        <v>0</v>
      </c>
      <c r="F234">
        <v>15</v>
      </c>
      <c r="G234">
        <v>1.2</v>
      </c>
      <c r="H234" t="s">
        <v>113</v>
      </c>
      <c r="I234">
        <v>15</v>
      </c>
      <c r="J234">
        <v>9</v>
      </c>
      <c r="K234" t="s">
        <v>27</v>
      </c>
      <c r="L234" t="s">
        <v>218</v>
      </c>
    </row>
    <row r="235" spans="1:12">
      <c r="A235">
        <v>336</v>
      </c>
      <c r="B235" s="1" t="s">
        <v>360</v>
      </c>
      <c r="C235">
        <v>63</v>
      </c>
      <c r="D235" t="s">
        <v>17</v>
      </c>
      <c r="E235">
        <v>2.2200000000000002</v>
      </c>
      <c r="F235">
        <v>18</v>
      </c>
      <c r="G235">
        <v>1.8</v>
      </c>
      <c r="H235" t="s">
        <v>67</v>
      </c>
      <c r="I235">
        <v>18</v>
      </c>
      <c r="J235">
        <v>20</v>
      </c>
      <c r="K235" t="s">
        <v>27</v>
      </c>
      <c r="L235" t="s">
        <v>401</v>
      </c>
    </row>
    <row r="236" spans="1:12">
      <c r="A236">
        <v>337</v>
      </c>
      <c r="B236" s="1" t="s">
        <v>360</v>
      </c>
      <c r="C236">
        <v>67</v>
      </c>
      <c r="D236" t="s">
        <v>26</v>
      </c>
      <c r="E236">
        <v>3.2</v>
      </c>
      <c r="F236">
        <v>18</v>
      </c>
      <c r="G236">
        <v>1.8</v>
      </c>
      <c r="H236" t="s">
        <v>67</v>
      </c>
      <c r="I236">
        <v>18</v>
      </c>
      <c r="J236">
        <v>33</v>
      </c>
      <c r="K236" t="s">
        <v>27</v>
      </c>
      <c r="L236" t="s">
        <v>402</v>
      </c>
    </row>
    <row r="237" spans="1:12">
      <c r="A237">
        <v>338</v>
      </c>
      <c r="B237" s="1" t="s">
        <v>360</v>
      </c>
      <c r="C237">
        <v>2050</v>
      </c>
      <c r="D237" t="s">
        <v>26</v>
      </c>
      <c r="E237">
        <v>0.89</v>
      </c>
      <c r="F237">
        <v>24</v>
      </c>
      <c r="G237">
        <v>3.1</v>
      </c>
      <c r="H237" t="s">
        <v>67</v>
      </c>
      <c r="I237">
        <v>24</v>
      </c>
      <c r="J237">
        <v>16</v>
      </c>
      <c r="K237" t="s">
        <v>27</v>
      </c>
      <c r="L237" t="s">
        <v>403</v>
      </c>
    </row>
    <row r="238" spans="1:12">
      <c r="A238">
        <v>339</v>
      </c>
      <c r="B238" s="1" t="s">
        <v>360</v>
      </c>
      <c r="C238">
        <v>2220</v>
      </c>
      <c r="D238" t="s">
        <v>26</v>
      </c>
      <c r="E238">
        <v>0</v>
      </c>
      <c r="F238">
        <v>20</v>
      </c>
      <c r="G238">
        <v>2.2000000000000002</v>
      </c>
      <c r="H238" t="s">
        <v>67</v>
      </c>
      <c r="I238">
        <v>20</v>
      </c>
      <c r="J238">
        <v>27</v>
      </c>
      <c r="K238" t="s">
        <v>27</v>
      </c>
      <c r="L238" t="s">
        <v>404</v>
      </c>
    </row>
    <row r="239" spans="1:12">
      <c r="A239">
        <v>340</v>
      </c>
      <c r="B239" s="1" t="s">
        <v>360</v>
      </c>
      <c r="C239">
        <v>2245</v>
      </c>
      <c r="D239" t="s">
        <v>26</v>
      </c>
      <c r="E239">
        <v>1.8</v>
      </c>
      <c r="F239">
        <v>18</v>
      </c>
      <c r="G239">
        <v>1.8</v>
      </c>
      <c r="H239" t="s">
        <v>67</v>
      </c>
      <c r="I239">
        <v>18</v>
      </c>
      <c r="J239">
        <v>20</v>
      </c>
      <c r="K239" t="s">
        <v>33</v>
      </c>
      <c r="L239" t="s">
        <v>368</v>
      </c>
    </row>
    <row r="240" spans="1:12">
      <c r="A240">
        <v>341</v>
      </c>
      <c r="B240" s="1" t="s">
        <v>360</v>
      </c>
      <c r="C240">
        <v>4786</v>
      </c>
      <c r="D240" t="s">
        <v>26</v>
      </c>
      <c r="E240">
        <v>3</v>
      </c>
      <c r="F240">
        <v>18</v>
      </c>
      <c r="G240">
        <v>1.8</v>
      </c>
      <c r="H240" t="s">
        <v>113</v>
      </c>
      <c r="I240">
        <v>18</v>
      </c>
      <c r="J240">
        <v>26</v>
      </c>
      <c r="K240" t="s">
        <v>33</v>
      </c>
      <c r="L240" t="s">
        <v>405</v>
      </c>
    </row>
    <row r="241" spans="1:12">
      <c r="A241">
        <v>1895</v>
      </c>
      <c r="B241" s="1" t="s">
        <v>360</v>
      </c>
      <c r="C241">
        <v>5201</v>
      </c>
      <c r="D241" t="s">
        <v>17</v>
      </c>
      <c r="E241">
        <v>0</v>
      </c>
      <c r="F241">
        <v>8</v>
      </c>
      <c r="G241" t="s">
        <v>18</v>
      </c>
      <c r="H241" t="s">
        <v>2026</v>
      </c>
      <c r="I241">
        <v>8</v>
      </c>
      <c r="J241">
        <v>22</v>
      </c>
      <c r="K241" t="s">
        <v>33</v>
      </c>
      <c r="L241" t="s">
        <v>2082</v>
      </c>
    </row>
    <row r="242" spans="1:12">
      <c r="A242">
        <v>1896</v>
      </c>
      <c r="B242" s="1" t="s">
        <v>360</v>
      </c>
      <c r="C242">
        <v>6182</v>
      </c>
      <c r="D242" t="s">
        <v>17</v>
      </c>
      <c r="E242">
        <v>0</v>
      </c>
      <c r="F242">
        <v>12</v>
      </c>
      <c r="G242" t="s">
        <v>18</v>
      </c>
      <c r="H242" t="s">
        <v>2026</v>
      </c>
      <c r="I242">
        <v>12</v>
      </c>
      <c r="J242">
        <v>18</v>
      </c>
      <c r="K242" t="s">
        <v>22</v>
      </c>
      <c r="L242" t="s">
        <v>2082</v>
      </c>
    </row>
    <row r="243" spans="1:12">
      <c r="A243">
        <v>323</v>
      </c>
      <c r="B243" s="1" t="s">
        <v>360</v>
      </c>
      <c r="C243">
        <v>6200</v>
      </c>
      <c r="D243" t="s">
        <v>17</v>
      </c>
      <c r="E243">
        <v>3.29</v>
      </c>
      <c r="F243">
        <v>15</v>
      </c>
      <c r="G243">
        <v>1.22</v>
      </c>
      <c r="H243" t="s">
        <v>93</v>
      </c>
      <c r="I243">
        <v>15</v>
      </c>
      <c r="J243">
        <v>28</v>
      </c>
      <c r="K243" t="s">
        <v>27</v>
      </c>
      <c r="L243" t="s">
        <v>388</v>
      </c>
    </row>
    <row r="244" spans="1:12">
      <c r="A244">
        <v>324</v>
      </c>
      <c r="B244" s="1" t="s">
        <v>360</v>
      </c>
      <c r="C244">
        <v>6200</v>
      </c>
      <c r="D244" t="s">
        <v>26</v>
      </c>
      <c r="E244">
        <v>0</v>
      </c>
      <c r="F244">
        <v>18</v>
      </c>
      <c r="G244">
        <v>1.77</v>
      </c>
      <c r="H244" t="s">
        <v>93</v>
      </c>
      <c r="I244">
        <v>18</v>
      </c>
      <c r="J244">
        <v>15</v>
      </c>
      <c r="K244" t="s">
        <v>27</v>
      </c>
      <c r="L244" t="s">
        <v>389</v>
      </c>
    </row>
    <row r="245" spans="1:12">
      <c r="A245">
        <v>325</v>
      </c>
      <c r="B245" s="1" t="s">
        <v>360</v>
      </c>
      <c r="C245">
        <v>7565</v>
      </c>
      <c r="D245" t="s">
        <v>26</v>
      </c>
      <c r="E245">
        <v>135</v>
      </c>
      <c r="F245">
        <v>18</v>
      </c>
      <c r="G245">
        <v>1.77</v>
      </c>
      <c r="H245" t="s">
        <v>93</v>
      </c>
      <c r="I245">
        <v>18</v>
      </c>
      <c r="J245">
        <v>20</v>
      </c>
      <c r="K245" t="s">
        <v>27</v>
      </c>
      <c r="L245" t="s">
        <v>390</v>
      </c>
    </row>
    <row r="246" spans="1:12">
      <c r="A246">
        <v>326</v>
      </c>
      <c r="B246" s="1" t="s">
        <v>360</v>
      </c>
      <c r="C246">
        <v>7567</v>
      </c>
      <c r="D246" t="s">
        <v>26</v>
      </c>
      <c r="E246">
        <v>2.37</v>
      </c>
      <c r="F246">
        <v>15</v>
      </c>
      <c r="G246">
        <v>1.22</v>
      </c>
      <c r="H246" t="s">
        <v>93</v>
      </c>
      <c r="I246">
        <v>15</v>
      </c>
      <c r="J246">
        <v>27</v>
      </c>
      <c r="K246" t="s">
        <v>27</v>
      </c>
      <c r="L246" t="s">
        <v>391</v>
      </c>
    </row>
    <row r="247" spans="1:12">
      <c r="A247">
        <v>328</v>
      </c>
      <c r="B247" s="1" t="s">
        <v>360</v>
      </c>
      <c r="C247">
        <v>7569</v>
      </c>
      <c r="D247" t="s">
        <v>26</v>
      </c>
      <c r="E247">
        <v>1.64</v>
      </c>
      <c r="F247">
        <v>18</v>
      </c>
      <c r="G247">
        <v>1.77</v>
      </c>
      <c r="H247" t="s">
        <v>19</v>
      </c>
      <c r="I247">
        <v>18</v>
      </c>
      <c r="J247">
        <v>23</v>
      </c>
      <c r="K247" t="s">
        <v>22</v>
      </c>
      <c r="L247" t="s">
        <v>393</v>
      </c>
    </row>
    <row r="248" spans="1:12">
      <c r="A248">
        <v>327</v>
      </c>
      <c r="B248" s="1" t="s">
        <v>360</v>
      </c>
      <c r="C248">
        <v>7570</v>
      </c>
      <c r="D248" t="s">
        <v>26</v>
      </c>
      <c r="E248">
        <v>1.45</v>
      </c>
      <c r="F248">
        <v>18</v>
      </c>
      <c r="G248">
        <v>1.77</v>
      </c>
      <c r="H248" t="s">
        <v>93</v>
      </c>
      <c r="I248">
        <v>18</v>
      </c>
      <c r="J248">
        <v>20</v>
      </c>
      <c r="K248" t="s">
        <v>27</v>
      </c>
      <c r="L248" t="s">
        <v>392</v>
      </c>
    </row>
    <row r="249" spans="1:12">
      <c r="A249">
        <v>329</v>
      </c>
      <c r="B249" s="1" t="s">
        <v>360</v>
      </c>
      <c r="C249">
        <v>8810</v>
      </c>
      <c r="D249" t="s">
        <v>17</v>
      </c>
      <c r="E249">
        <v>1.1200000000000001</v>
      </c>
      <c r="F249">
        <v>15</v>
      </c>
      <c r="G249">
        <v>1.22</v>
      </c>
      <c r="H249" t="s">
        <v>93</v>
      </c>
      <c r="I249">
        <v>15</v>
      </c>
      <c r="J249">
        <v>23</v>
      </c>
      <c r="K249" t="s">
        <v>27</v>
      </c>
      <c r="L249" t="s">
        <v>394</v>
      </c>
    </row>
    <row r="250" spans="1:12">
      <c r="A250">
        <v>330</v>
      </c>
      <c r="B250" s="1" t="s">
        <v>360</v>
      </c>
      <c r="C250">
        <v>8810</v>
      </c>
      <c r="D250" t="s">
        <v>26</v>
      </c>
      <c r="E250">
        <v>0</v>
      </c>
      <c r="F250">
        <v>18</v>
      </c>
      <c r="G250">
        <v>1.77</v>
      </c>
      <c r="H250" t="s">
        <v>29</v>
      </c>
      <c r="I250">
        <v>18</v>
      </c>
      <c r="J250">
        <v>16</v>
      </c>
      <c r="K250" t="s">
        <v>22</v>
      </c>
      <c r="L250" t="s">
        <v>395</v>
      </c>
    </row>
    <row r="251" spans="1:12">
      <c r="A251">
        <v>331</v>
      </c>
      <c r="B251" s="1" t="s">
        <v>360</v>
      </c>
      <c r="C251">
        <v>9440</v>
      </c>
      <c r="D251" t="s">
        <v>17</v>
      </c>
      <c r="E251">
        <v>0</v>
      </c>
      <c r="F251">
        <v>15</v>
      </c>
      <c r="G251">
        <v>1.22</v>
      </c>
      <c r="H251" t="s">
        <v>93</v>
      </c>
      <c r="I251">
        <v>15</v>
      </c>
      <c r="J251">
        <v>22</v>
      </c>
      <c r="K251" t="s">
        <v>50</v>
      </c>
      <c r="L251" t="s">
        <v>396</v>
      </c>
    </row>
    <row r="252" spans="1:12">
      <c r="A252">
        <v>332</v>
      </c>
      <c r="B252" s="1" t="s">
        <v>360</v>
      </c>
      <c r="C252">
        <v>10540</v>
      </c>
      <c r="D252" t="s">
        <v>17</v>
      </c>
      <c r="E252">
        <v>0</v>
      </c>
      <c r="F252">
        <v>18</v>
      </c>
      <c r="G252">
        <v>1.77</v>
      </c>
      <c r="H252" t="s">
        <v>93</v>
      </c>
      <c r="I252">
        <v>18</v>
      </c>
      <c r="J252">
        <v>16</v>
      </c>
      <c r="K252" t="s">
        <v>33</v>
      </c>
      <c r="L252" t="s">
        <v>397</v>
      </c>
    </row>
    <row r="253" spans="1:12">
      <c r="A253">
        <v>333</v>
      </c>
      <c r="B253" s="1" t="s">
        <v>360</v>
      </c>
      <c r="C253">
        <v>10560</v>
      </c>
      <c r="D253" t="s">
        <v>17</v>
      </c>
      <c r="E253">
        <v>0</v>
      </c>
      <c r="F253">
        <v>18</v>
      </c>
      <c r="G253">
        <v>1.77</v>
      </c>
      <c r="H253" t="s">
        <v>18</v>
      </c>
      <c r="I253">
        <v>18</v>
      </c>
      <c r="J253">
        <v>20</v>
      </c>
      <c r="K253" t="s">
        <v>22</v>
      </c>
      <c r="L253" t="s">
        <v>398</v>
      </c>
    </row>
    <row r="254" spans="1:12">
      <c r="A254">
        <v>334</v>
      </c>
      <c r="B254" s="1" t="s">
        <v>360</v>
      </c>
      <c r="C254">
        <v>10780</v>
      </c>
      <c r="D254" t="s">
        <v>17</v>
      </c>
      <c r="E254">
        <v>1.38</v>
      </c>
      <c r="F254">
        <v>18</v>
      </c>
      <c r="G254">
        <v>1.77</v>
      </c>
      <c r="H254" t="s">
        <v>93</v>
      </c>
      <c r="I254">
        <v>18</v>
      </c>
      <c r="J254">
        <v>20</v>
      </c>
      <c r="K254" t="s">
        <v>33</v>
      </c>
      <c r="L254" t="s">
        <v>399</v>
      </c>
    </row>
    <row r="255" spans="1:12">
      <c r="A255">
        <v>335</v>
      </c>
      <c r="B255" s="1" t="s">
        <v>360</v>
      </c>
      <c r="C255">
        <v>10780</v>
      </c>
      <c r="D255" t="s">
        <v>26</v>
      </c>
      <c r="E255">
        <v>1.38</v>
      </c>
      <c r="F255">
        <v>18</v>
      </c>
      <c r="G255">
        <v>1.77</v>
      </c>
      <c r="H255" t="s">
        <v>93</v>
      </c>
      <c r="I255">
        <v>18</v>
      </c>
      <c r="J255">
        <v>28</v>
      </c>
      <c r="K255" t="s">
        <v>33</v>
      </c>
      <c r="L255" t="s">
        <v>400</v>
      </c>
    </row>
    <row r="256" spans="1:12">
      <c r="A256">
        <v>315</v>
      </c>
      <c r="B256" s="1" t="s">
        <v>360</v>
      </c>
      <c r="C256">
        <v>12590</v>
      </c>
      <c r="D256" t="s">
        <v>26</v>
      </c>
      <c r="E256">
        <v>2.64</v>
      </c>
      <c r="F256">
        <v>15</v>
      </c>
      <c r="G256">
        <v>1.22</v>
      </c>
      <c r="H256" t="s">
        <v>70</v>
      </c>
      <c r="I256">
        <v>15</v>
      </c>
      <c r="J256">
        <v>15</v>
      </c>
      <c r="K256" t="s">
        <v>22</v>
      </c>
      <c r="L256" t="s">
        <v>379</v>
      </c>
    </row>
    <row r="257" spans="1:12">
      <c r="A257">
        <v>318</v>
      </c>
      <c r="B257" s="1" t="s">
        <v>360</v>
      </c>
      <c r="C257">
        <v>12915</v>
      </c>
      <c r="D257" t="s">
        <v>17</v>
      </c>
      <c r="E257">
        <v>0</v>
      </c>
      <c r="F257">
        <v>18</v>
      </c>
      <c r="G257">
        <v>1.77</v>
      </c>
      <c r="H257" t="s">
        <v>19</v>
      </c>
      <c r="I257">
        <v>18</v>
      </c>
      <c r="J257">
        <v>2</v>
      </c>
      <c r="K257" t="s">
        <v>27</v>
      </c>
      <c r="L257" t="s">
        <v>382</v>
      </c>
    </row>
    <row r="258" spans="1:12">
      <c r="A258">
        <v>316</v>
      </c>
      <c r="B258" s="1" t="s">
        <v>360</v>
      </c>
      <c r="C258">
        <v>12935</v>
      </c>
      <c r="D258" t="s">
        <v>26</v>
      </c>
      <c r="E258">
        <v>0</v>
      </c>
      <c r="F258">
        <v>18</v>
      </c>
      <c r="G258">
        <v>1.77</v>
      </c>
      <c r="H258" t="s">
        <v>70</v>
      </c>
      <c r="I258">
        <v>18</v>
      </c>
      <c r="J258">
        <v>9</v>
      </c>
      <c r="K258" t="s">
        <v>22</v>
      </c>
      <c r="L258" t="s">
        <v>380</v>
      </c>
    </row>
    <row r="259" spans="1:12">
      <c r="A259">
        <v>317</v>
      </c>
      <c r="B259" s="1" t="s">
        <v>360</v>
      </c>
      <c r="C259">
        <v>12935</v>
      </c>
      <c r="D259" t="s">
        <v>17</v>
      </c>
      <c r="E259">
        <v>0</v>
      </c>
      <c r="F259">
        <v>18</v>
      </c>
      <c r="G259">
        <v>1.77</v>
      </c>
      <c r="H259" t="s">
        <v>19</v>
      </c>
      <c r="I259">
        <v>18</v>
      </c>
      <c r="J259">
        <v>2</v>
      </c>
      <c r="K259" t="s">
        <v>27</v>
      </c>
      <c r="L259" t="s">
        <v>381</v>
      </c>
    </row>
    <row r="260" spans="1:12">
      <c r="A260">
        <v>319</v>
      </c>
      <c r="B260" s="1" t="s">
        <v>360</v>
      </c>
      <c r="C260">
        <v>14340</v>
      </c>
      <c r="D260" t="s">
        <v>26</v>
      </c>
      <c r="E260">
        <v>1.1599999999999999</v>
      </c>
      <c r="F260">
        <v>18</v>
      </c>
      <c r="G260">
        <v>1.77</v>
      </c>
      <c r="H260" t="s">
        <v>18</v>
      </c>
      <c r="I260">
        <v>18</v>
      </c>
      <c r="J260">
        <v>1</v>
      </c>
      <c r="K260" t="s">
        <v>22</v>
      </c>
      <c r="L260" t="s">
        <v>383</v>
      </c>
    </row>
    <row r="261" spans="1:12">
      <c r="A261">
        <v>322</v>
      </c>
      <c r="B261" s="1" t="s">
        <v>360</v>
      </c>
      <c r="C261">
        <v>14340</v>
      </c>
      <c r="D261" t="s">
        <v>17</v>
      </c>
      <c r="E261">
        <v>1.05</v>
      </c>
      <c r="F261">
        <v>18</v>
      </c>
      <c r="G261">
        <v>1.77</v>
      </c>
      <c r="H261" t="s">
        <v>386</v>
      </c>
      <c r="I261">
        <v>18</v>
      </c>
      <c r="J261">
        <v>10</v>
      </c>
      <c r="K261" t="s">
        <v>22</v>
      </c>
      <c r="L261" t="s">
        <v>387</v>
      </c>
    </row>
    <row r="262" spans="1:12">
      <c r="A262">
        <v>320</v>
      </c>
      <c r="B262" s="1" t="s">
        <v>360</v>
      </c>
      <c r="C262">
        <v>14360</v>
      </c>
      <c r="D262" t="s">
        <v>26</v>
      </c>
      <c r="E262">
        <v>0.67</v>
      </c>
      <c r="F262">
        <v>18</v>
      </c>
      <c r="G262">
        <v>1.77</v>
      </c>
      <c r="H262" t="s">
        <v>18</v>
      </c>
      <c r="I262">
        <v>18</v>
      </c>
      <c r="J262">
        <v>1</v>
      </c>
      <c r="K262" t="s">
        <v>22</v>
      </c>
      <c r="L262" t="s">
        <v>384</v>
      </c>
    </row>
    <row r="263" spans="1:12">
      <c r="A263">
        <v>321</v>
      </c>
      <c r="B263" s="1" t="s">
        <v>360</v>
      </c>
      <c r="C263">
        <v>14370</v>
      </c>
      <c r="D263" t="s">
        <v>26</v>
      </c>
      <c r="E263">
        <v>0</v>
      </c>
      <c r="F263">
        <v>18</v>
      </c>
      <c r="G263">
        <v>1.77</v>
      </c>
      <c r="H263" t="s">
        <v>18</v>
      </c>
      <c r="I263">
        <v>18</v>
      </c>
      <c r="J263">
        <v>8</v>
      </c>
      <c r="K263" t="s">
        <v>22</v>
      </c>
      <c r="L263" t="s">
        <v>385</v>
      </c>
    </row>
    <row r="264" spans="1:12">
      <c r="A264">
        <v>301</v>
      </c>
      <c r="B264" s="1" t="s">
        <v>360</v>
      </c>
      <c r="C264">
        <v>15310</v>
      </c>
      <c r="D264" t="s">
        <v>17</v>
      </c>
      <c r="E264">
        <v>2.21</v>
      </c>
      <c r="F264">
        <v>18</v>
      </c>
      <c r="G264">
        <v>1.77</v>
      </c>
      <c r="H264" t="s">
        <v>70</v>
      </c>
      <c r="I264">
        <v>18</v>
      </c>
      <c r="J264">
        <v>13</v>
      </c>
      <c r="K264" t="s">
        <v>22</v>
      </c>
      <c r="L264" t="s">
        <v>361</v>
      </c>
    </row>
    <row r="265" spans="1:12">
      <c r="A265">
        <v>302</v>
      </c>
      <c r="B265" s="1" t="s">
        <v>360</v>
      </c>
      <c r="C265">
        <v>16110</v>
      </c>
      <c r="D265" t="s">
        <v>17</v>
      </c>
      <c r="E265">
        <v>2.15</v>
      </c>
      <c r="F265">
        <v>18</v>
      </c>
      <c r="G265">
        <v>1.77</v>
      </c>
      <c r="H265" t="s">
        <v>93</v>
      </c>
      <c r="I265">
        <v>18</v>
      </c>
      <c r="J265">
        <v>40</v>
      </c>
      <c r="K265" t="s">
        <v>33</v>
      </c>
      <c r="L265" t="s">
        <v>362</v>
      </c>
    </row>
    <row r="266" spans="1:12">
      <c r="A266">
        <v>303</v>
      </c>
      <c r="B266" s="1" t="s">
        <v>360</v>
      </c>
      <c r="C266">
        <v>16112</v>
      </c>
      <c r="D266" t="s">
        <v>26</v>
      </c>
      <c r="E266">
        <v>1.61</v>
      </c>
      <c r="F266">
        <v>18</v>
      </c>
      <c r="G266">
        <v>1.77</v>
      </c>
      <c r="H266" t="s">
        <v>19</v>
      </c>
      <c r="I266">
        <v>18</v>
      </c>
      <c r="J266">
        <v>60</v>
      </c>
      <c r="K266" t="s">
        <v>33</v>
      </c>
      <c r="L266" t="s">
        <v>363</v>
      </c>
    </row>
    <row r="267" spans="1:12">
      <c r="A267">
        <v>304</v>
      </c>
      <c r="B267" s="1" t="s">
        <v>360</v>
      </c>
      <c r="C267">
        <v>17365</v>
      </c>
      <c r="D267" t="s">
        <v>26</v>
      </c>
      <c r="E267">
        <v>0.46</v>
      </c>
      <c r="F267">
        <v>18</v>
      </c>
      <c r="G267">
        <v>1.77</v>
      </c>
      <c r="H267" t="s">
        <v>93</v>
      </c>
      <c r="I267">
        <v>18</v>
      </c>
      <c r="J267">
        <v>56</v>
      </c>
      <c r="K267" t="s">
        <v>27</v>
      </c>
      <c r="L267" t="s">
        <v>364</v>
      </c>
    </row>
    <row r="268" spans="1:12">
      <c r="A268">
        <v>305</v>
      </c>
      <c r="B268" s="1" t="s">
        <v>360</v>
      </c>
      <c r="C268">
        <v>17370</v>
      </c>
      <c r="D268" t="s">
        <v>26</v>
      </c>
      <c r="E268">
        <v>1.19</v>
      </c>
      <c r="F268">
        <v>18</v>
      </c>
      <c r="G268">
        <v>1.77</v>
      </c>
      <c r="H268" t="s">
        <v>93</v>
      </c>
      <c r="I268">
        <v>18</v>
      </c>
      <c r="J268">
        <v>19</v>
      </c>
      <c r="K268" t="s">
        <v>27</v>
      </c>
      <c r="L268" t="s">
        <v>365</v>
      </c>
    </row>
    <row r="269" spans="1:12">
      <c r="A269">
        <v>306</v>
      </c>
      <c r="B269" s="1" t="s">
        <v>360</v>
      </c>
      <c r="C269">
        <v>17980</v>
      </c>
      <c r="D269" t="s">
        <v>17</v>
      </c>
      <c r="E269">
        <v>1.59</v>
      </c>
      <c r="F269">
        <v>18</v>
      </c>
      <c r="G269">
        <v>1.77</v>
      </c>
      <c r="H269" t="s">
        <v>93</v>
      </c>
      <c r="I269">
        <v>18</v>
      </c>
      <c r="J269">
        <v>16</v>
      </c>
      <c r="K269" t="s">
        <v>27</v>
      </c>
      <c r="L269" t="s">
        <v>366</v>
      </c>
    </row>
    <row r="270" spans="1:12">
      <c r="A270">
        <v>307</v>
      </c>
      <c r="B270" s="1" t="s">
        <v>360</v>
      </c>
      <c r="C270">
        <v>19250</v>
      </c>
      <c r="D270" t="s">
        <v>26</v>
      </c>
      <c r="E270">
        <v>1.4</v>
      </c>
      <c r="F270">
        <v>18</v>
      </c>
      <c r="G270">
        <v>1.77</v>
      </c>
      <c r="H270" t="s">
        <v>93</v>
      </c>
      <c r="I270">
        <v>18</v>
      </c>
      <c r="J270">
        <v>16</v>
      </c>
      <c r="K270" t="s">
        <v>27</v>
      </c>
      <c r="L270" t="s">
        <v>367</v>
      </c>
    </row>
    <row r="271" spans="1:12">
      <c r="A271">
        <v>308</v>
      </c>
      <c r="B271" s="1" t="s">
        <v>368</v>
      </c>
      <c r="C271">
        <v>1365</v>
      </c>
      <c r="D271" t="s">
        <v>17</v>
      </c>
      <c r="E271">
        <v>1.2</v>
      </c>
      <c r="F271">
        <v>18</v>
      </c>
      <c r="G271">
        <v>1.77</v>
      </c>
      <c r="H271" t="s">
        <v>24</v>
      </c>
      <c r="I271">
        <v>18</v>
      </c>
      <c r="J271">
        <v>35</v>
      </c>
      <c r="K271" t="s">
        <v>33</v>
      </c>
      <c r="L271" t="s">
        <v>369</v>
      </c>
    </row>
    <row r="272" spans="1:12">
      <c r="A272">
        <v>309</v>
      </c>
      <c r="B272" s="1" t="s">
        <v>370</v>
      </c>
      <c r="C272">
        <v>152</v>
      </c>
      <c r="D272" t="s">
        <v>17</v>
      </c>
      <c r="E272">
        <v>0</v>
      </c>
      <c r="F272">
        <v>24</v>
      </c>
      <c r="G272">
        <v>3.14</v>
      </c>
      <c r="H272" t="s">
        <v>371</v>
      </c>
      <c r="I272">
        <v>24</v>
      </c>
      <c r="J272">
        <v>18</v>
      </c>
      <c r="K272" t="s">
        <v>33</v>
      </c>
      <c r="L272" t="s">
        <v>372</v>
      </c>
    </row>
    <row r="273" spans="1:12">
      <c r="A273">
        <v>310</v>
      </c>
      <c r="B273" s="1" t="s">
        <v>370</v>
      </c>
      <c r="C273">
        <v>460</v>
      </c>
      <c r="D273" t="s">
        <v>17</v>
      </c>
      <c r="E273">
        <v>0</v>
      </c>
      <c r="F273">
        <v>18</v>
      </c>
      <c r="G273">
        <v>1.77</v>
      </c>
      <c r="H273" t="s">
        <v>18</v>
      </c>
      <c r="I273">
        <v>18</v>
      </c>
      <c r="J273">
        <v>24</v>
      </c>
      <c r="K273" t="s">
        <v>22</v>
      </c>
      <c r="L273" t="s">
        <v>373</v>
      </c>
    </row>
    <row r="274" spans="1:12">
      <c r="A274">
        <v>311</v>
      </c>
      <c r="B274" s="1" t="s">
        <v>370</v>
      </c>
      <c r="C274">
        <v>1155</v>
      </c>
      <c r="D274" t="s">
        <v>17</v>
      </c>
      <c r="E274">
        <v>1</v>
      </c>
      <c r="F274">
        <v>18</v>
      </c>
      <c r="G274">
        <v>1.77</v>
      </c>
      <c r="H274" t="s">
        <v>24</v>
      </c>
      <c r="I274">
        <v>18</v>
      </c>
      <c r="J274">
        <v>16</v>
      </c>
      <c r="K274" t="s">
        <v>33</v>
      </c>
      <c r="L274" t="s">
        <v>374</v>
      </c>
    </row>
    <row r="275" spans="1:12">
      <c r="A275">
        <v>312</v>
      </c>
      <c r="B275" s="1" t="s">
        <v>370</v>
      </c>
      <c r="C275">
        <v>1790</v>
      </c>
      <c r="D275" t="s">
        <v>26</v>
      </c>
      <c r="E275">
        <v>1.8</v>
      </c>
      <c r="F275">
        <v>21</v>
      </c>
      <c r="G275">
        <v>2.4</v>
      </c>
      <c r="H275" t="s">
        <v>70</v>
      </c>
      <c r="I275">
        <v>21</v>
      </c>
      <c r="J275">
        <v>13</v>
      </c>
      <c r="K275" t="s">
        <v>27</v>
      </c>
      <c r="L275" t="s">
        <v>375</v>
      </c>
    </row>
    <row r="276" spans="1:12">
      <c r="A276">
        <v>313</v>
      </c>
      <c r="B276" s="1" t="s">
        <v>370</v>
      </c>
      <c r="C276">
        <v>2350</v>
      </c>
      <c r="D276" t="s">
        <v>17</v>
      </c>
      <c r="E276">
        <v>1.03</v>
      </c>
      <c r="F276">
        <v>18</v>
      </c>
      <c r="G276">
        <v>1.77</v>
      </c>
      <c r="H276" t="s">
        <v>24</v>
      </c>
      <c r="I276">
        <v>18</v>
      </c>
      <c r="J276">
        <v>15</v>
      </c>
      <c r="K276" t="s">
        <v>27</v>
      </c>
      <c r="L276" t="s">
        <v>376</v>
      </c>
    </row>
    <row r="277" spans="1:12">
      <c r="A277">
        <v>314</v>
      </c>
      <c r="B277" s="1" t="s">
        <v>377</v>
      </c>
      <c r="C277">
        <v>180</v>
      </c>
      <c r="D277" t="s">
        <v>17</v>
      </c>
      <c r="E277">
        <v>0.59</v>
      </c>
      <c r="F277">
        <v>18</v>
      </c>
      <c r="G277">
        <v>1.8</v>
      </c>
      <c r="H277" t="s">
        <v>123</v>
      </c>
      <c r="I277">
        <v>18</v>
      </c>
      <c r="J277">
        <v>1</v>
      </c>
      <c r="K277" t="s">
        <v>22</v>
      </c>
      <c r="L277" t="s">
        <v>378</v>
      </c>
    </row>
    <row r="278" spans="1:12">
      <c r="A278">
        <v>299</v>
      </c>
      <c r="B278" s="1" t="s">
        <v>357</v>
      </c>
      <c r="C278">
        <v>89</v>
      </c>
      <c r="D278" t="s">
        <v>26</v>
      </c>
      <c r="E278">
        <v>1.46</v>
      </c>
      <c r="F278">
        <v>18</v>
      </c>
      <c r="G278">
        <v>1.8</v>
      </c>
      <c r="H278" t="s">
        <v>123</v>
      </c>
      <c r="I278">
        <v>18</v>
      </c>
      <c r="J278">
        <v>18</v>
      </c>
      <c r="K278" t="s">
        <v>27</v>
      </c>
      <c r="L278" t="s">
        <v>358</v>
      </c>
    </row>
    <row r="279" spans="1:12">
      <c r="A279">
        <v>300</v>
      </c>
      <c r="B279" s="1" t="s">
        <v>357</v>
      </c>
      <c r="C279">
        <v>780</v>
      </c>
      <c r="D279" t="s">
        <v>17</v>
      </c>
      <c r="E279">
        <v>0</v>
      </c>
      <c r="F279">
        <v>24</v>
      </c>
      <c r="G279">
        <v>3.14</v>
      </c>
      <c r="H279" t="s">
        <v>19</v>
      </c>
      <c r="I279">
        <v>24</v>
      </c>
      <c r="J279">
        <v>20</v>
      </c>
      <c r="K279" t="s">
        <v>27</v>
      </c>
      <c r="L279" t="s">
        <v>359</v>
      </c>
    </row>
    <row r="280" spans="1:12">
      <c r="A280">
        <v>359</v>
      </c>
      <c r="B280" s="1" t="s">
        <v>409</v>
      </c>
      <c r="C280">
        <v>120</v>
      </c>
      <c r="D280" t="s">
        <v>17</v>
      </c>
      <c r="E280">
        <v>0</v>
      </c>
      <c r="F280">
        <v>15</v>
      </c>
      <c r="G280">
        <v>1.77</v>
      </c>
      <c r="H280" t="s">
        <v>24</v>
      </c>
      <c r="I280">
        <v>18</v>
      </c>
      <c r="J280">
        <v>23</v>
      </c>
      <c r="K280" t="s">
        <v>33</v>
      </c>
      <c r="L280" t="s">
        <v>428</v>
      </c>
    </row>
    <row r="281" spans="1:12">
      <c r="A281">
        <v>360</v>
      </c>
      <c r="B281" s="1" t="s">
        <v>409</v>
      </c>
      <c r="C281">
        <v>125</v>
      </c>
      <c r="D281" t="s">
        <v>17</v>
      </c>
      <c r="E281">
        <v>1.07</v>
      </c>
      <c r="F281">
        <v>15</v>
      </c>
      <c r="G281">
        <v>1.77</v>
      </c>
      <c r="H281" t="s">
        <v>19</v>
      </c>
      <c r="I281">
        <v>18</v>
      </c>
      <c r="J281">
        <v>37</v>
      </c>
      <c r="K281" t="s">
        <v>33</v>
      </c>
      <c r="L281" t="s">
        <v>429</v>
      </c>
    </row>
    <row r="282" spans="1:12">
      <c r="A282">
        <v>361</v>
      </c>
      <c r="B282" s="1" t="s">
        <v>409</v>
      </c>
      <c r="C282">
        <v>190</v>
      </c>
      <c r="D282" t="s">
        <v>17</v>
      </c>
      <c r="E282">
        <v>1.38</v>
      </c>
      <c r="F282">
        <v>18</v>
      </c>
      <c r="G282">
        <v>1.77</v>
      </c>
      <c r="H282" t="s">
        <v>24</v>
      </c>
      <c r="I282">
        <v>18</v>
      </c>
      <c r="J282">
        <v>20</v>
      </c>
      <c r="K282" t="s">
        <v>27</v>
      </c>
      <c r="L282" t="s">
        <v>424</v>
      </c>
    </row>
    <row r="283" spans="1:12">
      <c r="A283">
        <v>362</v>
      </c>
      <c r="B283" s="1" t="s">
        <v>409</v>
      </c>
      <c r="C283">
        <v>210</v>
      </c>
      <c r="D283" t="s">
        <v>17</v>
      </c>
      <c r="E283">
        <v>1.94</v>
      </c>
      <c r="F283">
        <v>18</v>
      </c>
      <c r="G283">
        <v>1.77</v>
      </c>
      <c r="H283" t="s">
        <v>24</v>
      </c>
      <c r="I283">
        <v>18</v>
      </c>
      <c r="J283">
        <v>44</v>
      </c>
      <c r="K283" t="s">
        <v>27</v>
      </c>
      <c r="L283" t="s">
        <v>430</v>
      </c>
    </row>
    <row r="284" spans="1:12">
      <c r="A284">
        <v>363</v>
      </c>
      <c r="B284" s="1" t="s">
        <v>409</v>
      </c>
      <c r="C284">
        <v>1955</v>
      </c>
      <c r="D284" t="s">
        <v>17</v>
      </c>
      <c r="E284">
        <v>1.85</v>
      </c>
      <c r="F284">
        <v>18</v>
      </c>
      <c r="G284">
        <v>1.77</v>
      </c>
      <c r="H284" t="s">
        <v>24</v>
      </c>
      <c r="I284">
        <v>18</v>
      </c>
      <c r="J284">
        <v>20</v>
      </c>
      <c r="K284" t="s">
        <v>27</v>
      </c>
      <c r="L284" t="s">
        <v>431</v>
      </c>
    </row>
    <row r="285" spans="1:12">
      <c r="A285">
        <v>364</v>
      </c>
      <c r="B285" s="1" t="s">
        <v>409</v>
      </c>
      <c r="C285">
        <v>4485</v>
      </c>
      <c r="D285" t="s">
        <v>17</v>
      </c>
      <c r="E285">
        <v>0</v>
      </c>
      <c r="F285">
        <v>18</v>
      </c>
      <c r="G285">
        <v>1.77</v>
      </c>
      <c r="H285" t="s">
        <v>24</v>
      </c>
      <c r="I285">
        <v>18</v>
      </c>
      <c r="J285">
        <v>12</v>
      </c>
      <c r="K285" t="s">
        <v>22</v>
      </c>
      <c r="L285" t="s">
        <v>432</v>
      </c>
    </row>
    <row r="286" spans="1:12">
      <c r="A286">
        <v>344</v>
      </c>
      <c r="B286" s="1" t="s">
        <v>409</v>
      </c>
      <c r="C286">
        <v>4610</v>
      </c>
      <c r="D286" t="s">
        <v>17</v>
      </c>
      <c r="E286">
        <v>0</v>
      </c>
      <c r="F286">
        <v>18</v>
      </c>
      <c r="G286">
        <v>1.8</v>
      </c>
      <c r="H286" t="s">
        <v>123</v>
      </c>
      <c r="I286">
        <v>18</v>
      </c>
      <c r="J286">
        <v>17</v>
      </c>
      <c r="K286" t="s">
        <v>22</v>
      </c>
      <c r="L286" t="s">
        <v>410</v>
      </c>
    </row>
    <row r="287" spans="1:12">
      <c r="A287">
        <v>345</v>
      </c>
      <c r="B287" s="1" t="s">
        <v>409</v>
      </c>
      <c r="C287">
        <v>4635</v>
      </c>
      <c r="D287" t="s">
        <v>17</v>
      </c>
      <c r="E287">
        <v>0.6</v>
      </c>
      <c r="F287">
        <v>18</v>
      </c>
      <c r="G287">
        <v>1.8</v>
      </c>
      <c r="H287" t="s">
        <v>18</v>
      </c>
      <c r="I287">
        <v>18</v>
      </c>
      <c r="J287">
        <v>12</v>
      </c>
      <c r="K287" t="s">
        <v>22</v>
      </c>
      <c r="L287" t="s">
        <v>411</v>
      </c>
    </row>
    <row r="288" spans="1:12">
      <c r="A288">
        <v>346</v>
      </c>
      <c r="B288" s="1" t="s">
        <v>409</v>
      </c>
      <c r="C288">
        <v>4635</v>
      </c>
      <c r="D288" t="s">
        <v>26</v>
      </c>
      <c r="E288">
        <v>0</v>
      </c>
      <c r="F288">
        <v>18</v>
      </c>
      <c r="G288">
        <v>1.8</v>
      </c>
      <c r="H288" t="s">
        <v>113</v>
      </c>
      <c r="I288">
        <v>18</v>
      </c>
      <c r="J288">
        <v>12</v>
      </c>
      <c r="K288" t="s">
        <v>22</v>
      </c>
      <c r="L288" t="s">
        <v>412</v>
      </c>
    </row>
    <row r="289" spans="1:12">
      <c r="A289">
        <v>347</v>
      </c>
      <c r="B289" s="1" t="s">
        <v>409</v>
      </c>
      <c r="C289">
        <v>5319</v>
      </c>
      <c r="D289" t="s">
        <v>26</v>
      </c>
      <c r="E289">
        <v>0</v>
      </c>
      <c r="F289">
        <v>24</v>
      </c>
      <c r="G289">
        <v>3.1</v>
      </c>
      <c r="H289" t="s">
        <v>196</v>
      </c>
      <c r="I289">
        <v>24</v>
      </c>
      <c r="J289">
        <v>20</v>
      </c>
      <c r="K289" t="s">
        <v>22</v>
      </c>
      <c r="L289" t="s">
        <v>413</v>
      </c>
    </row>
    <row r="290" spans="1:12">
      <c r="A290">
        <v>348</v>
      </c>
      <c r="B290" s="1" t="s">
        <v>409</v>
      </c>
      <c r="C290">
        <v>5320</v>
      </c>
      <c r="D290" t="s">
        <v>26</v>
      </c>
      <c r="E290">
        <v>0.9</v>
      </c>
      <c r="F290">
        <v>18</v>
      </c>
      <c r="G290">
        <v>1.8</v>
      </c>
      <c r="H290" t="s">
        <v>93</v>
      </c>
      <c r="I290">
        <v>18</v>
      </c>
      <c r="J290">
        <v>32</v>
      </c>
      <c r="K290" t="s">
        <v>33</v>
      </c>
      <c r="L290" t="s">
        <v>414</v>
      </c>
    </row>
    <row r="291" spans="1:12">
      <c r="A291">
        <v>349</v>
      </c>
      <c r="B291" s="1" t="s">
        <v>409</v>
      </c>
      <c r="C291">
        <v>6464</v>
      </c>
      <c r="D291" t="s">
        <v>26</v>
      </c>
      <c r="E291">
        <v>2.08</v>
      </c>
      <c r="F291">
        <v>18</v>
      </c>
      <c r="G291">
        <v>1.8</v>
      </c>
      <c r="H291" t="s">
        <v>113</v>
      </c>
      <c r="I291">
        <v>18</v>
      </c>
      <c r="J291">
        <v>25</v>
      </c>
      <c r="K291" t="s">
        <v>27</v>
      </c>
      <c r="L291" t="s">
        <v>415</v>
      </c>
    </row>
    <row r="292" spans="1:12">
      <c r="A292">
        <v>350</v>
      </c>
      <c r="B292" s="1" t="s">
        <v>409</v>
      </c>
      <c r="C292">
        <v>6464</v>
      </c>
      <c r="D292" t="s">
        <v>17</v>
      </c>
      <c r="E292">
        <v>1.8</v>
      </c>
      <c r="F292">
        <v>21</v>
      </c>
      <c r="G292">
        <v>2.4</v>
      </c>
      <c r="H292" t="s">
        <v>113</v>
      </c>
      <c r="I292">
        <v>21</v>
      </c>
      <c r="J292">
        <v>29</v>
      </c>
      <c r="K292" t="s">
        <v>27</v>
      </c>
      <c r="L292" t="s">
        <v>416</v>
      </c>
    </row>
    <row r="293" spans="1:12">
      <c r="A293">
        <v>351</v>
      </c>
      <c r="B293" s="1" t="s">
        <v>409</v>
      </c>
      <c r="C293">
        <v>7842</v>
      </c>
      <c r="D293" t="s">
        <v>26</v>
      </c>
      <c r="E293">
        <v>1.19</v>
      </c>
      <c r="F293">
        <v>18</v>
      </c>
      <c r="G293">
        <v>1.8</v>
      </c>
      <c r="H293" t="s">
        <v>67</v>
      </c>
      <c r="I293">
        <v>18</v>
      </c>
      <c r="J293">
        <v>25</v>
      </c>
      <c r="K293" t="s">
        <v>27</v>
      </c>
      <c r="L293" t="s">
        <v>417</v>
      </c>
    </row>
    <row r="294" spans="1:12">
      <c r="A294">
        <v>352</v>
      </c>
      <c r="B294" s="1" t="s">
        <v>409</v>
      </c>
      <c r="C294">
        <v>7845</v>
      </c>
      <c r="D294" t="s">
        <v>26</v>
      </c>
      <c r="E294">
        <v>1.6</v>
      </c>
      <c r="F294">
        <v>18</v>
      </c>
      <c r="G294">
        <v>1.8</v>
      </c>
      <c r="H294" t="s">
        <v>67</v>
      </c>
      <c r="I294">
        <v>18</v>
      </c>
      <c r="J294">
        <v>18</v>
      </c>
      <c r="K294" t="s">
        <v>27</v>
      </c>
      <c r="L294" t="s">
        <v>418</v>
      </c>
    </row>
    <row r="295" spans="1:12">
      <c r="A295">
        <v>353</v>
      </c>
      <c r="B295" s="1" t="s">
        <v>419</v>
      </c>
      <c r="C295">
        <v>645</v>
      </c>
      <c r="D295" t="s">
        <v>26</v>
      </c>
      <c r="E295">
        <v>0</v>
      </c>
      <c r="F295">
        <v>18</v>
      </c>
      <c r="G295">
        <v>1.8</v>
      </c>
      <c r="H295" t="s">
        <v>18</v>
      </c>
      <c r="I295">
        <v>18</v>
      </c>
      <c r="J295">
        <v>8</v>
      </c>
      <c r="K295" t="s">
        <v>22</v>
      </c>
      <c r="L295" t="s">
        <v>73</v>
      </c>
    </row>
    <row r="296" spans="1:12">
      <c r="A296">
        <v>354</v>
      </c>
      <c r="B296" s="1" t="s">
        <v>419</v>
      </c>
      <c r="C296">
        <v>2425</v>
      </c>
      <c r="D296" t="s">
        <v>26</v>
      </c>
      <c r="E296">
        <v>0</v>
      </c>
      <c r="F296">
        <v>0</v>
      </c>
      <c r="G296">
        <v>0</v>
      </c>
      <c r="H296" t="s">
        <v>420</v>
      </c>
      <c r="I296">
        <v>0</v>
      </c>
      <c r="J296">
        <v>0</v>
      </c>
      <c r="K296" t="s">
        <v>50</v>
      </c>
      <c r="L296" t="s">
        <v>421</v>
      </c>
    </row>
    <row r="297" spans="1:12">
      <c r="A297">
        <v>355</v>
      </c>
      <c r="B297" s="1" t="s">
        <v>419</v>
      </c>
      <c r="C297">
        <v>3740</v>
      </c>
      <c r="D297" t="s">
        <v>26</v>
      </c>
      <c r="E297">
        <v>0</v>
      </c>
      <c r="F297" t="s">
        <v>18</v>
      </c>
      <c r="G297" t="s">
        <v>18</v>
      </c>
      <c r="H297" t="s">
        <v>18</v>
      </c>
      <c r="I297">
        <v>0</v>
      </c>
      <c r="J297">
        <v>0</v>
      </c>
      <c r="K297" t="s">
        <v>33</v>
      </c>
      <c r="L297" t="s">
        <v>422</v>
      </c>
    </row>
    <row r="298" spans="1:12">
      <c r="A298">
        <v>356</v>
      </c>
      <c r="B298" s="1" t="s">
        <v>419</v>
      </c>
      <c r="C298">
        <v>3744</v>
      </c>
      <c r="D298" t="s">
        <v>17</v>
      </c>
      <c r="E298">
        <v>0</v>
      </c>
      <c r="F298">
        <v>12</v>
      </c>
      <c r="G298">
        <v>0.78500000000000003</v>
      </c>
      <c r="H298" t="s">
        <v>138</v>
      </c>
      <c r="I298">
        <v>12</v>
      </c>
      <c r="J298">
        <v>40</v>
      </c>
      <c r="K298" t="s">
        <v>33</v>
      </c>
      <c r="L298" t="s">
        <v>423</v>
      </c>
    </row>
    <row r="299" spans="1:12">
      <c r="A299">
        <v>357</v>
      </c>
      <c r="B299" s="1" t="s">
        <v>424</v>
      </c>
      <c r="C299">
        <v>1250</v>
      </c>
      <c r="D299" t="s">
        <v>26</v>
      </c>
      <c r="E299">
        <v>0.99</v>
      </c>
      <c r="F299">
        <v>18</v>
      </c>
      <c r="G299">
        <v>1.8</v>
      </c>
      <c r="H299" t="s">
        <v>167</v>
      </c>
      <c r="I299">
        <v>18</v>
      </c>
      <c r="J299">
        <v>16</v>
      </c>
      <c r="K299" t="s">
        <v>27</v>
      </c>
      <c r="L299" t="s">
        <v>425</v>
      </c>
    </row>
    <row r="300" spans="1:12">
      <c r="A300">
        <v>358</v>
      </c>
      <c r="B300" s="1" t="s">
        <v>424</v>
      </c>
      <c r="C300">
        <v>1578</v>
      </c>
      <c r="D300" t="s">
        <v>17</v>
      </c>
      <c r="E300">
        <v>1.1599999999999999</v>
      </c>
      <c r="F300">
        <v>18</v>
      </c>
      <c r="G300">
        <v>1.8</v>
      </c>
      <c r="H300" t="s">
        <v>426</v>
      </c>
      <c r="I300">
        <v>18</v>
      </c>
      <c r="J300">
        <v>39</v>
      </c>
      <c r="K300" t="s">
        <v>27</v>
      </c>
      <c r="L300" t="s">
        <v>427</v>
      </c>
    </row>
    <row r="301" spans="1:12">
      <c r="A301">
        <v>799</v>
      </c>
      <c r="B301" s="1" t="s">
        <v>853</v>
      </c>
      <c r="C301">
        <v>1050</v>
      </c>
      <c r="D301" t="s">
        <v>17</v>
      </c>
      <c r="E301">
        <v>0.32</v>
      </c>
      <c r="F301">
        <v>36</v>
      </c>
      <c r="G301">
        <v>7.07</v>
      </c>
      <c r="H301" t="s">
        <v>67</v>
      </c>
      <c r="I301">
        <v>36</v>
      </c>
      <c r="J301">
        <v>33</v>
      </c>
      <c r="K301" t="s">
        <v>27</v>
      </c>
      <c r="L301" t="s">
        <v>798</v>
      </c>
    </row>
    <row r="302" spans="1:12">
      <c r="A302">
        <v>800</v>
      </c>
      <c r="B302" s="1" t="s">
        <v>853</v>
      </c>
      <c r="C302">
        <v>1070</v>
      </c>
      <c r="D302" t="s">
        <v>17</v>
      </c>
      <c r="E302">
        <v>0.92</v>
      </c>
      <c r="F302">
        <v>18</v>
      </c>
      <c r="G302">
        <v>1.8</v>
      </c>
      <c r="H302" t="s">
        <v>67</v>
      </c>
      <c r="I302">
        <v>18</v>
      </c>
      <c r="J302">
        <v>41</v>
      </c>
      <c r="K302" t="s">
        <v>27</v>
      </c>
      <c r="L302" t="s">
        <v>897</v>
      </c>
    </row>
    <row r="303" spans="1:12">
      <c r="A303">
        <v>801</v>
      </c>
      <c r="B303" s="1" t="s">
        <v>853</v>
      </c>
      <c r="C303">
        <v>1720</v>
      </c>
      <c r="D303" t="s">
        <v>26</v>
      </c>
      <c r="E303">
        <v>0</v>
      </c>
      <c r="F303">
        <v>18</v>
      </c>
      <c r="G303">
        <v>1.8</v>
      </c>
      <c r="H303" t="s">
        <v>18</v>
      </c>
      <c r="I303">
        <v>0</v>
      </c>
      <c r="J303">
        <v>0</v>
      </c>
      <c r="K303" t="s">
        <v>50</v>
      </c>
      <c r="L303" t="s">
        <v>898</v>
      </c>
    </row>
    <row r="304" spans="1:12">
      <c r="A304">
        <v>802</v>
      </c>
      <c r="B304" s="1" t="s">
        <v>853</v>
      </c>
      <c r="C304">
        <v>2680</v>
      </c>
      <c r="D304" t="s">
        <v>26</v>
      </c>
      <c r="E304">
        <v>2.89</v>
      </c>
      <c r="F304">
        <v>18</v>
      </c>
      <c r="G304">
        <v>1.8</v>
      </c>
      <c r="H304" t="s">
        <v>113</v>
      </c>
      <c r="I304">
        <v>18</v>
      </c>
      <c r="J304">
        <v>42</v>
      </c>
      <c r="K304" t="s">
        <v>27</v>
      </c>
      <c r="L304" t="s">
        <v>899</v>
      </c>
    </row>
    <row r="305" spans="1:12">
      <c r="A305">
        <v>803</v>
      </c>
      <c r="B305" s="1" t="s">
        <v>853</v>
      </c>
      <c r="C305">
        <v>2700</v>
      </c>
      <c r="D305" t="s">
        <v>26</v>
      </c>
      <c r="E305">
        <v>2.89</v>
      </c>
      <c r="F305">
        <v>18</v>
      </c>
      <c r="G305">
        <v>1.8</v>
      </c>
      <c r="H305" t="s">
        <v>113</v>
      </c>
      <c r="I305">
        <v>18</v>
      </c>
      <c r="J305">
        <v>25</v>
      </c>
      <c r="K305" t="s">
        <v>27</v>
      </c>
      <c r="L305" t="s">
        <v>900</v>
      </c>
    </row>
    <row r="306" spans="1:12">
      <c r="A306">
        <v>804</v>
      </c>
      <c r="B306" s="1" t="s">
        <v>853</v>
      </c>
      <c r="C306">
        <v>2700</v>
      </c>
      <c r="D306" t="s">
        <v>17</v>
      </c>
      <c r="E306">
        <v>1.1100000000000001</v>
      </c>
      <c r="F306">
        <v>15</v>
      </c>
      <c r="G306">
        <v>1.22</v>
      </c>
      <c r="H306" t="s">
        <v>113</v>
      </c>
      <c r="I306">
        <v>15</v>
      </c>
      <c r="J306">
        <v>24</v>
      </c>
      <c r="K306" t="s">
        <v>27</v>
      </c>
      <c r="L306" t="s">
        <v>901</v>
      </c>
    </row>
    <row r="307" spans="1:12">
      <c r="A307">
        <v>768</v>
      </c>
      <c r="B307" s="1" t="s">
        <v>853</v>
      </c>
      <c r="C307">
        <v>3888</v>
      </c>
      <c r="D307" t="s">
        <v>26</v>
      </c>
      <c r="E307">
        <v>0</v>
      </c>
      <c r="F307">
        <v>18</v>
      </c>
      <c r="G307">
        <v>1.77</v>
      </c>
      <c r="H307" t="s">
        <v>24</v>
      </c>
      <c r="I307">
        <v>18</v>
      </c>
      <c r="J307">
        <v>0</v>
      </c>
      <c r="K307" t="s">
        <v>27</v>
      </c>
      <c r="L307" t="s">
        <v>865</v>
      </c>
    </row>
    <row r="308" spans="1:12">
      <c r="A308">
        <v>767</v>
      </c>
      <c r="B308" s="1" t="s">
        <v>853</v>
      </c>
      <c r="C308">
        <v>3893</v>
      </c>
      <c r="D308" t="s">
        <v>17</v>
      </c>
      <c r="E308">
        <v>0</v>
      </c>
      <c r="F308">
        <v>18</v>
      </c>
      <c r="G308">
        <v>1.77</v>
      </c>
      <c r="H308" t="s">
        <v>24</v>
      </c>
      <c r="I308">
        <v>18</v>
      </c>
      <c r="J308">
        <v>0</v>
      </c>
      <c r="K308" t="s">
        <v>27</v>
      </c>
      <c r="L308" t="s">
        <v>864</v>
      </c>
    </row>
    <row r="309" spans="1:12">
      <c r="A309">
        <v>769</v>
      </c>
      <c r="B309" s="1" t="s">
        <v>853</v>
      </c>
      <c r="C309">
        <v>3893</v>
      </c>
      <c r="D309" t="s">
        <v>26</v>
      </c>
      <c r="E309">
        <v>0</v>
      </c>
      <c r="F309">
        <v>18</v>
      </c>
      <c r="G309">
        <v>1.77</v>
      </c>
      <c r="H309" t="s">
        <v>24</v>
      </c>
      <c r="I309">
        <v>18</v>
      </c>
      <c r="J309">
        <v>32</v>
      </c>
      <c r="K309" t="s">
        <v>27</v>
      </c>
      <c r="L309" t="s">
        <v>866</v>
      </c>
    </row>
    <row r="310" spans="1:12">
      <c r="A310">
        <v>770</v>
      </c>
      <c r="B310" s="1" t="s">
        <v>853</v>
      </c>
      <c r="C310">
        <v>5700</v>
      </c>
      <c r="D310" t="s">
        <v>17</v>
      </c>
      <c r="E310">
        <v>0</v>
      </c>
      <c r="F310">
        <v>15</v>
      </c>
      <c r="G310">
        <v>1.23</v>
      </c>
      <c r="H310" t="s">
        <v>18</v>
      </c>
      <c r="I310">
        <v>15</v>
      </c>
      <c r="J310">
        <v>0</v>
      </c>
      <c r="K310" t="s">
        <v>50</v>
      </c>
      <c r="L310" t="s">
        <v>867</v>
      </c>
    </row>
    <row r="311" spans="1:12">
      <c r="A311">
        <v>771</v>
      </c>
      <c r="B311" s="1" t="s">
        <v>853</v>
      </c>
      <c r="C311">
        <v>5700</v>
      </c>
      <c r="D311" t="s">
        <v>26</v>
      </c>
      <c r="E311">
        <v>0</v>
      </c>
      <c r="F311">
        <v>18</v>
      </c>
      <c r="G311">
        <v>1.77</v>
      </c>
      <c r="H311" t="s">
        <v>24</v>
      </c>
      <c r="I311">
        <v>18</v>
      </c>
      <c r="J311">
        <v>26</v>
      </c>
      <c r="K311" t="s">
        <v>27</v>
      </c>
      <c r="L311" t="s">
        <v>868</v>
      </c>
    </row>
    <row r="312" spans="1:12">
      <c r="A312">
        <v>772</v>
      </c>
      <c r="B312" s="1" t="s">
        <v>853</v>
      </c>
      <c r="C312">
        <v>6845</v>
      </c>
      <c r="D312" t="s">
        <v>17</v>
      </c>
      <c r="E312">
        <v>0.96</v>
      </c>
      <c r="F312">
        <v>18</v>
      </c>
      <c r="G312">
        <v>1.77</v>
      </c>
      <c r="H312" t="s">
        <v>24</v>
      </c>
      <c r="I312">
        <v>18</v>
      </c>
      <c r="J312">
        <v>36</v>
      </c>
      <c r="K312" t="s">
        <v>27</v>
      </c>
      <c r="L312" t="s">
        <v>869</v>
      </c>
    </row>
    <row r="313" spans="1:12">
      <c r="A313">
        <v>774</v>
      </c>
      <c r="B313" s="1" t="s">
        <v>853</v>
      </c>
      <c r="C313">
        <v>6856</v>
      </c>
      <c r="D313" t="s">
        <v>26</v>
      </c>
      <c r="E313">
        <v>1.85</v>
      </c>
      <c r="F313">
        <v>18</v>
      </c>
      <c r="G313">
        <v>1.77</v>
      </c>
      <c r="H313" t="s">
        <v>24</v>
      </c>
      <c r="I313">
        <v>18</v>
      </c>
      <c r="J313">
        <v>22</v>
      </c>
      <c r="K313" t="s">
        <v>33</v>
      </c>
      <c r="L313" t="s">
        <v>871</v>
      </c>
    </row>
    <row r="314" spans="1:12">
      <c r="A314">
        <v>773</v>
      </c>
      <c r="B314" s="1" t="s">
        <v>853</v>
      </c>
      <c r="C314">
        <v>6858</v>
      </c>
      <c r="D314" t="s">
        <v>17</v>
      </c>
      <c r="E314">
        <v>1.92</v>
      </c>
      <c r="F314">
        <v>18</v>
      </c>
      <c r="G314">
        <v>1.77</v>
      </c>
      <c r="H314" t="s">
        <v>24</v>
      </c>
      <c r="I314">
        <v>18</v>
      </c>
      <c r="J314">
        <v>46</v>
      </c>
      <c r="K314" t="s">
        <v>33</v>
      </c>
      <c r="L314" t="s">
        <v>870</v>
      </c>
    </row>
    <row r="315" spans="1:12">
      <c r="A315">
        <v>775</v>
      </c>
      <c r="B315" s="1" t="s">
        <v>853</v>
      </c>
      <c r="C315">
        <v>8600</v>
      </c>
      <c r="D315" t="s">
        <v>26</v>
      </c>
      <c r="E315">
        <v>1.72</v>
      </c>
      <c r="F315">
        <v>18</v>
      </c>
      <c r="G315">
        <v>1.77</v>
      </c>
      <c r="H315" t="s">
        <v>24</v>
      </c>
      <c r="I315">
        <v>18</v>
      </c>
      <c r="J315">
        <v>30</v>
      </c>
      <c r="K315" t="s">
        <v>27</v>
      </c>
      <c r="L315" t="s">
        <v>872</v>
      </c>
    </row>
    <row r="316" spans="1:12">
      <c r="A316">
        <v>776</v>
      </c>
      <c r="B316" s="1" t="s">
        <v>853</v>
      </c>
      <c r="C316">
        <v>8610</v>
      </c>
      <c r="D316" t="s">
        <v>26</v>
      </c>
      <c r="E316">
        <v>2.2200000000000002</v>
      </c>
      <c r="F316">
        <v>24</v>
      </c>
      <c r="G316">
        <v>3.1</v>
      </c>
      <c r="H316" t="s">
        <v>67</v>
      </c>
      <c r="I316">
        <v>24</v>
      </c>
      <c r="J316">
        <v>22</v>
      </c>
      <c r="K316" t="s">
        <v>27</v>
      </c>
      <c r="L316" t="s">
        <v>873</v>
      </c>
    </row>
    <row r="317" spans="1:12">
      <c r="A317">
        <v>777</v>
      </c>
      <c r="B317" s="1" t="s">
        <v>853</v>
      </c>
      <c r="C317">
        <v>8615</v>
      </c>
      <c r="D317" t="s">
        <v>26</v>
      </c>
      <c r="E317">
        <v>2.27</v>
      </c>
      <c r="F317">
        <v>18</v>
      </c>
      <c r="G317">
        <v>1.77</v>
      </c>
      <c r="H317" t="s">
        <v>24</v>
      </c>
      <c r="I317">
        <v>18</v>
      </c>
      <c r="J317">
        <v>42</v>
      </c>
      <c r="K317" t="s">
        <v>33</v>
      </c>
      <c r="L317" t="s">
        <v>874</v>
      </c>
    </row>
    <row r="318" spans="1:12">
      <c r="A318">
        <v>778</v>
      </c>
      <c r="B318" s="1" t="s">
        <v>853</v>
      </c>
      <c r="C318">
        <v>9866</v>
      </c>
      <c r="D318" t="s">
        <v>26</v>
      </c>
      <c r="E318">
        <v>2.13</v>
      </c>
      <c r="F318">
        <v>30</v>
      </c>
      <c r="G318">
        <v>4.91</v>
      </c>
      <c r="H318" t="s">
        <v>24</v>
      </c>
      <c r="I318">
        <v>30</v>
      </c>
      <c r="J318">
        <v>32</v>
      </c>
      <c r="K318" t="s">
        <v>33</v>
      </c>
      <c r="L318" t="s">
        <v>875</v>
      </c>
    </row>
    <row r="319" spans="1:12">
      <c r="A319">
        <v>779</v>
      </c>
      <c r="B319" s="1" t="s">
        <v>853</v>
      </c>
      <c r="C319">
        <v>9958</v>
      </c>
      <c r="D319" t="s">
        <v>26</v>
      </c>
      <c r="E319">
        <v>2.95</v>
      </c>
      <c r="F319">
        <v>18</v>
      </c>
      <c r="G319">
        <v>1.77</v>
      </c>
      <c r="H319" t="s">
        <v>24</v>
      </c>
      <c r="I319">
        <v>18</v>
      </c>
      <c r="J319">
        <v>25</v>
      </c>
      <c r="K319" t="s">
        <v>33</v>
      </c>
      <c r="L319" t="s">
        <v>876</v>
      </c>
    </row>
    <row r="320" spans="1:12">
      <c r="A320">
        <v>780</v>
      </c>
      <c r="B320" s="1" t="s">
        <v>853</v>
      </c>
      <c r="C320">
        <v>11135</v>
      </c>
      <c r="D320" t="s">
        <v>26</v>
      </c>
      <c r="E320">
        <v>0</v>
      </c>
      <c r="F320">
        <v>18</v>
      </c>
      <c r="G320">
        <v>1.77</v>
      </c>
      <c r="H320" t="s">
        <v>24</v>
      </c>
      <c r="I320">
        <v>18</v>
      </c>
      <c r="J320">
        <v>26</v>
      </c>
      <c r="K320" t="s">
        <v>27</v>
      </c>
      <c r="L320" t="s">
        <v>877</v>
      </c>
    </row>
    <row r="321" spans="1:12">
      <c r="A321">
        <v>781</v>
      </c>
      <c r="B321" s="1" t="s">
        <v>853</v>
      </c>
      <c r="C321">
        <v>11143</v>
      </c>
      <c r="D321" t="s">
        <v>26</v>
      </c>
      <c r="E321">
        <v>1.97</v>
      </c>
      <c r="F321">
        <v>18</v>
      </c>
      <c r="G321">
        <v>1.77</v>
      </c>
      <c r="H321" t="s">
        <v>24</v>
      </c>
      <c r="I321">
        <v>18</v>
      </c>
      <c r="J321">
        <v>30</v>
      </c>
      <c r="K321" t="s">
        <v>33</v>
      </c>
      <c r="L321" t="s">
        <v>878</v>
      </c>
    </row>
    <row r="322" spans="1:12">
      <c r="A322">
        <v>757</v>
      </c>
      <c r="B322" s="1" t="s">
        <v>853</v>
      </c>
      <c r="C322">
        <v>12520</v>
      </c>
      <c r="D322" t="s">
        <v>17</v>
      </c>
      <c r="E322">
        <v>1.53</v>
      </c>
      <c r="F322">
        <v>18</v>
      </c>
      <c r="G322">
        <v>1.8</v>
      </c>
      <c r="H322" t="s">
        <v>19</v>
      </c>
      <c r="I322">
        <v>18</v>
      </c>
      <c r="J322">
        <v>18</v>
      </c>
      <c r="K322" t="s">
        <v>27</v>
      </c>
      <c r="L322" t="s">
        <v>854</v>
      </c>
    </row>
    <row r="323" spans="1:12">
      <c r="A323">
        <v>758</v>
      </c>
      <c r="B323" s="1" t="s">
        <v>853</v>
      </c>
      <c r="C323">
        <v>12535</v>
      </c>
      <c r="D323" t="s">
        <v>17</v>
      </c>
      <c r="E323">
        <v>1.9</v>
      </c>
      <c r="F323">
        <v>18</v>
      </c>
      <c r="G323">
        <v>1.8</v>
      </c>
      <c r="H323" t="s">
        <v>70</v>
      </c>
      <c r="I323">
        <v>18</v>
      </c>
      <c r="J323">
        <v>25</v>
      </c>
      <c r="K323" t="s">
        <v>27</v>
      </c>
      <c r="L323" t="s">
        <v>855</v>
      </c>
    </row>
    <row r="324" spans="1:12">
      <c r="A324">
        <v>760</v>
      </c>
      <c r="B324" s="1" t="s">
        <v>853</v>
      </c>
      <c r="C324">
        <v>13850</v>
      </c>
      <c r="D324" t="s">
        <v>26</v>
      </c>
      <c r="E324">
        <v>3.17</v>
      </c>
      <c r="F324">
        <v>30</v>
      </c>
      <c r="G324">
        <v>4.91</v>
      </c>
      <c r="H324" t="s">
        <v>24</v>
      </c>
      <c r="I324">
        <v>30</v>
      </c>
      <c r="J324">
        <v>40</v>
      </c>
      <c r="K324" t="s">
        <v>27</v>
      </c>
      <c r="L324" t="s">
        <v>857</v>
      </c>
    </row>
    <row r="325" spans="1:12">
      <c r="A325">
        <v>759</v>
      </c>
      <c r="B325" s="1" t="s">
        <v>853</v>
      </c>
      <c r="C325">
        <v>13855</v>
      </c>
      <c r="D325" t="s">
        <v>26</v>
      </c>
      <c r="E325">
        <v>1.9</v>
      </c>
      <c r="F325">
        <v>18</v>
      </c>
      <c r="G325">
        <v>1.8</v>
      </c>
      <c r="H325" t="s">
        <v>18</v>
      </c>
      <c r="I325">
        <v>18</v>
      </c>
      <c r="J325">
        <v>30</v>
      </c>
      <c r="K325" t="s">
        <v>27</v>
      </c>
      <c r="L325" t="s">
        <v>856</v>
      </c>
    </row>
    <row r="326" spans="1:12">
      <c r="A326">
        <v>761</v>
      </c>
      <c r="B326" s="1" t="s">
        <v>853</v>
      </c>
      <c r="C326">
        <v>15060</v>
      </c>
      <c r="D326" t="s">
        <v>26</v>
      </c>
      <c r="E326">
        <v>0</v>
      </c>
      <c r="F326">
        <v>18</v>
      </c>
      <c r="G326">
        <v>1.8</v>
      </c>
      <c r="H326" t="s">
        <v>24</v>
      </c>
      <c r="I326">
        <v>18</v>
      </c>
      <c r="J326">
        <v>17</v>
      </c>
      <c r="K326" t="s">
        <v>22</v>
      </c>
      <c r="L326" t="s">
        <v>858</v>
      </c>
    </row>
    <row r="327" spans="1:12">
      <c r="A327">
        <v>762</v>
      </c>
      <c r="B327" s="1" t="s">
        <v>853</v>
      </c>
      <c r="C327">
        <v>15060</v>
      </c>
      <c r="D327" t="s">
        <v>17</v>
      </c>
      <c r="E327">
        <v>2</v>
      </c>
      <c r="F327">
        <v>18</v>
      </c>
      <c r="G327">
        <v>1.8</v>
      </c>
      <c r="H327" t="s">
        <v>70</v>
      </c>
      <c r="I327">
        <v>18</v>
      </c>
      <c r="J327">
        <v>17</v>
      </c>
      <c r="K327" t="s">
        <v>22</v>
      </c>
      <c r="L327" t="s">
        <v>859</v>
      </c>
    </row>
    <row r="328" spans="1:12">
      <c r="A328">
        <v>763</v>
      </c>
      <c r="B328" s="1" t="s">
        <v>853</v>
      </c>
      <c r="C328">
        <v>16160</v>
      </c>
      <c r="D328" t="s">
        <v>17</v>
      </c>
      <c r="E328">
        <v>0</v>
      </c>
      <c r="F328">
        <v>8</v>
      </c>
      <c r="G328" t="s">
        <v>18</v>
      </c>
      <c r="H328" t="s">
        <v>371</v>
      </c>
      <c r="I328">
        <v>8</v>
      </c>
      <c r="J328">
        <v>15</v>
      </c>
      <c r="K328" t="s">
        <v>22</v>
      </c>
      <c r="L328" t="s">
        <v>860</v>
      </c>
    </row>
    <row r="329" spans="1:12">
      <c r="A329">
        <v>764</v>
      </c>
      <c r="B329" s="1" t="s">
        <v>853</v>
      </c>
      <c r="C329">
        <v>16792</v>
      </c>
      <c r="D329" t="s">
        <v>17</v>
      </c>
      <c r="E329">
        <v>1.65</v>
      </c>
      <c r="F329">
        <v>15</v>
      </c>
      <c r="G329">
        <v>1.23</v>
      </c>
      <c r="H329">
        <v>15</v>
      </c>
      <c r="I329">
        <v>0</v>
      </c>
      <c r="J329">
        <v>24</v>
      </c>
      <c r="K329" t="s">
        <v>27</v>
      </c>
      <c r="L329" t="s">
        <v>861</v>
      </c>
    </row>
    <row r="330" spans="1:12">
      <c r="A330">
        <v>765</v>
      </c>
      <c r="B330" s="1" t="s">
        <v>853</v>
      </c>
      <c r="C330">
        <v>17580</v>
      </c>
      <c r="D330" t="s">
        <v>17</v>
      </c>
      <c r="E330">
        <v>1.84</v>
      </c>
      <c r="F330">
        <v>18</v>
      </c>
      <c r="G330">
        <v>1.8</v>
      </c>
      <c r="H330" t="s">
        <v>70</v>
      </c>
      <c r="I330">
        <v>18</v>
      </c>
      <c r="J330">
        <v>150</v>
      </c>
      <c r="K330" t="s">
        <v>27</v>
      </c>
      <c r="L330" t="s">
        <v>862</v>
      </c>
    </row>
    <row r="331" spans="1:12">
      <c r="A331">
        <v>766</v>
      </c>
      <c r="B331" s="1" t="s">
        <v>853</v>
      </c>
      <c r="C331">
        <v>17850</v>
      </c>
      <c r="D331" t="s">
        <v>26</v>
      </c>
      <c r="E331">
        <v>0</v>
      </c>
      <c r="F331">
        <v>18</v>
      </c>
      <c r="G331">
        <v>1.8</v>
      </c>
      <c r="H331" t="s">
        <v>24</v>
      </c>
      <c r="I331">
        <v>18</v>
      </c>
      <c r="J331">
        <v>19</v>
      </c>
      <c r="K331" t="s">
        <v>22</v>
      </c>
      <c r="L331" t="s">
        <v>863</v>
      </c>
    </row>
    <row r="332" spans="1:12">
      <c r="A332">
        <v>783</v>
      </c>
      <c r="B332" s="1" t="s">
        <v>853</v>
      </c>
      <c r="C332">
        <v>18795</v>
      </c>
      <c r="D332" t="s">
        <v>26</v>
      </c>
      <c r="E332">
        <v>0.61</v>
      </c>
      <c r="F332">
        <v>18</v>
      </c>
      <c r="G332">
        <v>1.8</v>
      </c>
      <c r="H332" t="s">
        <v>18</v>
      </c>
      <c r="I332">
        <v>18</v>
      </c>
      <c r="J332">
        <v>24</v>
      </c>
      <c r="K332" t="s">
        <v>27</v>
      </c>
      <c r="L332" t="s">
        <v>880</v>
      </c>
    </row>
    <row r="333" spans="1:12">
      <c r="A333">
        <v>782</v>
      </c>
      <c r="B333" s="1" t="s">
        <v>853</v>
      </c>
      <c r="C333">
        <v>18800</v>
      </c>
      <c r="D333" t="s">
        <v>17</v>
      </c>
      <c r="E333">
        <v>0</v>
      </c>
      <c r="F333">
        <v>18</v>
      </c>
      <c r="G333">
        <v>1.8</v>
      </c>
      <c r="H333" t="s">
        <v>18</v>
      </c>
      <c r="I333">
        <v>18</v>
      </c>
      <c r="J333">
        <v>0</v>
      </c>
      <c r="K333" t="s">
        <v>27</v>
      </c>
      <c r="L333" t="s">
        <v>879</v>
      </c>
    </row>
    <row r="334" spans="1:12">
      <c r="A334">
        <v>785</v>
      </c>
      <c r="B334" s="1" t="s">
        <v>853</v>
      </c>
      <c r="C334">
        <v>19200</v>
      </c>
      <c r="D334" t="s">
        <v>26</v>
      </c>
      <c r="E334">
        <v>0.49</v>
      </c>
      <c r="F334">
        <v>18</v>
      </c>
      <c r="G334">
        <v>1.8</v>
      </c>
      <c r="H334" t="s">
        <v>67</v>
      </c>
      <c r="I334">
        <v>18</v>
      </c>
      <c r="J334">
        <v>42</v>
      </c>
      <c r="K334" t="s">
        <v>27</v>
      </c>
      <c r="L334" t="s">
        <v>882</v>
      </c>
    </row>
    <row r="335" spans="1:12">
      <c r="A335">
        <v>784</v>
      </c>
      <c r="B335" s="1" t="s">
        <v>853</v>
      </c>
      <c r="C335">
        <v>19310</v>
      </c>
      <c r="D335" t="s">
        <v>26</v>
      </c>
      <c r="E335">
        <v>0.34</v>
      </c>
      <c r="F335">
        <v>18</v>
      </c>
      <c r="G335">
        <v>1.77</v>
      </c>
      <c r="H335" t="s">
        <v>24</v>
      </c>
      <c r="I335">
        <v>18</v>
      </c>
      <c r="J335">
        <v>18</v>
      </c>
      <c r="K335" t="s">
        <v>27</v>
      </c>
      <c r="L335" t="s">
        <v>881</v>
      </c>
    </row>
    <row r="336" spans="1:12">
      <c r="A336">
        <v>786</v>
      </c>
      <c r="B336" s="1" t="s">
        <v>853</v>
      </c>
      <c r="C336">
        <v>20600</v>
      </c>
      <c r="D336" t="s">
        <v>26</v>
      </c>
      <c r="E336">
        <v>1.63</v>
      </c>
      <c r="F336">
        <v>18</v>
      </c>
      <c r="G336">
        <v>1.8</v>
      </c>
      <c r="H336" t="s">
        <v>123</v>
      </c>
      <c r="I336">
        <v>180</v>
      </c>
      <c r="J336">
        <v>20</v>
      </c>
      <c r="K336" t="s">
        <v>27</v>
      </c>
      <c r="L336" t="s">
        <v>883</v>
      </c>
    </row>
    <row r="337" spans="1:12">
      <c r="A337">
        <v>787</v>
      </c>
      <c r="B337" s="1" t="s">
        <v>853</v>
      </c>
      <c r="C337">
        <v>20875</v>
      </c>
      <c r="D337" t="s">
        <v>17</v>
      </c>
      <c r="E337">
        <v>0</v>
      </c>
      <c r="F337">
        <v>18</v>
      </c>
      <c r="G337">
        <v>1.8</v>
      </c>
      <c r="H337" t="s">
        <v>196</v>
      </c>
      <c r="I337">
        <v>18</v>
      </c>
      <c r="J337">
        <v>0</v>
      </c>
      <c r="K337" t="s">
        <v>27</v>
      </c>
      <c r="L337" t="s">
        <v>884</v>
      </c>
    </row>
    <row r="338" spans="1:12">
      <c r="A338">
        <v>788</v>
      </c>
      <c r="B338" s="1" t="s">
        <v>853</v>
      </c>
      <c r="C338">
        <v>20910</v>
      </c>
      <c r="D338" t="s">
        <v>17</v>
      </c>
      <c r="E338">
        <v>0</v>
      </c>
      <c r="F338">
        <v>18</v>
      </c>
      <c r="G338">
        <v>1.8</v>
      </c>
      <c r="H338" t="s">
        <v>18</v>
      </c>
      <c r="I338">
        <v>18</v>
      </c>
      <c r="J338">
        <v>4</v>
      </c>
      <c r="K338" t="s">
        <v>27</v>
      </c>
      <c r="L338" t="s">
        <v>885</v>
      </c>
    </row>
    <row r="339" spans="1:12">
      <c r="A339">
        <v>789</v>
      </c>
      <c r="B339" s="1" t="s">
        <v>853</v>
      </c>
      <c r="C339">
        <v>22820</v>
      </c>
      <c r="D339" t="s">
        <v>26</v>
      </c>
      <c r="E339">
        <v>1.23</v>
      </c>
      <c r="F339">
        <v>18</v>
      </c>
      <c r="G339">
        <v>1.8</v>
      </c>
      <c r="H339" t="s">
        <v>67</v>
      </c>
      <c r="I339">
        <v>18</v>
      </c>
      <c r="J339">
        <v>20</v>
      </c>
      <c r="K339" t="s">
        <v>27</v>
      </c>
      <c r="L339" t="s">
        <v>886</v>
      </c>
    </row>
    <row r="340" spans="1:12">
      <c r="A340">
        <v>790</v>
      </c>
      <c r="B340" s="1" t="s">
        <v>853</v>
      </c>
      <c r="C340">
        <v>22845</v>
      </c>
      <c r="D340" t="s">
        <v>17</v>
      </c>
      <c r="E340">
        <v>2.7</v>
      </c>
      <c r="F340">
        <v>18</v>
      </c>
      <c r="G340">
        <v>1.8</v>
      </c>
      <c r="H340" t="s">
        <v>67</v>
      </c>
      <c r="I340">
        <v>18</v>
      </c>
      <c r="J340">
        <v>250</v>
      </c>
      <c r="K340" t="s">
        <v>27</v>
      </c>
      <c r="L340" t="s">
        <v>887</v>
      </c>
    </row>
    <row r="341" spans="1:12">
      <c r="A341">
        <v>793</v>
      </c>
      <c r="B341" s="1" t="s">
        <v>853</v>
      </c>
      <c r="C341">
        <v>24065</v>
      </c>
      <c r="D341" t="s">
        <v>17</v>
      </c>
      <c r="E341">
        <v>0</v>
      </c>
      <c r="F341">
        <v>18</v>
      </c>
      <c r="G341">
        <v>1.8</v>
      </c>
      <c r="H341" t="s">
        <v>67</v>
      </c>
      <c r="I341">
        <v>18</v>
      </c>
      <c r="J341">
        <v>0</v>
      </c>
      <c r="K341" t="s">
        <v>27</v>
      </c>
      <c r="L341" t="s">
        <v>890</v>
      </c>
    </row>
    <row r="342" spans="1:12">
      <c r="A342">
        <v>795</v>
      </c>
      <c r="B342" s="1" t="s">
        <v>853</v>
      </c>
      <c r="C342">
        <v>24065</v>
      </c>
      <c r="D342" t="s">
        <v>26</v>
      </c>
      <c r="E342">
        <v>1.3</v>
      </c>
      <c r="F342">
        <v>18</v>
      </c>
      <c r="G342">
        <v>1.8</v>
      </c>
      <c r="H342" t="s">
        <v>67</v>
      </c>
      <c r="I342">
        <v>18</v>
      </c>
      <c r="J342">
        <v>20</v>
      </c>
      <c r="K342" t="s">
        <v>27</v>
      </c>
      <c r="L342" t="s">
        <v>892</v>
      </c>
    </row>
    <row r="343" spans="1:12">
      <c r="A343">
        <v>794</v>
      </c>
      <c r="B343" s="1" t="s">
        <v>853</v>
      </c>
      <c r="C343">
        <v>24085</v>
      </c>
      <c r="D343" t="s">
        <v>17</v>
      </c>
      <c r="E343">
        <v>2.1</v>
      </c>
      <c r="F343">
        <v>18</v>
      </c>
      <c r="G343">
        <v>1.8</v>
      </c>
      <c r="H343" t="s">
        <v>67</v>
      </c>
      <c r="I343">
        <v>18</v>
      </c>
      <c r="J343">
        <v>17</v>
      </c>
      <c r="K343" t="s">
        <v>27</v>
      </c>
      <c r="L343" t="s">
        <v>891</v>
      </c>
    </row>
    <row r="344" spans="1:12">
      <c r="A344">
        <v>796</v>
      </c>
      <c r="B344" s="1" t="s">
        <v>853</v>
      </c>
      <c r="C344">
        <v>24712</v>
      </c>
      <c r="D344" t="s">
        <v>26</v>
      </c>
      <c r="E344">
        <v>0</v>
      </c>
      <c r="F344">
        <v>18</v>
      </c>
      <c r="G344">
        <v>1.8</v>
      </c>
      <c r="H344" t="s">
        <v>18</v>
      </c>
      <c r="I344">
        <v>18</v>
      </c>
      <c r="J344">
        <v>30</v>
      </c>
      <c r="K344" t="s">
        <v>893</v>
      </c>
      <c r="L344" t="s">
        <v>894</v>
      </c>
    </row>
    <row r="345" spans="1:12">
      <c r="A345">
        <v>797</v>
      </c>
      <c r="B345" s="1" t="s">
        <v>853</v>
      </c>
      <c r="C345">
        <v>25377</v>
      </c>
      <c r="D345" t="s">
        <v>26</v>
      </c>
      <c r="E345">
        <v>2.4500000000000002</v>
      </c>
      <c r="F345">
        <v>18</v>
      </c>
      <c r="G345">
        <v>1.8</v>
      </c>
      <c r="H345" t="s">
        <v>67</v>
      </c>
      <c r="I345">
        <v>18</v>
      </c>
      <c r="J345">
        <v>22</v>
      </c>
      <c r="K345" t="s">
        <v>27</v>
      </c>
      <c r="L345" t="s">
        <v>895</v>
      </c>
    </row>
    <row r="346" spans="1:12">
      <c r="A346">
        <v>798</v>
      </c>
      <c r="B346" s="1" t="s">
        <v>853</v>
      </c>
      <c r="C346">
        <v>25383</v>
      </c>
      <c r="D346" t="s">
        <v>26</v>
      </c>
      <c r="E346">
        <v>3.14</v>
      </c>
      <c r="F346">
        <v>18</v>
      </c>
      <c r="G346">
        <v>1.8</v>
      </c>
      <c r="H346" t="s">
        <v>67</v>
      </c>
      <c r="I346">
        <v>18</v>
      </c>
      <c r="J346">
        <v>51</v>
      </c>
      <c r="K346" t="s">
        <v>27</v>
      </c>
      <c r="L346" t="s">
        <v>896</v>
      </c>
    </row>
    <row r="347" spans="1:12">
      <c r="A347">
        <v>791</v>
      </c>
      <c r="B347" s="1" t="s">
        <v>853</v>
      </c>
      <c r="C347">
        <v>26680</v>
      </c>
      <c r="D347" t="s">
        <v>17</v>
      </c>
      <c r="E347">
        <v>1.1299999999999999</v>
      </c>
      <c r="F347">
        <v>18</v>
      </c>
      <c r="G347">
        <v>1.8</v>
      </c>
      <c r="H347" t="s">
        <v>113</v>
      </c>
      <c r="I347">
        <v>18</v>
      </c>
      <c r="J347">
        <v>21</v>
      </c>
      <c r="K347" t="s">
        <v>22</v>
      </c>
      <c r="L347" t="s">
        <v>888</v>
      </c>
    </row>
    <row r="348" spans="1:12">
      <c r="A348">
        <v>792</v>
      </c>
      <c r="B348" s="1" t="s">
        <v>853</v>
      </c>
      <c r="C348">
        <v>26680</v>
      </c>
      <c r="D348" t="s">
        <v>26</v>
      </c>
      <c r="E348">
        <v>0.8</v>
      </c>
      <c r="F348">
        <v>18</v>
      </c>
      <c r="G348">
        <v>1.8</v>
      </c>
      <c r="H348" t="s">
        <v>123</v>
      </c>
      <c r="I348">
        <v>18</v>
      </c>
      <c r="J348">
        <v>28</v>
      </c>
      <c r="K348" t="s">
        <v>22</v>
      </c>
      <c r="L348" t="s">
        <v>889</v>
      </c>
    </row>
    <row r="349" spans="1:12">
      <c r="A349">
        <v>712</v>
      </c>
      <c r="B349" s="1" t="s">
        <v>798</v>
      </c>
      <c r="C349">
        <v>1300</v>
      </c>
      <c r="D349" t="s">
        <v>17</v>
      </c>
      <c r="E349">
        <v>1.04</v>
      </c>
      <c r="F349">
        <v>24</v>
      </c>
      <c r="G349">
        <v>3.14</v>
      </c>
      <c r="H349" t="s">
        <v>67</v>
      </c>
      <c r="I349">
        <v>24</v>
      </c>
      <c r="J349">
        <v>24</v>
      </c>
      <c r="K349" t="s">
        <v>22</v>
      </c>
      <c r="L349" t="s">
        <v>805</v>
      </c>
    </row>
    <row r="350" spans="1:12">
      <c r="A350">
        <v>713</v>
      </c>
      <c r="B350" s="1" t="s">
        <v>798</v>
      </c>
      <c r="C350">
        <v>2725</v>
      </c>
      <c r="D350" t="s">
        <v>17</v>
      </c>
      <c r="E350">
        <v>1.63</v>
      </c>
      <c r="F350">
        <v>18</v>
      </c>
      <c r="G350">
        <v>1.8</v>
      </c>
      <c r="H350" t="s">
        <v>67</v>
      </c>
      <c r="I350">
        <v>18</v>
      </c>
      <c r="J350">
        <v>18</v>
      </c>
      <c r="K350" t="s">
        <v>27</v>
      </c>
      <c r="L350" t="s">
        <v>806</v>
      </c>
    </row>
    <row r="351" spans="1:12">
      <c r="A351">
        <v>714</v>
      </c>
      <c r="B351" s="1" t="s">
        <v>798</v>
      </c>
      <c r="C351">
        <v>4010</v>
      </c>
      <c r="D351" t="s">
        <v>17</v>
      </c>
      <c r="E351">
        <v>1.06</v>
      </c>
      <c r="F351">
        <v>18</v>
      </c>
      <c r="G351">
        <v>1.8</v>
      </c>
      <c r="H351" t="s">
        <v>67</v>
      </c>
      <c r="I351">
        <v>18</v>
      </c>
      <c r="J351">
        <v>19</v>
      </c>
      <c r="K351" t="s">
        <v>22</v>
      </c>
      <c r="L351" t="s">
        <v>807</v>
      </c>
    </row>
    <row r="352" spans="1:12">
      <c r="A352">
        <v>715</v>
      </c>
      <c r="B352" s="1" t="s">
        <v>798</v>
      </c>
      <c r="C352">
        <v>4010</v>
      </c>
      <c r="D352" t="s">
        <v>26</v>
      </c>
      <c r="E352">
        <v>1.95</v>
      </c>
      <c r="F352">
        <v>18</v>
      </c>
      <c r="G352">
        <v>1.8</v>
      </c>
      <c r="H352" t="s">
        <v>67</v>
      </c>
      <c r="I352">
        <v>18</v>
      </c>
      <c r="J352">
        <v>22</v>
      </c>
      <c r="K352" t="s">
        <v>22</v>
      </c>
      <c r="L352" t="s">
        <v>808</v>
      </c>
    </row>
    <row r="353" spans="1:12">
      <c r="A353">
        <v>716</v>
      </c>
      <c r="B353" s="1" t="s">
        <v>798</v>
      </c>
      <c r="C353">
        <v>5900</v>
      </c>
      <c r="D353" t="s">
        <v>17</v>
      </c>
      <c r="E353">
        <v>0</v>
      </c>
      <c r="F353">
        <v>18</v>
      </c>
      <c r="G353">
        <v>1.8</v>
      </c>
      <c r="H353" t="s">
        <v>67</v>
      </c>
      <c r="I353">
        <v>18</v>
      </c>
      <c r="J353">
        <v>17</v>
      </c>
      <c r="K353" t="s">
        <v>27</v>
      </c>
      <c r="L353" t="s">
        <v>809</v>
      </c>
    </row>
    <row r="354" spans="1:12">
      <c r="A354">
        <v>717</v>
      </c>
      <c r="B354" s="1" t="s">
        <v>798</v>
      </c>
      <c r="C354">
        <v>5900</v>
      </c>
      <c r="D354" t="s">
        <v>26</v>
      </c>
      <c r="E354">
        <v>1.66</v>
      </c>
      <c r="F354">
        <v>18</v>
      </c>
      <c r="G354">
        <v>1.8</v>
      </c>
      <c r="H354" t="s">
        <v>18</v>
      </c>
      <c r="I354">
        <v>18</v>
      </c>
      <c r="J354">
        <v>17</v>
      </c>
      <c r="K354" t="s">
        <v>27</v>
      </c>
      <c r="L354" t="s">
        <v>810</v>
      </c>
    </row>
    <row r="355" spans="1:12">
      <c r="A355">
        <v>718</v>
      </c>
      <c r="B355" s="1" t="s">
        <v>798</v>
      </c>
      <c r="C355">
        <v>7320</v>
      </c>
      <c r="D355" t="s">
        <v>17</v>
      </c>
      <c r="E355">
        <v>1.48</v>
      </c>
      <c r="F355">
        <v>18</v>
      </c>
      <c r="G355">
        <v>1.8</v>
      </c>
      <c r="H355" t="s">
        <v>67</v>
      </c>
      <c r="I355">
        <v>18</v>
      </c>
      <c r="J355">
        <v>30</v>
      </c>
      <c r="K355" t="s">
        <v>22</v>
      </c>
      <c r="L355" t="s">
        <v>811</v>
      </c>
    </row>
    <row r="356" spans="1:12">
      <c r="A356">
        <v>719</v>
      </c>
      <c r="B356" s="1" t="s">
        <v>798</v>
      </c>
      <c r="C356">
        <v>7320</v>
      </c>
      <c r="D356" t="s">
        <v>26</v>
      </c>
      <c r="E356">
        <v>2.17</v>
      </c>
      <c r="F356">
        <v>18</v>
      </c>
      <c r="G356">
        <v>1.8</v>
      </c>
      <c r="H356" t="s">
        <v>67</v>
      </c>
      <c r="I356">
        <v>18</v>
      </c>
      <c r="J356">
        <v>23</v>
      </c>
      <c r="K356" t="s">
        <v>33</v>
      </c>
      <c r="L356" t="s">
        <v>812</v>
      </c>
    </row>
    <row r="357" spans="1:12">
      <c r="A357">
        <v>720</v>
      </c>
      <c r="B357" s="1" t="s">
        <v>798</v>
      </c>
      <c r="C357">
        <v>8346</v>
      </c>
      <c r="D357" t="s">
        <v>26</v>
      </c>
      <c r="E357">
        <v>1.73</v>
      </c>
      <c r="F357">
        <v>18</v>
      </c>
      <c r="G357">
        <v>1.8</v>
      </c>
      <c r="H357" t="s">
        <v>67</v>
      </c>
      <c r="I357">
        <v>18</v>
      </c>
      <c r="J357">
        <v>24</v>
      </c>
      <c r="K357" t="s">
        <v>33</v>
      </c>
      <c r="L357" t="s">
        <v>813</v>
      </c>
    </row>
    <row r="358" spans="1:12">
      <c r="A358">
        <v>721</v>
      </c>
      <c r="B358" s="1" t="s">
        <v>798</v>
      </c>
      <c r="C358">
        <v>8352</v>
      </c>
      <c r="D358" t="s">
        <v>26</v>
      </c>
      <c r="E358">
        <v>1.4</v>
      </c>
      <c r="F358">
        <v>18</v>
      </c>
      <c r="G358">
        <v>1.8</v>
      </c>
      <c r="H358" t="s">
        <v>67</v>
      </c>
      <c r="I358">
        <v>18</v>
      </c>
      <c r="J358">
        <v>27</v>
      </c>
      <c r="K358" t="s">
        <v>27</v>
      </c>
      <c r="L358" t="s">
        <v>814</v>
      </c>
    </row>
    <row r="359" spans="1:12">
      <c r="A359">
        <v>722</v>
      </c>
      <c r="B359" s="1" t="s">
        <v>798</v>
      </c>
      <c r="C359">
        <v>8357</v>
      </c>
      <c r="D359" t="s">
        <v>26</v>
      </c>
      <c r="E359">
        <v>2.4300000000000002</v>
      </c>
      <c r="F359">
        <v>18</v>
      </c>
      <c r="G359">
        <v>1.8</v>
      </c>
      <c r="H359" t="s">
        <v>67</v>
      </c>
      <c r="I359">
        <v>18</v>
      </c>
      <c r="J359">
        <v>46</v>
      </c>
      <c r="K359" t="s">
        <v>27</v>
      </c>
      <c r="L359" t="s">
        <v>815</v>
      </c>
    </row>
    <row r="360" spans="1:12">
      <c r="A360">
        <v>704</v>
      </c>
      <c r="B360" s="1" t="s">
        <v>798</v>
      </c>
      <c r="C360">
        <v>9040</v>
      </c>
      <c r="D360" t="s">
        <v>17</v>
      </c>
      <c r="E360">
        <v>0.64</v>
      </c>
      <c r="F360">
        <v>18</v>
      </c>
      <c r="G360">
        <v>1.8</v>
      </c>
      <c r="H360" t="s">
        <v>67</v>
      </c>
      <c r="I360">
        <v>18</v>
      </c>
      <c r="J360">
        <v>18</v>
      </c>
      <c r="K360" t="s">
        <v>27</v>
      </c>
      <c r="L360" t="s">
        <v>799</v>
      </c>
    </row>
    <row r="361" spans="1:12">
      <c r="A361">
        <v>705</v>
      </c>
      <c r="B361" s="1" t="s">
        <v>798</v>
      </c>
      <c r="C361">
        <v>9050</v>
      </c>
      <c r="D361" t="s">
        <v>17</v>
      </c>
      <c r="E361">
        <v>0</v>
      </c>
      <c r="F361">
        <v>15</v>
      </c>
      <c r="G361" t="s">
        <v>18</v>
      </c>
      <c r="H361" t="s">
        <v>18</v>
      </c>
      <c r="I361">
        <v>15</v>
      </c>
      <c r="J361">
        <v>56</v>
      </c>
      <c r="K361" t="s">
        <v>27</v>
      </c>
      <c r="L361" t="s">
        <v>800</v>
      </c>
    </row>
    <row r="362" spans="1:12">
      <c r="A362">
        <v>706</v>
      </c>
      <c r="B362" s="1" t="s">
        <v>798</v>
      </c>
      <c r="C362">
        <v>9250</v>
      </c>
      <c r="D362" t="s">
        <v>17</v>
      </c>
      <c r="E362">
        <v>0</v>
      </c>
      <c r="F362">
        <v>18</v>
      </c>
      <c r="G362">
        <v>1.8</v>
      </c>
      <c r="H362" t="s">
        <v>18</v>
      </c>
      <c r="I362">
        <v>18</v>
      </c>
      <c r="J362">
        <v>18</v>
      </c>
      <c r="K362" t="s">
        <v>27</v>
      </c>
      <c r="L362" t="s">
        <v>801</v>
      </c>
    </row>
    <row r="363" spans="1:12">
      <c r="A363">
        <v>707</v>
      </c>
      <c r="B363" s="1" t="s">
        <v>798</v>
      </c>
      <c r="C363">
        <v>9250</v>
      </c>
      <c r="D363" t="s">
        <v>26</v>
      </c>
      <c r="E363">
        <v>0</v>
      </c>
      <c r="F363">
        <v>18</v>
      </c>
      <c r="G363">
        <v>1.8</v>
      </c>
      <c r="H363" t="s">
        <v>113</v>
      </c>
      <c r="I363">
        <v>18</v>
      </c>
      <c r="J363">
        <v>19</v>
      </c>
      <c r="K363" t="s">
        <v>27</v>
      </c>
      <c r="L363" t="s">
        <v>801</v>
      </c>
    </row>
    <row r="364" spans="1:12">
      <c r="A364">
        <v>708</v>
      </c>
      <c r="B364" s="1" t="s">
        <v>798</v>
      </c>
      <c r="C364">
        <v>9860</v>
      </c>
      <c r="D364" t="s">
        <v>17</v>
      </c>
      <c r="E364">
        <v>0</v>
      </c>
      <c r="F364">
        <v>18</v>
      </c>
      <c r="G364">
        <v>1.8</v>
      </c>
      <c r="H364" t="s">
        <v>18</v>
      </c>
      <c r="I364">
        <v>0</v>
      </c>
      <c r="J364">
        <v>0</v>
      </c>
      <c r="K364" t="s">
        <v>50</v>
      </c>
      <c r="L364" t="s">
        <v>639</v>
      </c>
    </row>
    <row r="365" spans="1:12">
      <c r="A365">
        <v>709</v>
      </c>
      <c r="B365" s="1" t="s">
        <v>798</v>
      </c>
      <c r="C365">
        <v>10521</v>
      </c>
      <c r="D365" t="s">
        <v>17</v>
      </c>
      <c r="E365">
        <v>1.1200000000000001</v>
      </c>
      <c r="F365">
        <v>18</v>
      </c>
      <c r="G365">
        <v>1.8</v>
      </c>
      <c r="H365" t="s">
        <v>196</v>
      </c>
      <c r="I365">
        <v>18</v>
      </c>
      <c r="J365">
        <v>40</v>
      </c>
      <c r="K365" t="s">
        <v>27</v>
      </c>
      <c r="L365" t="s">
        <v>802</v>
      </c>
    </row>
    <row r="366" spans="1:12">
      <c r="A366">
        <v>710</v>
      </c>
      <c r="B366" s="1" t="s">
        <v>798</v>
      </c>
      <c r="C366">
        <v>10526</v>
      </c>
      <c r="D366" t="s">
        <v>26</v>
      </c>
      <c r="E366">
        <v>2.13</v>
      </c>
      <c r="F366">
        <v>18</v>
      </c>
      <c r="G366">
        <v>1.8</v>
      </c>
      <c r="H366" t="s">
        <v>67</v>
      </c>
      <c r="I366">
        <v>18</v>
      </c>
      <c r="J366">
        <v>23</v>
      </c>
      <c r="K366" t="s">
        <v>27</v>
      </c>
      <c r="L366" t="s">
        <v>803</v>
      </c>
    </row>
    <row r="367" spans="1:12">
      <c r="A367">
        <v>711</v>
      </c>
      <c r="B367" s="1" t="s">
        <v>798</v>
      </c>
      <c r="C367">
        <v>10528</v>
      </c>
      <c r="D367" t="s">
        <v>18</v>
      </c>
      <c r="E367">
        <v>0</v>
      </c>
      <c r="F367">
        <v>18</v>
      </c>
      <c r="G367">
        <v>1.8</v>
      </c>
      <c r="H367" t="s">
        <v>67</v>
      </c>
      <c r="I367">
        <v>18</v>
      </c>
      <c r="J367">
        <v>23</v>
      </c>
      <c r="K367" t="s">
        <v>33</v>
      </c>
      <c r="L367" t="s">
        <v>804</v>
      </c>
    </row>
    <row r="368" spans="1:12">
      <c r="A368">
        <v>723</v>
      </c>
      <c r="B368" s="1" t="s">
        <v>816</v>
      </c>
      <c r="C368">
        <v>1570</v>
      </c>
      <c r="D368" t="s">
        <v>26</v>
      </c>
      <c r="E368">
        <v>2.16</v>
      </c>
      <c r="F368">
        <v>18</v>
      </c>
      <c r="G368">
        <v>1.8</v>
      </c>
      <c r="H368" t="s">
        <v>18</v>
      </c>
      <c r="I368">
        <v>18</v>
      </c>
      <c r="J368">
        <v>15</v>
      </c>
      <c r="K368" t="s">
        <v>27</v>
      </c>
      <c r="L368" t="s">
        <v>817</v>
      </c>
    </row>
    <row r="369" spans="1:12">
      <c r="A369">
        <v>724</v>
      </c>
      <c r="B369" s="1" t="s">
        <v>816</v>
      </c>
      <c r="C369">
        <v>2360</v>
      </c>
      <c r="D369" t="s">
        <v>26</v>
      </c>
      <c r="E369">
        <v>1.93</v>
      </c>
      <c r="F369">
        <v>18</v>
      </c>
      <c r="G369">
        <v>1.8</v>
      </c>
      <c r="H369" t="s">
        <v>67</v>
      </c>
      <c r="I369">
        <v>18</v>
      </c>
      <c r="J369">
        <v>26</v>
      </c>
      <c r="K369" t="s">
        <v>27</v>
      </c>
      <c r="L369" t="s">
        <v>818</v>
      </c>
    </row>
    <row r="370" spans="1:12">
      <c r="A370">
        <v>725</v>
      </c>
      <c r="B370" s="1" t="s">
        <v>816</v>
      </c>
      <c r="C370">
        <v>3580</v>
      </c>
      <c r="D370" t="s">
        <v>26</v>
      </c>
      <c r="E370">
        <v>0</v>
      </c>
      <c r="F370">
        <v>18</v>
      </c>
      <c r="G370">
        <v>1.8</v>
      </c>
      <c r="H370" t="s">
        <v>67</v>
      </c>
      <c r="I370">
        <v>18</v>
      </c>
      <c r="J370">
        <v>16</v>
      </c>
      <c r="K370" t="s">
        <v>27</v>
      </c>
      <c r="L370" t="s">
        <v>819</v>
      </c>
    </row>
    <row r="371" spans="1:12">
      <c r="A371">
        <v>726</v>
      </c>
      <c r="B371" s="1" t="s">
        <v>816</v>
      </c>
      <c r="C371">
        <v>4190</v>
      </c>
      <c r="D371" t="s">
        <v>26</v>
      </c>
      <c r="E371">
        <v>0.95</v>
      </c>
      <c r="F371">
        <v>18</v>
      </c>
      <c r="G371">
        <v>1.8</v>
      </c>
      <c r="H371" t="s">
        <v>67</v>
      </c>
      <c r="I371">
        <v>18</v>
      </c>
      <c r="J371">
        <v>16</v>
      </c>
      <c r="K371" t="s">
        <v>33</v>
      </c>
      <c r="L371" t="s">
        <v>820</v>
      </c>
    </row>
    <row r="372" spans="1:12">
      <c r="A372">
        <v>839</v>
      </c>
      <c r="B372" s="1" t="s">
        <v>816</v>
      </c>
      <c r="C372">
        <v>4199</v>
      </c>
      <c r="D372" t="s">
        <v>26</v>
      </c>
      <c r="E372">
        <v>0</v>
      </c>
      <c r="F372">
        <v>12</v>
      </c>
      <c r="G372">
        <v>0</v>
      </c>
      <c r="H372" t="s">
        <v>67</v>
      </c>
      <c r="I372">
        <v>12</v>
      </c>
      <c r="J372">
        <v>12</v>
      </c>
      <c r="K372" t="s">
        <v>33</v>
      </c>
      <c r="L372" t="s">
        <v>938</v>
      </c>
    </row>
    <row r="373" spans="1:12">
      <c r="A373">
        <v>727</v>
      </c>
      <c r="B373" s="1" t="s">
        <v>816</v>
      </c>
      <c r="C373">
        <v>4890</v>
      </c>
      <c r="D373" t="s">
        <v>26</v>
      </c>
      <c r="E373">
        <v>1.33</v>
      </c>
      <c r="F373">
        <v>18</v>
      </c>
      <c r="G373">
        <v>1.8</v>
      </c>
      <c r="H373" t="s">
        <v>67</v>
      </c>
      <c r="I373">
        <v>18</v>
      </c>
      <c r="J373">
        <v>25</v>
      </c>
      <c r="K373" t="s">
        <v>33</v>
      </c>
      <c r="L373" t="s">
        <v>821</v>
      </c>
    </row>
    <row r="374" spans="1:12">
      <c r="A374">
        <v>728</v>
      </c>
      <c r="B374" s="1" t="s">
        <v>816</v>
      </c>
      <c r="C374">
        <v>4900</v>
      </c>
      <c r="D374" t="s">
        <v>18</v>
      </c>
      <c r="E374">
        <v>1.33</v>
      </c>
      <c r="F374">
        <v>18</v>
      </c>
      <c r="G374">
        <v>1.8</v>
      </c>
      <c r="H374" t="s">
        <v>18</v>
      </c>
      <c r="I374">
        <v>0</v>
      </c>
      <c r="J374">
        <v>0</v>
      </c>
      <c r="K374" t="s">
        <v>22</v>
      </c>
      <c r="L374" t="s">
        <v>822</v>
      </c>
    </row>
    <row r="375" spans="1:12">
      <c r="A375">
        <v>731</v>
      </c>
      <c r="B375" s="1" t="s">
        <v>823</v>
      </c>
      <c r="C375">
        <v>2610</v>
      </c>
      <c r="D375" t="s">
        <v>26</v>
      </c>
      <c r="E375">
        <v>1.58</v>
      </c>
      <c r="F375">
        <v>24</v>
      </c>
      <c r="G375">
        <v>3.1</v>
      </c>
      <c r="H375" t="s">
        <v>113</v>
      </c>
      <c r="I375">
        <v>24</v>
      </c>
      <c r="J375">
        <v>103</v>
      </c>
      <c r="K375" t="s">
        <v>27</v>
      </c>
      <c r="L375" t="s">
        <v>826</v>
      </c>
    </row>
    <row r="376" spans="1:12">
      <c r="A376">
        <v>732</v>
      </c>
      <c r="B376" s="1" t="s">
        <v>823</v>
      </c>
      <c r="C376">
        <v>2615</v>
      </c>
      <c r="D376" t="s">
        <v>17</v>
      </c>
      <c r="E376">
        <v>1.25</v>
      </c>
      <c r="F376">
        <v>18</v>
      </c>
      <c r="G376">
        <v>1.8</v>
      </c>
      <c r="H376" t="s">
        <v>67</v>
      </c>
      <c r="I376">
        <v>18</v>
      </c>
      <c r="J376">
        <v>20</v>
      </c>
      <c r="K376" t="s">
        <v>27</v>
      </c>
      <c r="L376" t="s">
        <v>827</v>
      </c>
    </row>
    <row r="377" spans="1:12">
      <c r="A377">
        <v>733</v>
      </c>
      <c r="B377" s="1" t="s">
        <v>823</v>
      </c>
      <c r="C377">
        <v>4258</v>
      </c>
      <c r="D377" t="s">
        <v>17</v>
      </c>
      <c r="E377">
        <v>0</v>
      </c>
      <c r="F377">
        <v>20</v>
      </c>
      <c r="G377" t="s">
        <v>18</v>
      </c>
      <c r="H377" t="s">
        <v>67</v>
      </c>
      <c r="I377">
        <v>20</v>
      </c>
      <c r="J377">
        <v>31</v>
      </c>
      <c r="K377" t="s">
        <v>27</v>
      </c>
      <c r="L377" t="s">
        <v>828</v>
      </c>
    </row>
    <row r="378" spans="1:12">
      <c r="A378">
        <v>734</v>
      </c>
      <c r="B378" s="1" t="s">
        <v>823</v>
      </c>
      <c r="C378">
        <v>5610</v>
      </c>
      <c r="D378" t="s">
        <v>17</v>
      </c>
      <c r="E378">
        <v>0.75</v>
      </c>
      <c r="F378">
        <v>18</v>
      </c>
      <c r="G378">
        <v>1.8</v>
      </c>
      <c r="H378" t="s">
        <v>67</v>
      </c>
      <c r="I378">
        <v>18</v>
      </c>
      <c r="J378">
        <v>35</v>
      </c>
      <c r="K378" t="s">
        <v>27</v>
      </c>
      <c r="L378" t="s">
        <v>829</v>
      </c>
    </row>
    <row r="379" spans="1:12">
      <c r="A379">
        <v>735</v>
      </c>
      <c r="B379" s="1" t="s">
        <v>823</v>
      </c>
      <c r="C379">
        <v>6648</v>
      </c>
      <c r="D379" t="s">
        <v>17</v>
      </c>
      <c r="E379">
        <v>1.68</v>
      </c>
      <c r="F379">
        <v>24</v>
      </c>
      <c r="G379">
        <v>3.14</v>
      </c>
      <c r="H379" t="s">
        <v>67</v>
      </c>
      <c r="I379">
        <v>24</v>
      </c>
      <c r="J379">
        <v>33</v>
      </c>
      <c r="K379" t="s">
        <v>27</v>
      </c>
      <c r="L379" t="s">
        <v>830</v>
      </c>
    </row>
    <row r="380" spans="1:12">
      <c r="A380">
        <v>736</v>
      </c>
      <c r="B380" s="1" t="s">
        <v>823</v>
      </c>
      <c r="C380">
        <v>7980</v>
      </c>
      <c r="D380" t="s">
        <v>17</v>
      </c>
      <c r="E380">
        <v>2.13</v>
      </c>
      <c r="F380">
        <v>18</v>
      </c>
      <c r="G380">
        <v>1.8</v>
      </c>
      <c r="H380" t="s">
        <v>67</v>
      </c>
      <c r="I380">
        <v>18</v>
      </c>
      <c r="J380">
        <v>16</v>
      </c>
      <c r="K380" t="s">
        <v>33</v>
      </c>
      <c r="L380" t="s">
        <v>831</v>
      </c>
    </row>
    <row r="381" spans="1:12">
      <c r="A381">
        <v>737</v>
      </c>
      <c r="B381" s="1" t="s">
        <v>823</v>
      </c>
      <c r="C381">
        <v>9320</v>
      </c>
      <c r="D381" t="s">
        <v>17</v>
      </c>
      <c r="E381">
        <v>2.5299999999999998</v>
      </c>
      <c r="F381">
        <v>18</v>
      </c>
      <c r="G381">
        <v>1.8</v>
      </c>
      <c r="H381" t="s">
        <v>67</v>
      </c>
      <c r="I381">
        <v>18</v>
      </c>
      <c r="J381">
        <v>16</v>
      </c>
      <c r="K381" t="s">
        <v>27</v>
      </c>
      <c r="L381" t="s">
        <v>832</v>
      </c>
    </row>
    <row r="382" spans="1:12">
      <c r="A382">
        <v>738</v>
      </c>
      <c r="B382" s="1" t="s">
        <v>823</v>
      </c>
      <c r="C382">
        <v>10685</v>
      </c>
      <c r="D382" t="s">
        <v>17</v>
      </c>
      <c r="E382">
        <v>1.18</v>
      </c>
      <c r="F382">
        <v>18</v>
      </c>
      <c r="G382">
        <v>1.8</v>
      </c>
      <c r="H382" t="s">
        <v>18</v>
      </c>
      <c r="I382">
        <v>18</v>
      </c>
      <c r="J382">
        <v>19</v>
      </c>
      <c r="K382" t="s">
        <v>27</v>
      </c>
      <c r="L382" t="s">
        <v>833</v>
      </c>
    </row>
    <row r="383" spans="1:12">
      <c r="A383">
        <v>739</v>
      </c>
      <c r="B383" s="1" t="s">
        <v>823</v>
      </c>
      <c r="C383">
        <v>10685</v>
      </c>
      <c r="D383" t="s">
        <v>26</v>
      </c>
      <c r="E383">
        <v>1.23</v>
      </c>
      <c r="F383">
        <v>18</v>
      </c>
      <c r="G383">
        <v>1.8</v>
      </c>
      <c r="H383" t="s">
        <v>196</v>
      </c>
      <c r="I383">
        <v>18</v>
      </c>
      <c r="J383">
        <v>79</v>
      </c>
      <c r="K383" t="s">
        <v>27</v>
      </c>
      <c r="L383" t="s">
        <v>834</v>
      </c>
    </row>
    <row r="384" spans="1:12">
      <c r="A384">
        <v>740</v>
      </c>
      <c r="B384" s="1" t="s">
        <v>823</v>
      </c>
      <c r="C384">
        <v>10725</v>
      </c>
      <c r="D384" t="s">
        <v>17</v>
      </c>
      <c r="E384">
        <v>2.3199999999999998</v>
      </c>
      <c r="F384">
        <v>18</v>
      </c>
      <c r="G384">
        <v>1.8</v>
      </c>
      <c r="H384" t="s">
        <v>123</v>
      </c>
      <c r="I384">
        <v>18</v>
      </c>
      <c r="J384">
        <v>56</v>
      </c>
      <c r="K384" t="s">
        <v>27</v>
      </c>
      <c r="L384" t="s">
        <v>835</v>
      </c>
    </row>
    <row r="385" spans="1:12">
      <c r="A385">
        <v>729</v>
      </c>
      <c r="B385" s="1" t="s">
        <v>823</v>
      </c>
      <c r="C385">
        <v>11947</v>
      </c>
      <c r="D385" t="s">
        <v>26</v>
      </c>
      <c r="E385">
        <v>1.94</v>
      </c>
      <c r="F385">
        <v>18</v>
      </c>
      <c r="G385">
        <v>1.8</v>
      </c>
      <c r="H385" t="s">
        <v>67</v>
      </c>
      <c r="I385">
        <v>18</v>
      </c>
      <c r="J385">
        <v>20</v>
      </c>
      <c r="K385" t="s">
        <v>27</v>
      </c>
      <c r="L385" t="s">
        <v>824</v>
      </c>
    </row>
    <row r="386" spans="1:12">
      <c r="A386">
        <v>730</v>
      </c>
      <c r="B386" s="1" t="s">
        <v>823</v>
      </c>
      <c r="C386">
        <v>12855</v>
      </c>
      <c r="D386" t="s">
        <v>26</v>
      </c>
      <c r="E386">
        <v>1.53</v>
      </c>
      <c r="F386">
        <v>21</v>
      </c>
      <c r="G386" t="s">
        <v>18</v>
      </c>
      <c r="H386" t="s">
        <v>67</v>
      </c>
      <c r="I386">
        <v>21</v>
      </c>
      <c r="J386">
        <v>17</v>
      </c>
      <c r="K386" t="s">
        <v>27</v>
      </c>
      <c r="L386" t="s">
        <v>825</v>
      </c>
    </row>
    <row r="387" spans="1:12">
      <c r="A387">
        <v>741</v>
      </c>
      <c r="B387" s="1" t="s">
        <v>836</v>
      </c>
      <c r="C387">
        <v>1327</v>
      </c>
      <c r="D387" t="s">
        <v>17</v>
      </c>
      <c r="E387">
        <v>1.1200000000000001</v>
      </c>
      <c r="F387">
        <v>20</v>
      </c>
      <c r="G387" t="s">
        <v>18</v>
      </c>
      <c r="H387" t="s">
        <v>67</v>
      </c>
      <c r="I387">
        <v>20</v>
      </c>
      <c r="J387">
        <v>72</v>
      </c>
      <c r="K387" t="s">
        <v>27</v>
      </c>
      <c r="L387" t="s">
        <v>837</v>
      </c>
    </row>
    <row r="388" spans="1:12">
      <c r="A388">
        <v>742</v>
      </c>
      <c r="B388" s="1" t="s">
        <v>836</v>
      </c>
      <c r="C388">
        <v>3067</v>
      </c>
      <c r="D388" t="s">
        <v>26</v>
      </c>
      <c r="E388">
        <v>1.59</v>
      </c>
      <c r="F388">
        <v>18</v>
      </c>
      <c r="G388">
        <v>1.8</v>
      </c>
      <c r="H388" t="s">
        <v>67</v>
      </c>
      <c r="I388">
        <v>18</v>
      </c>
      <c r="J388">
        <v>24</v>
      </c>
      <c r="K388" t="s">
        <v>27</v>
      </c>
      <c r="L388" t="s">
        <v>838</v>
      </c>
    </row>
    <row r="389" spans="1:12">
      <c r="A389">
        <v>743</v>
      </c>
      <c r="B389" s="1" t="s">
        <v>836</v>
      </c>
      <c r="C389">
        <v>3464</v>
      </c>
      <c r="D389" t="s">
        <v>17</v>
      </c>
      <c r="E389">
        <v>3.52</v>
      </c>
      <c r="F389">
        <v>24</v>
      </c>
      <c r="G389">
        <v>3.1</v>
      </c>
      <c r="H389" t="s">
        <v>67</v>
      </c>
      <c r="I389">
        <v>24</v>
      </c>
      <c r="J389">
        <v>90</v>
      </c>
      <c r="K389" t="s">
        <v>27</v>
      </c>
      <c r="L389" t="s">
        <v>839</v>
      </c>
    </row>
    <row r="390" spans="1:12">
      <c r="A390">
        <v>744</v>
      </c>
      <c r="B390" s="1" t="s">
        <v>836</v>
      </c>
      <c r="C390">
        <v>4330</v>
      </c>
      <c r="D390" t="s">
        <v>26</v>
      </c>
      <c r="E390">
        <v>0.74</v>
      </c>
      <c r="F390">
        <v>24</v>
      </c>
      <c r="G390">
        <v>3.1</v>
      </c>
      <c r="H390" t="s">
        <v>67</v>
      </c>
      <c r="I390">
        <v>24</v>
      </c>
      <c r="J390">
        <v>156</v>
      </c>
      <c r="K390" t="s">
        <v>27</v>
      </c>
      <c r="L390" t="s">
        <v>840</v>
      </c>
    </row>
    <row r="391" spans="1:12">
      <c r="A391">
        <v>745</v>
      </c>
      <c r="B391" s="1" t="s">
        <v>836</v>
      </c>
      <c r="C391">
        <v>5187</v>
      </c>
      <c r="D391" t="s">
        <v>17</v>
      </c>
      <c r="E391">
        <v>2.3199999999999998</v>
      </c>
      <c r="F391">
        <v>24</v>
      </c>
      <c r="G391">
        <v>3.1</v>
      </c>
      <c r="H391" t="s">
        <v>67</v>
      </c>
      <c r="I391">
        <v>24</v>
      </c>
      <c r="J391">
        <v>104</v>
      </c>
      <c r="K391" t="s">
        <v>27</v>
      </c>
      <c r="L391" t="s">
        <v>841</v>
      </c>
    </row>
    <row r="392" spans="1:12">
      <c r="A392">
        <v>746</v>
      </c>
      <c r="B392" s="1" t="s">
        <v>836</v>
      </c>
      <c r="C392">
        <v>5858</v>
      </c>
      <c r="D392" t="s">
        <v>26</v>
      </c>
      <c r="E392">
        <v>0</v>
      </c>
      <c r="F392">
        <v>18</v>
      </c>
      <c r="G392">
        <v>1.8</v>
      </c>
      <c r="H392" t="s">
        <v>18</v>
      </c>
      <c r="I392">
        <v>0</v>
      </c>
      <c r="J392">
        <v>0</v>
      </c>
      <c r="K392" t="s">
        <v>27</v>
      </c>
      <c r="L392" t="s">
        <v>842</v>
      </c>
    </row>
    <row r="393" spans="1:12">
      <c r="A393">
        <v>747</v>
      </c>
      <c r="B393" s="1" t="s">
        <v>836</v>
      </c>
      <c r="C393">
        <v>6390</v>
      </c>
      <c r="D393" t="s">
        <v>26</v>
      </c>
      <c r="E393">
        <v>2.5299999999999998</v>
      </c>
      <c r="F393">
        <v>18</v>
      </c>
      <c r="G393">
        <v>1.8</v>
      </c>
      <c r="H393" t="s">
        <v>67</v>
      </c>
      <c r="I393">
        <v>18</v>
      </c>
      <c r="J393">
        <v>30</v>
      </c>
      <c r="K393" t="s">
        <v>27</v>
      </c>
      <c r="L393" t="s">
        <v>843</v>
      </c>
    </row>
    <row r="394" spans="1:12">
      <c r="A394">
        <v>748</v>
      </c>
      <c r="B394" s="1" t="s">
        <v>836</v>
      </c>
      <c r="C394">
        <v>7260</v>
      </c>
      <c r="D394" t="s">
        <v>26</v>
      </c>
      <c r="E394">
        <v>0.93</v>
      </c>
      <c r="F394">
        <v>18</v>
      </c>
      <c r="G394">
        <v>1.8</v>
      </c>
      <c r="H394" t="s">
        <v>113</v>
      </c>
      <c r="I394">
        <v>18</v>
      </c>
      <c r="J394">
        <v>36</v>
      </c>
      <c r="K394" t="s">
        <v>27</v>
      </c>
      <c r="L394" t="s">
        <v>844</v>
      </c>
    </row>
    <row r="395" spans="1:12">
      <c r="A395">
        <v>751</v>
      </c>
      <c r="B395" s="1" t="s">
        <v>836</v>
      </c>
      <c r="C395">
        <v>9290</v>
      </c>
      <c r="D395" t="s">
        <v>26</v>
      </c>
      <c r="E395">
        <v>1.27</v>
      </c>
      <c r="F395">
        <v>18</v>
      </c>
      <c r="G395">
        <v>1.8</v>
      </c>
      <c r="H395" t="s">
        <v>113</v>
      </c>
      <c r="I395">
        <v>18</v>
      </c>
      <c r="J395">
        <v>16</v>
      </c>
      <c r="K395" t="s">
        <v>22</v>
      </c>
      <c r="L395" t="s">
        <v>847</v>
      </c>
    </row>
    <row r="396" spans="1:12">
      <c r="A396">
        <v>749</v>
      </c>
      <c r="B396" s="1" t="s">
        <v>836</v>
      </c>
      <c r="C396">
        <v>9340</v>
      </c>
      <c r="D396" t="s">
        <v>17</v>
      </c>
      <c r="E396">
        <v>0</v>
      </c>
      <c r="F396">
        <v>18</v>
      </c>
      <c r="G396">
        <v>1.8</v>
      </c>
      <c r="H396" t="s">
        <v>67</v>
      </c>
      <c r="I396">
        <v>18</v>
      </c>
      <c r="J396">
        <v>16</v>
      </c>
      <c r="K396" t="s">
        <v>33</v>
      </c>
      <c r="L396" t="s">
        <v>845</v>
      </c>
    </row>
    <row r="397" spans="1:12">
      <c r="A397">
        <v>750</v>
      </c>
      <c r="B397" s="1" t="s">
        <v>836</v>
      </c>
      <c r="C397">
        <v>9355</v>
      </c>
      <c r="D397" t="s">
        <v>17</v>
      </c>
      <c r="E397">
        <v>2.14</v>
      </c>
      <c r="F397">
        <v>18</v>
      </c>
      <c r="G397">
        <v>1.8</v>
      </c>
      <c r="H397" t="s">
        <v>113</v>
      </c>
      <c r="I397">
        <v>18</v>
      </c>
      <c r="J397">
        <v>26</v>
      </c>
      <c r="K397" t="s">
        <v>27</v>
      </c>
      <c r="L397" t="s">
        <v>846</v>
      </c>
    </row>
    <row r="398" spans="1:12">
      <c r="A398">
        <v>752</v>
      </c>
      <c r="B398" s="1" t="s">
        <v>836</v>
      </c>
      <c r="C398">
        <v>10355</v>
      </c>
      <c r="D398" t="s">
        <v>26</v>
      </c>
      <c r="E398">
        <v>1.6</v>
      </c>
      <c r="F398">
        <v>24</v>
      </c>
      <c r="G398">
        <v>3.1</v>
      </c>
      <c r="H398" t="s">
        <v>19</v>
      </c>
      <c r="I398">
        <v>24</v>
      </c>
      <c r="J398">
        <v>1</v>
      </c>
      <c r="K398" t="s">
        <v>27</v>
      </c>
      <c r="L398" t="s">
        <v>848</v>
      </c>
    </row>
    <row r="399" spans="1:12">
      <c r="A399">
        <v>753</v>
      </c>
      <c r="B399" s="1" t="s">
        <v>836</v>
      </c>
      <c r="C399">
        <v>10360</v>
      </c>
      <c r="D399" t="s">
        <v>26</v>
      </c>
      <c r="E399">
        <v>0.78</v>
      </c>
      <c r="F399">
        <v>18</v>
      </c>
      <c r="G399">
        <v>1.8</v>
      </c>
      <c r="H399" t="s">
        <v>113</v>
      </c>
      <c r="I399">
        <v>18</v>
      </c>
      <c r="J399">
        <v>21</v>
      </c>
      <c r="K399" t="s">
        <v>27</v>
      </c>
      <c r="L399" t="s">
        <v>849</v>
      </c>
    </row>
    <row r="400" spans="1:12">
      <c r="A400">
        <v>754</v>
      </c>
      <c r="B400" s="1" t="s">
        <v>836</v>
      </c>
      <c r="C400">
        <v>11485</v>
      </c>
      <c r="D400" t="s">
        <v>17</v>
      </c>
      <c r="E400">
        <v>1.47</v>
      </c>
      <c r="F400">
        <v>24</v>
      </c>
      <c r="G400">
        <v>3.14</v>
      </c>
      <c r="H400" t="s">
        <v>67</v>
      </c>
      <c r="I400">
        <v>24</v>
      </c>
      <c r="J400">
        <v>20</v>
      </c>
      <c r="K400" t="s">
        <v>33</v>
      </c>
      <c r="L400" t="s">
        <v>850</v>
      </c>
    </row>
    <row r="401" spans="1:12">
      <c r="A401">
        <v>755</v>
      </c>
      <c r="B401" s="1" t="s">
        <v>836</v>
      </c>
      <c r="C401">
        <v>12665</v>
      </c>
      <c r="D401" t="s">
        <v>26</v>
      </c>
      <c r="E401">
        <v>1.28</v>
      </c>
      <c r="F401">
        <v>18</v>
      </c>
      <c r="G401" t="s">
        <v>18</v>
      </c>
      <c r="H401" t="s">
        <v>113</v>
      </c>
      <c r="I401">
        <v>18</v>
      </c>
      <c r="J401">
        <v>20</v>
      </c>
      <c r="K401" t="s">
        <v>22</v>
      </c>
      <c r="L401" t="s">
        <v>851</v>
      </c>
    </row>
    <row r="402" spans="1:12">
      <c r="A402">
        <v>756</v>
      </c>
      <c r="B402" s="1" t="s">
        <v>836</v>
      </c>
      <c r="C402">
        <v>12668</v>
      </c>
      <c r="D402" t="s">
        <v>26</v>
      </c>
      <c r="E402">
        <v>2.08</v>
      </c>
      <c r="F402">
        <v>18</v>
      </c>
      <c r="G402">
        <v>1.8</v>
      </c>
      <c r="H402" t="s">
        <v>113</v>
      </c>
      <c r="I402">
        <v>18</v>
      </c>
      <c r="J402">
        <v>16</v>
      </c>
      <c r="K402" t="s">
        <v>27</v>
      </c>
      <c r="L402" t="s">
        <v>852</v>
      </c>
    </row>
    <row r="403" spans="1:12">
      <c r="A403">
        <v>805</v>
      </c>
      <c r="B403" s="1" t="s">
        <v>857</v>
      </c>
      <c r="C403">
        <v>1210</v>
      </c>
      <c r="D403" t="s">
        <v>17</v>
      </c>
      <c r="E403">
        <v>0</v>
      </c>
      <c r="F403">
        <v>12</v>
      </c>
      <c r="G403" t="s">
        <v>18</v>
      </c>
      <c r="H403" t="s">
        <v>123</v>
      </c>
      <c r="I403">
        <v>12</v>
      </c>
      <c r="J403">
        <v>20</v>
      </c>
      <c r="K403" t="s">
        <v>22</v>
      </c>
      <c r="L403" t="s">
        <v>902</v>
      </c>
    </row>
    <row r="404" spans="1:12">
      <c r="A404">
        <v>806</v>
      </c>
      <c r="B404" s="1" t="s">
        <v>857</v>
      </c>
      <c r="C404">
        <v>1212</v>
      </c>
      <c r="D404" t="s">
        <v>17</v>
      </c>
      <c r="E404">
        <v>2</v>
      </c>
      <c r="F404">
        <v>15</v>
      </c>
      <c r="G404" t="s">
        <v>18</v>
      </c>
      <c r="H404" t="s">
        <v>67</v>
      </c>
      <c r="I404">
        <v>15</v>
      </c>
      <c r="J404">
        <v>15</v>
      </c>
      <c r="K404" t="s">
        <v>27</v>
      </c>
      <c r="L404" t="s">
        <v>903</v>
      </c>
    </row>
    <row r="405" spans="1:12">
      <c r="A405">
        <v>807</v>
      </c>
      <c r="B405" s="1" t="s">
        <v>857</v>
      </c>
      <c r="C405">
        <v>1650</v>
      </c>
      <c r="D405" t="s">
        <v>17</v>
      </c>
      <c r="E405">
        <v>1.44</v>
      </c>
      <c r="F405">
        <v>18</v>
      </c>
      <c r="G405">
        <v>1.8</v>
      </c>
      <c r="H405" t="s">
        <v>18</v>
      </c>
      <c r="I405">
        <v>18</v>
      </c>
      <c r="J405">
        <v>25</v>
      </c>
      <c r="K405" t="s">
        <v>27</v>
      </c>
      <c r="L405" t="s">
        <v>904</v>
      </c>
    </row>
    <row r="406" spans="1:12">
      <c r="A406">
        <v>808</v>
      </c>
      <c r="B406" s="1" t="s">
        <v>857</v>
      </c>
      <c r="C406">
        <v>4010</v>
      </c>
      <c r="D406" t="s">
        <v>17</v>
      </c>
      <c r="E406">
        <v>0</v>
      </c>
      <c r="F406">
        <v>18</v>
      </c>
      <c r="G406">
        <v>1.8</v>
      </c>
      <c r="H406" t="s">
        <v>18</v>
      </c>
      <c r="I406">
        <v>18</v>
      </c>
      <c r="J406">
        <v>26</v>
      </c>
      <c r="K406" t="s">
        <v>27</v>
      </c>
      <c r="L406" t="s">
        <v>905</v>
      </c>
    </row>
    <row r="407" spans="1:12">
      <c r="A407">
        <v>809</v>
      </c>
      <c r="B407" s="1" t="s">
        <v>857</v>
      </c>
      <c r="C407">
        <v>5325</v>
      </c>
      <c r="D407" t="s">
        <v>17</v>
      </c>
      <c r="E407">
        <v>0</v>
      </c>
      <c r="F407">
        <v>24</v>
      </c>
      <c r="G407">
        <v>3.1</v>
      </c>
      <c r="H407" t="s">
        <v>196</v>
      </c>
      <c r="I407">
        <v>24</v>
      </c>
      <c r="J407">
        <v>31</v>
      </c>
      <c r="K407" t="s">
        <v>27</v>
      </c>
      <c r="L407" t="s">
        <v>906</v>
      </c>
    </row>
    <row r="408" spans="1:12">
      <c r="A408">
        <v>810</v>
      </c>
      <c r="B408" s="1" t="s">
        <v>857</v>
      </c>
      <c r="C408">
        <v>5329</v>
      </c>
      <c r="D408" t="s">
        <v>17</v>
      </c>
      <c r="E408">
        <v>1.0900000000000001</v>
      </c>
      <c r="F408">
        <v>18</v>
      </c>
      <c r="G408">
        <v>1.8</v>
      </c>
      <c r="H408" t="s">
        <v>113</v>
      </c>
      <c r="I408">
        <v>18</v>
      </c>
      <c r="J408">
        <v>41</v>
      </c>
      <c r="K408" t="s">
        <v>27</v>
      </c>
      <c r="L408" t="s">
        <v>907</v>
      </c>
    </row>
    <row r="409" spans="1:12">
      <c r="A409">
        <v>813</v>
      </c>
      <c r="B409" s="1" t="s">
        <v>857</v>
      </c>
      <c r="C409">
        <v>6620</v>
      </c>
      <c r="D409" t="s">
        <v>17</v>
      </c>
      <c r="E409">
        <v>1.45</v>
      </c>
      <c r="F409">
        <v>18</v>
      </c>
      <c r="G409">
        <v>1.8</v>
      </c>
      <c r="H409" t="s">
        <v>196</v>
      </c>
      <c r="I409">
        <v>18</v>
      </c>
      <c r="J409">
        <v>18</v>
      </c>
      <c r="K409" t="s">
        <v>27</v>
      </c>
      <c r="L409" t="s">
        <v>910</v>
      </c>
    </row>
    <row r="410" spans="1:12">
      <c r="A410">
        <v>814</v>
      </c>
      <c r="B410" s="1" t="s">
        <v>857</v>
      </c>
      <c r="C410">
        <v>8450</v>
      </c>
      <c r="D410" t="s">
        <v>26</v>
      </c>
      <c r="E410">
        <v>1.65</v>
      </c>
      <c r="F410">
        <v>24</v>
      </c>
      <c r="G410">
        <v>3.14</v>
      </c>
      <c r="H410" t="s">
        <v>18</v>
      </c>
      <c r="I410">
        <v>24</v>
      </c>
      <c r="J410">
        <v>2</v>
      </c>
      <c r="K410" t="s">
        <v>27</v>
      </c>
      <c r="L410" t="s">
        <v>911</v>
      </c>
    </row>
    <row r="411" spans="1:12">
      <c r="A411">
        <v>815</v>
      </c>
      <c r="B411" s="1" t="s">
        <v>857</v>
      </c>
      <c r="C411">
        <v>8455</v>
      </c>
      <c r="D411" t="s">
        <v>26</v>
      </c>
      <c r="E411">
        <v>1.95</v>
      </c>
      <c r="F411">
        <v>18</v>
      </c>
      <c r="G411">
        <v>1.8</v>
      </c>
      <c r="H411" t="s">
        <v>67</v>
      </c>
      <c r="I411">
        <v>18</v>
      </c>
      <c r="J411">
        <v>18</v>
      </c>
      <c r="K411" t="s">
        <v>27</v>
      </c>
      <c r="L411" t="s">
        <v>912</v>
      </c>
    </row>
    <row r="412" spans="1:12">
      <c r="A412">
        <v>816</v>
      </c>
      <c r="B412" s="1" t="s">
        <v>857</v>
      </c>
      <c r="C412">
        <v>8460</v>
      </c>
      <c r="D412" t="s">
        <v>18</v>
      </c>
      <c r="E412">
        <v>1.3</v>
      </c>
      <c r="F412">
        <v>18</v>
      </c>
      <c r="G412">
        <v>1.8</v>
      </c>
      <c r="H412" t="s">
        <v>67</v>
      </c>
      <c r="I412">
        <v>18</v>
      </c>
      <c r="J412">
        <v>18</v>
      </c>
      <c r="K412" t="s">
        <v>27</v>
      </c>
      <c r="L412" t="s">
        <v>913</v>
      </c>
    </row>
    <row r="413" spans="1:12">
      <c r="A413">
        <v>821</v>
      </c>
      <c r="B413" s="1" t="s">
        <v>914</v>
      </c>
      <c r="C413">
        <v>0</v>
      </c>
      <c r="D413" t="s">
        <v>18</v>
      </c>
      <c r="E413">
        <v>0</v>
      </c>
      <c r="F413" t="s">
        <v>18</v>
      </c>
      <c r="G413" t="s">
        <v>919</v>
      </c>
      <c r="H413" t="s">
        <v>18</v>
      </c>
      <c r="I413">
        <v>0</v>
      </c>
      <c r="J413">
        <v>0</v>
      </c>
      <c r="K413" t="s">
        <v>27</v>
      </c>
      <c r="L413" t="s">
        <v>83</v>
      </c>
    </row>
    <row r="414" spans="1:12">
      <c r="A414">
        <v>817</v>
      </c>
      <c r="B414" s="1" t="s">
        <v>914</v>
      </c>
      <c r="C414">
        <v>610</v>
      </c>
      <c r="D414" t="s">
        <v>26</v>
      </c>
      <c r="E414">
        <v>1.74</v>
      </c>
      <c r="F414">
        <v>18</v>
      </c>
      <c r="G414">
        <v>1.8</v>
      </c>
      <c r="H414" t="s">
        <v>113</v>
      </c>
      <c r="I414">
        <v>18</v>
      </c>
      <c r="J414">
        <v>22</v>
      </c>
      <c r="K414" t="s">
        <v>27</v>
      </c>
      <c r="L414" t="s">
        <v>915</v>
      </c>
    </row>
    <row r="415" spans="1:12">
      <c r="A415">
        <v>818</v>
      </c>
      <c r="B415" s="1" t="s">
        <v>914</v>
      </c>
      <c r="C415">
        <v>1450</v>
      </c>
      <c r="D415" t="s">
        <v>17</v>
      </c>
      <c r="E415">
        <v>1.61</v>
      </c>
      <c r="F415">
        <v>18</v>
      </c>
      <c r="G415">
        <v>1.8</v>
      </c>
      <c r="H415" t="s">
        <v>18</v>
      </c>
      <c r="I415">
        <v>0</v>
      </c>
      <c r="J415">
        <v>0</v>
      </c>
      <c r="K415" t="s">
        <v>27</v>
      </c>
      <c r="L415" t="s">
        <v>916</v>
      </c>
    </row>
    <row r="416" spans="1:12">
      <c r="A416">
        <v>819</v>
      </c>
      <c r="B416" s="1" t="s">
        <v>914</v>
      </c>
      <c r="C416">
        <v>2000</v>
      </c>
      <c r="D416" t="s">
        <v>17</v>
      </c>
      <c r="E416">
        <v>1.6</v>
      </c>
      <c r="F416">
        <v>18</v>
      </c>
      <c r="G416">
        <v>1.8</v>
      </c>
      <c r="H416" t="s">
        <v>67</v>
      </c>
      <c r="I416">
        <v>18</v>
      </c>
      <c r="J416">
        <v>22</v>
      </c>
      <c r="K416" t="s">
        <v>27</v>
      </c>
      <c r="L416" t="s">
        <v>917</v>
      </c>
    </row>
    <row r="417" spans="1:12">
      <c r="A417">
        <v>820</v>
      </c>
      <c r="B417" s="1" t="s">
        <v>914</v>
      </c>
      <c r="C417">
        <v>2585</v>
      </c>
      <c r="D417" t="s">
        <v>17</v>
      </c>
      <c r="E417">
        <v>1.53</v>
      </c>
      <c r="F417">
        <v>18</v>
      </c>
      <c r="G417">
        <v>1.8</v>
      </c>
      <c r="H417" t="s">
        <v>18</v>
      </c>
      <c r="I417">
        <v>18</v>
      </c>
      <c r="J417">
        <v>33</v>
      </c>
      <c r="K417" t="s">
        <v>27</v>
      </c>
      <c r="L417" t="s">
        <v>918</v>
      </c>
    </row>
    <row r="418" spans="1:12">
      <c r="A418">
        <v>811</v>
      </c>
      <c r="B418" s="1" t="s">
        <v>906</v>
      </c>
      <c r="C418">
        <v>1210</v>
      </c>
      <c r="D418" t="s">
        <v>17</v>
      </c>
      <c r="E418">
        <v>2.02</v>
      </c>
      <c r="F418">
        <v>18</v>
      </c>
      <c r="G418">
        <v>1.8</v>
      </c>
      <c r="H418" t="s">
        <v>67</v>
      </c>
      <c r="I418">
        <v>18</v>
      </c>
      <c r="J418">
        <v>17</v>
      </c>
      <c r="K418" t="s">
        <v>27</v>
      </c>
      <c r="L418" t="s">
        <v>908</v>
      </c>
    </row>
    <row r="419" spans="1:12">
      <c r="A419">
        <v>812</v>
      </c>
      <c r="B419" s="1" t="s">
        <v>906</v>
      </c>
      <c r="C419">
        <v>2440</v>
      </c>
      <c r="D419" t="s">
        <v>17</v>
      </c>
      <c r="E419">
        <v>1.3</v>
      </c>
      <c r="F419">
        <v>18</v>
      </c>
      <c r="G419">
        <v>1.8</v>
      </c>
      <c r="H419" t="s">
        <v>113</v>
      </c>
      <c r="I419">
        <v>18</v>
      </c>
      <c r="J419">
        <v>20</v>
      </c>
      <c r="K419" t="s">
        <v>27</v>
      </c>
      <c r="L419" t="s">
        <v>909</v>
      </c>
    </row>
    <row r="420" spans="1:12">
      <c r="A420">
        <v>822</v>
      </c>
      <c r="B420" s="1" t="s">
        <v>920</v>
      </c>
      <c r="C420">
        <v>480</v>
      </c>
      <c r="D420" t="s">
        <v>17</v>
      </c>
      <c r="E420">
        <v>1.2</v>
      </c>
      <c r="F420">
        <v>18</v>
      </c>
      <c r="G420">
        <v>1.77</v>
      </c>
      <c r="H420" t="s">
        <v>93</v>
      </c>
      <c r="I420">
        <v>18</v>
      </c>
      <c r="J420">
        <v>16</v>
      </c>
      <c r="K420" t="s">
        <v>33</v>
      </c>
      <c r="L420" t="s">
        <v>921</v>
      </c>
    </row>
    <row r="421" spans="1:12">
      <c r="A421">
        <v>823</v>
      </c>
      <c r="B421" s="1" t="s">
        <v>920</v>
      </c>
      <c r="C421">
        <v>484</v>
      </c>
      <c r="D421" t="s">
        <v>26</v>
      </c>
      <c r="E421">
        <v>0.19</v>
      </c>
      <c r="F421">
        <v>18</v>
      </c>
      <c r="G421">
        <v>1.77</v>
      </c>
      <c r="H421" t="s">
        <v>24</v>
      </c>
      <c r="I421">
        <v>18</v>
      </c>
      <c r="J421">
        <v>64</v>
      </c>
      <c r="K421" t="s">
        <v>27</v>
      </c>
      <c r="L421" t="s">
        <v>922</v>
      </c>
    </row>
    <row r="422" spans="1:12">
      <c r="A422">
        <v>826</v>
      </c>
      <c r="B422" s="1" t="s">
        <v>920</v>
      </c>
      <c r="C422">
        <v>1420</v>
      </c>
      <c r="D422" t="s">
        <v>17</v>
      </c>
      <c r="E422">
        <v>1.71</v>
      </c>
      <c r="F422">
        <v>18</v>
      </c>
      <c r="G422">
        <v>1.8</v>
      </c>
      <c r="H422" t="s">
        <v>67</v>
      </c>
      <c r="I422">
        <v>18</v>
      </c>
      <c r="J422">
        <v>23</v>
      </c>
      <c r="K422" t="s">
        <v>27</v>
      </c>
      <c r="L422" t="s">
        <v>926</v>
      </c>
    </row>
    <row r="423" spans="1:12">
      <c r="A423">
        <v>827</v>
      </c>
      <c r="B423" s="1" t="s">
        <v>920</v>
      </c>
      <c r="C423">
        <v>1420</v>
      </c>
      <c r="D423" t="s">
        <v>26</v>
      </c>
      <c r="E423">
        <v>0.78</v>
      </c>
      <c r="F423">
        <v>18</v>
      </c>
      <c r="G423">
        <v>1.8</v>
      </c>
      <c r="H423" t="s">
        <v>67</v>
      </c>
      <c r="I423">
        <v>18</v>
      </c>
      <c r="J423">
        <v>83</v>
      </c>
      <c r="K423" t="s">
        <v>27</v>
      </c>
      <c r="L423" t="s">
        <v>927</v>
      </c>
    </row>
    <row r="424" spans="1:12">
      <c r="A424">
        <v>828</v>
      </c>
      <c r="B424" s="1" t="s">
        <v>920</v>
      </c>
      <c r="C424">
        <v>2125</v>
      </c>
      <c r="D424" t="s">
        <v>17</v>
      </c>
      <c r="E424">
        <v>0.52</v>
      </c>
      <c r="F424">
        <v>24</v>
      </c>
      <c r="G424">
        <v>3.1</v>
      </c>
      <c r="H424" t="s">
        <v>196</v>
      </c>
      <c r="I424">
        <v>24</v>
      </c>
      <c r="J424">
        <v>18</v>
      </c>
      <c r="K424" t="s">
        <v>22</v>
      </c>
      <c r="L424" t="s">
        <v>136</v>
      </c>
    </row>
    <row r="425" spans="1:12">
      <c r="A425">
        <v>829</v>
      </c>
      <c r="B425" s="1" t="s">
        <v>920</v>
      </c>
      <c r="C425">
        <v>2680</v>
      </c>
      <c r="D425" t="s">
        <v>17</v>
      </c>
      <c r="E425">
        <v>0.1</v>
      </c>
      <c r="F425" t="s">
        <v>18</v>
      </c>
      <c r="G425" t="s">
        <v>18</v>
      </c>
      <c r="H425" t="s">
        <v>67</v>
      </c>
      <c r="I425">
        <v>36</v>
      </c>
      <c r="J425">
        <v>20</v>
      </c>
      <c r="K425" t="s">
        <v>27</v>
      </c>
      <c r="L425" t="s">
        <v>136</v>
      </c>
    </row>
    <row r="426" spans="1:12">
      <c r="A426">
        <v>830</v>
      </c>
      <c r="B426" s="1" t="s">
        <v>920</v>
      </c>
      <c r="C426">
        <v>3940</v>
      </c>
      <c r="D426" t="s">
        <v>17</v>
      </c>
      <c r="E426">
        <v>1.62</v>
      </c>
      <c r="F426">
        <v>24</v>
      </c>
      <c r="G426">
        <v>3.14</v>
      </c>
      <c r="H426" t="s">
        <v>113</v>
      </c>
      <c r="I426">
        <v>24</v>
      </c>
      <c r="J426">
        <v>76</v>
      </c>
      <c r="K426" t="s">
        <v>27</v>
      </c>
      <c r="L426" t="s">
        <v>928</v>
      </c>
    </row>
    <row r="427" spans="1:12">
      <c r="A427">
        <v>831</v>
      </c>
      <c r="B427" s="1" t="s">
        <v>920</v>
      </c>
      <c r="C427">
        <v>3955</v>
      </c>
      <c r="D427" t="s">
        <v>26</v>
      </c>
      <c r="E427">
        <v>1.34</v>
      </c>
      <c r="F427">
        <v>24</v>
      </c>
      <c r="G427">
        <v>3.14</v>
      </c>
      <c r="H427" t="s">
        <v>18</v>
      </c>
      <c r="I427">
        <v>18</v>
      </c>
      <c r="J427">
        <v>76</v>
      </c>
      <c r="K427" t="s">
        <v>27</v>
      </c>
      <c r="L427" t="s">
        <v>929</v>
      </c>
    </row>
    <row r="428" spans="1:12">
      <c r="A428">
        <v>832</v>
      </c>
      <c r="B428" s="1" t="s">
        <v>920</v>
      </c>
      <c r="C428">
        <v>5220</v>
      </c>
      <c r="D428" t="s">
        <v>26</v>
      </c>
      <c r="E428">
        <v>0.27</v>
      </c>
      <c r="F428">
        <v>18</v>
      </c>
      <c r="G428">
        <v>1.8</v>
      </c>
      <c r="H428" t="s">
        <v>196</v>
      </c>
      <c r="I428">
        <v>18</v>
      </c>
      <c r="J428">
        <v>187</v>
      </c>
      <c r="K428" t="s">
        <v>22</v>
      </c>
      <c r="L428" t="s">
        <v>930</v>
      </c>
    </row>
    <row r="429" spans="1:12">
      <c r="A429">
        <v>833</v>
      </c>
      <c r="B429" s="1" t="s">
        <v>920</v>
      </c>
      <c r="C429">
        <v>5800</v>
      </c>
      <c r="D429" t="s">
        <v>17</v>
      </c>
      <c r="E429">
        <v>0.89</v>
      </c>
      <c r="F429">
        <v>18</v>
      </c>
      <c r="G429">
        <v>1.8</v>
      </c>
      <c r="H429" t="s">
        <v>67</v>
      </c>
      <c r="I429">
        <v>18</v>
      </c>
      <c r="J429">
        <v>24</v>
      </c>
      <c r="K429" t="s">
        <v>27</v>
      </c>
      <c r="L429" t="s">
        <v>931</v>
      </c>
    </row>
    <row r="430" spans="1:12">
      <c r="A430">
        <v>834</v>
      </c>
      <c r="B430" s="1" t="s">
        <v>920</v>
      </c>
      <c r="C430">
        <v>6590</v>
      </c>
      <c r="D430" t="s">
        <v>26</v>
      </c>
      <c r="E430">
        <v>1.5</v>
      </c>
      <c r="F430">
        <v>24</v>
      </c>
      <c r="G430">
        <v>3.14</v>
      </c>
      <c r="H430" t="s">
        <v>67</v>
      </c>
      <c r="I430">
        <v>24</v>
      </c>
      <c r="J430">
        <v>16</v>
      </c>
      <c r="K430" t="s">
        <v>27</v>
      </c>
      <c r="L430" t="s">
        <v>932</v>
      </c>
    </row>
    <row r="431" spans="1:12">
      <c r="A431">
        <v>835</v>
      </c>
      <c r="B431" s="1" t="s">
        <v>920</v>
      </c>
      <c r="C431">
        <v>7260</v>
      </c>
      <c r="D431" t="s">
        <v>17</v>
      </c>
      <c r="E431">
        <v>1.73</v>
      </c>
      <c r="F431">
        <v>18</v>
      </c>
      <c r="G431">
        <v>1.8</v>
      </c>
      <c r="H431" t="s">
        <v>695</v>
      </c>
      <c r="I431">
        <v>18</v>
      </c>
      <c r="J431">
        <v>21</v>
      </c>
      <c r="K431" t="s">
        <v>27</v>
      </c>
      <c r="L431" t="s">
        <v>933</v>
      </c>
    </row>
    <row r="432" spans="1:12">
      <c r="A432">
        <v>836</v>
      </c>
      <c r="B432" s="1" t="s">
        <v>920</v>
      </c>
      <c r="C432">
        <v>7270</v>
      </c>
      <c r="D432" t="s">
        <v>18</v>
      </c>
      <c r="E432">
        <v>1.17</v>
      </c>
      <c r="F432">
        <v>18</v>
      </c>
      <c r="G432">
        <v>1.8</v>
      </c>
      <c r="H432" t="s">
        <v>934</v>
      </c>
      <c r="I432">
        <v>18</v>
      </c>
      <c r="J432">
        <v>17</v>
      </c>
      <c r="K432" t="s">
        <v>27</v>
      </c>
      <c r="L432" t="s">
        <v>935</v>
      </c>
    </row>
    <row r="433" spans="1:12">
      <c r="A433">
        <v>824</v>
      </c>
      <c r="B433" s="1" t="s">
        <v>923</v>
      </c>
      <c r="C433">
        <v>20</v>
      </c>
      <c r="D433" t="s">
        <v>17</v>
      </c>
      <c r="E433">
        <v>0.7</v>
      </c>
      <c r="F433">
        <v>24</v>
      </c>
      <c r="G433">
        <v>3.14</v>
      </c>
      <c r="H433" t="s">
        <v>67</v>
      </c>
      <c r="I433">
        <v>24</v>
      </c>
      <c r="J433">
        <v>21</v>
      </c>
      <c r="K433" t="s">
        <v>27</v>
      </c>
      <c r="L433" t="s">
        <v>924</v>
      </c>
    </row>
    <row r="434" spans="1:12">
      <c r="A434">
        <v>825</v>
      </c>
      <c r="B434" s="1" t="s">
        <v>923</v>
      </c>
      <c r="C434">
        <v>20</v>
      </c>
      <c r="D434" t="s">
        <v>26</v>
      </c>
      <c r="E434">
        <v>1.8</v>
      </c>
      <c r="F434">
        <v>18</v>
      </c>
      <c r="G434">
        <v>1.8</v>
      </c>
      <c r="H434" t="s">
        <v>67</v>
      </c>
      <c r="I434">
        <v>18</v>
      </c>
      <c r="J434">
        <v>20</v>
      </c>
      <c r="K434" t="s">
        <v>27</v>
      </c>
      <c r="L434" t="s">
        <v>925</v>
      </c>
    </row>
    <row r="435" spans="1:12">
      <c r="A435">
        <v>837</v>
      </c>
      <c r="B435" s="1" t="s">
        <v>923</v>
      </c>
      <c r="C435">
        <v>680</v>
      </c>
      <c r="D435" t="s">
        <v>26</v>
      </c>
      <c r="E435">
        <v>1.31</v>
      </c>
      <c r="F435">
        <v>18</v>
      </c>
      <c r="G435">
        <v>1.8</v>
      </c>
      <c r="H435" t="s">
        <v>18</v>
      </c>
      <c r="I435">
        <v>18</v>
      </c>
      <c r="J435">
        <v>0</v>
      </c>
      <c r="K435" t="s">
        <v>22</v>
      </c>
      <c r="L435" t="s">
        <v>936</v>
      </c>
    </row>
    <row r="436" spans="1:12">
      <c r="A436">
        <v>838</v>
      </c>
      <c r="B436" s="1" t="s">
        <v>923</v>
      </c>
      <c r="C436">
        <v>1930</v>
      </c>
      <c r="D436" t="s">
        <v>17</v>
      </c>
      <c r="E436">
        <v>0.72</v>
      </c>
      <c r="F436">
        <v>18</v>
      </c>
      <c r="G436">
        <v>1.8</v>
      </c>
      <c r="H436" t="s">
        <v>123</v>
      </c>
      <c r="I436">
        <v>18</v>
      </c>
      <c r="J436">
        <v>11</v>
      </c>
      <c r="K436" t="s">
        <v>22</v>
      </c>
      <c r="L436" t="s">
        <v>937</v>
      </c>
    </row>
    <row r="437" spans="1:12">
      <c r="A437">
        <v>1383</v>
      </c>
      <c r="B437" s="1" t="s">
        <v>1526</v>
      </c>
      <c r="C437">
        <v>950</v>
      </c>
      <c r="D437" t="s">
        <v>17</v>
      </c>
      <c r="E437">
        <v>0</v>
      </c>
      <c r="F437">
        <v>18</v>
      </c>
      <c r="G437">
        <v>1.8</v>
      </c>
      <c r="H437" t="s">
        <v>113</v>
      </c>
      <c r="I437">
        <v>18</v>
      </c>
      <c r="J437">
        <v>16</v>
      </c>
      <c r="K437" t="s">
        <v>22</v>
      </c>
      <c r="L437" t="s">
        <v>1527</v>
      </c>
    </row>
    <row r="438" spans="1:12">
      <c r="A438">
        <v>1384</v>
      </c>
      <c r="B438" s="1" t="s">
        <v>1526</v>
      </c>
      <c r="C438">
        <v>1210</v>
      </c>
      <c r="D438" t="s">
        <v>17</v>
      </c>
      <c r="E438">
        <v>1.7</v>
      </c>
      <c r="F438">
        <v>18</v>
      </c>
      <c r="G438">
        <v>1.8</v>
      </c>
      <c r="H438" t="s">
        <v>67</v>
      </c>
      <c r="I438">
        <v>18</v>
      </c>
      <c r="J438">
        <v>23</v>
      </c>
      <c r="K438" t="s">
        <v>27</v>
      </c>
      <c r="L438" t="s">
        <v>1528</v>
      </c>
    </row>
    <row r="439" spans="1:12">
      <c r="A439">
        <v>1385</v>
      </c>
      <c r="B439" s="1" t="s">
        <v>1526</v>
      </c>
      <c r="C439">
        <v>1210</v>
      </c>
      <c r="D439" t="s">
        <v>26</v>
      </c>
      <c r="E439">
        <v>1.95</v>
      </c>
      <c r="F439">
        <v>18</v>
      </c>
      <c r="G439">
        <v>1.8</v>
      </c>
      <c r="H439" t="s">
        <v>67</v>
      </c>
      <c r="I439">
        <v>18</v>
      </c>
      <c r="J439">
        <v>23</v>
      </c>
      <c r="K439" t="s">
        <v>27</v>
      </c>
      <c r="L439" t="s">
        <v>1529</v>
      </c>
    </row>
    <row r="440" spans="1:12">
      <c r="A440">
        <v>1387</v>
      </c>
      <c r="B440" s="1" t="s">
        <v>1526</v>
      </c>
      <c r="C440">
        <v>2510</v>
      </c>
      <c r="D440" t="s">
        <v>26</v>
      </c>
      <c r="E440">
        <v>2.2599999999999998</v>
      </c>
      <c r="F440">
        <v>18</v>
      </c>
      <c r="G440">
        <v>1.8</v>
      </c>
      <c r="H440" t="s">
        <v>67</v>
      </c>
      <c r="I440">
        <v>18</v>
      </c>
      <c r="J440">
        <v>41</v>
      </c>
      <c r="K440" t="s">
        <v>27</v>
      </c>
      <c r="L440" t="s">
        <v>1531</v>
      </c>
    </row>
    <row r="441" spans="1:12">
      <c r="A441">
        <v>1386</v>
      </c>
      <c r="B441" s="1" t="s">
        <v>1526</v>
      </c>
      <c r="C441">
        <v>2540</v>
      </c>
      <c r="D441" t="s">
        <v>17</v>
      </c>
      <c r="E441">
        <v>2.77</v>
      </c>
      <c r="F441">
        <v>18</v>
      </c>
      <c r="G441">
        <v>1.8</v>
      </c>
      <c r="H441" t="s">
        <v>67</v>
      </c>
      <c r="I441">
        <v>18</v>
      </c>
      <c r="J441">
        <v>23</v>
      </c>
      <c r="K441" t="s">
        <v>27</v>
      </c>
      <c r="L441" t="s">
        <v>1530</v>
      </c>
    </row>
    <row r="442" spans="1:12">
      <c r="A442">
        <v>1388</v>
      </c>
      <c r="B442" s="1" t="s">
        <v>1526</v>
      </c>
      <c r="C442">
        <v>3710</v>
      </c>
      <c r="D442" t="s">
        <v>17</v>
      </c>
      <c r="E442">
        <v>0</v>
      </c>
      <c r="F442">
        <v>18</v>
      </c>
      <c r="G442">
        <v>1.8</v>
      </c>
      <c r="H442" t="s">
        <v>24</v>
      </c>
      <c r="I442">
        <v>18</v>
      </c>
      <c r="J442">
        <v>24</v>
      </c>
      <c r="K442" t="s">
        <v>33</v>
      </c>
      <c r="L442" t="s">
        <v>1532</v>
      </c>
    </row>
    <row r="443" spans="1:12">
      <c r="A443">
        <v>1389</v>
      </c>
      <c r="B443" s="1" t="s">
        <v>1526</v>
      </c>
      <c r="C443">
        <v>3790</v>
      </c>
      <c r="D443" t="s">
        <v>17</v>
      </c>
      <c r="E443">
        <v>0</v>
      </c>
      <c r="F443">
        <v>18</v>
      </c>
      <c r="G443">
        <v>1.8</v>
      </c>
      <c r="H443" t="s">
        <v>123</v>
      </c>
      <c r="I443">
        <v>18</v>
      </c>
      <c r="J443">
        <v>21</v>
      </c>
      <c r="K443" t="s">
        <v>27</v>
      </c>
      <c r="L443" t="s">
        <v>1533</v>
      </c>
    </row>
    <row r="444" spans="1:12">
      <c r="A444">
        <v>1390</v>
      </c>
      <c r="B444" s="1" t="s">
        <v>1526</v>
      </c>
      <c r="C444">
        <v>3800</v>
      </c>
      <c r="D444" t="s">
        <v>26</v>
      </c>
      <c r="E444">
        <v>0</v>
      </c>
      <c r="F444">
        <v>24</v>
      </c>
      <c r="G444">
        <v>3.14</v>
      </c>
      <c r="H444" t="s">
        <v>113</v>
      </c>
      <c r="I444">
        <v>24</v>
      </c>
      <c r="J444">
        <v>18</v>
      </c>
      <c r="K444" t="s">
        <v>27</v>
      </c>
      <c r="L444" t="s">
        <v>1534</v>
      </c>
    </row>
    <row r="445" spans="1:12">
      <c r="A445">
        <v>1391</v>
      </c>
      <c r="B445" s="1" t="s">
        <v>1526</v>
      </c>
      <c r="C445">
        <v>5110</v>
      </c>
      <c r="D445" t="s">
        <v>17</v>
      </c>
      <c r="E445">
        <v>0</v>
      </c>
      <c r="F445">
        <v>18</v>
      </c>
      <c r="G445">
        <v>1.8</v>
      </c>
      <c r="H445" t="s">
        <v>18</v>
      </c>
      <c r="I445">
        <v>18</v>
      </c>
      <c r="J445">
        <v>0</v>
      </c>
      <c r="K445" t="s">
        <v>27</v>
      </c>
      <c r="L445" t="s">
        <v>1535</v>
      </c>
    </row>
    <row r="446" spans="1:12">
      <c r="A446">
        <v>1392</v>
      </c>
      <c r="B446" s="1" t="s">
        <v>1526</v>
      </c>
      <c r="C446">
        <v>5110</v>
      </c>
      <c r="D446" t="s">
        <v>26</v>
      </c>
      <c r="E446">
        <v>2.52</v>
      </c>
      <c r="F446">
        <v>18</v>
      </c>
      <c r="G446">
        <v>1.8</v>
      </c>
      <c r="H446" t="s">
        <v>67</v>
      </c>
      <c r="I446">
        <v>18</v>
      </c>
      <c r="J446">
        <v>25</v>
      </c>
      <c r="K446" t="s">
        <v>27</v>
      </c>
      <c r="L446" t="s">
        <v>1536</v>
      </c>
    </row>
    <row r="447" spans="1:12">
      <c r="A447">
        <v>1408</v>
      </c>
      <c r="B447" s="1" t="s">
        <v>1526</v>
      </c>
      <c r="C447">
        <v>6040</v>
      </c>
      <c r="D447" t="s">
        <v>26</v>
      </c>
      <c r="E447">
        <v>1.48</v>
      </c>
      <c r="F447">
        <v>24</v>
      </c>
      <c r="G447">
        <v>3.14</v>
      </c>
      <c r="H447" t="s">
        <v>24</v>
      </c>
      <c r="I447">
        <v>24</v>
      </c>
      <c r="J447">
        <v>18</v>
      </c>
      <c r="K447" t="s">
        <v>27</v>
      </c>
      <c r="L447" t="s">
        <v>1555</v>
      </c>
    </row>
    <row r="448" spans="1:12">
      <c r="A448">
        <v>1409</v>
      </c>
      <c r="B448" s="1" t="s">
        <v>1526</v>
      </c>
      <c r="C448">
        <v>7215</v>
      </c>
      <c r="D448" t="s">
        <v>26</v>
      </c>
      <c r="E448">
        <v>0</v>
      </c>
      <c r="F448">
        <v>15</v>
      </c>
      <c r="G448">
        <v>1.2</v>
      </c>
      <c r="H448" t="s">
        <v>638</v>
      </c>
      <c r="I448">
        <v>15</v>
      </c>
      <c r="J448">
        <v>30</v>
      </c>
      <c r="K448" t="s">
        <v>22</v>
      </c>
      <c r="L448" t="s">
        <v>1556</v>
      </c>
    </row>
    <row r="449" spans="1:12">
      <c r="A449">
        <v>1410</v>
      </c>
      <c r="B449" s="1" t="s">
        <v>1526</v>
      </c>
      <c r="C449">
        <v>8200</v>
      </c>
      <c r="D449" t="s">
        <v>26</v>
      </c>
      <c r="E449">
        <v>1.56</v>
      </c>
      <c r="F449">
        <v>18</v>
      </c>
      <c r="G449">
        <v>1.77</v>
      </c>
      <c r="H449" t="s">
        <v>24</v>
      </c>
      <c r="I449">
        <v>18</v>
      </c>
      <c r="J449">
        <v>24</v>
      </c>
      <c r="K449" t="s">
        <v>27</v>
      </c>
      <c r="L449" t="s">
        <v>1557</v>
      </c>
    </row>
    <row r="450" spans="1:12">
      <c r="A450">
        <v>1411</v>
      </c>
      <c r="B450" s="1" t="s">
        <v>1526</v>
      </c>
      <c r="C450">
        <v>8410</v>
      </c>
      <c r="D450" t="s">
        <v>26</v>
      </c>
      <c r="E450">
        <v>2.2999999999999998</v>
      </c>
      <c r="F450">
        <v>18</v>
      </c>
      <c r="G450">
        <v>1.77</v>
      </c>
      <c r="H450" t="s">
        <v>93</v>
      </c>
      <c r="I450">
        <v>18</v>
      </c>
      <c r="J450">
        <v>24</v>
      </c>
      <c r="K450" t="s">
        <v>27</v>
      </c>
      <c r="L450" t="s">
        <v>1558</v>
      </c>
    </row>
    <row r="451" spans="1:12">
      <c r="A451">
        <v>1412</v>
      </c>
      <c r="B451" s="1" t="s">
        <v>1526</v>
      </c>
      <c r="C451">
        <v>9040</v>
      </c>
      <c r="D451" t="s">
        <v>26</v>
      </c>
      <c r="E451">
        <v>1.79</v>
      </c>
      <c r="F451">
        <v>18</v>
      </c>
      <c r="G451">
        <v>1.77</v>
      </c>
      <c r="H451" t="s">
        <v>93</v>
      </c>
      <c r="I451">
        <v>18</v>
      </c>
      <c r="J451">
        <v>22</v>
      </c>
      <c r="K451" t="s">
        <v>27</v>
      </c>
      <c r="L451" t="s">
        <v>1559</v>
      </c>
    </row>
    <row r="452" spans="1:12">
      <c r="A452">
        <v>1413</v>
      </c>
      <c r="B452" s="1" t="s">
        <v>1526</v>
      </c>
      <c r="C452">
        <v>9730</v>
      </c>
      <c r="D452" t="s">
        <v>26</v>
      </c>
      <c r="E452">
        <v>0.99</v>
      </c>
      <c r="F452">
        <v>24</v>
      </c>
      <c r="G452">
        <v>3.14</v>
      </c>
      <c r="H452" t="s">
        <v>19</v>
      </c>
      <c r="I452">
        <v>24</v>
      </c>
      <c r="J452">
        <v>44</v>
      </c>
      <c r="K452" t="s">
        <v>27</v>
      </c>
      <c r="L452" t="s">
        <v>1546</v>
      </c>
    </row>
    <row r="453" spans="1:12">
      <c r="A453">
        <v>1414</v>
      </c>
      <c r="B453" s="1" t="s">
        <v>1526</v>
      </c>
      <c r="C453">
        <v>9750</v>
      </c>
      <c r="D453" t="s">
        <v>26</v>
      </c>
      <c r="E453">
        <v>2.06</v>
      </c>
      <c r="F453">
        <v>18</v>
      </c>
      <c r="G453">
        <v>1.77</v>
      </c>
      <c r="H453" t="s">
        <v>24</v>
      </c>
      <c r="I453">
        <v>18</v>
      </c>
      <c r="J453">
        <v>24</v>
      </c>
      <c r="K453" t="s">
        <v>33</v>
      </c>
      <c r="L453" t="s">
        <v>1560</v>
      </c>
    </row>
    <row r="454" spans="1:12">
      <c r="A454">
        <v>1415</v>
      </c>
      <c r="B454" s="1" t="s">
        <v>1526</v>
      </c>
      <c r="C454">
        <v>11057</v>
      </c>
      <c r="D454" t="s">
        <v>26</v>
      </c>
      <c r="E454">
        <v>0</v>
      </c>
      <c r="F454">
        <v>18</v>
      </c>
      <c r="G454">
        <v>1.77</v>
      </c>
      <c r="H454" t="s">
        <v>18</v>
      </c>
      <c r="I454">
        <v>18</v>
      </c>
      <c r="J454">
        <v>0</v>
      </c>
      <c r="K454" t="s">
        <v>50</v>
      </c>
      <c r="L454" t="s">
        <v>1561</v>
      </c>
    </row>
    <row r="455" spans="1:12">
      <c r="A455">
        <v>1416</v>
      </c>
      <c r="B455" s="1" t="s">
        <v>1526</v>
      </c>
      <c r="C455">
        <v>11060</v>
      </c>
      <c r="D455" t="s">
        <v>26</v>
      </c>
      <c r="E455">
        <v>2.1</v>
      </c>
      <c r="F455">
        <v>18</v>
      </c>
      <c r="G455">
        <v>1.77</v>
      </c>
      <c r="H455" t="s">
        <v>24</v>
      </c>
      <c r="I455">
        <v>18</v>
      </c>
      <c r="J455">
        <v>32</v>
      </c>
      <c r="K455" t="s">
        <v>33</v>
      </c>
      <c r="L455" t="s">
        <v>1562</v>
      </c>
    </row>
    <row r="456" spans="1:12">
      <c r="A456">
        <v>1406</v>
      </c>
      <c r="B456" s="1" t="s">
        <v>1527</v>
      </c>
      <c r="C456">
        <v>475</v>
      </c>
      <c r="D456" t="s">
        <v>26</v>
      </c>
      <c r="E456">
        <v>1.7</v>
      </c>
      <c r="F456">
        <v>18</v>
      </c>
      <c r="G456">
        <v>1.77</v>
      </c>
      <c r="H456" t="s">
        <v>19</v>
      </c>
      <c r="I456">
        <v>18</v>
      </c>
      <c r="J456">
        <v>16</v>
      </c>
      <c r="K456" t="s">
        <v>22</v>
      </c>
      <c r="L456" t="s">
        <v>1551</v>
      </c>
    </row>
    <row r="457" spans="1:12">
      <c r="A457">
        <v>1407</v>
      </c>
      <c r="B457" s="1" t="s">
        <v>1527</v>
      </c>
      <c r="C457">
        <v>1180</v>
      </c>
      <c r="D457" t="s">
        <v>26</v>
      </c>
      <c r="E457">
        <v>0</v>
      </c>
      <c r="F457" t="s">
        <v>1552</v>
      </c>
      <c r="G457">
        <v>3.14</v>
      </c>
      <c r="H457" t="s">
        <v>1553</v>
      </c>
      <c r="I457">
        <v>24</v>
      </c>
      <c r="J457">
        <v>0</v>
      </c>
      <c r="K457" t="s">
        <v>22</v>
      </c>
      <c r="L457" t="s">
        <v>1554</v>
      </c>
    </row>
    <row r="458" spans="1:12">
      <c r="A458">
        <v>1402</v>
      </c>
      <c r="B458" s="1" t="s">
        <v>1546</v>
      </c>
      <c r="C458">
        <v>1070</v>
      </c>
      <c r="D458" t="s">
        <v>26</v>
      </c>
      <c r="E458">
        <v>0.67</v>
      </c>
      <c r="F458">
        <v>18</v>
      </c>
      <c r="G458">
        <v>1.77</v>
      </c>
      <c r="H458" t="s">
        <v>18</v>
      </c>
      <c r="I458">
        <v>18</v>
      </c>
      <c r="J458">
        <v>22</v>
      </c>
      <c r="K458" t="s">
        <v>50</v>
      </c>
      <c r="L458" t="s">
        <v>1547</v>
      </c>
    </row>
    <row r="459" spans="1:12">
      <c r="A459">
        <v>1403</v>
      </c>
      <c r="B459" s="1" t="s">
        <v>1546</v>
      </c>
      <c r="C459">
        <v>1070</v>
      </c>
      <c r="D459" t="s">
        <v>17</v>
      </c>
      <c r="E459">
        <v>0.35</v>
      </c>
      <c r="F459">
        <v>18</v>
      </c>
      <c r="G459">
        <v>1.77</v>
      </c>
      <c r="H459" t="s">
        <v>24</v>
      </c>
      <c r="I459">
        <v>18</v>
      </c>
      <c r="J459">
        <v>10</v>
      </c>
      <c r="K459" t="s">
        <v>22</v>
      </c>
      <c r="L459" t="s">
        <v>1548</v>
      </c>
    </row>
    <row r="460" spans="1:12">
      <c r="A460">
        <v>1404</v>
      </c>
      <c r="B460" s="1" t="s">
        <v>1546</v>
      </c>
      <c r="C460">
        <v>1700</v>
      </c>
      <c r="D460" t="s">
        <v>17</v>
      </c>
      <c r="E460">
        <v>0</v>
      </c>
      <c r="F460">
        <v>18</v>
      </c>
      <c r="G460">
        <v>1.77</v>
      </c>
      <c r="H460" t="s">
        <v>19</v>
      </c>
      <c r="I460">
        <v>18</v>
      </c>
      <c r="J460">
        <v>11</v>
      </c>
      <c r="K460" t="s">
        <v>50</v>
      </c>
      <c r="L460" t="s">
        <v>1549</v>
      </c>
    </row>
    <row r="461" spans="1:12">
      <c r="A461">
        <v>1405</v>
      </c>
      <c r="B461" s="1" t="s">
        <v>1546</v>
      </c>
      <c r="C461">
        <v>2360</v>
      </c>
      <c r="D461" t="s">
        <v>17</v>
      </c>
      <c r="E461">
        <v>0</v>
      </c>
      <c r="F461">
        <v>18</v>
      </c>
      <c r="G461">
        <v>1.77</v>
      </c>
      <c r="H461" t="s">
        <v>24</v>
      </c>
      <c r="I461">
        <v>18</v>
      </c>
      <c r="J461">
        <v>24</v>
      </c>
      <c r="K461" t="s">
        <v>27</v>
      </c>
      <c r="L461" t="s">
        <v>1550</v>
      </c>
    </row>
    <row r="462" spans="1:12">
      <c r="A462">
        <v>1396</v>
      </c>
      <c r="B462" s="1" t="s">
        <v>1540</v>
      </c>
      <c r="C462">
        <v>1000</v>
      </c>
      <c r="D462" t="s">
        <v>17</v>
      </c>
      <c r="E462">
        <v>1.58</v>
      </c>
      <c r="F462">
        <v>24</v>
      </c>
      <c r="G462">
        <v>3.14</v>
      </c>
      <c r="H462" t="s">
        <v>19</v>
      </c>
      <c r="I462">
        <v>24</v>
      </c>
      <c r="J462">
        <v>20</v>
      </c>
      <c r="K462" t="s">
        <v>50</v>
      </c>
      <c r="L462" t="s">
        <v>1541</v>
      </c>
    </row>
    <row r="463" spans="1:12">
      <c r="A463">
        <v>1397</v>
      </c>
      <c r="B463" s="1" t="s">
        <v>1540</v>
      </c>
      <c r="C463">
        <v>1058</v>
      </c>
      <c r="D463" t="s">
        <v>17</v>
      </c>
      <c r="E463">
        <v>1.73</v>
      </c>
      <c r="F463">
        <v>18</v>
      </c>
      <c r="G463">
        <v>1.8</v>
      </c>
      <c r="H463" t="s">
        <v>24</v>
      </c>
      <c r="I463">
        <v>18</v>
      </c>
      <c r="J463">
        <v>30</v>
      </c>
      <c r="K463" t="s">
        <v>27</v>
      </c>
      <c r="L463" t="s">
        <v>1542</v>
      </c>
    </row>
    <row r="464" spans="1:12">
      <c r="A464">
        <v>1398</v>
      </c>
      <c r="B464" s="1" t="s">
        <v>1540</v>
      </c>
      <c r="C464">
        <v>1888</v>
      </c>
      <c r="D464" t="s">
        <v>17</v>
      </c>
      <c r="E464">
        <v>0</v>
      </c>
      <c r="F464">
        <v>18</v>
      </c>
      <c r="G464">
        <v>1.8</v>
      </c>
      <c r="H464" t="s">
        <v>123</v>
      </c>
      <c r="I464">
        <v>18</v>
      </c>
      <c r="J464">
        <v>0</v>
      </c>
      <c r="K464" t="s">
        <v>22</v>
      </c>
      <c r="L464" t="s">
        <v>1543</v>
      </c>
    </row>
    <row r="465" spans="1:12">
      <c r="A465">
        <v>1399</v>
      </c>
      <c r="B465" s="1" t="s">
        <v>1540</v>
      </c>
      <c r="C465">
        <v>2215</v>
      </c>
      <c r="D465" t="s">
        <v>17</v>
      </c>
      <c r="E465">
        <v>1.1299999999999999</v>
      </c>
      <c r="F465">
        <v>15</v>
      </c>
      <c r="G465">
        <v>1.2</v>
      </c>
      <c r="H465" t="s">
        <v>18</v>
      </c>
      <c r="I465">
        <v>15</v>
      </c>
      <c r="J465">
        <v>20</v>
      </c>
      <c r="K465" t="s">
        <v>22</v>
      </c>
      <c r="L465" t="s">
        <v>73</v>
      </c>
    </row>
    <row r="466" spans="1:12">
      <c r="A466">
        <v>1400</v>
      </c>
      <c r="B466" s="1" t="s">
        <v>1540</v>
      </c>
      <c r="C466">
        <v>2308</v>
      </c>
      <c r="D466" t="s">
        <v>17</v>
      </c>
      <c r="E466">
        <v>2.8</v>
      </c>
      <c r="F466">
        <v>24</v>
      </c>
      <c r="G466">
        <v>3.1</v>
      </c>
      <c r="H466" t="s">
        <v>67</v>
      </c>
      <c r="I466">
        <v>24</v>
      </c>
      <c r="J466">
        <v>25</v>
      </c>
      <c r="K466" t="s">
        <v>33</v>
      </c>
      <c r="L466" t="s">
        <v>1544</v>
      </c>
    </row>
    <row r="467" spans="1:12">
      <c r="A467">
        <v>1401</v>
      </c>
      <c r="B467" s="1" t="s">
        <v>1540</v>
      </c>
      <c r="C467">
        <v>2315</v>
      </c>
      <c r="D467" t="s">
        <v>17</v>
      </c>
      <c r="E467">
        <v>1.6</v>
      </c>
      <c r="F467">
        <v>18</v>
      </c>
      <c r="G467">
        <v>1.8</v>
      </c>
      <c r="H467" t="s">
        <v>123</v>
      </c>
      <c r="I467">
        <v>18</v>
      </c>
      <c r="J467">
        <v>35</v>
      </c>
      <c r="K467" t="s">
        <v>27</v>
      </c>
      <c r="L467" t="s">
        <v>1545</v>
      </c>
    </row>
    <row r="468" spans="1:12">
      <c r="A468">
        <v>1395</v>
      </c>
      <c r="B468" s="1" t="s">
        <v>1538</v>
      </c>
      <c r="C468">
        <v>1595</v>
      </c>
      <c r="D468" t="s">
        <v>26</v>
      </c>
      <c r="E468">
        <v>0.67</v>
      </c>
      <c r="F468">
        <v>24</v>
      </c>
      <c r="G468">
        <v>3.14</v>
      </c>
      <c r="H468" t="s">
        <v>306</v>
      </c>
      <c r="I468">
        <v>24</v>
      </c>
      <c r="J468">
        <v>32</v>
      </c>
      <c r="K468" t="s">
        <v>27</v>
      </c>
      <c r="L468" t="s">
        <v>1539</v>
      </c>
    </row>
    <row r="469" spans="1:12">
      <c r="A469">
        <v>1393</v>
      </c>
      <c r="B469" s="1" t="s">
        <v>1537</v>
      </c>
      <c r="C469">
        <v>655</v>
      </c>
      <c r="D469" t="s">
        <v>26</v>
      </c>
      <c r="E469">
        <v>0.48</v>
      </c>
      <c r="F469">
        <v>24</v>
      </c>
      <c r="G469">
        <v>3.14</v>
      </c>
      <c r="H469" t="s">
        <v>24</v>
      </c>
      <c r="I469">
        <v>24</v>
      </c>
      <c r="J469">
        <v>10</v>
      </c>
      <c r="K469" t="s">
        <v>22</v>
      </c>
      <c r="L469" t="s">
        <v>73</v>
      </c>
    </row>
    <row r="470" spans="1:12">
      <c r="A470">
        <v>1394</v>
      </c>
      <c r="B470" s="1" t="s">
        <v>1537</v>
      </c>
      <c r="C470">
        <v>1550</v>
      </c>
      <c r="D470" t="s">
        <v>26</v>
      </c>
      <c r="E470">
        <v>0</v>
      </c>
      <c r="F470">
        <v>24</v>
      </c>
      <c r="G470">
        <v>3.14</v>
      </c>
      <c r="H470" t="s">
        <v>24</v>
      </c>
      <c r="I470">
        <v>24</v>
      </c>
      <c r="J470">
        <v>10</v>
      </c>
      <c r="K470" t="s">
        <v>22</v>
      </c>
      <c r="L470" t="s">
        <v>73</v>
      </c>
    </row>
    <row r="471" spans="1:12">
      <c r="A471">
        <v>1195</v>
      </c>
      <c r="B471" s="1" t="s">
        <v>1288</v>
      </c>
      <c r="C471">
        <v>308</v>
      </c>
      <c r="D471" t="s">
        <v>26</v>
      </c>
      <c r="E471">
        <v>3.8</v>
      </c>
      <c r="F471">
        <v>18</v>
      </c>
      <c r="G471">
        <v>1.8</v>
      </c>
      <c r="H471" t="s">
        <v>67</v>
      </c>
      <c r="I471">
        <v>18</v>
      </c>
      <c r="J471">
        <v>25</v>
      </c>
      <c r="K471" t="s">
        <v>27</v>
      </c>
      <c r="L471" t="s">
        <v>1317</v>
      </c>
    </row>
    <row r="472" spans="1:12">
      <c r="A472">
        <v>1196</v>
      </c>
      <c r="B472" s="1" t="s">
        <v>1288</v>
      </c>
      <c r="C472">
        <v>1670</v>
      </c>
      <c r="D472" t="s">
        <v>26</v>
      </c>
      <c r="E472">
        <v>1.31</v>
      </c>
      <c r="F472">
        <v>36</v>
      </c>
      <c r="G472" t="s">
        <v>18</v>
      </c>
      <c r="H472" t="s">
        <v>67</v>
      </c>
      <c r="I472">
        <v>36</v>
      </c>
      <c r="J472">
        <v>24</v>
      </c>
      <c r="K472" t="s">
        <v>27</v>
      </c>
      <c r="L472" t="s">
        <v>1318</v>
      </c>
    </row>
    <row r="473" spans="1:12">
      <c r="A473">
        <v>1197</v>
      </c>
      <c r="B473" s="1" t="s">
        <v>1288</v>
      </c>
      <c r="C473">
        <v>1685</v>
      </c>
      <c r="D473" t="s">
        <v>26</v>
      </c>
      <c r="E473">
        <v>2.2200000000000002</v>
      </c>
      <c r="F473">
        <v>18</v>
      </c>
      <c r="G473">
        <v>1.8</v>
      </c>
      <c r="H473" t="s">
        <v>18</v>
      </c>
      <c r="I473">
        <v>0</v>
      </c>
      <c r="J473">
        <v>0</v>
      </c>
      <c r="K473" t="s">
        <v>27</v>
      </c>
      <c r="L473" t="s">
        <v>1319</v>
      </c>
    </row>
    <row r="474" spans="1:12">
      <c r="A474">
        <v>1167</v>
      </c>
      <c r="B474" s="1" t="s">
        <v>1288</v>
      </c>
      <c r="C474">
        <v>2940</v>
      </c>
      <c r="D474" t="s">
        <v>26</v>
      </c>
      <c r="E474">
        <v>1.37</v>
      </c>
      <c r="F474">
        <v>18</v>
      </c>
      <c r="G474">
        <v>1.77</v>
      </c>
      <c r="H474" t="s">
        <v>18</v>
      </c>
      <c r="I474">
        <v>18</v>
      </c>
      <c r="J474">
        <v>22</v>
      </c>
      <c r="K474" t="s">
        <v>27</v>
      </c>
      <c r="L474" t="s">
        <v>1289</v>
      </c>
    </row>
    <row r="475" spans="1:12">
      <c r="A475">
        <v>1168</v>
      </c>
      <c r="B475" s="1" t="s">
        <v>1288</v>
      </c>
      <c r="C475">
        <v>2945</v>
      </c>
      <c r="D475" t="s">
        <v>26</v>
      </c>
      <c r="E475">
        <v>2.83</v>
      </c>
      <c r="F475">
        <v>24</v>
      </c>
      <c r="G475">
        <v>3.14</v>
      </c>
      <c r="H475" t="s">
        <v>24</v>
      </c>
      <c r="I475">
        <v>24</v>
      </c>
      <c r="J475">
        <v>24</v>
      </c>
      <c r="K475" t="s">
        <v>27</v>
      </c>
      <c r="L475" t="s">
        <v>1281</v>
      </c>
    </row>
    <row r="476" spans="1:12">
      <c r="A476">
        <v>1169</v>
      </c>
      <c r="B476" s="1" t="s">
        <v>1288</v>
      </c>
      <c r="C476">
        <v>2950</v>
      </c>
      <c r="D476" t="s">
        <v>26</v>
      </c>
      <c r="E476">
        <v>2.84</v>
      </c>
      <c r="F476">
        <v>18</v>
      </c>
      <c r="G476">
        <v>1.77</v>
      </c>
      <c r="H476" t="s">
        <v>24</v>
      </c>
      <c r="I476">
        <v>18</v>
      </c>
      <c r="J476">
        <v>25</v>
      </c>
      <c r="K476" t="s">
        <v>27</v>
      </c>
      <c r="L476" t="s">
        <v>1290</v>
      </c>
    </row>
    <row r="477" spans="1:12">
      <c r="A477">
        <v>1170</v>
      </c>
      <c r="B477" s="1" t="s">
        <v>1288</v>
      </c>
      <c r="C477">
        <v>4240</v>
      </c>
      <c r="D477" t="s">
        <v>26</v>
      </c>
      <c r="E477">
        <v>2.04</v>
      </c>
      <c r="F477">
        <v>12</v>
      </c>
      <c r="G477" t="s">
        <v>18</v>
      </c>
      <c r="H477" t="s">
        <v>19</v>
      </c>
      <c r="I477">
        <v>12</v>
      </c>
      <c r="J477">
        <v>32</v>
      </c>
      <c r="K477" t="s">
        <v>27</v>
      </c>
      <c r="L477" t="s">
        <v>1291</v>
      </c>
    </row>
    <row r="478" spans="1:12">
      <c r="A478">
        <v>1171</v>
      </c>
      <c r="B478" s="1" t="s">
        <v>1288</v>
      </c>
      <c r="C478">
        <v>5000</v>
      </c>
      <c r="D478" t="s">
        <v>26</v>
      </c>
      <c r="E478">
        <v>1.45</v>
      </c>
      <c r="F478">
        <v>15</v>
      </c>
      <c r="G478" t="s">
        <v>18</v>
      </c>
      <c r="H478" t="s">
        <v>19</v>
      </c>
      <c r="I478">
        <v>15</v>
      </c>
      <c r="J478">
        <v>23</v>
      </c>
      <c r="K478" t="s">
        <v>27</v>
      </c>
      <c r="L478" t="s">
        <v>1292</v>
      </c>
    </row>
    <row r="479" spans="1:12">
      <c r="A479">
        <v>1172</v>
      </c>
      <c r="B479" s="1" t="s">
        <v>1288</v>
      </c>
      <c r="C479">
        <v>5060</v>
      </c>
      <c r="D479" t="s">
        <v>26</v>
      </c>
      <c r="E479">
        <v>1.73</v>
      </c>
      <c r="F479">
        <v>18</v>
      </c>
      <c r="G479">
        <v>1.77</v>
      </c>
      <c r="H479" t="s">
        <v>19</v>
      </c>
      <c r="I479">
        <v>18</v>
      </c>
      <c r="J479">
        <v>14</v>
      </c>
      <c r="K479" t="s">
        <v>27</v>
      </c>
      <c r="L479" t="s">
        <v>1293</v>
      </c>
    </row>
    <row r="480" spans="1:12">
      <c r="A480">
        <v>1173</v>
      </c>
      <c r="B480" s="1" t="s">
        <v>1288</v>
      </c>
      <c r="C480">
        <v>6380</v>
      </c>
      <c r="D480" t="s">
        <v>17</v>
      </c>
      <c r="E480">
        <v>1.87</v>
      </c>
      <c r="F480">
        <v>18</v>
      </c>
      <c r="G480">
        <v>1.77</v>
      </c>
      <c r="H480" t="s">
        <v>24</v>
      </c>
      <c r="I480">
        <v>18</v>
      </c>
      <c r="J480">
        <v>82</v>
      </c>
      <c r="K480" t="s">
        <v>22</v>
      </c>
      <c r="L480" t="s">
        <v>1294</v>
      </c>
    </row>
    <row r="481" spans="1:12">
      <c r="A481">
        <v>1174</v>
      </c>
      <c r="B481" s="1" t="s">
        <v>1288</v>
      </c>
      <c r="C481">
        <v>7250</v>
      </c>
      <c r="D481" t="s">
        <v>17</v>
      </c>
      <c r="E481">
        <v>1.98</v>
      </c>
      <c r="F481">
        <v>18</v>
      </c>
      <c r="G481">
        <v>1.77</v>
      </c>
      <c r="H481" t="s">
        <v>19</v>
      </c>
      <c r="I481">
        <v>18</v>
      </c>
      <c r="J481">
        <v>20</v>
      </c>
      <c r="K481" t="s">
        <v>27</v>
      </c>
      <c r="L481" t="s">
        <v>1295</v>
      </c>
    </row>
    <row r="482" spans="1:12">
      <c r="A482">
        <v>1175</v>
      </c>
      <c r="B482" s="1" t="s">
        <v>1288</v>
      </c>
      <c r="C482">
        <v>7820</v>
      </c>
      <c r="D482" t="s">
        <v>17</v>
      </c>
      <c r="E482">
        <v>2.5299999999999998</v>
      </c>
      <c r="F482">
        <v>18</v>
      </c>
      <c r="G482">
        <v>1.77</v>
      </c>
      <c r="H482" t="s">
        <v>24</v>
      </c>
      <c r="I482">
        <v>18</v>
      </c>
      <c r="J482">
        <v>26</v>
      </c>
      <c r="K482" t="s">
        <v>27</v>
      </c>
      <c r="L482" t="s">
        <v>1296</v>
      </c>
    </row>
    <row r="483" spans="1:12">
      <c r="A483">
        <v>1176</v>
      </c>
      <c r="B483" s="1" t="s">
        <v>1288</v>
      </c>
      <c r="C483">
        <v>7820</v>
      </c>
      <c r="D483" t="s">
        <v>26</v>
      </c>
      <c r="E483">
        <v>1.73</v>
      </c>
      <c r="F483">
        <v>18</v>
      </c>
      <c r="G483">
        <v>1.77</v>
      </c>
      <c r="H483" t="s">
        <v>70</v>
      </c>
      <c r="I483">
        <v>18</v>
      </c>
      <c r="J483">
        <v>31</v>
      </c>
      <c r="K483" t="s">
        <v>27</v>
      </c>
      <c r="L483" t="s">
        <v>1297</v>
      </c>
    </row>
    <row r="484" spans="1:12">
      <c r="A484">
        <v>1177</v>
      </c>
      <c r="B484" s="1" t="s">
        <v>1288</v>
      </c>
      <c r="C484">
        <v>9115</v>
      </c>
      <c r="D484" t="s">
        <v>26</v>
      </c>
      <c r="E484">
        <v>1.8</v>
      </c>
      <c r="F484">
        <v>18</v>
      </c>
      <c r="G484">
        <v>1.77</v>
      </c>
      <c r="H484" t="s">
        <v>19</v>
      </c>
      <c r="I484">
        <v>18</v>
      </c>
      <c r="J484">
        <v>25</v>
      </c>
      <c r="K484" t="s">
        <v>22</v>
      </c>
      <c r="L484" t="s">
        <v>1298</v>
      </c>
    </row>
    <row r="485" spans="1:12">
      <c r="A485">
        <v>1178</v>
      </c>
      <c r="B485" s="1" t="s">
        <v>1288</v>
      </c>
      <c r="C485">
        <v>9785</v>
      </c>
      <c r="D485" t="s">
        <v>26</v>
      </c>
      <c r="E485">
        <v>1.17</v>
      </c>
      <c r="F485">
        <v>18</v>
      </c>
      <c r="G485">
        <v>1.77</v>
      </c>
      <c r="H485" t="s">
        <v>24</v>
      </c>
      <c r="I485">
        <v>18</v>
      </c>
      <c r="J485">
        <v>31</v>
      </c>
      <c r="K485" t="s">
        <v>27</v>
      </c>
      <c r="L485" t="s">
        <v>1299</v>
      </c>
    </row>
    <row r="486" spans="1:12">
      <c r="A486">
        <v>1179</v>
      </c>
      <c r="B486" s="1" t="s">
        <v>1288</v>
      </c>
      <c r="C486">
        <v>9795</v>
      </c>
      <c r="D486" t="s">
        <v>26</v>
      </c>
      <c r="E486">
        <v>0</v>
      </c>
      <c r="F486">
        <v>18</v>
      </c>
      <c r="G486">
        <v>1.77</v>
      </c>
      <c r="H486" t="s">
        <v>24</v>
      </c>
      <c r="I486">
        <v>18</v>
      </c>
      <c r="J486">
        <v>32</v>
      </c>
      <c r="K486" t="s">
        <v>27</v>
      </c>
      <c r="L486" t="s">
        <v>1300</v>
      </c>
    </row>
    <row r="487" spans="1:12">
      <c r="A487">
        <v>1180</v>
      </c>
      <c r="B487" s="1" t="s">
        <v>1288</v>
      </c>
      <c r="C487">
        <v>10500</v>
      </c>
      <c r="D487" t="s">
        <v>17</v>
      </c>
      <c r="E487">
        <v>0</v>
      </c>
      <c r="F487" t="s">
        <v>18</v>
      </c>
      <c r="G487" t="s">
        <v>18</v>
      </c>
      <c r="H487" t="s">
        <v>18</v>
      </c>
      <c r="I487">
        <v>48</v>
      </c>
      <c r="J487">
        <v>25</v>
      </c>
      <c r="K487" t="s">
        <v>27</v>
      </c>
      <c r="L487" t="s">
        <v>1301</v>
      </c>
    </row>
    <row r="488" spans="1:12">
      <c r="A488">
        <v>1181</v>
      </c>
      <c r="B488" s="1" t="s">
        <v>1288</v>
      </c>
      <c r="C488">
        <v>10530</v>
      </c>
      <c r="D488" t="s">
        <v>17</v>
      </c>
      <c r="E488">
        <v>2.23</v>
      </c>
      <c r="F488">
        <v>18</v>
      </c>
      <c r="G488">
        <v>1.77</v>
      </c>
      <c r="H488" t="s">
        <v>19</v>
      </c>
      <c r="I488">
        <v>18</v>
      </c>
      <c r="J488">
        <v>16</v>
      </c>
      <c r="K488" t="s">
        <v>27</v>
      </c>
      <c r="L488" t="s">
        <v>1302</v>
      </c>
    </row>
    <row r="489" spans="1:12">
      <c r="A489">
        <v>1182</v>
      </c>
      <c r="B489" s="1" t="s">
        <v>1288</v>
      </c>
      <c r="C489">
        <v>11800</v>
      </c>
      <c r="D489" t="s">
        <v>17</v>
      </c>
      <c r="E489">
        <v>0</v>
      </c>
      <c r="F489">
        <v>18</v>
      </c>
      <c r="G489">
        <v>1.77</v>
      </c>
      <c r="H489" t="s">
        <v>24</v>
      </c>
      <c r="I489">
        <v>18</v>
      </c>
      <c r="J489">
        <v>16</v>
      </c>
      <c r="K489" t="s">
        <v>33</v>
      </c>
      <c r="L489" t="s">
        <v>1303</v>
      </c>
    </row>
    <row r="490" spans="1:12">
      <c r="A490">
        <v>1183</v>
      </c>
      <c r="B490" s="1" t="s">
        <v>1288</v>
      </c>
      <c r="C490">
        <v>11860</v>
      </c>
      <c r="D490" t="s">
        <v>17</v>
      </c>
      <c r="E490">
        <v>1.26</v>
      </c>
      <c r="F490">
        <v>18</v>
      </c>
      <c r="G490">
        <v>1.77</v>
      </c>
      <c r="H490" t="s">
        <v>77</v>
      </c>
      <c r="I490">
        <v>18</v>
      </c>
      <c r="J490">
        <v>31</v>
      </c>
      <c r="K490" t="s">
        <v>27</v>
      </c>
      <c r="L490" t="s">
        <v>1304</v>
      </c>
    </row>
    <row r="491" spans="1:12">
      <c r="A491">
        <v>1184</v>
      </c>
      <c r="B491" s="1" t="s">
        <v>1288</v>
      </c>
      <c r="C491">
        <v>13300</v>
      </c>
      <c r="D491" t="s">
        <v>17</v>
      </c>
      <c r="E491">
        <v>2.7</v>
      </c>
      <c r="F491">
        <v>18</v>
      </c>
      <c r="G491">
        <v>1.77</v>
      </c>
      <c r="H491" t="s">
        <v>24</v>
      </c>
      <c r="I491">
        <v>18</v>
      </c>
      <c r="J491">
        <v>26</v>
      </c>
      <c r="K491" t="s">
        <v>27</v>
      </c>
      <c r="L491" t="s">
        <v>1305</v>
      </c>
    </row>
    <row r="492" spans="1:12">
      <c r="A492">
        <v>1185</v>
      </c>
      <c r="B492" s="1" t="s">
        <v>1288</v>
      </c>
      <c r="C492">
        <v>13300</v>
      </c>
      <c r="D492" t="s">
        <v>26</v>
      </c>
      <c r="E492">
        <v>2.73</v>
      </c>
      <c r="F492">
        <v>24</v>
      </c>
      <c r="G492">
        <v>3.14</v>
      </c>
      <c r="H492" t="s">
        <v>29</v>
      </c>
      <c r="I492">
        <v>24</v>
      </c>
      <c r="J492">
        <v>72</v>
      </c>
      <c r="K492" t="s">
        <v>27</v>
      </c>
      <c r="L492" t="s">
        <v>1306</v>
      </c>
    </row>
    <row r="493" spans="1:12">
      <c r="A493">
        <v>1186</v>
      </c>
      <c r="B493" s="1" t="s">
        <v>1288</v>
      </c>
      <c r="C493">
        <v>14610</v>
      </c>
      <c r="D493" t="s">
        <v>17</v>
      </c>
      <c r="E493">
        <v>2.8</v>
      </c>
      <c r="F493">
        <v>18</v>
      </c>
      <c r="G493">
        <v>1.77</v>
      </c>
      <c r="H493" t="s">
        <v>24</v>
      </c>
      <c r="I493">
        <v>18</v>
      </c>
      <c r="J493">
        <v>55</v>
      </c>
      <c r="K493" t="s">
        <v>27</v>
      </c>
      <c r="L493" t="s">
        <v>1307</v>
      </c>
    </row>
    <row r="494" spans="1:12">
      <c r="A494">
        <v>1187</v>
      </c>
      <c r="B494" s="1" t="s">
        <v>1288</v>
      </c>
      <c r="C494">
        <v>14610</v>
      </c>
      <c r="D494" t="s">
        <v>26</v>
      </c>
      <c r="E494">
        <v>2.5099999999999998</v>
      </c>
      <c r="F494">
        <v>24</v>
      </c>
      <c r="G494">
        <v>3.14</v>
      </c>
      <c r="H494" t="s">
        <v>29</v>
      </c>
      <c r="I494">
        <v>24</v>
      </c>
      <c r="J494">
        <v>60</v>
      </c>
      <c r="K494" t="s">
        <v>27</v>
      </c>
      <c r="L494" t="s">
        <v>1308</v>
      </c>
    </row>
    <row r="495" spans="1:12">
      <c r="A495">
        <v>1188</v>
      </c>
      <c r="B495" s="1" t="s">
        <v>1288</v>
      </c>
      <c r="C495">
        <v>16000</v>
      </c>
      <c r="D495" t="s">
        <v>17</v>
      </c>
      <c r="E495">
        <v>0</v>
      </c>
      <c r="F495">
        <v>24</v>
      </c>
      <c r="G495">
        <v>3.14</v>
      </c>
      <c r="H495" t="s">
        <v>24</v>
      </c>
      <c r="I495">
        <v>24</v>
      </c>
      <c r="J495">
        <v>55</v>
      </c>
      <c r="K495" t="s">
        <v>27</v>
      </c>
      <c r="L495" t="s">
        <v>1309</v>
      </c>
    </row>
    <row r="496" spans="1:12">
      <c r="A496">
        <v>1189</v>
      </c>
      <c r="B496" s="1" t="s">
        <v>1288</v>
      </c>
      <c r="C496">
        <v>16005</v>
      </c>
      <c r="D496" t="s">
        <v>17</v>
      </c>
      <c r="E496">
        <v>1.85</v>
      </c>
      <c r="F496">
        <v>18</v>
      </c>
      <c r="G496">
        <v>1.77</v>
      </c>
      <c r="H496" t="s">
        <v>70</v>
      </c>
      <c r="I496">
        <v>18</v>
      </c>
      <c r="J496">
        <v>54</v>
      </c>
      <c r="K496" t="s">
        <v>27</v>
      </c>
      <c r="L496" t="s">
        <v>1310</v>
      </c>
    </row>
    <row r="497" spans="1:12">
      <c r="A497">
        <v>1190</v>
      </c>
      <c r="B497" s="1" t="s">
        <v>1288</v>
      </c>
      <c r="C497">
        <v>17450</v>
      </c>
      <c r="D497" t="s">
        <v>17</v>
      </c>
      <c r="E497">
        <v>0</v>
      </c>
      <c r="F497">
        <v>18</v>
      </c>
      <c r="G497">
        <v>1.77</v>
      </c>
      <c r="H497" t="s">
        <v>1311</v>
      </c>
      <c r="I497">
        <v>18</v>
      </c>
      <c r="J497">
        <v>42</v>
      </c>
      <c r="K497" t="s">
        <v>33</v>
      </c>
      <c r="L497" t="s">
        <v>1312</v>
      </c>
    </row>
    <row r="498" spans="1:12">
      <c r="A498">
        <v>1191</v>
      </c>
      <c r="B498" s="1" t="s">
        <v>1288</v>
      </c>
      <c r="C498">
        <v>18789</v>
      </c>
      <c r="D498" t="s">
        <v>17</v>
      </c>
      <c r="E498">
        <v>1.75</v>
      </c>
      <c r="F498">
        <v>18</v>
      </c>
      <c r="G498">
        <v>1.77</v>
      </c>
      <c r="H498" t="s">
        <v>24</v>
      </c>
      <c r="I498">
        <v>18</v>
      </c>
      <c r="J498">
        <v>25</v>
      </c>
      <c r="K498" t="s">
        <v>33</v>
      </c>
      <c r="L498" t="s">
        <v>1313</v>
      </c>
    </row>
    <row r="499" spans="1:12">
      <c r="A499">
        <v>1192</v>
      </c>
      <c r="B499" s="1" t="s">
        <v>1288</v>
      </c>
      <c r="C499">
        <v>20055</v>
      </c>
      <c r="D499" t="s">
        <v>26</v>
      </c>
      <c r="E499">
        <v>1.72</v>
      </c>
      <c r="F499">
        <v>18</v>
      </c>
      <c r="G499">
        <v>1.77</v>
      </c>
      <c r="H499" t="s">
        <v>70</v>
      </c>
      <c r="I499">
        <v>18</v>
      </c>
      <c r="J499">
        <v>35</v>
      </c>
      <c r="K499" t="s">
        <v>27</v>
      </c>
      <c r="L499" t="s">
        <v>1314</v>
      </c>
    </row>
    <row r="500" spans="1:12">
      <c r="A500">
        <v>1193</v>
      </c>
      <c r="B500" s="1" t="s">
        <v>1288</v>
      </c>
      <c r="C500">
        <v>20069</v>
      </c>
      <c r="D500" t="s">
        <v>26</v>
      </c>
      <c r="E500">
        <v>2.23</v>
      </c>
      <c r="F500">
        <v>18</v>
      </c>
      <c r="G500">
        <v>1.77</v>
      </c>
      <c r="H500" t="s">
        <v>24</v>
      </c>
      <c r="I500">
        <v>18</v>
      </c>
      <c r="J500">
        <v>41</v>
      </c>
      <c r="K500" t="s">
        <v>27</v>
      </c>
      <c r="L500" t="s">
        <v>1315</v>
      </c>
    </row>
    <row r="501" spans="1:12">
      <c r="A501">
        <v>1194</v>
      </c>
      <c r="B501" s="1" t="s">
        <v>1288</v>
      </c>
      <c r="C501">
        <v>21360</v>
      </c>
      <c r="D501" t="s">
        <v>26</v>
      </c>
      <c r="E501">
        <v>2.2200000000000002</v>
      </c>
      <c r="F501">
        <v>18</v>
      </c>
      <c r="G501">
        <v>1.77</v>
      </c>
      <c r="H501" t="s">
        <v>70</v>
      </c>
      <c r="I501">
        <v>18</v>
      </c>
      <c r="J501">
        <v>26</v>
      </c>
      <c r="K501" t="s">
        <v>27</v>
      </c>
      <c r="L501" t="s">
        <v>1316</v>
      </c>
    </row>
    <row r="502" spans="1:12">
      <c r="A502">
        <v>1151</v>
      </c>
      <c r="B502" s="1" t="s">
        <v>1271</v>
      </c>
      <c r="C502">
        <v>1293</v>
      </c>
      <c r="D502" t="s">
        <v>17</v>
      </c>
      <c r="E502">
        <v>1.78</v>
      </c>
      <c r="F502">
        <v>18</v>
      </c>
      <c r="G502">
        <v>1.8</v>
      </c>
      <c r="H502" t="s">
        <v>67</v>
      </c>
      <c r="I502">
        <v>18</v>
      </c>
      <c r="J502">
        <v>17</v>
      </c>
      <c r="K502" t="s">
        <v>27</v>
      </c>
      <c r="L502" t="s">
        <v>1272</v>
      </c>
    </row>
    <row r="503" spans="1:12">
      <c r="A503">
        <v>1152</v>
      </c>
      <c r="B503" s="1" t="s">
        <v>1271</v>
      </c>
      <c r="C503">
        <v>2580</v>
      </c>
      <c r="D503" t="s">
        <v>17</v>
      </c>
      <c r="E503">
        <v>1.4</v>
      </c>
      <c r="F503">
        <v>18</v>
      </c>
      <c r="G503">
        <v>1.8</v>
      </c>
      <c r="H503" t="s">
        <v>67</v>
      </c>
      <c r="I503">
        <v>18</v>
      </c>
      <c r="J503">
        <v>13</v>
      </c>
      <c r="K503" t="s">
        <v>27</v>
      </c>
      <c r="L503" t="s">
        <v>1273</v>
      </c>
    </row>
    <row r="504" spans="1:12">
      <c r="A504">
        <v>1153</v>
      </c>
      <c r="B504" s="1" t="s">
        <v>1271</v>
      </c>
      <c r="C504">
        <v>2660</v>
      </c>
      <c r="D504" t="s">
        <v>17</v>
      </c>
      <c r="E504">
        <v>0</v>
      </c>
      <c r="F504" t="s">
        <v>1157</v>
      </c>
      <c r="G504" t="s">
        <v>18</v>
      </c>
      <c r="H504" t="s">
        <v>18</v>
      </c>
      <c r="I504">
        <v>0</v>
      </c>
      <c r="J504">
        <v>0</v>
      </c>
      <c r="K504" t="s">
        <v>27</v>
      </c>
      <c r="L504" t="s">
        <v>18</v>
      </c>
    </row>
    <row r="505" spans="1:12">
      <c r="A505">
        <v>1154</v>
      </c>
      <c r="B505" s="1" t="s">
        <v>1271</v>
      </c>
      <c r="C505">
        <v>3810</v>
      </c>
      <c r="D505" t="s">
        <v>17</v>
      </c>
      <c r="E505">
        <v>1.77</v>
      </c>
      <c r="F505">
        <v>24</v>
      </c>
      <c r="G505">
        <v>3.1</v>
      </c>
      <c r="H505" t="s">
        <v>67</v>
      </c>
      <c r="I505">
        <v>24</v>
      </c>
      <c r="J505">
        <v>17</v>
      </c>
      <c r="K505" t="s">
        <v>27</v>
      </c>
      <c r="L505" t="s">
        <v>1274</v>
      </c>
    </row>
    <row r="506" spans="1:12">
      <c r="A506">
        <v>1155</v>
      </c>
      <c r="B506" s="1" t="s">
        <v>1271</v>
      </c>
      <c r="C506">
        <v>5097</v>
      </c>
      <c r="D506" t="s">
        <v>17</v>
      </c>
      <c r="E506">
        <v>1.88</v>
      </c>
      <c r="F506">
        <v>18</v>
      </c>
      <c r="G506">
        <v>1.8</v>
      </c>
      <c r="H506" t="s">
        <v>67</v>
      </c>
      <c r="I506">
        <v>18</v>
      </c>
      <c r="J506">
        <v>25</v>
      </c>
      <c r="K506" t="s">
        <v>27</v>
      </c>
      <c r="L506" t="s">
        <v>1275</v>
      </c>
    </row>
    <row r="507" spans="1:12">
      <c r="A507">
        <v>1156</v>
      </c>
      <c r="B507" s="1" t="s">
        <v>1271</v>
      </c>
      <c r="C507">
        <v>5162</v>
      </c>
      <c r="D507" t="s">
        <v>17</v>
      </c>
      <c r="E507">
        <v>2.73</v>
      </c>
      <c r="F507">
        <v>18</v>
      </c>
      <c r="G507">
        <v>1.8</v>
      </c>
      <c r="H507" t="s">
        <v>67</v>
      </c>
      <c r="I507">
        <v>18</v>
      </c>
      <c r="J507">
        <v>21</v>
      </c>
      <c r="K507" t="s">
        <v>27</v>
      </c>
      <c r="L507" t="s">
        <v>1276</v>
      </c>
    </row>
    <row r="508" spans="1:12">
      <c r="A508">
        <v>1157</v>
      </c>
      <c r="B508" s="1" t="s">
        <v>1271</v>
      </c>
      <c r="C508">
        <v>5166</v>
      </c>
      <c r="D508" t="s">
        <v>18</v>
      </c>
      <c r="E508">
        <v>1.47</v>
      </c>
      <c r="F508">
        <v>24</v>
      </c>
      <c r="G508">
        <v>3.1</v>
      </c>
      <c r="H508" t="s">
        <v>67</v>
      </c>
      <c r="I508">
        <v>24</v>
      </c>
      <c r="J508">
        <v>17</v>
      </c>
      <c r="K508" t="s">
        <v>27</v>
      </c>
      <c r="L508" t="s">
        <v>1277</v>
      </c>
    </row>
    <row r="509" spans="1:12">
      <c r="A509">
        <v>1150</v>
      </c>
      <c r="B509" s="1" t="s">
        <v>1256</v>
      </c>
      <c r="C509">
        <v>645</v>
      </c>
      <c r="D509" t="s">
        <v>26</v>
      </c>
      <c r="E509">
        <v>1.46</v>
      </c>
      <c r="F509">
        <v>24</v>
      </c>
      <c r="G509">
        <v>3.1</v>
      </c>
      <c r="H509" t="s">
        <v>67</v>
      </c>
      <c r="I509">
        <v>24</v>
      </c>
      <c r="J509">
        <v>17</v>
      </c>
      <c r="K509" t="s">
        <v>27</v>
      </c>
      <c r="L509" t="s">
        <v>1270</v>
      </c>
    </row>
    <row r="510" spans="1:12">
      <c r="A510">
        <v>1141</v>
      </c>
      <c r="B510" s="1" t="s">
        <v>1256</v>
      </c>
      <c r="C510">
        <v>1190</v>
      </c>
      <c r="D510" t="s">
        <v>17</v>
      </c>
      <c r="E510">
        <v>3.08</v>
      </c>
      <c r="F510">
        <v>18</v>
      </c>
      <c r="G510">
        <v>1.77</v>
      </c>
      <c r="H510" t="s">
        <v>24</v>
      </c>
      <c r="I510">
        <v>18</v>
      </c>
      <c r="J510">
        <v>72</v>
      </c>
      <c r="K510" t="s">
        <v>27</v>
      </c>
      <c r="L510" t="s">
        <v>1261</v>
      </c>
    </row>
    <row r="511" spans="1:12">
      <c r="A511">
        <v>1142</v>
      </c>
      <c r="B511" s="1" t="s">
        <v>1256</v>
      </c>
      <c r="C511">
        <v>1190</v>
      </c>
      <c r="D511" t="s">
        <v>26</v>
      </c>
      <c r="E511">
        <v>3.35</v>
      </c>
      <c r="F511">
        <v>18</v>
      </c>
      <c r="G511">
        <v>1.77</v>
      </c>
      <c r="H511" t="s">
        <v>70</v>
      </c>
      <c r="I511">
        <v>18</v>
      </c>
      <c r="J511">
        <v>13</v>
      </c>
      <c r="K511" t="s">
        <v>27</v>
      </c>
      <c r="L511" t="s">
        <v>1262</v>
      </c>
    </row>
    <row r="512" spans="1:12">
      <c r="A512">
        <v>1143</v>
      </c>
      <c r="B512" s="1" t="s">
        <v>1256</v>
      </c>
      <c r="C512">
        <v>2680</v>
      </c>
      <c r="D512" t="s">
        <v>17</v>
      </c>
      <c r="E512">
        <v>2.2999999999999998</v>
      </c>
      <c r="F512">
        <v>18</v>
      </c>
      <c r="G512">
        <v>1.8</v>
      </c>
      <c r="H512" t="s">
        <v>24</v>
      </c>
      <c r="I512">
        <v>18</v>
      </c>
      <c r="J512">
        <v>55</v>
      </c>
      <c r="K512" t="s">
        <v>27</v>
      </c>
      <c r="L512" t="s">
        <v>1263</v>
      </c>
    </row>
    <row r="513" spans="1:12">
      <c r="A513">
        <v>1144</v>
      </c>
      <c r="B513" s="1" t="s">
        <v>1256</v>
      </c>
      <c r="C513">
        <v>4420</v>
      </c>
      <c r="D513" t="s">
        <v>17</v>
      </c>
      <c r="E513">
        <v>2.5</v>
      </c>
      <c r="F513">
        <v>18</v>
      </c>
      <c r="G513">
        <v>1.77</v>
      </c>
      <c r="H513">
        <v>0</v>
      </c>
      <c r="I513">
        <v>18</v>
      </c>
      <c r="J513">
        <v>25</v>
      </c>
      <c r="K513" t="s">
        <v>22</v>
      </c>
      <c r="L513" t="s">
        <v>1264</v>
      </c>
    </row>
    <row r="514" spans="1:12">
      <c r="A514">
        <v>1145</v>
      </c>
      <c r="B514" s="1" t="s">
        <v>1256</v>
      </c>
      <c r="C514">
        <v>5485</v>
      </c>
      <c r="D514" t="s">
        <v>17</v>
      </c>
      <c r="E514">
        <v>2.6</v>
      </c>
      <c r="F514">
        <v>18</v>
      </c>
      <c r="G514">
        <v>1.77</v>
      </c>
      <c r="H514" t="s">
        <v>24</v>
      </c>
      <c r="I514">
        <v>18</v>
      </c>
      <c r="J514">
        <v>18</v>
      </c>
      <c r="K514" t="s">
        <v>27</v>
      </c>
      <c r="L514" t="s">
        <v>1265</v>
      </c>
    </row>
    <row r="515" spans="1:12">
      <c r="A515">
        <v>1146</v>
      </c>
      <c r="B515" s="1" t="s">
        <v>1256</v>
      </c>
      <c r="C515">
        <v>5495</v>
      </c>
      <c r="D515" t="s">
        <v>17</v>
      </c>
      <c r="E515">
        <v>2.7</v>
      </c>
      <c r="F515">
        <v>18</v>
      </c>
      <c r="G515">
        <v>1.77</v>
      </c>
      <c r="H515" t="s">
        <v>77</v>
      </c>
      <c r="I515">
        <v>18</v>
      </c>
      <c r="J515">
        <v>50</v>
      </c>
      <c r="K515" t="s">
        <v>27</v>
      </c>
      <c r="L515" t="s">
        <v>1266</v>
      </c>
    </row>
    <row r="516" spans="1:12">
      <c r="A516">
        <v>1147</v>
      </c>
      <c r="B516" s="1" t="s">
        <v>1256</v>
      </c>
      <c r="C516">
        <v>6210</v>
      </c>
      <c r="D516" t="s">
        <v>17</v>
      </c>
      <c r="E516">
        <v>0.4</v>
      </c>
      <c r="F516">
        <v>15</v>
      </c>
      <c r="G516">
        <v>1.2</v>
      </c>
      <c r="H516" t="s">
        <v>18</v>
      </c>
      <c r="I516">
        <v>15</v>
      </c>
      <c r="J516">
        <v>18</v>
      </c>
      <c r="K516" t="s">
        <v>50</v>
      </c>
      <c r="L516" t="s">
        <v>1267</v>
      </c>
    </row>
    <row r="517" spans="1:12">
      <c r="A517">
        <v>1148</v>
      </c>
      <c r="B517" s="1" t="s">
        <v>1256</v>
      </c>
      <c r="C517">
        <v>6385</v>
      </c>
      <c r="D517" t="s">
        <v>17</v>
      </c>
      <c r="E517">
        <v>0</v>
      </c>
      <c r="F517">
        <v>15</v>
      </c>
      <c r="G517">
        <v>1.2</v>
      </c>
      <c r="H517" t="s">
        <v>24</v>
      </c>
      <c r="I517">
        <v>18</v>
      </c>
      <c r="J517">
        <v>8</v>
      </c>
      <c r="K517" t="s">
        <v>22</v>
      </c>
      <c r="L517" t="s">
        <v>1268</v>
      </c>
    </row>
    <row r="518" spans="1:12">
      <c r="A518">
        <v>1149</v>
      </c>
      <c r="B518" s="1" t="s">
        <v>1256</v>
      </c>
      <c r="C518">
        <v>6550</v>
      </c>
      <c r="D518" t="s">
        <v>26</v>
      </c>
      <c r="E518">
        <v>0</v>
      </c>
      <c r="F518">
        <v>24</v>
      </c>
      <c r="G518">
        <v>3.14</v>
      </c>
      <c r="H518" t="s">
        <v>24</v>
      </c>
      <c r="I518">
        <v>24</v>
      </c>
      <c r="J518">
        <v>10</v>
      </c>
      <c r="K518" t="s">
        <v>27</v>
      </c>
      <c r="L518" t="s">
        <v>1269</v>
      </c>
    </row>
    <row r="519" spans="1:12">
      <c r="A519">
        <v>1136</v>
      </c>
      <c r="B519" s="1" t="s">
        <v>1256</v>
      </c>
      <c r="C519">
        <v>7170</v>
      </c>
      <c r="D519" t="s">
        <v>17</v>
      </c>
      <c r="E519">
        <v>2.75</v>
      </c>
      <c r="F519">
        <v>18</v>
      </c>
      <c r="G519">
        <v>1.77</v>
      </c>
      <c r="H519" t="s">
        <v>24</v>
      </c>
      <c r="I519">
        <v>18</v>
      </c>
      <c r="J519">
        <v>25</v>
      </c>
      <c r="K519" t="s">
        <v>33</v>
      </c>
      <c r="L519" t="s">
        <v>1257</v>
      </c>
    </row>
    <row r="520" spans="1:12">
      <c r="A520">
        <v>1137</v>
      </c>
      <c r="B520" s="1" t="s">
        <v>1256</v>
      </c>
      <c r="C520">
        <v>7840</v>
      </c>
      <c r="D520" t="s">
        <v>17</v>
      </c>
      <c r="E520">
        <v>2.42</v>
      </c>
      <c r="F520">
        <v>18</v>
      </c>
      <c r="G520">
        <v>1.77</v>
      </c>
      <c r="H520" t="s">
        <v>77</v>
      </c>
      <c r="I520">
        <v>18</v>
      </c>
      <c r="J520">
        <v>11</v>
      </c>
      <c r="K520" t="s">
        <v>27</v>
      </c>
      <c r="L520" t="s">
        <v>1258</v>
      </c>
    </row>
    <row r="521" spans="1:12">
      <c r="A521">
        <v>1138</v>
      </c>
      <c r="B521" s="1" t="s">
        <v>1256</v>
      </c>
      <c r="C521">
        <v>7840</v>
      </c>
      <c r="D521" t="s">
        <v>26</v>
      </c>
      <c r="E521">
        <v>0.74</v>
      </c>
      <c r="F521">
        <v>18</v>
      </c>
      <c r="G521">
        <v>1.77</v>
      </c>
      <c r="H521" t="s">
        <v>77</v>
      </c>
      <c r="I521">
        <v>18</v>
      </c>
      <c r="J521">
        <v>20</v>
      </c>
      <c r="K521" t="s">
        <v>33</v>
      </c>
      <c r="L521" t="s">
        <v>1259</v>
      </c>
    </row>
    <row r="522" spans="1:12">
      <c r="A522">
        <v>1139</v>
      </c>
      <c r="B522" s="1" t="s">
        <v>1256</v>
      </c>
      <c r="C522">
        <v>8590</v>
      </c>
      <c r="D522" t="s">
        <v>17</v>
      </c>
      <c r="E522">
        <v>2.11</v>
      </c>
      <c r="F522">
        <v>18</v>
      </c>
      <c r="G522">
        <v>1.77</v>
      </c>
      <c r="H522" t="s">
        <v>70</v>
      </c>
      <c r="I522">
        <v>18</v>
      </c>
      <c r="J522">
        <v>16</v>
      </c>
      <c r="K522" t="s">
        <v>27</v>
      </c>
      <c r="L522" t="s">
        <v>1260</v>
      </c>
    </row>
    <row r="523" spans="1:12">
      <c r="A523">
        <v>1140</v>
      </c>
      <c r="B523" s="1" t="s">
        <v>1256</v>
      </c>
      <c r="C523">
        <v>8590</v>
      </c>
      <c r="D523" t="s">
        <v>26</v>
      </c>
      <c r="E523">
        <v>0.28999999999999998</v>
      </c>
      <c r="F523">
        <v>18</v>
      </c>
      <c r="G523">
        <v>1.77</v>
      </c>
      <c r="H523" t="s">
        <v>24</v>
      </c>
      <c r="I523">
        <v>18</v>
      </c>
      <c r="J523">
        <v>16</v>
      </c>
      <c r="K523" t="s">
        <v>27</v>
      </c>
      <c r="L523" t="s">
        <v>1260</v>
      </c>
    </row>
    <row r="524" spans="1:12">
      <c r="A524">
        <v>1160</v>
      </c>
      <c r="B524" s="1" t="s">
        <v>1281</v>
      </c>
      <c r="C524">
        <v>1940</v>
      </c>
      <c r="D524" t="s">
        <v>26</v>
      </c>
      <c r="E524">
        <v>1.1299999999999999</v>
      </c>
      <c r="F524">
        <v>24</v>
      </c>
      <c r="G524">
        <v>3.14</v>
      </c>
      <c r="H524" t="s">
        <v>19</v>
      </c>
      <c r="I524">
        <v>24</v>
      </c>
      <c r="J524">
        <v>23</v>
      </c>
      <c r="K524" t="s">
        <v>27</v>
      </c>
      <c r="L524" t="s">
        <v>1282</v>
      </c>
    </row>
    <row r="525" spans="1:12">
      <c r="A525">
        <v>1161</v>
      </c>
      <c r="B525" s="1" t="s">
        <v>1281</v>
      </c>
      <c r="C525">
        <v>2750</v>
      </c>
      <c r="D525" t="s">
        <v>26</v>
      </c>
      <c r="E525">
        <v>1.9</v>
      </c>
      <c r="F525">
        <v>18</v>
      </c>
      <c r="G525">
        <v>1.77</v>
      </c>
      <c r="H525" t="s">
        <v>77</v>
      </c>
      <c r="I525">
        <v>18</v>
      </c>
      <c r="J525">
        <v>20</v>
      </c>
      <c r="K525" t="s">
        <v>27</v>
      </c>
      <c r="L525" t="s">
        <v>1283</v>
      </c>
    </row>
    <row r="526" spans="1:12">
      <c r="A526">
        <v>1162</v>
      </c>
      <c r="B526" s="1" t="s">
        <v>1281</v>
      </c>
      <c r="C526">
        <v>3276</v>
      </c>
      <c r="D526" t="s">
        <v>26</v>
      </c>
      <c r="E526">
        <v>0</v>
      </c>
      <c r="F526">
        <v>18</v>
      </c>
      <c r="G526">
        <v>1.77</v>
      </c>
      <c r="H526" t="s">
        <v>70</v>
      </c>
      <c r="I526">
        <v>18</v>
      </c>
      <c r="J526">
        <v>25</v>
      </c>
      <c r="K526" t="s">
        <v>27</v>
      </c>
      <c r="L526" t="s">
        <v>1278</v>
      </c>
    </row>
    <row r="527" spans="1:12">
      <c r="A527">
        <v>1163</v>
      </c>
      <c r="B527" s="1" t="s">
        <v>1281</v>
      </c>
      <c r="C527">
        <v>3298</v>
      </c>
      <c r="D527" t="s">
        <v>26</v>
      </c>
      <c r="E527">
        <v>1.53</v>
      </c>
      <c r="F527">
        <v>12</v>
      </c>
      <c r="G527">
        <v>0.78</v>
      </c>
      <c r="H527" t="s">
        <v>24</v>
      </c>
      <c r="I527">
        <v>12</v>
      </c>
      <c r="J527">
        <v>20</v>
      </c>
      <c r="K527" t="s">
        <v>27</v>
      </c>
      <c r="L527" t="s">
        <v>1284</v>
      </c>
    </row>
    <row r="528" spans="1:12">
      <c r="A528">
        <v>1881</v>
      </c>
      <c r="B528" s="1" t="s">
        <v>1281</v>
      </c>
      <c r="C528">
        <v>3985</v>
      </c>
      <c r="D528" t="s">
        <v>26</v>
      </c>
      <c r="E528">
        <v>0</v>
      </c>
      <c r="F528">
        <v>18</v>
      </c>
      <c r="G528">
        <v>1.77</v>
      </c>
      <c r="H528" t="s">
        <v>24</v>
      </c>
      <c r="I528">
        <v>18</v>
      </c>
      <c r="J528">
        <v>18</v>
      </c>
      <c r="K528" t="s">
        <v>27</v>
      </c>
      <c r="L528" t="s">
        <v>2062</v>
      </c>
    </row>
    <row r="529" spans="1:12">
      <c r="A529">
        <v>1164</v>
      </c>
      <c r="B529" s="1" t="s">
        <v>1281</v>
      </c>
      <c r="C529">
        <v>4670</v>
      </c>
      <c r="D529" t="s">
        <v>26</v>
      </c>
      <c r="E529">
        <v>0</v>
      </c>
      <c r="F529">
        <v>18</v>
      </c>
      <c r="G529">
        <v>1.77</v>
      </c>
      <c r="H529" t="s">
        <v>70</v>
      </c>
      <c r="I529">
        <v>18</v>
      </c>
      <c r="J529">
        <v>18</v>
      </c>
      <c r="K529" t="s">
        <v>27</v>
      </c>
      <c r="L529" t="s">
        <v>1285</v>
      </c>
    </row>
    <row r="530" spans="1:12">
      <c r="A530">
        <v>1165</v>
      </c>
      <c r="B530" s="1" t="s">
        <v>1281</v>
      </c>
      <c r="C530">
        <v>6280</v>
      </c>
      <c r="D530" t="s">
        <v>17</v>
      </c>
      <c r="E530">
        <v>2.4900000000000002</v>
      </c>
      <c r="F530">
        <v>18</v>
      </c>
      <c r="G530">
        <v>1.77</v>
      </c>
      <c r="H530" t="s">
        <v>24</v>
      </c>
      <c r="I530">
        <v>18</v>
      </c>
      <c r="J530">
        <v>17</v>
      </c>
      <c r="K530" t="s">
        <v>27</v>
      </c>
      <c r="L530" t="s">
        <v>1286</v>
      </c>
    </row>
    <row r="531" spans="1:12">
      <c r="A531">
        <v>1166</v>
      </c>
      <c r="B531" s="1" t="s">
        <v>1281</v>
      </c>
      <c r="C531">
        <v>7600</v>
      </c>
      <c r="D531" t="s">
        <v>17</v>
      </c>
      <c r="E531">
        <v>1.8</v>
      </c>
      <c r="F531">
        <v>18</v>
      </c>
      <c r="G531">
        <v>1.77</v>
      </c>
      <c r="H531" t="s">
        <v>29</v>
      </c>
      <c r="I531">
        <v>18</v>
      </c>
      <c r="J531">
        <v>12</v>
      </c>
      <c r="K531" t="s">
        <v>27</v>
      </c>
      <c r="L531" t="s">
        <v>1287</v>
      </c>
    </row>
    <row r="532" spans="1:12">
      <c r="A532">
        <v>1158</v>
      </c>
      <c r="B532" s="1" t="s">
        <v>1278</v>
      </c>
      <c r="C532">
        <v>265</v>
      </c>
      <c r="D532" t="s">
        <v>17</v>
      </c>
      <c r="E532">
        <v>0</v>
      </c>
      <c r="F532">
        <v>15</v>
      </c>
      <c r="G532">
        <v>1.2</v>
      </c>
      <c r="H532" t="s">
        <v>18</v>
      </c>
      <c r="I532">
        <v>15</v>
      </c>
      <c r="J532">
        <v>20</v>
      </c>
      <c r="K532" t="s">
        <v>27</v>
      </c>
      <c r="L532" t="s">
        <v>1279</v>
      </c>
    </row>
    <row r="533" spans="1:12">
      <c r="A533">
        <v>1159</v>
      </c>
      <c r="B533" s="1" t="s">
        <v>1278</v>
      </c>
      <c r="C533">
        <v>645</v>
      </c>
      <c r="D533" t="s">
        <v>17</v>
      </c>
      <c r="E533">
        <v>1.67</v>
      </c>
      <c r="F533">
        <v>15</v>
      </c>
      <c r="G533">
        <v>1.2</v>
      </c>
      <c r="H533" t="s">
        <v>24</v>
      </c>
      <c r="I533">
        <v>15</v>
      </c>
      <c r="J533">
        <v>13</v>
      </c>
      <c r="K533" t="s">
        <v>27</v>
      </c>
      <c r="L533" t="s">
        <v>1280</v>
      </c>
    </row>
    <row r="534" spans="1:12">
      <c r="A534">
        <v>1199</v>
      </c>
      <c r="B534" s="1" t="s">
        <v>1322</v>
      </c>
      <c r="C534">
        <v>1640</v>
      </c>
      <c r="D534" t="s">
        <v>17</v>
      </c>
      <c r="E534">
        <v>1.46</v>
      </c>
      <c r="F534">
        <v>18</v>
      </c>
      <c r="G534">
        <v>1.8</v>
      </c>
      <c r="H534" t="s">
        <v>113</v>
      </c>
      <c r="I534">
        <v>18</v>
      </c>
      <c r="J534">
        <v>10</v>
      </c>
      <c r="K534" t="s">
        <v>22</v>
      </c>
      <c r="L534" t="s">
        <v>1323</v>
      </c>
    </row>
    <row r="535" spans="1:12">
      <c r="A535">
        <v>1200</v>
      </c>
      <c r="B535" s="1" t="s">
        <v>1322</v>
      </c>
      <c r="C535">
        <v>2330</v>
      </c>
      <c r="D535" t="s">
        <v>17</v>
      </c>
      <c r="E535">
        <v>2.5</v>
      </c>
      <c r="F535">
        <v>18</v>
      </c>
      <c r="G535">
        <v>1.8</v>
      </c>
      <c r="H535" t="s">
        <v>1324</v>
      </c>
      <c r="I535">
        <v>18</v>
      </c>
      <c r="J535">
        <v>27</v>
      </c>
      <c r="K535" t="s">
        <v>27</v>
      </c>
      <c r="L535" t="s">
        <v>1325</v>
      </c>
    </row>
    <row r="536" spans="1:12">
      <c r="A536">
        <v>1201</v>
      </c>
      <c r="B536" s="1" t="s">
        <v>1322</v>
      </c>
      <c r="C536">
        <v>2940</v>
      </c>
      <c r="D536" t="s">
        <v>17</v>
      </c>
      <c r="E536">
        <v>2.5</v>
      </c>
      <c r="F536">
        <v>18</v>
      </c>
      <c r="G536">
        <v>1.8</v>
      </c>
      <c r="H536" t="s">
        <v>113</v>
      </c>
      <c r="I536">
        <v>18</v>
      </c>
      <c r="J536">
        <v>28</v>
      </c>
      <c r="K536" t="s">
        <v>27</v>
      </c>
      <c r="L536" t="s">
        <v>1326</v>
      </c>
    </row>
    <row r="537" spans="1:12">
      <c r="A537">
        <v>1202</v>
      </c>
      <c r="B537" s="1" t="s">
        <v>1322</v>
      </c>
      <c r="C537">
        <v>3584</v>
      </c>
      <c r="D537" t="s">
        <v>17</v>
      </c>
      <c r="E537">
        <v>2.5</v>
      </c>
      <c r="F537">
        <v>18</v>
      </c>
      <c r="G537">
        <v>1.8</v>
      </c>
      <c r="H537" t="s">
        <v>67</v>
      </c>
      <c r="I537">
        <v>18</v>
      </c>
      <c r="J537">
        <v>23</v>
      </c>
      <c r="K537" t="s">
        <v>27</v>
      </c>
      <c r="L537" t="s">
        <v>1327</v>
      </c>
    </row>
    <row r="538" spans="1:12">
      <c r="A538">
        <v>1203</v>
      </c>
      <c r="B538" s="1" t="s">
        <v>1322</v>
      </c>
      <c r="C538">
        <v>3600</v>
      </c>
      <c r="D538" t="s">
        <v>17</v>
      </c>
      <c r="E538">
        <v>0</v>
      </c>
      <c r="F538">
        <v>18</v>
      </c>
      <c r="G538">
        <v>1.8</v>
      </c>
      <c r="H538" t="s">
        <v>67</v>
      </c>
      <c r="I538">
        <v>18</v>
      </c>
      <c r="J538">
        <v>38</v>
      </c>
      <c r="K538" t="s">
        <v>27</v>
      </c>
      <c r="L538" t="s">
        <v>1320</v>
      </c>
    </row>
    <row r="539" spans="1:12">
      <c r="A539">
        <v>1204</v>
      </c>
      <c r="B539" s="1" t="s">
        <v>1322</v>
      </c>
      <c r="C539">
        <v>3630</v>
      </c>
      <c r="D539" t="s">
        <v>17</v>
      </c>
      <c r="E539">
        <v>3.1</v>
      </c>
      <c r="F539">
        <v>18</v>
      </c>
      <c r="G539">
        <v>1.8</v>
      </c>
      <c r="H539" t="s">
        <v>67</v>
      </c>
      <c r="I539">
        <v>18</v>
      </c>
      <c r="J539">
        <v>36</v>
      </c>
      <c r="K539" t="s">
        <v>27</v>
      </c>
      <c r="L539" t="s">
        <v>1328</v>
      </c>
    </row>
    <row r="540" spans="1:12">
      <c r="A540">
        <v>1205</v>
      </c>
      <c r="B540" s="1" t="s">
        <v>1322</v>
      </c>
      <c r="C540">
        <v>4315</v>
      </c>
      <c r="D540" t="s">
        <v>17</v>
      </c>
      <c r="E540">
        <v>1.3</v>
      </c>
      <c r="F540">
        <v>18</v>
      </c>
      <c r="G540">
        <v>1.8</v>
      </c>
      <c r="H540" t="s">
        <v>18</v>
      </c>
      <c r="I540">
        <v>18</v>
      </c>
      <c r="J540">
        <v>22</v>
      </c>
      <c r="K540" t="s">
        <v>27</v>
      </c>
      <c r="L540" t="s">
        <v>1329</v>
      </c>
    </row>
    <row r="541" spans="1:12">
      <c r="A541">
        <v>1206</v>
      </c>
      <c r="B541" s="1" t="s">
        <v>1322</v>
      </c>
      <c r="C541">
        <v>5010</v>
      </c>
      <c r="D541" t="s">
        <v>26</v>
      </c>
      <c r="E541">
        <v>2.2599999999999998</v>
      </c>
      <c r="F541">
        <v>18</v>
      </c>
      <c r="G541">
        <v>1.8</v>
      </c>
      <c r="H541" t="s">
        <v>123</v>
      </c>
      <c r="I541">
        <v>18</v>
      </c>
      <c r="J541">
        <v>17</v>
      </c>
      <c r="K541" t="s">
        <v>27</v>
      </c>
      <c r="L541" t="s">
        <v>1330</v>
      </c>
    </row>
    <row r="542" spans="1:12">
      <c r="A542">
        <v>1207</v>
      </c>
      <c r="B542" s="1" t="s">
        <v>1322</v>
      </c>
      <c r="C542">
        <v>6380</v>
      </c>
      <c r="D542" t="s">
        <v>17</v>
      </c>
      <c r="E542">
        <v>0</v>
      </c>
      <c r="F542">
        <v>18</v>
      </c>
      <c r="G542">
        <v>1.8</v>
      </c>
      <c r="H542" t="s">
        <v>123</v>
      </c>
      <c r="I542">
        <v>24</v>
      </c>
      <c r="J542">
        <v>61</v>
      </c>
      <c r="K542" t="s">
        <v>27</v>
      </c>
      <c r="L542" t="s">
        <v>1331</v>
      </c>
    </row>
    <row r="543" spans="1:12">
      <c r="A543">
        <v>1208</v>
      </c>
      <c r="B543" s="1" t="s">
        <v>1322</v>
      </c>
      <c r="C543">
        <v>6400</v>
      </c>
      <c r="D543" t="s">
        <v>17</v>
      </c>
      <c r="E543">
        <v>1.66</v>
      </c>
      <c r="F543">
        <v>18</v>
      </c>
      <c r="G543">
        <v>1.8</v>
      </c>
      <c r="H543" t="s">
        <v>67</v>
      </c>
      <c r="I543">
        <v>18</v>
      </c>
      <c r="J543">
        <v>18</v>
      </c>
      <c r="K543" t="s">
        <v>27</v>
      </c>
      <c r="L543" t="s">
        <v>1332</v>
      </c>
    </row>
    <row r="544" spans="1:12">
      <c r="A544">
        <v>1209</v>
      </c>
      <c r="B544" s="1" t="s">
        <v>1322</v>
      </c>
      <c r="C544">
        <v>7720</v>
      </c>
      <c r="D544" t="s">
        <v>26</v>
      </c>
      <c r="E544">
        <v>0</v>
      </c>
      <c r="F544">
        <v>24</v>
      </c>
      <c r="G544">
        <v>3.14</v>
      </c>
      <c r="H544" t="s">
        <v>123</v>
      </c>
      <c r="I544">
        <v>24</v>
      </c>
      <c r="J544">
        <v>32</v>
      </c>
      <c r="K544" t="s">
        <v>27</v>
      </c>
      <c r="L544" t="s">
        <v>1333</v>
      </c>
    </row>
    <row r="545" spans="1:12">
      <c r="A545">
        <v>1210</v>
      </c>
      <c r="B545" s="1" t="s">
        <v>1322</v>
      </c>
      <c r="C545">
        <v>7750</v>
      </c>
      <c r="D545" t="s">
        <v>26</v>
      </c>
      <c r="E545">
        <v>1.78</v>
      </c>
      <c r="F545">
        <v>18</v>
      </c>
      <c r="G545">
        <v>1.8</v>
      </c>
      <c r="H545" t="s">
        <v>113</v>
      </c>
      <c r="I545">
        <v>18</v>
      </c>
      <c r="J545">
        <v>14</v>
      </c>
      <c r="K545" t="s">
        <v>27</v>
      </c>
      <c r="L545" t="s">
        <v>1334</v>
      </c>
    </row>
    <row r="546" spans="1:12">
      <c r="A546">
        <v>1211</v>
      </c>
      <c r="B546" s="1" t="s">
        <v>1322</v>
      </c>
      <c r="C546">
        <v>8355</v>
      </c>
      <c r="D546" t="s">
        <v>26</v>
      </c>
      <c r="E546">
        <v>0</v>
      </c>
      <c r="F546">
        <v>18</v>
      </c>
      <c r="G546">
        <v>1.8</v>
      </c>
      <c r="H546" t="s">
        <v>18</v>
      </c>
      <c r="I546">
        <v>18</v>
      </c>
      <c r="J546">
        <v>30</v>
      </c>
      <c r="K546" t="s">
        <v>27</v>
      </c>
      <c r="L546" t="s">
        <v>1335</v>
      </c>
    </row>
    <row r="547" spans="1:12">
      <c r="A547">
        <v>1212</v>
      </c>
      <c r="B547" s="1" t="s">
        <v>1322</v>
      </c>
      <c r="C547">
        <v>9020</v>
      </c>
      <c r="D547" t="s">
        <v>26</v>
      </c>
      <c r="E547">
        <v>2.0499999999999998</v>
      </c>
      <c r="F547">
        <v>12</v>
      </c>
      <c r="G547">
        <v>0.78500000000000003</v>
      </c>
      <c r="H547" t="s">
        <v>113</v>
      </c>
      <c r="I547">
        <v>12</v>
      </c>
      <c r="J547">
        <v>0</v>
      </c>
      <c r="K547" t="s">
        <v>27</v>
      </c>
      <c r="L547" t="s">
        <v>1336</v>
      </c>
    </row>
    <row r="548" spans="1:12">
      <c r="A548">
        <v>1198</v>
      </c>
      <c r="B548" s="1" t="s">
        <v>1320</v>
      </c>
      <c r="C548">
        <v>1460</v>
      </c>
      <c r="D548" t="s">
        <v>17</v>
      </c>
      <c r="E548">
        <v>0.25</v>
      </c>
      <c r="F548">
        <v>12</v>
      </c>
      <c r="G548">
        <v>0.78</v>
      </c>
      <c r="H548" t="s">
        <v>19</v>
      </c>
      <c r="I548">
        <v>12</v>
      </c>
      <c r="J548">
        <v>42</v>
      </c>
      <c r="K548" t="s">
        <v>22</v>
      </c>
      <c r="L548" t="s">
        <v>1321</v>
      </c>
    </row>
    <row r="549" spans="1:12">
      <c r="A549">
        <v>1213</v>
      </c>
      <c r="B549" s="1" t="s">
        <v>1337</v>
      </c>
      <c r="C549">
        <v>1305</v>
      </c>
      <c r="D549" t="s">
        <v>17</v>
      </c>
      <c r="E549">
        <v>1.4</v>
      </c>
      <c r="F549">
        <v>18</v>
      </c>
      <c r="G549">
        <v>1.77</v>
      </c>
      <c r="H549" t="s">
        <v>70</v>
      </c>
      <c r="I549">
        <v>18</v>
      </c>
      <c r="J549">
        <v>25</v>
      </c>
      <c r="K549" t="s">
        <v>22</v>
      </c>
      <c r="L549" t="s">
        <v>1338</v>
      </c>
    </row>
    <row r="550" spans="1:12">
      <c r="A550">
        <v>1214</v>
      </c>
      <c r="B550" s="1" t="s">
        <v>1339</v>
      </c>
      <c r="C550">
        <v>650</v>
      </c>
      <c r="D550" t="s">
        <v>26</v>
      </c>
      <c r="E550">
        <v>1.95</v>
      </c>
      <c r="F550">
        <v>18</v>
      </c>
      <c r="G550">
        <v>1.77</v>
      </c>
      <c r="H550" t="s">
        <v>24</v>
      </c>
      <c r="I550">
        <v>18</v>
      </c>
      <c r="J550">
        <v>25</v>
      </c>
      <c r="K550" t="s">
        <v>27</v>
      </c>
      <c r="L550" t="s">
        <v>1340</v>
      </c>
    </row>
    <row r="551" spans="1:12">
      <c r="A551">
        <v>1215</v>
      </c>
      <c r="B551" s="1" t="s">
        <v>1339</v>
      </c>
      <c r="C551">
        <v>720</v>
      </c>
      <c r="D551" t="s">
        <v>26</v>
      </c>
      <c r="E551">
        <v>2.0499999999999998</v>
      </c>
      <c r="F551">
        <v>18</v>
      </c>
      <c r="G551">
        <v>1.77</v>
      </c>
      <c r="H551" t="s">
        <v>70</v>
      </c>
      <c r="I551">
        <v>18</v>
      </c>
      <c r="J551">
        <v>20</v>
      </c>
      <c r="K551" t="s">
        <v>27</v>
      </c>
      <c r="L551" t="s">
        <v>1341</v>
      </c>
    </row>
    <row r="552" spans="1:12">
      <c r="A552">
        <v>1216</v>
      </c>
      <c r="B552" s="1" t="s">
        <v>1339</v>
      </c>
      <c r="C552">
        <v>720</v>
      </c>
      <c r="D552" t="s">
        <v>17</v>
      </c>
      <c r="E552">
        <v>0</v>
      </c>
      <c r="F552">
        <v>15</v>
      </c>
      <c r="G552">
        <v>1.2</v>
      </c>
      <c r="H552" t="s">
        <v>19</v>
      </c>
      <c r="I552">
        <v>15</v>
      </c>
      <c r="J552">
        <v>23</v>
      </c>
      <c r="K552" t="s">
        <v>27</v>
      </c>
      <c r="L552" t="s">
        <v>1342</v>
      </c>
    </row>
    <row r="553" spans="1:12">
      <c r="A553">
        <v>1217</v>
      </c>
      <c r="B553" s="1" t="s">
        <v>1339</v>
      </c>
      <c r="C553">
        <v>1637</v>
      </c>
      <c r="D553" t="s">
        <v>26</v>
      </c>
      <c r="E553">
        <v>1.75</v>
      </c>
      <c r="F553">
        <v>15</v>
      </c>
      <c r="G553">
        <v>1.2</v>
      </c>
      <c r="H553" t="s">
        <v>70</v>
      </c>
      <c r="I553">
        <v>15</v>
      </c>
      <c r="J553">
        <v>25</v>
      </c>
      <c r="K553" t="s">
        <v>27</v>
      </c>
      <c r="L553" t="s">
        <v>1343</v>
      </c>
    </row>
    <row r="554" spans="1:12">
      <c r="A554">
        <v>1218</v>
      </c>
      <c r="B554" s="1" t="s">
        <v>1339</v>
      </c>
      <c r="C554">
        <v>1637</v>
      </c>
      <c r="D554" t="s">
        <v>17</v>
      </c>
      <c r="E554">
        <v>1.95</v>
      </c>
      <c r="F554">
        <v>18</v>
      </c>
      <c r="G554">
        <v>1.77</v>
      </c>
      <c r="H554" t="s">
        <v>70</v>
      </c>
      <c r="I554">
        <v>18</v>
      </c>
      <c r="J554">
        <v>15</v>
      </c>
      <c r="K554" t="s">
        <v>27</v>
      </c>
      <c r="L554" t="s">
        <v>1344</v>
      </c>
    </row>
    <row r="555" spans="1:12">
      <c r="A555">
        <v>1219</v>
      </c>
      <c r="B555" s="1" t="s">
        <v>1339</v>
      </c>
      <c r="C555">
        <v>1900</v>
      </c>
      <c r="D555" t="s">
        <v>17</v>
      </c>
      <c r="E555">
        <v>0</v>
      </c>
      <c r="F555">
        <v>18</v>
      </c>
      <c r="G555">
        <v>1.77</v>
      </c>
      <c r="H555" t="s">
        <v>18</v>
      </c>
      <c r="I555">
        <v>18</v>
      </c>
      <c r="J555">
        <v>12</v>
      </c>
      <c r="K555" t="s">
        <v>50</v>
      </c>
      <c r="L555" t="s">
        <v>1345</v>
      </c>
    </row>
    <row r="556" spans="1:12">
      <c r="A556">
        <v>1220</v>
      </c>
      <c r="B556" s="1" t="s">
        <v>1339</v>
      </c>
      <c r="C556">
        <v>2280</v>
      </c>
      <c r="D556" t="s">
        <v>26</v>
      </c>
      <c r="E556">
        <v>2.35</v>
      </c>
      <c r="F556">
        <v>18</v>
      </c>
      <c r="G556">
        <v>1.77</v>
      </c>
      <c r="H556" t="s">
        <v>24</v>
      </c>
      <c r="I556">
        <v>18</v>
      </c>
      <c r="J556">
        <v>32</v>
      </c>
      <c r="K556" t="s">
        <v>33</v>
      </c>
      <c r="L556" t="s">
        <v>1346</v>
      </c>
    </row>
    <row r="557" spans="1:12">
      <c r="A557">
        <v>1221</v>
      </c>
      <c r="B557" s="1" t="s">
        <v>1339</v>
      </c>
      <c r="C557">
        <v>2282</v>
      </c>
      <c r="D557" t="s">
        <v>26</v>
      </c>
      <c r="E557">
        <v>2.35</v>
      </c>
      <c r="F557">
        <v>12</v>
      </c>
      <c r="G557">
        <v>0.78500000000000003</v>
      </c>
      <c r="H557" t="s">
        <v>24</v>
      </c>
      <c r="I557">
        <v>12</v>
      </c>
      <c r="J557">
        <v>32</v>
      </c>
      <c r="K557" t="s">
        <v>33</v>
      </c>
      <c r="L557" t="s">
        <v>1347</v>
      </c>
    </row>
    <row r="558" spans="1:12">
      <c r="A558">
        <v>1525</v>
      </c>
      <c r="B558" s="1" t="s">
        <v>1679</v>
      </c>
      <c r="C558">
        <v>75</v>
      </c>
      <c r="D558" t="s">
        <v>17</v>
      </c>
      <c r="E558">
        <v>1.4</v>
      </c>
      <c r="F558">
        <v>15</v>
      </c>
      <c r="G558">
        <v>1.22</v>
      </c>
      <c r="H558" t="s">
        <v>70</v>
      </c>
      <c r="I558">
        <v>15</v>
      </c>
      <c r="J558">
        <v>38</v>
      </c>
      <c r="K558" t="s">
        <v>27</v>
      </c>
      <c r="L558" t="s">
        <v>1680</v>
      </c>
    </row>
    <row r="559" spans="1:12">
      <c r="A559">
        <v>1526</v>
      </c>
      <c r="B559" s="1" t="s">
        <v>1679</v>
      </c>
      <c r="C559">
        <v>76</v>
      </c>
      <c r="D559" t="s">
        <v>18</v>
      </c>
      <c r="E559">
        <v>0</v>
      </c>
      <c r="F559">
        <v>15</v>
      </c>
      <c r="G559">
        <v>1.22</v>
      </c>
      <c r="H559" t="s">
        <v>18</v>
      </c>
      <c r="I559">
        <v>15</v>
      </c>
      <c r="J559">
        <v>0</v>
      </c>
      <c r="K559" t="s">
        <v>27</v>
      </c>
      <c r="L559" t="s">
        <v>1681</v>
      </c>
    </row>
    <row r="560" spans="1:12">
      <c r="A560">
        <v>1234</v>
      </c>
      <c r="B560" s="1" t="s">
        <v>1362</v>
      </c>
      <c r="C560">
        <v>570</v>
      </c>
      <c r="D560" t="s">
        <v>26</v>
      </c>
      <c r="E560">
        <v>0</v>
      </c>
      <c r="F560">
        <v>24</v>
      </c>
      <c r="G560">
        <v>3.14</v>
      </c>
      <c r="H560" t="s">
        <v>18</v>
      </c>
      <c r="I560">
        <v>24</v>
      </c>
      <c r="J560">
        <v>20</v>
      </c>
      <c r="K560" t="s">
        <v>50</v>
      </c>
      <c r="L560" t="s">
        <v>1363</v>
      </c>
    </row>
    <row r="561" spans="1:12">
      <c r="A561">
        <v>1235</v>
      </c>
      <c r="B561" s="1" t="s">
        <v>1362</v>
      </c>
      <c r="C561">
        <v>1895</v>
      </c>
      <c r="D561" t="s">
        <v>26</v>
      </c>
      <c r="E561">
        <v>3.58</v>
      </c>
      <c r="F561">
        <v>24</v>
      </c>
      <c r="G561">
        <v>3.14</v>
      </c>
      <c r="H561" t="s">
        <v>93</v>
      </c>
      <c r="I561">
        <v>24</v>
      </c>
      <c r="J561">
        <v>32</v>
      </c>
      <c r="K561" t="s">
        <v>27</v>
      </c>
      <c r="L561" t="s">
        <v>1364</v>
      </c>
    </row>
    <row r="562" spans="1:12">
      <c r="A562">
        <v>1280</v>
      </c>
      <c r="B562" s="1" t="s">
        <v>1362</v>
      </c>
      <c r="C562">
        <v>4230</v>
      </c>
      <c r="D562" t="s">
        <v>26</v>
      </c>
      <c r="E562">
        <v>0.8</v>
      </c>
      <c r="F562">
        <v>24</v>
      </c>
      <c r="G562">
        <v>3.14</v>
      </c>
      <c r="H562" t="s">
        <v>19</v>
      </c>
      <c r="I562">
        <v>24</v>
      </c>
      <c r="J562">
        <v>22</v>
      </c>
      <c r="K562" t="s">
        <v>27</v>
      </c>
      <c r="L562" t="s">
        <v>1410</v>
      </c>
    </row>
    <row r="563" spans="1:12">
      <c r="A563">
        <v>1281</v>
      </c>
      <c r="B563" s="1" t="s">
        <v>1362</v>
      </c>
      <c r="C563">
        <v>6810</v>
      </c>
      <c r="D563" t="s">
        <v>17</v>
      </c>
      <c r="E563">
        <v>2</v>
      </c>
      <c r="F563">
        <v>15</v>
      </c>
      <c r="G563">
        <v>1.23</v>
      </c>
      <c r="H563" t="s">
        <v>70</v>
      </c>
      <c r="I563">
        <v>15</v>
      </c>
      <c r="J563">
        <v>56</v>
      </c>
      <c r="K563" t="s">
        <v>27</v>
      </c>
      <c r="L563" t="s">
        <v>1411</v>
      </c>
    </row>
    <row r="564" spans="1:12">
      <c r="A564">
        <v>1282</v>
      </c>
      <c r="B564" s="1" t="s">
        <v>1362</v>
      </c>
      <c r="C564">
        <v>6811</v>
      </c>
      <c r="D564" t="s">
        <v>26</v>
      </c>
      <c r="E564">
        <v>2.85</v>
      </c>
      <c r="F564">
        <v>24</v>
      </c>
      <c r="G564">
        <v>3.14</v>
      </c>
      <c r="H564" t="s">
        <v>24</v>
      </c>
      <c r="I564">
        <v>24</v>
      </c>
      <c r="J564">
        <v>22</v>
      </c>
      <c r="K564" t="s">
        <v>27</v>
      </c>
      <c r="L564" t="s">
        <v>1412</v>
      </c>
    </row>
    <row r="565" spans="1:12">
      <c r="A565">
        <v>1287</v>
      </c>
      <c r="B565" s="1" t="s">
        <v>1362</v>
      </c>
      <c r="C565">
        <v>7368</v>
      </c>
      <c r="D565" t="s">
        <v>17</v>
      </c>
      <c r="E565">
        <v>0</v>
      </c>
      <c r="F565" t="s">
        <v>18</v>
      </c>
      <c r="G565" t="s">
        <v>18</v>
      </c>
      <c r="H565" t="s">
        <v>1416</v>
      </c>
      <c r="I565">
        <v>0</v>
      </c>
      <c r="J565">
        <v>0</v>
      </c>
      <c r="K565" t="s">
        <v>27</v>
      </c>
      <c r="L565" t="s">
        <v>1417</v>
      </c>
    </row>
    <row r="566" spans="1:12">
      <c r="A566">
        <v>1283</v>
      </c>
      <c r="B566" s="1" t="s">
        <v>1362</v>
      </c>
      <c r="C566">
        <v>7420</v>
      </c>
      <c r="D566" t="s">
        <v>17</v>
      </c>
      <c r="E566">
        <v>1.5</v>
      </c>
      <c r="F566">
        <v>18</v>
      </c>
      <c r="G566">
        <v>1.77</v>
      </c>
      <c r="H566" t="s">
        <v>19</v>
      </c>
      <c r="I566">
        <v>18</v>
      </c>
      <c r="J566">
        <v>34</v>
      </c>
      <c r="K566" t="s">
        <v>22</v>
      </c>
      <c r="L566" t="s">
        <v>1413</v>
      </c>
    </row>
    <row r="567" spans="1:12">
      <c r="A567">
        <v>1284</v>
      </c>
      <c r="B567" s="1" t="s">
        <v>1362</v>
      </c>
      <c r="C567">
        <v>8110</v>
      </c>
      <c r="D567" t="s">
        <v>17</v>
      </c>
      <c r="E567">
        <v>0</v>
      </c>
      <c r="F567" t="s">
        <v>18</v>
      </c>
      <c r="G567" t="s">
        <v>18</v>
      </c>
      <c r="H567" t="s">
        <v>18</v>
      </c>
      <c r="I567">
        <v>0</v>
      </c>
      <c r="J567">
        <v>0</v>
      </c>
      <c r="K567" t="s">
        <v>27</v>
      </c>
      <c r="L567" t="s">
        <v>962</v>
      </c>
    </row>
    <row r="568" spans="1:12">
      <c r="A568">
        <v>1285</v>
      </c>
      <c r="B568" s="1" t="s">
        <v>1362</v>
      </c>
      <c r="C568">
        <v>9595</v>
      </c>
      <c r="D568" t="s">
        <v>17</v>
      </c>
      <c r="E568">
        <v>1.5</v>
      </c>
      <c r="F568">
        <v>18</v>
      </c>
      <c r="G568">
        <v>1.77</v>
      </c>
      <c r="H568" t="s">
        <v>93</v>
      </c>
      <c r="I568">
        <v>18</v>
      </c>
      <c r="J568">
        <v>21.5</v>
      </c>
      <c r="K568" t="s">
        <v>33</v>
      </c>
      <c r="L568" t="s">
        <v>1414</v>
      </c>
    </row>
    <row r="569" spans="1:12">
      <c r="A569">
        <v>1286</v>
      </c>
      <c r="B569" s="1" t="s">
        <v>1362</v>
      </c>
      <c r="C569">
        <v>10500</v>
      </c>
      <c r="D569" t="s">
        <v>17</v>
      </c>
      <c r="E569">
        <v>0</v>
      </c>
      <c r="F569">
        <v>18</v>
      </c>
      <c r="G569">
        <v>1.77</v>
      </c>
      <c r="H569" t="s">
        <v>24</v>
      </c>
      <c r="I569">
        <v>18</v>
      </c>
      <c r="J569">
        <v>16</v>
      </c>
      <c r="K569" t="s">
        <v>27</v>
      </c>
      <c r="L569" t="s">
        <v>1415</v>
      </c>
    </row>
    <row r="570" spans="1:12">
      <c r="A570">
        <v>1267</v>
      </c>
      <c r="B570" s="1" t="s">
        <v>1362</v>
      </c>
      <c r="C570">
        <v>10990</v>
      </c>
      <c r="D570" t="s">
        <v>17</v>
      </c>
      <c r="E570">
        <v>1.3</v>
      </c>
      <c r="F570">
        <v>18</v>
      </c>
      <c r="G570">
        <v>1.8</v>
      </c>
      <c r="H570" t="s">
        <v>113</v>
      </c>
      <c r="I570">
        <v>18</v>
      </c>
      <c r="J570">
        <v>16</v>
      </c>
      <c r="K570" t="s">
        <v>22</v>
      </c>
      <c r="L570" t="s">
        <v>1398</v>
      </c>
    </row>
    <row r="571" spans="1:12">
      <c r="A571">
        <v>1268</v>
      </c>
      <c r="B571" s="1" t="s">
        <v>1362</v>
      </c>
      <c r="C571">
        <v>11650</v>
      </c>
      <c r="D571" t="s">
        <v>17</v>
      </c>
      <c r="E571">
        <v>2.1</v>
      </c>
      <c r="F571">
        <v>24</v>
      </c>
      <c r="G571">
        <v>3.14</v>
      </c>
      <c r="H571" t="s">
        <v>67</v>
      </c>
      <c r="I571">
        <v>24</v>
      </c>
      <c r="J571">
        <v>20</v>
      </c>
      <c r="K571" t="s">
        <v>27</v>
      </c>
      <c r="L571" t="s">
        <v>1365</v>
      </c>
    </row>
    <row r="572" spans="1:12">
      <c r="A572">
        <v>1269</v>
      </c>
      <c r="B572" s="1" t="s">
        <v>1362</v>
      </c>
      <c r="C572">
        <v>11660</v>
      </c>
      <c r="D572" t="s">
        <v>17</v>
      </c>
      <c r="E572">
        <v>1.2</v>
      </c>
      <c r="F572">
        <v>24</v>
      </c>
      <c r="G572">
        <v>3.14</v>
      </c>
      <c r="H572" t="s">
        <v>67</v>
      </c>
      <c r="I572">
        <v>24</v>
      </c>
      <c r="J572">
        <v>23</v>
      </c>
      <c r="K572" t="s">
        <v>27</v>
      </c>
      <c r="L572" t="s">
        <v>1399</v>
      </c>
    </row>
    <row r="573" spans="1:12">
      <c r="A573">
        <v>1270</v>
      </c>
      <c r="B573" s="1" t="s">
        <v>1362</v>
      </c>
      <c r="C573">
        <v>13675</v>
      </c>
      <c r="D573" t="s">
        <v>26</v>
      </c>
      <c r="E573">
        <v>0</v>
      </c>
      <c r="F573">
        <v>24</v>
      </c>
      <c r="G573">
        <v>3.14</v>
      </c>
      <c r="H573" t="s">
        <v>123</v>
      </c>
      <c r="I573">
        <v>24</v>
      </c>
      <c r="J573">
        <v>18</v>
      </c>
      <c r="K573" t="s">
        <v>22</v>
      </c>
      <c r="L573" t="s">
        <v>1400</v>
      </c>
    </row>
    <row r="574" spans="1:12">
      <c r="A574">
        <v>1272</v>
      </c>
      <c r="B574" s="1" t="s">
        <v>1362</v>
      </c>
      <c r="C574">
        <v>14905</v>
      </c>
      <c r="D574" t="s">
        <v>26</v>
      </c>
      <c r="E574">
        <v>1.4</v>
      </c>
      <c r="F574">
        <v>24</v>
      </c>
      <c r="G574">
        <v>3.14</v>
      </c>
      <c r="H574" t="s">
        <v>67</v>
      </c>
      <c r="I574">
        <v>24</v>
      </c>
      <c r="J574">
        <v>35</v>
      </c>
      <c r="K574" t="s">
        <v>27</v>
      </c>
      <c r="L574" t="s">
        <v>1402</v>
      </c>
    </row>
    <row r="575" spans="1:12">
      <c r="A575">
        <v>1271</v>
      </c>
      <c r="B575" s="1" t="s">
        <v>1362</v>
      </c>
      <c r="C575">
        <v>14910</v>
      </c>
      <c r="D575" t="s">
        <v>17</v>
      </c>
      <c r="E575">
        <v>1.3</v>
      </c>
      <c r="F575">
        <v>18</v>
      </c>
      <c r="G575">
        <v>1.8</v>
      </c>
      <c r="H575" t="s">
        <v>67</v>
      </c>
      <c r="I575">
        <v>18</v>
      </c>
      <c r="J575">
        <v>25</v>
      </c>
      <c r="K575" t="s">
        <v>27</v>
      </c>
      <c r="L575" t="s">
        <v>1401</v>
      </c>
    </row>
    <row r="576" spans="1:12">
      <c r="A576">
        <v>1273</v>
      </c>
      <c r="B576" s="1" t="s">
        <v>1362</v>
      </c>
      <c r="C576">
        <v>14910</v>
      </c>
      <c r="D576" t="s">
        <v>26</v>
      </c>
      <c r="E576">
        <v>1.5</v>
      </c>
      <c r="F576">
        <v>18</v>
      </c>
      <c r="G576">
        <v>1.8</v>
      </c>
      <c r="H576" t="s">
        <v>67</v>
      </c>
      <c r="I576">
        <v>18</v>
      </c>
      <c r="J576">
        <v>24</v>
      </c>
      <c r="K576" t="s">
        <v>27</v>
      </c>
      <c r="L576" t="s">
        <v>1403</v>
      </c>
    </row>
    <row r="577" spans="1:12">
      <c r="A577">
        <v>1274</v>
      </c>
      <c r="B577" s="1" t="s">
        <v>1362</v>
      </c>
      <c r="C577">
        <v>16070</v>
      </c>
      <c r="D577" t="s">
        <v>17</v>
      </c>
      <c r="E577">
        <v>2.1</v>
      </c>
      <c r="F577">
        <v>18</v>
      </c>
      <c r="G577">
        <v>1.8</v>
      </c>
      <c r="H577" t="s">
        <v>67</v>
      </c>
      <c r="I577">
        <v>18</v>
      </c>
      <c r="J577">
        <v>24</v>
      </c>
      <c r="K577" t="s">
        <v>33</v>
      </c>
      <c r="L577" t="s">
        <v>1404</v>
      </c>
    </row>
    <row r="578" spans="1:12">
      <c r="A578">
        <v>1275</v>
      </c>
      <c r="B578" s="1" t="s">
        <v>1362</v>
      </c>
      <c r="C578">
        <v>16320</v>
      </c>
      <c r="D578" t="s">
        <v>26</v>
      </c>
      <c r="E578">
        <v>1.98</v>
      </c>
      <c r="F578">
        <v>18</v>
      </c>
      <c r="G578">
        <v>1.8</v>
      </c>
      <c r="H578" t="s">
        <v>67</v>
      </c>
      <c r="I578">
        <v>18</v>
      </c>
      <c r="J578">
        <v>16</v>
      </c>
      <c r="K578" t="s">
        <v>27</v>
      </c>
      <c r="L578" t="s">
        <v>1405</v>
      </c>
    </row>
    <row r="579" spans="1:12">
      <c r="A579">
        <v>1276</v>
      </c>
      <c r="B579" s="1" t="s">
        <v>1362</v>
      </c>
      <c r="C579">
        <v>17050</v>
      </c>
      <c r="D579" t="s">
        <v>26</v>
      </c>
      <c r="E579">
        <v>1.3</v>
      </c>
      <c r="F579">
        <v>18</v>
      </c>
      <c r="G579">
        <v>1.8</v>
      </c>
      <c r="H579" t="s">
        <v>67</v>
      </c>
      <c r="I579">
        <v>18</v>
      </c>
      <c r="J579">
        <v>24</v>
      </c>
      <c r="K579" t="s">
        <v>27</v>
      </c>
      <c r="L579" t="s">
        <v>1406</v>
      </c>
    </row>
    <row r="580" spans="1:12">
      <c r="A580">
        <v>1277</v>
      </c>
      <c r="B580" s="1" t="s">
        <v>1362</v>
      </c>
      <c r="C580">
        <v>18855</v>
      </c>
      <c r="D580" t="s">
        <v>17</v>
      </c>
      <c r="E580">
        <v>1.7</v>
      </c>
      <c r="F580">
        <v>18</v>
      </c>
      <c r="G580">
        <v>1.8</v>
      </c>
      <c r="H580" t="s">
        <v>67</v>
      </c>
      <c r="I580">
        <v>18</v>
      </c>
      <c r="J580">
        <v>16</v>
      </c>
      <c r="K580" t="s">
        <v>27</v>
      </c>
      <c r="L580" t="s">
        <v>1407</v>
      </c>
    </row>
    <row r="581" spans="1:12">
      <c r="A581">
        <v>1279</v>
      </c>
      <c r="B581" s="1" t="s">
        <v>1362</v>
      </c>
      <c r="C581">
        <v>19470</v>
      </c>
      <c r="D581" t="s">
        <v>26</v>
      </c>
      <c r="E581">
        <v>1.82</v>
      </c>
      <c r="F581">
        <v>18</v>
      </c>
      <c r="G581">
        <v>1.8</v>
      </c>
      <c r="H581" t="s">
        <v>196</v>
      </c>
      <c r="I581">
        <v>18</v>
      </c>
      <c r="J581">
        <v>50</v>
      </c>
      <c r="K581" t="s">
        <v>27</v>
      </c>
      <c r="L581" t="s">
        <v>1409</v>
      </c>
    </row>
    <row r="582" spans="1:12">
      <c r="A582">
        <v>1278</v>
      </c>
      <c r="B582" s="1" t="s">
        <v>1362</v>
      </c>
      <c r="C582">
        <v>19485</v>
      </c>
      <c r="D582" t="s">
        <v>26</v>
      </c>
      <c r="E582">
        <v>1.89</v>
      </c>
      <c r="F582">
        <v>24</v>
      </c>
      <c r="G582">
        <v>3.14</v>
      </c>
      <c r="H582" t="s">
        <v>67</v>
      </c>
      <c r="I582">
        <v>24</v>
      </c>
      <c r="J582">
        <v>39</v>
      </c>
      <c r="K582" t="s">
        <v>33</v>
      </c>
      <c r="L582" t="s">
        <v>1408</v>
      </c>
    </row>
    <row r="583" spans="1:12">
      <c r="A583">
        <v>1254</v>
      </c>
      <c r="B583" s="1" t="s">
        <v>1362</v>
      </c>
      <c r="C583">
        <v>22145</v>
      </c>
      <c r="D583" t="s">
        <v>17</v>
      </c>
      <c r="E583">
        <v>1.5</v>
      </c>
      <c r="F583">
        <v>24</v>
      </c>
      <c r="G583">
        <v>3.14</v>
      </c>
      <c r="H583" t="s">
        <v>24</v>
      </c>
      <c r="I583">
        <v>24</v>
      </c>
      <c r="J583">
        <v>17</v>
      </c>
      <c r="K583" t="s">
        <v>22</v>
      </c>
      <c r="L583" t="s">
        <v>1385</v>
      </c>
    </row>
    <row r="584" spans="1:12">
      <c r="A584">
        <v>1255</v>
      </c>
      <c r="B584" s="1" t="s">
        <v>1362</v>
      </c>
      <c r="C584">
        <v>22145</v>
      </c>
      <c r="D584" t="s">
        <v>26</v>
      </c>
      <c r="E584">
        <v>1.8</v>
      </c>
      <c r="F584">
        <v>15</v>
      </c>
      <c r="G584">
        <v>1.2</v>
      </c>
      <c r="H584" t="s">
        <v>70</v>
      </c>
      <c r="I584">
        <v>15</v>
      </c>
      <c r="J584">
        <v>96</v>
      </c>
      <c r="K584" t="s">
        <v>27</v>
      </c>
      <c r="L584" t="s">
        <v>1386</v>
      </c>
    </row>
    <row r="585" spans="1:12">
      <c r="A585">
        <v>1256</v>
      </c>
      <c r="B585" s="1" t="s">
        <v>1362</v>
      </c>
      <c r="C585">
        <v>22835</v>
      </c>
      <c r="D585" t="s">
        <v>18</v>
      </c>
      <c r="E585">
        <v>2.1</v>
      </c>
      <c r="F585">
        <v>24</v>
      </c>
      <c r="G585">
        <v>3.14</v>
      </c>
      <c r="H585" t="s">
        <v>24</v>
      </c>
      <c r="I585">
        <v>24</v>
      </c>
      <c r="J585">
        <v>42</v>
      </c>
      <c r="K585" t="s">
        <v>27</v>
      </c>
      <c r="L585" t="s">
        <v>1387</v>
      </c>
    </row>
    <row r="586" spans="1:12">
      <c r="A586">
        <v>1257</v>
      </c>
      <c r="B586" s="1" t="s">
        <v>1373</v>
      </c>
      <c r="C586">
        <v>50</v>
      </c>
      <c r="D586" t="s">
        <v>26</v>
      </c>
      <c r="E586">
        <v>0.95</v>
      </c>
      <c r="F586">
        <v>24</v>
      </c>
      <c r="G586">
        <v>3.14</v>
      </c>
      <c r="H586" t="s">
        <v>24</v>
      </c>
      <c r="I586">
        <v>24</v>
      </c>
      <c r="J586">
        <v>84</v>
      </c>
      <c r="K586" t="s">
        <v>27</v>
      </c>
      <c r="L586" t="s">
        <v>1388</v>
      </c>
    </row>
    <row r="587" spans="1:12">
      <c r="A587">
        <v>1258</v>
      </c>
      <c r="B587" s="1" t="s">
        <v>1373</v>
      </c>
      <c r="C587">
        <v>550</v>
      </c>
      <c r="D587" t="s">
        <v>26</v>
      </c>
      <c r="E587">
        <v>1.98</v>
      </c>
      <c r="F587">
        <v>24</v>
      </c>
      <c r="G587">
        <v>3.14</v>
      </c>
      <c r="H587" t="s">
        <v>24</v>
      </c>
      <c r="I587">
        <v>24</v>
      </c>
      <c r="J587">
        <v>87</v>
      </c>
      <c r="K587" t="s">
        <v>27</v>
      </c>
      <c r="L587" t="s">
        <v>1389</v>
      </c>
    </row>
    <row r="588" spans="1:12">
      <c r="A588">
        <v>1259</v>
      </c>
      <c r="B588" s="1" t="s">
        <v>1373</v>
      </c>
      <c r="C588">
        <v>1700</v>
      </c>
      <c r="D588" t="s">
        <v>26</v>
      </c>
      <c r="E588">
        <v>1.7</v>
      </c>
      <c r="F588">
        <v>12</v>
      </c>
      <c r="G588">
        <v>0.78</v>
      </c>
      <c r="H588" t="s">
        <v>24</v>
      </c>
      <c r="I588">
        <v>12</v>
      </c>
      <c r="J588">
        <v>24</v>
      </c>
      <c r="K588" t="s">
        <v>22</v>
      </c>
      <c r="L588" t="s">
        <v>1390</v>
      </c>
    </row>
    <row r="589" spans="1:12">
      <c r="A589">
        <v>1260</v>
      </c>
      <c r="B589" s="1" t="s">
        <v>1373</v>
      </c>
      <c r="C589">
        <v>1740</v>
      </c>
      <c r="D589" t="s">
        <v>17</v>
      </c>
      <c r="E589">
        <v>1.8</v>
      </c>
      <c r="F589">
        <v>18</v>
      </c>
      <c r="G589">
        <v>1.77</v>
      </c>
      <c r="H589" t="s">
        <v>24</v>
      </c>
      <c r="I589">
        <v>18</v>
      </c>
      <c r="J589">
        <v>20</v>
      </c>
      <c r="K589" t="s">
        <v>33</v>
      </c>
      <c r="L589" t="s">
        <v>1391</v>
      </c>
    </row>
    <row r="590" spans="1:12">
      <c r="A590">
        <v>1261</v>
      </c>
      <c r="B590" s="1" t="s">
        <v>1373</v>
      </c>
      <c r="C590">
        <v>2787</v>
      </c>
      <c r="D590" t="s">
        <v>17</v>
      </c>
      <c r="E590">
        <v>0</v>
      </c>
      <c r="F590">
        <v>15</v>
      </c>
      <c r="G590">
        <v>1.2</v>
      </c>
      <c r="H590" t="s">
        <v>18</v>
      </c>
      <c r="I590">
        <v>15</v>
      </c>
      <c r="J590">
        <v>0</v>
      </c>
      <c r="K590" t="s">
        <v>50</v>
      </c>
      <c r="L590" t="s">
        <v>1392</v>
      </c>
    </row>
    <row r="591" spans="1:12">
      <c r="A591">
        <v>1262</v>
      </c>
      <c r="B591" s="1" t="s">
        <v>1373</v>
      </c>
      <c r="C591">
        <v>2875</v>
      </c>
      <c r="D591" t="s">
        <v>26</v>
      </c>
      <c r="E591">
        <v>1.3</v>
      </c>
      <c r="F591">
        <v>12</v>
      </c>
      <c r="G591">
        <v>0.78</v>
      </c>
      <c r="H591" t="s">
        <v>29</v>
      </c>
      <c r="I591">
        <v>12</v>
      </c>
      <c r="J591">
        <v>92</v>
      </c>
      <c r="K591" t="s">
        <v>22</v>
      </c>
      <c r="L591" t="s">
        <v>1393</v>
      </c>
    </row>
    <row r="592" spans="1:12">
      <c r="A592">
        <v>1264</v>
      </c>
      <c r="B592" s="1" t="s">
        <v>1373</v>
      </c>
      <c r="C592">
        <v>3455</v>
      </c>
      <c r="D592" t="s">
        <v>17</v>
      </c>
      <c r="E592">
        <v>3.7</v>
      </c>
      <c r="F592">
        <v>18</v>
      </c>
      <c r="G592">
        <v>1.77</v>
      </c>
      <c r="H592" t="s">
        <v>24</v>
      </c>
      <c r="I592">
        <v>18</v>
      </c>
      <c r="J592">
        <v>35</v>
      </c>
      <c r="K592" t="s">
        <v>33</v>
      </c>
      <c r="L592" t="s">
        <v>1395</v>
      </c>
    </row>
    <row r="593" spans="1:12">
      <c r="A593">
        <v>1263</v>
      </c>
      <c r="B593" s="1" t="s">
        <v>1373</v>
      </c>
      <c r="C593">
        <v>3456</v>
      </c>
      <c r="D593" t="s">
        <v>26</v>
      </c>
      <c r="E593">
        <v>0</v>
      </c>
      <c r="F593">
        <v>18</v>
      </c>
      <c r="G593">
        <v>1.77</v>
      </c>
      <c r="H593" t="s">
        <v>19</v>
      </c>
      <c r="I593">
        <v>18</v>
      </c>
      <c r="J593">
        <v>21</v>
      </c>
      <c r="K593" t="s">
        <v>22</v>
      </c>
      <c r="L593" t="s">
        <v>1394</v>
      </c>
    </row>
    <row r="594" spans="1:12">
      <c r="A594">
        <v>1265</v>
      </c>
      <c r="B594" s="1" t="s">
        <v>1373</v>
      </c>
      <c r="C594">
        <v>3621</v>
      </c>
      <c r="D594" t="s">
        <v>17</v>
      </c>
      <c r="E594">
        <v>0</v>
      </c>
      <c r="F594">
        <v>18</v>
      </c>
      <c r="G594">
        <v>1.77</v>
      </c>
      <c r="H594" t="s">
        <v>18</v>
      </c>
      <c r="I594">
        <v>18</v>
      </c>
      <c r="J594">
        <v>0</v>
      </c>
      <c r="K594" t="s">
        <v>50</v>
      </c>
      <c r="L594" t="s">
        <v>1396</v>
      </c>
    </row>
    <row r="595" spans="1:12">
      <c r="A595">
        <v>1266</v>
      </c>
      <c r="B595" s="1" t="s">
        <v>1373</v>
      </c>
      <c r="C595">
        <v>4180</v>
      </c>
      <c r="D595" t="s">
        <v>26</v>
      </c>
      <c r="E595">
        <v>0.1</v>
      </c>
      <c r="F595">
        <v>15</v>
      </c>
      <c r="G595">
        <v>1.2</v>
      </c>
      <c r="H595" t="s">
        <v>19</v>
      </c>
      <c r="I595">
        <v>15</v>
      </c>
      <c r="J595">
        <v>16</v>
      </c>
      <c r="K595" t="s">
        <v>50</v>
      </c>
      <c r="L595" t="s">
        <v>1397</v>
      </c>
    </row>
    <row r="596" spans="1:12">
      <c r="A596">
        <v>1243</v>
      </c>
      <c r="B596" s="1" t="s">
        <v>1373</v>
      </c>
      <c r="C596">
        <v>4545</v>
      </c>
      <c r="D596" t="s">
        <v>26</v>
      </c>
      <c r="E596">
        <v>0.37</v>
      </c>
      <c r="F596">
        <v>24</v>
      </c>
      <c r="G596">
        <v>3.14</v>
      </c>
      <c r="H596" t="s">
        <v>19</v>
      </c>
      <c r="I596">
        <v>24</v>
      </c>
      <c r="J596">
        <v>24</v>
      </c>
      <c r="K596" t="s">
        <v>22</v>
      </c>
      <c r="L596" t="s">
        <v>1374</v>
      </c>
    </row>
    <row r="597" spans="1:12">
      <c r="A597">
        <v>1244</v>
      </c>
      <c r="B597" s="1" t="s">
        <v>1373</v>
      </c>
      <c r="C597">
        <v>4635</v>
      </c>
      <c r="D597" t="s">
        <v>17</v>
      </c>
      <c r="E597">
        <v>2.52</v>
      </c>
      <c r="F597">
        <v>18</v>
      </c>
      <c r="G597">
        <v>1.77</v>
      </c>
      <c r="H597" t="s">
        <v>138</v>
      </c>
      <c r="I597">
        <v>18</v>
      </c>
      <c r="J597">
        <v>18</v>
      </c>
      <c r="K597" t="s">
        <v>22</v>
      </c>
      <c r="L597" t="s">
        <v>1375</v>
      </c>
    </row>
    <row r="598" spans="1:12">
      <c r="A598">
        <v>1245</v>
      </c>
      <c r="B598" s="1" t="s">
        <v>1373</v>
      </c>
      <c r="C598">
        <v>5645</v>
      </c>
      <c r="D598" t="s">
        <v>17</v>
      </c>
      <c r="E598">
        <v>0</v>
      </c>
      <c r="F598">
        <v>18</v>
      </c>
      <c r="G598">
        <v>1.77</v>
      </c>
      <c r="H598" t="s">
        <v>18</v>
      </c>
      <c r="I598">
        <v>18</v>
      </c>
      <c r="J598">
        <v>0</v>
      </c>
      <c r="K598" t="s">
        <v>22</v>
      </c>
      <c r="L598" t="s">
        <v>1376</v>
      </c>
    </row>
    <row r="599" spans="1:12">
      <c r="A599">
        <v>1246</v>
      </c>
      <c r="B599" s="1" t="s">
        <v>1373</v>
      </c>
      <c r="C599">
        <v>5905</v>
      </c>
      <c r="D599" t="s">
        <v>26</v>
      </c>
      <c r="E599">
        <v>0</v>
      </c>
      <c r="F599">
        <v>15</v>
      </c>
      <c r="G599">
        <v>1.23</v>
      </c>
      <c r="H599" t="s">
        <v>18</v>
      </c>
      <c r="I599">
        <v>15</v>
      </c>
      <c r="J599">
        <v>14</v>
      </c>
      <c r="K599" t="s">
        <v>22</v>
      </c>
      <c r="L599" t="s">
        <v>18</v>
      </c>
    </row>
    <row r="600" spans="1:12">
      <c r="A600">
        <v>1247</v>
      </c>
      <c r="B600" s="1" t="s">
        <v>1373</v>
      </c>
      <c r="C600">
        <v>6077</v>
      </c>
      <c r="D600" t="s">
        <v>17</v>
      </c>
      <c r="E600">
        <v>1.83</v>
      </c>
      <c r="F600">
        <v>18</v>
      </c>
      <c r="G600">
        <v>1.77</v>
      </c>
      <c r="H600" t="s">
        <v>1377</v>
      </c>
      <c r="I600">
        <v>18</v>
      </c>
      <c r="J600">
        <v>34</v>
      </c>
      <c r="K600" t="s">
        <v>27</v>
      </c>
      <c r="L600" t="s">
        <v>1378</v>
      </c>
    </row>
    <row r="601" spans="1:12">
      <c r="A601">
        <v>1248</v>
      </c>
      <c r="B601" s="1" t="s">
        <v>1373</v>
      </c>
      <c r="C601">
        <v>6600</v>
      </c>
      <c r="D601" t="s">
        <v>26</v>
      </c>
      <c r="E601">
        <v>0.94</v>
      </c>
      <c r="F601">
        <v>18</v>
      </c>
      <c r="G601">
        <v>1.77</v>
      </c>
      <c r="H601" t="s">
        <v>18</v>
      </c>
      <c r="I601">
        <v>18</v>
      </c>
      <c r="J601">
        <v>14</v>
      </c>
      <c r="K601" t="s">
        <v>22</v>
      </c>
      <c r="L601" t="s">
        <v>1379</v>
      </c>
    </row>
    <row r="602" spans="1:12">
      <c r="A602">
        <v>1249</v>
      </c>
      <c r="B602" s="1" t="s">
        <v>1373</v>
      </c>
      <c r="C602">
        <v>7200</v>
      </c>
      <c r="D602" t="s">
        <v>17</v>
      </c>
      <c r="E602">
        <v>1.85</v>
      </c>
      <c r="F602">
        <v>18</v>
      </c>
      <c r="G602">
        <v>1.77</v>
      </c>
      <c r="H602" t="s">
        <v>167</v>
      </c>
      <c r="I602">
        <v>18</v>
      </c>
      <c r="J602">
        <v>25</v>
      </c>
      <c r="K602" t="s">
        <v>33</v>
      </c>
      <c r="L602" t="s">
        <v>1380</v>
      </c>
    </row>
    <row r="603" spans="1:12">
      <c r="A603">
        <v>1250</v>
      </c>
      <c r="B603" s="1" t="s">
        <v>1373</v>
      </c>
      <c r="C603">
        <v>8800</v>
      </c>
      <c r="D603" t="s">
        <v>26</v>
      </c>
      <c r="E603">
        <v>1.47</v>
      </c>
      <c r="F603">
        <v>15</v>
      </c>
      <c r="G603">
        <v>1.23</v>
      </c>
      <c r="H603" t="s">
        <v>24</v>
      </c>
      <c r="I603">
        <v>18</v>
      </c>
      <c r="J603">
        <v>22.5</v>
      </c>
      <c r="K603" t="s">
        <v>22</v>
      </c>
      <c r="L603" t="s">
        <v>1381</v>
      </c>
    </row>
    <row r="604" spans="1:12">
      <c r="A604">
        <v>1251</v>
      </c>
      <c r="B604" s="1" t="s">
        <v>1373</v>
      </c>
      <c r="C604">
        <v>8850</v>
      </c>
      <c r="D604" t="s">
        <v>26</v>
      </c>
      <c r="E604">
        <v>1.19</v>
      </c>
      <c r="F604">
        <v>24</v>
      </c>
      <c r="G604">
        <v>3.14</v>
      </c>
      <c r="H604" t="s">
        <v>24</v>
      </c>
      <c r="I604">
        <v>24</v>
      </c>
      <c r="J604">
        <v>32</v>
      </c>
      <c r="K604" t="s">
        <v>27</v>
      </c>
      <c r="L604" t="s">
        <v>1382</v>
      </c>
    </row>
    <row r="605" spans="1:12">
      <c r="A605">
        <v>1252</v>
      </c>
      <c r="B605" s="1" t="s">
        <v>1373</v>
      </c>
      <c r="C605">
        <v>8870</v>
      </c>
      <c r="D605" t="s">
        <v>26</v>
      </c>
      <c r="E605">
        <v>1.63</v>
      </c>
      <c r="F605">
        <v>15</v>
      </c>
      <c r="G605">
        <v>1.23</v>
      </c>
      <c r="H605" t="s">
        <v>138</v>
      </c>
      <c r="I605">
        <v>15</v>
      </c>
      <c r="J605">
        <v>40</v>
      </c>
      <c r="K605" t="s">
        <v>33</v>
      </c>
      <c r="L605" t="s">
        <v>1383</v>
      </c>
    </row>
    <row r="606" spans="1:12">
      <c r="A606">
        <v>1253</v>
      </c>
      <c r="B606" s="1" t="s">
        <v>1373</v>
      </c>
      <c r="C606">
        <v>9080</v>
      </c>
      <c r="D606" t="s">
        <v>26</v>
      </c>
      <c r="E606">
        <v>1.18</v>
      </c>
      <c r="F606">
        <v>18</v>
      </c>
      <c r="G606">
        <v>1.77</v>
      </c>
      <c r="H606" t="s">
        <v>18</v>
      </c>
      <c r="I606">
        <v>18</v>
      </c>
      <c r="J606">
        <v>39</v>
      </c>
      <c r="K606" t="s">
        <v>27</v>
      </c>
      <c r="L606" t="s">
        <v>1384</v>
      </c>
    </row>
    <row r="607" spans="1:12">
      <c r="A607">
        <v>1288</v>
      </c>
      <c r="B607" s="1" t="s">
        <v>1365</v>
      </c>
      <c r="C607">
        <v>2000</v>
      </c>
      <c r="D607" t="s">
        <v>26</v>
      </c>
      <c r="E607">
        <v>1.5</v>
      </c>
      <c r="F607">
        <v>18</v>
      </c>
      <c r="G607">
        <v>1.77</v>
      </c>
      <c r="H607" t="s">
        <v>24</v>
      </c>
      <c r="I607">
        <v>18</v>
      </c>
      <c r="J607">
        <v>16</v>
      </c>
      <c r="K607" t="s">
        <v>33</v>
      </c>
      <c r="L607" t="s">
        <v>1418</v>
      </c>
    </row>
    <row r="608" spans="1:12">
      <c r="A608">
        <v>1289</v>
      </c>
      <c r="B608" s="1" t="s">
        <v>1365</v>
      </c>
      <c r="C608">
        <v>2700</v>
      </c>
      <c r="D608" t="s">
        <v>26</v>
      </c>
      <c r="E608">
        <v>2</v>
      </c>
      <c r="F608">
        <v>15</v>
      </c>
      <c r="G608">
        <v>1.23</v>
      </c>
      <c r="H608" t="s">
        <v>18</v>
      </c>
      <c r="I608">
        <v>15</v>
      </c>
      <c r="J608">
        <v>20</v>
      </c>
      <c r="K608" t="s">
        <v>50</v>
      </c>
      <c r="L608" t="s">
        <v>1419</v>
      </c>
    </row>
    <row r="609" spans="1:12">
      <c r="A609">
        <v>1290</v>
      </c>
      <c r="B609" s="1" t="s">
        <v>1365</v>
      </c>
      <c r="C609">
        <v>2780</v>
      </c>
      <c r="D609" t="s">
        <v>17</v>
      </c>
      <c r="E609">
        <v>1</v>
      </c>
      <c r="F609">
        <v>18</v>
      </c>
      <c r="G609">
        <v>1.77</v>
      </c>
      <c r="H609" t="s">
        <v>19</v>
      </c>
      <c r="I609">
        <v>18</v>
      </c>
      <c r="J609">
        <v>15</v>
      </c>
      <c r="K609" t="s">
        <v>27</v>
      </c>
      <c r="L609" t="s">
        <v>1420</v>
      </c>
    </row>
    <row r="610" spans="1:12">
      <c r="A610">
        <v>1291</v>
      </c>
      <c r="B610" s="1" t="s">
        <v>1365</v>
      </c>
      <c r="C610">
        <v>3400</v>
      </c>
      <c r="D610" t="s">
        <v>26</v>
      </c>
      <c r="E610">
        <v>1.4</v>
      </c>
      <c r="F610">
        <v>18</v>
      </c>
      <c r="G610">
        <v>1.77</v>
      </c>
      <c r="H610" t="s">
        <v>24</v>
      </c>
      <c r="I610">
        <v>18</v>
      </c>
      <c r="J610">
        <v>16</v>
      </c>
      <c r="K610" t="s">
        <v>33</v>
      </c>
      <c r="L610" t="s">
        <v>1421</v>
      </c>
    </row>
    <row r="611" spans="1:12">
      <c r="A611">
        <v>1292</v>
      </c>
      <c r="B611" s="1" t="s">
        <v>1365</v>
      </c>
      <c r="C611">
        <v>4060</v>
      </c>
      <c r="D611" t="s">
        <v>17</v>
      </c>
      <c r="E611">
        <v>0</v>
      </c>
      <c r="F611">
        <v>18</v>
      </c>
      <c r="G611">
        <v>1.77</v>
      </c>
      <c r="H611" t="s">
        <v>19</v>
      </c>
      <c r="I611">
        <v>18</v>
      </c>
      <c r="J611">
        <v>16</v>
      </c>
      <c r="K611" t="s">
        <v>50</v>
      </c>
      <c r="L611" t="s">
        <v>1422</v>
      </c>
    </row>
    <row r="612" spans="1:12">
      <c r="A612">
        <v>1293</v>
      </c>
      <c r="B612" s="1" t="s">
        <v>1365</v>
      </c>
      <c r="C612">
        <v>4060</v>
      </c>
      <c r="D612" t="s">
        <v>26</v>
      </c>
      <c r="E612">
        <v>0</v>
      </c>
      <c r="F612">
        <v>18</v>
      </c>
      <c r="G612">
        <v>1.77</v>
      </c>
      <c r="H612" t="s">
        <v>18</v>
      </c>
      <c r="I612">
        <v>18</v>
      </c>
      <c r="J612">
        <v>20</v>
      </c>
      <c r="K612" t="s">
        <v>1423</v>
      </c>
      <c r="L612" t="s">
        <v>1423</v>
      </c>
    </row>
    <row r="613" spans="1:12">
      <c r="A613">
        <v>1294</v>
      </c>
      <c r="B613" s="1" t="s">
        <v>1365</v>
      </c>
      <c r="C613">
        <v>4680</v>
      </c>
      <c r="D613" t="s">
        <v>17</v>
      </c>
      <c r="E613">
        <v>1.6</v>
      </c>
      <c r="F613">
        <v>15</v>
      </c>
      <c r="G613">
        <v>1.23</v>
      </c>
      <c r="H613" t="s">
        <v>19</v>
      </c>
      <c r="I613">
        <v>15</v>
      </c>
      <c r="J613">
        <v>14</v>
      </c>
      <c r="K613" t="s">
        <v>27</v>
      </c>
      <c r="L613" t="s">
        <v>1424</v>
      </c>
    </row>
    <row r="614" spans="1:12">
      <c r="A614">
        <v>1295</v>
      </c>
      <c r="B614" s="1" t="s">
        <v>1365</v>
      </c>
      <c r="C614">
        <v>4680</v>
      </c>
      <c r="D614" t="s">
        <v>26</v>
      </c>
      <c r="E614">
        <v>1</v>
      </c>
      <c r="F614">
        <v>15</v>
      </c>
      <c r="G614">
        <v>1.23</v>
      </c>
      <c r="H614" t="s">
        <v>70</v>
      </c>
      <c r="I614">
        <v>15</v>
      </c>
      <c r="J614">
        <v>20</v>
      </c>
      <c r="K614" t="s">
        <v>27</v>
      </c>
      <c r="L614" t="s">
        <v>1425</v>
      </c>
    </row>
    <row r="615" spans="1:12">
      <c r="A615">
        <v>1236</v>
      </c>
      <c r="B615" s="1" t="s">
        <v>1365</v>
      </c>
      <c r="C615">
        <v>5425</v>
      </c>
      <c r="D615" t="s">
        <v>26</v>
      </c>
      <c r="E615">
        <v>1.6</v>
      </c>
      <c r="F615">
        <v>18</v>
      </c>
      <c r="G615">
        <v>1.77</v>
      </c>
      <c r="H615" t="s">
        <v>93</v>
      </c>
      <c r="I615">
        <v>18</v>
      </c>
      <c r="J615">
        <v>23</v>
      </c>
      <c r="K615" t="s">
        <v>27</v>
      </c>
      <c r="L615" t="s">
        <v>1366</v>
      </c>
    </row>
    <row r="616" spans="1:12">
      <c r="A616">
        <v>1237</v>
      </c>
      <c r="B616" s="1" t="s">
        <v>1365</v>
      </c>
      <c r="C616">
        <v>6110</v>
      </c>
      <c r="D616" t="s">
        <v>17</v>
      </c>
      <c r="E616">
        <v>1.9</v>
      </c>
      <c r="F616">
        <v>15</v>
      </c>
      <c r="G616">
        <v>1.23</v>
      </c>
      <c r="H616" t="s">
        <v>93</v>
      </c>
      <c r="I616">
        <v>15</v>
      </c>
      <c r="J616">
        <v>136</v>
      </c>
      <c r="K616" t="s">
        <v>27</v>
      </c>
      <c r="L616" t="s">
        <v>1367</v>
      </c>
    </row>
    <row r="617" spans="1:12">
      <c r="A617">
        <v>1238</v>
      </c>
      <c r="B617" s="1" t="s">
        <v>1365</v>
      </c>
      <c r="C617">
        <v>6115</v>
      </c>
      <c r="D617" t="s">
        <v>17</v>
      </c>
      <c r="E617">
        <v>1.9</v>
      </c>
      <c r="F617">
        <v>18</v>
      </c>
      <c r="G617">
        <v>1.77</v>
      </c>
      <c r="H617" t="s">
        <v>93</v>
      </c>
      <c r="I617">
        <v>18</v>
      </c>
      <c r="J617">
        <v>25</v>
      </c>
      <c r="K617" t="s">
        <v>27</v>
      </c>
      <c r="L617" t="s">
        <v>1368</v>
      </c>
    </row>
    <row r="618" spans="1:12">
      <c r="A618">
        <v>1239</v>
      </c>
      <c r="B618" s="1" t="s">
        <v>1365</v>
      </c>
      <c r="C618">
        <v>7600</v>
      </c>
      <c r="D618" t="s">
        <v>26</v>
      </c>
      <c r="E618">
        <v>1.4</v>
      </c>
      <c r="F618">
        <v>18</v>
      </c>
      <c r="G618">
        <v>1.77</v>
      </c>
      <c r="H618" t="s">
        <v>93</v>
      </c>
      <c r="I618">
        <v>18</v>
      </c>
      <c r="J618">
        <v>24</v>
      </c>
      <c r="K618" t="s">
        <v>22</v>
      </c>
      <c r="L618" t="s">
        <v>1369</v>
      </c>
    </row>
    <row r="619" spans="1:12">
      <c r="A619">
        <v>1240</v>
      </c>
      <c r="B619" s="1" t="s">
        <v>1365</v>
      </c>
      <c r="C619">
        <v>8188</v>
      </c>
      <c r="D619" t="s">
        <v>17</v>
      </c>
      <c r="E619">
        <v>1.7</v>
      </c>
      <c r="F619">
        <v>24</v>
      </c>
      <c r="G619">
        <v>3.14</v>
      </c>
      <c r="H619" t="s">
        <v>93</v>
      </c>
      <c r="I619">
        <v>24</v>
      </c>
      <c r="J619">
        <v>17</v>
      </c>
      <c r="K619" t="s">
        <v>33</v>
      </c>
      <c r="L619" t="s">
        <v>1370</v>
      </c>
    </row>
    <row r="620" spans="1:12">
      <c r="A620">
        <v>1241</v>
      </c>
      <c r="B620" s="1" t="s">
        <v>1365</v>
      </c>
      <c r="C620">
        <v>9570</v>
      </c>
      <c r="D620" t="s">
        <v>17</v>
      </c>
      <c r="E620">
        <v>1.3</v>
      </c>
      <c r="F620">
        <v>18</v>
      </c>
      <c r="G620">
        <v>1.77</v>
      </c>
      <c r="H620" t="s">
        <v>93</v>
      </c>
      <c r="I620">
        <v>18</v>
      </c>
      <c r="J620">
        <v>24</v>
      </c>
      <c r="K620" t="s">
        <v>33</v>
      </c>
      <c r="L620" t="s">
        <v>1371</v>
      </c>
    </row>
    <row r="621" spans="1:12">
      <c r="A621">
        <v>1242</v>
      </c>
      <c r="B621" s="1" t="s">
        <v>1365</v>
      </c>
      <c r="C621">
        <v>10275</v>
      </c>
      <c r="D621" t="s">
        <v>17</v>
      </c>
      <c r="E621">
        <v>1.8</v>
      </c>
      <c r="F621">
        <v>24</v>
      </c>
      <c r="G621">
        <v>3.14</v>
      </c>
      <c r="H621" t="s">
        <v>29</v>
      </c>
      <c r="I621">
        <v>24</v>
      </c>
      <c r="J621">
        <v>39</v>
      </c>
      <c r="K621" t="s">
        <v>27</v>
      </c>
      <c r="L621" t="s">
        <v>1372</v>
      </c>
    </row>
    <row r="622" spans="1:12">
      <c r="A622">
        <v>163</v>
      </c>
      <c r="B622" s="1" t="s">
        <v>91</v>
      </c>
      <c r="C622">
        <v>150</v>
      </c>
      <c r="D622" t="s">
        <v>92</v>
      </c>
      <c r="E622">
        <v>2.04</v>
      </c>
      <c r="F622">
        <v>18</v>
      </c>
      <c r="G622">
        <v>1.8</v>
      </c>
      <c r="H622" t="s">
        <v>67</v>
      </c>
      <c r="I622">
        <v>18</v>
      </c>
      <c r="J622">
        <v>31</v>
      </c>
      <c r="K622" t="s">
        <v>27</v>
      </c>
      <c r="L622" t="s">
        <v>213</v>
      </c>
    </row>
    <row r="623" spans="1:12">
      <c r="A623">
        <v>164</v>
      </c>
      <c r="B623" s="1" t="s">
        <v>91</v>
      </c>
      <c r="C623">
        <v>150</v>
      </c>
      <c r="D623" t="s">
        <v>95</v>
      </c>
      <c r="E623">
        <v>1.3</v>
      </c>
      <c r="F623">
        <v>12</v>
      </c>
      <c r="G623">
        <v>0.8</v>
      </c>
      <c r="H623" t="s">
        <v>18</v>
      </c>
      <c r="I623">
        <v>12</v>
      </c>
      <c r="J623">
        <v>30</v>
      </c>
      <c r="K623" t="s">
        <v>27</v>
      </c>
      <c r="L623" t="s">
        <v>214</v>
      </c>
    </row>
    <row r="624" spans="1:12">
      <c r="A624">
        <v>131</v>
      </c>
      <c r="B624" s="1" t="s">
        <v>91</v>
      </c>
      <c r="C624">
        <v>650</v>
      </c>
      <c r="D624" t="s">
        <v>95</v>
      </c>
      <c r="E624">
        <v>2.9</v>
      </c>
      <c r="F624">
        <v>15</v>
      </c>
      <c r="G624">
        <v>1.23</v>
      </c>
      <c r="H624" t="s">
        <v>93</v>
      </c>
      <c r="I624">
        <v>15</v>
      </c>
      <c r="J624">
        <v>24</v>
      </c>
      <c r="K624" t="s">
        <v>27</v>
      </c>
      <c r="L624" t="s">
        <v>179</v>
      </c>
    </row>
    <row r="625" spans="1:12">
      <c r="A625">
        <v>132</v>
      </c>
      <c r="B625" s="1" t="s">
        <v>91</v>
      </c>
      <c r="C625">
        <v>1435</v>
      </c>
      <c r="D625" t="s">
        <v>92</v>
      </c>
      <c r="E625">
        <v>3.3</v>
      </c>
      <c r="F625">
        <v>18</v>
      </c>
      <c r="G625">
        <v>1.77</v>
      </c>
      <c r="H625" t="s">
        <v>19</v>
      </c>
      <c r="I625">
        <v>18</v>
      </c>
      <c r="J625">
        <v>56</v>
      </c>
      <c r="K625" t="s">
        <v>33</v>
      </c>
      <c r="L625" t="s">
        <v>180</v>
      </c>
    </row>
    <row r="626" spans="1:12">
      <c r="A626">
        <v>133</v>
      </c>
      <c r="B626" s="1" t="s">
        <v>91</v>
      </c>
      <c r="C626">
        <v>2800</v>
      </c>
      <c r="D626" t="s">
        <v>92</v>
      </c>
      <c r="E626">
        <v>1.9</v>
      </c>
      <c r="F626">
        <v>18</v>
      </c>
      <c r="G626">
        <v>1.77</v>
      </c>
      <c r="H626" t="s">
        <v>19</v>
      </c>
      <c r="I626">
        <v>18</v>
      </c>
      <c r="J626">
        <v>27</v>
      </c>
      <c r="K626" t="s">
        <v>27</v>
      </c>
      <c r="L626" t="s">
        <v>181</v>
      </c>
    </row>
    <row r="627" spans="1:12">
      <c r="A627">
        <v>134</v>
      </c>
      <c r="B627" s="1" t="s">
        <v>91</v>
      </c>
      <c r="C627">
        <v>2822</v>
      </c>
      <c r="D627" t="s">
        <v>95</v>
      </c>
      <c r="E627">
        <v>3</v>
      </c>
      <c r="F627">
        <v>18</v>
      </c>
      <c r="G627">
        <v>1.77</v>
      </c>
      <c r="H627" t="s">
        <v>24</v>
      </c>
      <c r="I627">
        <v>18</v>
      </c>
      <c r="J627">
        <v>24</v>
      </c>
      <c r="K627" t="s">
        <v>33</v>
      </c>
      <c r="L627" t="s">
        <v>182</v>
      </c>
    </row>
    <row r="628" spans="1:12">
      <c r="A628">
        <v>135</v>
      </c>
      <c r="B628" s="1" t="s">
        <v>91</v>
      </c>
      <c r="C628">
        <v>4475</v>
      </c>
      <c r="D628" t="s">
        <v>107</v>
      </c>
      <c r="E628">
        <v>3.15</v>
      </c>
      <c r="F628">
        <v>15</v>
      </c>
      <c r="G628">
        <v>1.23</v>
      </c>
      <c r="H628" t="s">
        <v>38</v>
      </c>
      <c r="I628">
        <v>15</v>
      </c>
      <c r="J628">
        <v>26</v>
      </c>
      <c r="K628" t="s">
        <v>33</v>
      </c>
      <c r="L628" t="s">
        <v>183</v>
      </c>
    </row>
    <row r="629" spans="1:12">
      <c r="A629">
        <v>136</v>
      </c>
      <c r="B629" s="1" t="s">
        <v>91</v>
      </c>
      <c r="C629">
        <v>4485</v>
      </c>
      <c r="D629" t="s">
        <v>107</v>
      </c>
      <c r="E629">
        <v>2.1</v>
      </c>
      <c r="F629">
        <v>15</v>
      </c>
      <c r="G629">
        <v>1.23</v>
      </c>
      <c r="H629" t="s">
        <v>38</v>
      </c>
      <c r="I629">
        <v>15</v>
      </c>
      <c r="J629">
        <v>34</v>
      </c>
      <c r="K629" t="s">
        <v>27</v>
      </c>
      <c r="L629" t="s">
        <v>184</v>
      </c>
    </row>
    <row r="630" spans="1:12">
      <c r="A630">
        <v>137</v>
      </c>
      <c r="B630" s="1" t="s">
        <v>91</v>
      </c>
      <c r="C630">
        <v>4500</v>
      </c>
      <c r="D630" t="s">
        <v>92</v>
      </c>
      <c r="E630">
        <v>0.5</v>
      </c>
      <c r="F630">
        <v>30</v>
      </c>
      <c r="G630">
        <v>4.9000000000000004</v>
      </c>
      <c r="H630" t="s">
        <v>19</v>
      </c>
      <c r="I630">
        <v>30</v>
      </c>
      <c r="J630">
        <v>23</v>
      </c>
      <c r="K630" t="s">
        <v>27</v>
      </c>
      <c r="L630" t="s">
        <v>185</v>
      </c>
    </row>
    <row r="631" spans="1:12">
      <c r="A631">
        <v>138</v>
      </c>
      <c r="B631" s="1" t="s">
        <v>91</v>
      </c>
      <c r="C631">
        <v>5988</v>
      </c>
      <c r="D631" t="s">
        <v>95</v>
      </c>
      <c r="E631">
        <v>2</v>
      </c>
      <c r="F631">
        <v>15</v>
      </c>
      <c r="G631">
        <v>1.23</v>
      </c>
      <c r="H631" t="s">
        <v>19</v>
      </c>
      <c r="I631">
        <v>15</v>
      </c>
      <c r="J631">
        <v>16</v>
      </c>
      <c r="K631" t="s">
        <v>22</v>
      </c>
      <c r="L631" t="s">
        <v>186</v>
      </c>
    </row>
    <row r="632" spans="1:12">
      <c r="A632">
        <v>141</v>
      </c>
      <c r="B632" s="1" t="s">
        <v>91</v>
      </c>
      <c r="C632">
        <v>5990</v>
      </c>
      <c r="D632" t="s">
        <v>92</v>
      </c>
      <c r="E632">
        <v>1.6</v>
      </c>
      <c r="F632">
        <v>24</v>
      </c>
      <c r="G632">
        <v>3.14</v>
      </c>
      <c r="H632" t="s">
        <v>93</v>
      </c>
      <c r="I632">
        <v>24</v>
      </c>
      <c r="J632">
        <v>24</v>
      </c>
      <c r="K632" t="s">
        <v>33</v>
      </c>
      <c r="L632" t="s">
        <v>189</v>
      </c>
    </row>
    <row r="633" spans="1:12">
      <c r="A633">
        <v>139</v>
      </c>
      <c r="B633" s="1" t="s">
        <v>91</v>
      </c>
      <c r="C633">
        <v>6020</v>
      </c>
      <c r="D633" t="s">
        <v>95</v>
      </c>
      <c r="E633">
        <v>1.4</v>
      </c>
      <c r="F633">
        <v>15</v>
      </c>
      <c r="G633">
        <v>1.23</v>
      </c>
      <c r="H633" t="s">
        <v>19</v>
      </c>
      <c r="I633">
        <v>15</v>
      </c>
      <c r="J633">
        <v>26</v>
      </c>
      <c r="K633" t="s">
        <v>22</v>
      </c>
      <c r="L633" t="s">
        <v>187</v>
      </c>
    </row>
    <row r="634" spans="1:12">
      <c r="A634">
        <v>142</v>
      </c>
      <c r="B634" s="1" t="s">
        <v>91</v>
      </c>
      <c r="C634">
        <v>6020</v>
      </c>
      <c r="D634" t="s">
        <v>53</v>
      </c>
      <c r="E634">
        <v>3.15</v>
      </c>
      <c r="F634">
        <v>18</v>
      </c>
      <c r="G634">
        <v>1.77</v>
      </c>
      <c r="H634" t="s">
        <v>38</v>
      </c>
      <c r="I634">
        <v>18</v>
      </c>
      <c r="J634">
        <v>25</v>
      </c>
      <c r="K634" t="s">
        <v>22</v>
      </c>
      <c r="L634" t="s">
        <v>190</v>
      </c>
    </row>
    <row r="635" spans="1:12">
      <c r="A635">
        <v>140</v>
      </c>
      <c r="B635" s="1" t="s">
        <v>91</v>
      </c>
      <c r="C635">
        <v>6035</v>
      </c>
      <c r="D635" t="s">
        <v>95</v>
      </c>
      <c r="E635">
        <v>3.6</v>
      </c>
      <c r="F635">
        <v>18</v>
      </c>
      <c r="G635">
        <v>1.77</v>
      </c>
      <c r="H635" t="s">
        <v>93</v>
      </c>
      <c r="I635">
        <v>18</v>
      </c>
      <c r="J635">
        <v>24</v>
      </c>
      <c r="K635" t="s">
        <v>22</v>
      </c>
      <c r="L635" t="s">
        <v>188</v>
      </c>
    </row>
    <row r="636" spans="1:12">
      <c r="A636">
        <v>143</v>
      </c>
      <c r="B636" s="1" t="s">
        <v>91</v>
      </c>
      <c r="C636">
        <v>6045</v>
      </c>
      <c r="D636" t="s">
        <v>92</v>
      </c>
      <c r="E636">
        <v>2.8</v>
      </c>
      <c r="F636">
        <v>24</v>
      </c>
      <c r="G636">
        <v>3.14</v>
      </c>
      <c r="H636" t="s">
        <v>70</v>
      </c>
      <c r="I636">
        <v>24</v>
      </c>
      <c r="J636">
        <v>27</v>
      </c>
      <c r="K636" t="s">
        <v>22</v>
      </c>
      <c r="L636" t="s">
        <v>191</v>
      </c>
    </row>
    <row r="637" spans="1:12">
      <c r="A637">
        <v>147</v>
      </c>
      <c r="B637" s="1" t="s">
        <v>91</v>
      </c>
      <c r="C637">
        <v>6395</v>
      </c>
      <c r="D637" t="s">
        <v>95</v>
      </c>
      <c r="E637">
        <v>4.0999999999999996</v>
      </c>
      <c r="F637">
        <v>18</v>
      </c>
      <c r="G637">
        <v>1.8</v>
      </c>
      <c r="H637" t="s">
        <v>195</v>
      </c>
      <c r="I637">
        <v>18</v>
      </c>
      <c r="J637">
        <v>24</v>
      </c>
      <c r="K637" t="s">
        <v>33</v>
      </c>
      <c r="L637" t="s">
        <v>136</v>
      </c>
    </row>
    <row r="638" spans="1:12">
      <c r="A638">
        <v>144</v>
      </c>
      <c r="B638" s="1" t="s">
        <v>91</v>
      </c>
      <c r="C638">
        <v>7390</v>
      </c>
      <c r="D638" t="s">
        <v>95</v>
      </c>
      <c r="E638">
        <v>0</v>
      </c>
      <c r="F638">
        <v>18</v>
      </c>
      <c r="G638">
        <v>1.77</v>
      </c>
      <c r="H638" t="s">
        <v>93</v>
      </c>
      <c r="I638">
        <v>18</v>
      </c>
      <c r="J638">
        <v>34</v>
      </c>
      <c r="K638" t="s">
        <v>33</v>
      </c>
      <c r="L638" t="s">
        <v>192</v>
      </c>
    </row>
    <row r="639" spans="1:12">
      <c r="A639">
        <v>145</v>
      </c>
      <c r="B639" s="1" t="s">
        <v>91</v>
      </c>
      <c r="C639">
        <v>7450</v>
      </c>
      <c r="D639" t="s">
        <v>92</v>
      </c>
      <c r="E639">
        <v>3.5</v>
      </c>
      <c r="F639">
        <v>18</v>
      </c>
      <c r="G639">
        <v>1.77</v>
      </c>
      <c r="H639" t="s">
        <v>29</v>
      </c>
      <c r="I639">
        <v>18</v>
      </c>
      <c r="J639">
        <v>24</v>
      </c>
      <c r="K639" t="s">
        <v>22</v>
      </c>
      <c r="L639" t="s">
        <v>193</v>
      </c>
    </row>
    <row r="640" spans="1:12">
      <c r="A640">
        <v>146</v>
      </c>
      <c r="B640" s="1" t="s">
        <v>91</v>
      </c>
      <c r="C640">
        <v>7520</v>
      </c>
      <c r="D640" t="s">
        <v>95</v>
      </c>
      <c r="E640">
        <v>2.8</v>
      </c>
      <c r="F640">
        <v>18</v>
      </c>
      <c r="G640">
        <v>1.77</v>
      </c>
      <c r="H640" t="s">
        <v>19</v>
      </c>
      <c r="I640">
        <v>18</v>
      </c>
      <c r="J640">
        <v>16</v>
      </c>
      <c r="K640" t="s">
        <v>27</v>
      </c>
      <c r="L640" t="s">
        <v>194</v>
      </c>
    </row>
    <row r="641" spans="1:12">
      <c r="A641">
        <v>108</v>
      </c>
      <c r="B641" s="1" t="s">
        <v>91</v>
      </c>
      <c r="C641">
        <v>8700</v>
      </c>
      <c r="D641" t="s">
        <v>95</v>
      </c>
      <c r="E641">
        <v>0</v>
      </c>
      <c r="F641">
        <v>18</v>
      </c>
      <c r="G641">
        <v>1.77</v>
      </c>
      <c r="H641" t="s">
        <v>18</v>
      </c>
      <c r="I641">
        <v>18</v>
      </c>
      <c r="J641">
        <v>30</v>
      </c>
      <c r="K641" t="s">
        <v>22</v>
      </c>
      <c r="L641" t="s">
        <v>156</v>
      </c>
    </row>
    <row r="642" spans="1:12">
      <c r="A642">
        <v>127</v>
      </c>
      <c r="B642" s="1" t="s">
        <v>91</v>
      </c>
      <c r="C642">
        <v>9025</v>
      </c>
      <c r="D642" t="s">
        <v>92</v>
      </c>
      <c r="E642">
        <v>1.1000000000000001</v>
      </c>
      <c r="F642">
        <v>18</v>
      </c>
      <c r="G642">
        <v>1.77</v>
      </c>
      <c r="H642" t="s">
        <v>18</v>
      </c>
      <c r="I642">
        <v>18</v>
      </c>
      <c r="J642">
        <v>20</v>
      </c>
      <c r="K642" t="s">
        <v>33</v>
      </c>
      <c r="L642" t="s">
        <v>176</v>
      </c>
    </row>
    <row r="643" spans="1:12">
      <c r="A643">
        <v>128</v>
      </c>
      <c r="B643" s="1" t="s">
        <v>91</v>
      </c>
      <c r="C643">
        <v>9093</v>
      </c>
      <c r="D643" t="s">
        <v>92</v>
      </c>
      <c r="E643">
        <v>0.8</v>
      </c>
      <c r="F643" t="s">
        <v>18</v>
      </c>
      <c r="G643" t="s">
        <v>18</v>
      </c>
      <c r="H643" t="s">
        <v>93</v>
      </c>
      <c r="I643">
        <v>36</v>
      </c>
      <c r="J643">
        <v>52</v>
      </c>
      <c r="K643" t="s">
        <v>33</v>
      </c>
      <c r="L643" t="s">
        <v>115</v>
      </c>
    </row>
    <row r="644" spans="1:12">
      <c r="A644">
        <v>129</v>
      </c>
      <c r="B644" s="1" t="s">
        <v>91</v>
      </c>
      <c r="C644">
        <v>9096</v>
      </c>
      <c r="D644" t="s">
        <v>92</v>
      </c>
      <c r="E644">
        <v>1.2</v>
      </c>
      <c r="F644">
        <v>18</v>
      </c>
      <c r="G644">
        <v>1.77</v>
      </c>
      <c r="H644" t="s">
        <v>93</v>
      </c>
      <c r="I644">
        <v>18</v>
      </c>
      <c r="J644">
        <v>74</v>
      </c>
      <c r="K644" t="s">
        <v>33</v>
      </c>
      <c r="L644" t="s">
        <v>177</v>
      </c>
    </row>
    <row r="645" spans="1:12">
      <c r="A645">
        <v>130</v>
      </c>
      <c r="B645" s="1" t="s">
        <v>91</v>
      </c>
      <c r="C645">
        <v>9096</v>
      </c>
      <c r="D645" t="s">
        <v>95</v>
      </c>
      <c r="E645">
        <v>4.2</v>
      </c>
      <c r="F645">
        <v>18</v>
      </c>
      <c r="G645">
        <v>1.77</v>
      </c>
      <c r="H645" t="s">
        <v>93</v>
      </c>
      <c r="I645">
        <v>18</v>
      </c>
      <c r="J645">
        <v>24</v>
      </c>
      <c r="K645" t="s">
        <v>33</v>
      </c>
      <c r="L645" t="s">
        <v>178</v>
      </c>
    </row>
    <row r="646" spans="1:12">
      <c r="A646">
        <v>109</v>
      </c>
      <c r="B646" s="1" t="s">
        <v>91</v>
      </c>
      <c r="C646">
        <v>9650</v>
      </c>
      <c r="D646" t="s">
        <v>95</v>
      </c>
      <c r="E646">
        <v>1.86</v>
      </c>
      <c r="F646">
        <v>18</v>
      </c>
      <c r="G646">
        <v>1.77</v>
      </c>
      <c r="H646" t="s">
        <v>24</v>
      </c>
      <c r="I646">
        <v>18</v>
      </c>
      <c r="J646">
        <v>24</v>
      </c>
      <c r="K646" t="s">
        <v>50</v>
      </c>
      <c r="L646" t="s">
        <v>157</v>
      </c>
    </row>
    <row r="647" spans="1:12">
      <c r="A647">
        <v>110</v>
      </c>
      <c r="B647" s="1" t="s">
        <v>91</v>
      </c>
      <c r="C647">
        <v>10250</v>
      </c>
      <c r="D647" t="s">
        <v>92</v>
      </c>
      <c r="E647">
        <v>0</v>
      </c>
      <c r="F647">
        <v>18</v>
      </c>
      <c r="G647">
        <v>1.77</v>
      </c>
      <c r="H647" t="s">
        <v>24</v>
      </c>
      <c r="I647">
        <v>18</v>
      </c>
      <c r="J647">
        <v>26</v>
      </c>
      <c r="K647" t="s">
        <v>33</v>
      </c>
      <c r="L647" t="s">
        <v>158</v>
      </c>
    </row>
    <row r="648" spans="1:12">
      <c r="A648">
        <v>113</v>
      </c>
      <c r="B648" s="1" t="s">
        <v>91</v>
      </c>
      <c r="C648">
        <v>10578</v>
      </c>
      <c r="D648" t="s">
        <v>95</v>
      </c>
      <c r="E648">
        <v>2.4500000000000002</v>
      </c>
      <c r="F648">
        <v>18</v>
      </c>
      <c r="G648">
        <v>1.77</v>
      </c>
      <c r="H648" t="s">
        <v>49</v>
      </c>
      <c r="I648">
        <v>18</v>
      </c>
      <c r="J648">
        <v>0</v>
      </c>
      <c r="K648" t="s">
        <v>33</v>
      </c>
      <c r="L648" t="s">
        <v>161</v>
      </c>
    </row>
    <row r="649" spans="1:12">
      <c r="A649">
        <v>111</v>
      </c>
      <c r="B649" s="1" t="s">
        <v>91</v>
      </c>
      <c r="C649">
        <v>10580</v>
      </c>
      <c r="D649" t="s">
        <v>92</v>
      </c>
      <c r="E649">
        <v>1.29</v>
      </c>
      <c r="F649">
        <v>24</v>
      </c>
      <c r="G649">
        <v>3.14</v>
      </c>
      <c r="H649" t="s">
        <v>24</v>
      </c>
      <c r="I649">
        <v>24</v>
      </c>
      <c r="J649">
        <v>18</v>
      </c>
      <c r="K649" t="s">
        <v>22</v>
      </c>
      <c r="L649" t="s">
        <v>159</v>
      </c>
    </row>
    <row r="650" spans="1:12">
      <c r="A650">
        <v>112</v>
      </c>
      <c r="B650" s="1" t="s">
        <v>91</v>
      </c>
      <c r="C650">
        <v>10590</v>
      </c>
      <c r="D650" t="s">
        <v>95</v>
      </c>
      <c r="E650">
        <v>2.4500000000000002</v>
      </c>
      <c r="F650">
        <v>18</v>
      </c>
      <c r="G650">
        <v>1.77</v>
      </c>
      <c r="H650" t="s">
        <v>18</v>
      </c>
      <c r="I650">
        <v>18</v>
      </c>
      <c r="J650">
        <v>22</v>
      </c>
      <c r="K650" t="s">
        <v>22</v>
      </c>
      <c r="L650" t="s">
        <v>160</v>
      </c>
    </row>
    <row r="651" spans="1:12">
      <c r="A651">
        <v>116</v>
      </c>
      <c r="B651" s="1" t="s">
        <v>91</v>
      </c>
      <c r="C651">
        <v>11544</v>
      </c>
      <c r="D651" t="s">
        <v>95</v>
      </c>
      <c r="E651">
        <v>1.1299999999999999</v>
      </c>
      <c r="F651">
        <v>15</v>
      </c>
      <c r="G651">
        <v>1.23</v>
      </c>
      <c r="H651">
        <v>15</v>
      </c>
      <c r="I651">
        <v>15</v>
      </c>
      <c r="J651">
        <v>20</v>
      </c>
      <c r="K651" t="s">
        <v>22</v>
      </c>
      <c r="L651" t="s">
        <v>164</v>
      </c>
    </row>
    <row r="652" spans="1:12">
      <c r="A652">
        <v>114</v>
      </c>
      <c r="B652" s="1" t="s">
        <v>91</v>
      </c>
      <c r="C652">
        <v>11548</v>
      </c>
      <c r="D652" t="s">
        <v>53</v>
      </c>
      <c r="E652">
        <v>3.18</v>
      </c>
      <c r="F652">
        <v>15</v>
      </c>
      <c r="G652">
        <v>1.23</v>
      </c>
      <c r="H652" t="s">
        <v>38</v>
      </c>
      <c r="I652">
        <v>15</v>
      </c>
      <c r="J652">
        <v>16.5</v>
      </c>
      <c r="K652" t="s">
        <v>39</v>
      </c>
      <c r="L652" t="s">
        <v>162</v>
      </c>
    </row>
    <row r="653" spans="1:12">
      <c r="A653">
        <v>115</v>
      </c>
      <c r="B653" s="1" t="s">
        <v>91</v>
      </c>
      <c r="C653">
        <v>11548</v>
      </c>
      <c r="D653" t="s">
        <v>95</v>
      </c>
      <c r="E653">
        <v>3.83</v>
      </c>
      <c r="F653">
        <v>18</v>
      </c>
      <c r="G653">
        <v>1.77</v>
      </c>
      <c r="H653" t="s">
        <v>70</v>
      </c>
      <c r="I653">
        <v>18</v>
      </c>
      <c r="J653">
        <v>18</v>
      </c>
      <c r="K653" t="s">
        <v>27</v>
      </c>
      <c r="L653" t="s">
        <v>163</v>
      </c>
    </row>
    <row r="654" spans="1:12">
      <c r="A654">
        <v>117</v>
      </c>
      <c r="B654" s="1" t="s">
        <v>91</v>
      </c>
      <c r="C654">
        <v>12522</v>
      </c>
      <c r="D654" t="s">
        <v>95</v>
      </c>
      <c r="E654">
        <v>0</v>
      </c>
      <c r="F654">
        <v>18</v>
      </c>
      <c r="G654">
        <v>1.77</v>
      </c>
      <c r="H654" t="s">
        <v>70</v>
      </c>
      <c r="I654">
        <v>18</v>
      </c>
      <c r="J654">
        <v>18</v>
      </c>
      <c r="K654" t="s">
        <v>27</v>
      </c>
      <c r="L654" t="s">
        <v>165</v>
      </c>
    </row>
    <row r="655" spans="1:12">
      <c r="A655">
        <v>148</v>
      </c>
      <c r="B655" s="1" t="s">
        <v>91</v>
      </c>
      <c r="C655">
        <v>12660</v>
      </c>
      <c r="D655" t="s">
        <v>92</v>
      </c>
      <c r="E655">
        <v>1.9</v>
      </c>
      <c r="F655">
        <v>18</v>
      </c>
      <c r="G655">
        <v>1.8</v>
      </c>
      <c r="H655" t="s">
        <v>196</v>
      </c>
      <c r="I655">
        <v>18</v>
      </c>
      <c r="J655">
        <v>56</v>
      </c>
      <c r="K655" t="s">
        <v>27</v>
      </c>
      <c r="L655" t="s">
        <v>197</v>
      </c>
    </row>
    <row r="656" spans="1:12">
      <c r="A656">
        <v>149</v>
      </c>
      <c r="B656" s="1" t="s">
        <v>91</v>
      </c>
      <c r="C656">
        <v>13430</v>
      </c>
      <c r="D656" t="s">
        <v>92</v>
      </c>
      <c r="E656">
        <v>4.5999999999999996</v>
      </c>
      <c r="F656">
        <v>12</v>
      </c>
      <c r="G656">
        <v>0.78</v>
      </c>
      <c r="H656" t="s">
        <v>198</v>
      </c>
      <c r="I656">
        <v>12</v>
      </c>
      <c r="J656">
        <v>77</v>
      </c>
      <c r="K656" t="s">
        <v>33</v>
      </c>
      <c r="L656" t="s">
        <v>199</v>
      </c>
    </row>
    <row r="657" spans="1:12">
      <c r="A657">
        <v>150</v>
      </c>
      <c r="B657" s="1" t="s">
        <v>91</v>
      </c>
      <c r="C657">
        <v>13435</v>
      </c>
      <c r="D657" t="s">
        <v>95</v>
      </c>
      <c r="E657">
        <v>3.82</v>
      </c>
      <c r="F657">
        <v>12</v>
      </c>
      <c r="G657">
        <v>0.78</v>
      </c>
      <c r="H657" t="s">
        <v>18</v>
      </c>
      <c r="I657">
        <v>12</v>
      </c>
      <c r="J657">
        <v>28</v>
      </c>
      <c r="K657" t="s">
        <v>22</v>
      </c>
      <c r="L657" t="s">
        <v>200</v>
      </c>
    </row>
    <row r="658" spans="1:12">
      <c r="A658">
        <v>151</v>
      </c>
      <c r="B658" s="1" t="s">
        <v>91</v>
      </c>
      <c r="C658">
        <v>13740</v>
      </c>
      <c r="D658" t="s">
        <v>95</v>
      </c>
      <c r="E658">
        <v>0</v>
      </c>
      <c r="F658">
        <v>18</v>
      </c>
      <c r="G658">
        <v>1.8</v>
      </c>
      <c r="H658" t="s">
        <v>123</v>
      </c>
      <c r="I658">
        <v>18</v>
      </c>
      <c r="J658">
        <v>20</v>
      </c>
      <c r="K658" t="s">
        <v>27</v>
      </c>
      <c r="L658" t="s">
        <v>201</v>
      </c>
    </row>
    <row r="659" spans="1:12">
      <c r="A659">
        <v>152</v>
      </c>
      <c r="B659" s="1" t="s">
        <v>91</v>
      </c>
      <c r="C659">
        <v>13748</v>
      </c>
      <c r="D659" t="s">
        <v>95</v>
      </c>
      <c r="E659">
        <v>2.9</v>
      </c>
      <c r="F659">
        <v>18</v>
      </c>
      <c r="G659">
        <v>1.8</v>
      </c>
      <c r="H659" t="s">
        <v>196</v>
      </c>
      <c r="I659">
        <v>18</v>
      </c>
      <c r="J659">
        <v>20</v>
      </c>
      <c r="K659" t="s">
        <v>27</v>
      </c>
      <c r="L659" t="s">
        <v>202</v>
      </c>
    </row>
    <row r="660" spans="1:12">
      <c r="A660">
        <v>153</v>
      </c>
      <c r="B660" s="1" t="s">
        <v>91</v>
      </c>
      <c r="C660">
        <v>13748</v>
      </c>
      <c r="D660" t="s">
        <v>92</v>
      </c>
      <c r="E660">
        <v>3.2</v>
      </c>
      <c r="F660">
        <v>18</v>
      </c>
      <c r="G660">
        <v>1.8</v>
      </c>
      <c r="H660" t="s">
        <v>196</v>
      </c>
      <c r="I660">
        <v>12</v>
      </c>
      <c r="J660">
        <v>60</v>
      </c>
      <c r="K660" t="s">
        <v>27</v>
      </c>
      <c r="L660" t="s">
        <v>203</v>
      </c>
    </row>
    <row r="661" spans="1:12">
      <c r="A661">
        <v>154</v>
      </c>
      <c r="B661" s="1" t="s">
        <v>91</v>
      </c>
      <c r="C661">
        <v>15550</v>
      </c>
      <c r="D661" t="s">
        <v>95</v>
      </c>
      <c r="E661">
        <v>5.4</v>
      </c>
      <c r="F661">
        <v>18</v>
      </c>
      <c r="G661">
        <v>1.8</v>
      </c>
      <c r="H661" t="s">
        <v>67</v>
      </c>
      <c r="I661">
        <v>18</v>
      </c>
      <c r="J661">
        <v>24</v>
      </c>
      <c r="K661" t="s">
        <v>33</v>
      </c>
      <c r="L661" t="s">
        <v>204</v>
      </c>
    </row>
    <row r="662" spans="1:12">
      <c r="A662">
        <v>155</v>
      </c>
      <c r="B662" s="1" t="s">
        <v>91</v>
      </c>
      <c r="C662">
        <v>16440</v>
      </c>
      <c r="D662" t="s">
        <v>95</v>
      </c>
      <c r="E662">
        <v>3.24</v>
      </c>
      <c r="F662">
        <v>18</v>
      </c>
      <c r="G662">
        <v>1.8</v>
      </c>
      <c r="H662" t="s">
        <v>67</v>
      </c>
      <c r="I662">
        <v>18</v>
      </c>
      <c r="J662">
        <v>24</v>
      </c>
      <c r="K662" t="s">
        <v>33</v>
      </c>
      <c r="L662" t="s">
        <v>205</v>
      </c>
    </row>
    <row r="663" spans="1:12">
      <c r="A663">
        <v>156</v>
      </c>
      <c r="B663" s="1" t="s">
        <v>91</v>
      </c>
      <c r="C663">
        <v>16550</v>
      </c>
      <c r="D663" t="s">
        <v>53</v>
      </c>
      <c r="E663">
        <v>2.85</v>
      </c>
      <c r="F663">
        <v>15</v>
      </c>
      <c r="G663">
        <v>1.23</v>
      </c>
      <c r="H663" t="s">
        <v>38</v>
      </c>
      <c r="I663">
        <v>15</v>
      </c>
      <c r="J663">
        <v>30</v>
      </c>
      <c r="K663" t="s">
        <v>39</v>
      </c>
      <c r="L663" t="s">
        <v>206</v>
      </c>
    </row>
    <row r="664" spans="1:12">
      <c r="A664">
        <v>157</v>
      </c>
      <c r="B664" s="1" t="s">
        <v>91</v>
      </c>
      <c r="C664">
        <v>16600</v>
      </c>
      <c r="D664" t="s">
        <v>107</v>
      </c>
      <c r="E664">
        <v>2.4500000000000002</v>
      </c>
      <c r="F664">
        <v>15</v>
      </c>
      <c r="G664">
        <v>1.23</v>
      </c>
      <c r="H664" t="s">
        <v>38</v>
      </c>
      <c r="I664">
        <v>15</v>
      </c>
      <c r="J664">
        <v>22</v>
      </c>
      <c r="K664" t="s">
        <v>39</v>
      </c>
      <c r="L664" t="s">
        <v>207</v>
      </c>
    </row>
    <row r="665" spans="1:12">
      <c r="A665">
        <v>158</v>
      </c>
      <c r="B665" s="1" t="s">
        <v>91</v>
      </c>
      <c r="C665">
        <v>17450</v>
      </c>
      <c r="D665" t="s">
        <v>53</v>
      </c>
      <c r="E665">
        <v>4</v>
      </c>
      <c r="F665">
        <v>15</v>
      </c>
      <c r="G665">
        <v>1.23</v>
      </c>
      <c r="H665" t="s">
        <v>38</v>
      </c>
      <c r="I665">
        <v>15</v>
      </c>
      <c r="J665">
        <v>30</v>
      </c>
      <c r="K665" t="s">
        <v>39</v>
      </c>
      <c r="L665" t="s">
        <v>208</v>
      </c>
    </row>
    <row r="666" spans="1:12">
      <c r="A666">
        <v>159</v>
      </c>
      <c r="B666" s="1" t="s">
        <v>91</v>
      </c>
      <c r="C666">
        <v>17470</v>
      </c>
      <c r="D666" t="s">
        <v>53</v>
      </c>
      <c r="E666">
        <v>3.3</v>
      </c>
      <c r="F666">
        <v>15</v>
      </c>
      <c r="G666">
        <v>1.23</v>
      </c>
      <c r="H666" t="s">
        <v>38</v>
      </c>
      <c r="I666">
        <v>15</v>
      </c>
      <c r="J666">
        <v>26</v>
      </c>
      <c r="K666" t="s">
        <v>39</v>
      </c>
      <c r="L666" t="s">
        <v>209</v>
      </c>
    </row>
    <row r="667" spans="1:12">
      <c r="A667">
        <v>160</v>
      </c>
      <c r="B667" s="1" t="s">
        <v>91</v>
      </c>
      <c r="C667">
        <v>17975</v>
      </c>
      <c r="D667" t="s">
        <v>95</v>
      </c>
      <c r="E667">
        <v>1.4</v>
      </c>
      <c r="F667">
        <v>18</v>
      </c>
      <c r="G667">
        <v>1.8</v>
      </c>
      <c r="H667" t="s">
        <v>123</v>
      </c>
      <c r="I667">
        <v>18</v>
      </c>
      <c r="J667">
        <v>20</v>
      </c>
      <c r="K667" t="s">
        <v>22</v>
      </c>
      <c r="L667" t="s">
        <v>210</v>
      </c>
    </row>
    <row r="668" spans="1:12">
      <c r="A668">
        <v>161</v>
      </c>
      <c r="B668" s="1" t="s">
        <v>91</v>
      </c>
      <c r="C668">
        <v>18820</v>
      </c>
      <c r="D668" t="s">
        <v>95</v>
      </c>
      <c r="E668">
        <v>5.6</v>
      </c>
      <c r="F668">
        <v>18</v>
      </c>
      <c r="G668">
        <v>1.8</v>
      </c>
      <c r="H668" t="s">
        <v>18</v>
      </c>
      <c r="I668">
        <v>18</v>
      </c>
      <c r="J668">
        <v>30</v>
      </c>
      <c r="K668" t="s">
        <v>27</v>
      </c>
      <c r="L668" t="s">
        <v>211</v>
      </c>
    </row>
    <row r="669" spans="1:12">
      <c r="A669">
        <v>162</v>
      </c>
      <c r="B669" s="1" t="s">
        <v>91</v>
      </c>
      <c r="C669">
        <v>18925</v>
      </c>
      <c r="D669" t="s">
        <v>92</v>
      </c>
      <c r="E669">
        <v>3.2</v>
      </c>
      <c r="F669">
        <v>18</v>
      </c>
      <c r="G669">
        <v>1.8</v>
      </c>
      <c r="H669" t="s">
        <v>123</v>
      </c>
      <c r="I669">
        <v>18</v>
      </c>
      <c r="J669">
        <v>160</v>
      </c>
      <c r="K669" t="s">
        <v>27</v>
      </c>
      <c r="L669" t="s">
        <v>212</v>
      </c>
    </row>
    <row r="670" spans="1:12">
      <c r="A670">
        <v>48</v>
      </c>
      <c r="B670" s="1" t="s">
        <v>91</v>
      </c>
      <c r="C670">
        <v>19700</v>
      </c>
      <c r="D670" t="s">
        <v>92</v>
      </c>
      <c r="E670">
        <v>2.2999999999999998</v>
      </c>
      <c r="F670">
        <v>24</v>
      </c>
      <c r="G670">
        <v>3.14</v>
      </c>
      <c r="H670" t="s">
        <v>93</v>
      </c>
      <c r="I670">
        <v>24</v>
      </c>
      <c r="J670">
        <v>61</v>
      </c>
      <c r="K670" t="s">
        <v>33</v>
      </c>
      <c r="L670" t="s">
        <v>94</v>
      </c>
    </row>
    <row r="671" spans="1:12">
      <c r="A671">
        <v>49</v>
      </c>
      <c r="B671" s="1" t="s">
        <v>91</v>
      </c>
      <c r="C671">
        <v>19800</v>
      </c>
      <c r="D671" t="s">
        <v>95</v>
      </c>
      <c r="E671">
        <v>3.7</v>
      </c>
      <c r="F671">
        <v>24</v>
      </c>
      <c r="G671">
        <v>3.14</v>
      </c>
      <c r="H671" t="s">
        <v>93</v>
      </c>
      <c r="I671">
        <v>24</v>
      </c>
      <c r="J671">
        <v>18</v>
      </c>
      <c r="K671" t="s">
        <v>27</v>
      </c>
      <c r="L671" t="s">
        <v>96</v>
      </c>
    </row>
    <row r="672" spans="1:12">
      <c r="A672">
        <v>50</v>
      </c>
      <c r="B672" s="1" t="s">
        <v>91</v>
      </c>
      <c r="C672">
        <v>20150</v>
      </c>
      <c r="D672" t="s">
        <v>95</v>
      </c>
      <c r="E672">
        <v>3.7</v>
      </c>
      <c r="F672">
        <v>18</v>
      </c>
      <c r="G672">
        <v>1.77</v>
      </c>
      <c r="H672" t="s">
        <v>18</v>
      </c>
      <c r="I672">
        <v>18</v>
      </c>
      <c r="J672">
        <v>24</v>
      </c>
      <c r="K672" t="s">
        <v>50</v>
      </c>
      <c r="L672" t="s">
        <v>97</v>
      </c>
    </row>
    <row r="673" spans="1:12">
      <c r="A673">
        <v>51</v>
      </c>
      <c r="B673" s="1" t="s">
        <v>91</v>
      </c>
      <c r="C673">
        <v>20825</v>
      </c>
      <c r="D673" t="s">
        <v>95</v>
      </c>
      <c r="E673">
        <v>3</v>
      </c>
      <c r="F673">
        <v>18</v>
      </c>
      <c r="G673">
        <v>1.77</v>
      </c>
      <c r="H673" t="s">
        <v>93</v>
      </c>
      <c r="I673">
        <v>18</v>
      </c>
      <c r="J673">
        <v>32</v>
      </c>
      <c r="K673" t="s">
        <v>27</v>
      </c>
      <c r="L673" t="s">
        <v>98</v>
      </c>
    </row>
    <row r="674" spans="1:12">
      <c r="A674">
        <v>53</v>
      </c>
      <c r="B674" s="1" t="s">
        <v>91</v>
      </c>
      <c r="C674">
        <v>20832</v>
      </c>
      <c r="D674" t="s">
        <v>92</v>
      </c>
      <c r="E674">
        <v>2.9</v>
      </c>
      <c r="F674">
        <v>18</v>
      </c>
      <c r="G674">
        <v>1.77</v>
      </c>
      <c r="H674" t="s">
        <v>93</v>
      </c>
      <c r="I674">
        <v>18</v>
      </c>
      <c r="J674">
        <v>28</v>
      </c>
      <c r="K674" t="s">
        <v>33</v>
      </c>
      <c r="L674" t="s">
        <v>100</v>
      </c>
    </row>
    <row r="675" spans="1:12">
      <c r="A675">
        <v>52</v>
      </c>
      <c r="B675" s="1" t="s">
        <v>91</v>
      </c>
      <c r="C675">
        <v>20840</v>
      </c>
      <c r="D675" t="s">
        <v>95</v>
      </c>
      <c r="E675">
        <v>5.4</v>
      </c>
      <c r="F675">
        <v>15</v>
      </c>
      <c r="G675">
        <v>1.23</v>
      </c>
      <c r="H675" t="s">
        <v>70</v>
      </c>
      <c r="I675">
        <v>15</v>
      </c>
      <c r="J675">
        <v>44</v>
      </c>
      <c r="K675" t="s">
        <v>27</v>
      </c>
      <c r="L675" t="s">
        <v>99</v>
      </c>
    </row>
    <row r="676" spans="1:12">
      <c r="A676">
        <v>54</v>
      </c>
      <c r="B676" s="1" t="s">
        <v>91</v>
      </c>
      <c r="C676">
        <v>21155</v>
      </c>
      <c r="D676" t="s">
        <v>95</v>
      </c>
      <c r="E676">
        <v>4</v>
      </c>
      <c r="F676">
        <v>18</v>
      </c>
      <c r="G676">
        <v>1.77</v>
      </c>
      <c r="H676" t="s">
        <v>93</v>
      </c>
      <c r="I676">
        <v>18</v>
      </c>
      <c r="J676">
        <v>24</v>
      </c>
      <c r="K676" t="s">
        <v>33</v>
      </c>
      <c r="L676" t="s">
        <v>101</v>
      </c>
    </row>
    <row r="677" spans="1:12">
      <c r="A677">
        <v>55</v>
      </c>
      <c r="B677" s="1" t="s">
        <v>91</v>
      </c>
      <c r="C677">
        <v>22746</v>
      </c>
      <c r="D677" t="s">
        <v>95</v>
      </c>
      <c r="E677">
        <v>3.9</v>
      </c>
      <c r="F677">
        <v>18</v>
      </c>
      <c r="G677">
        <v>1.77</v>
      </c>
      <c r="H677" t="s">
        <v>93</v>
      </c>
      <c r="I677">
        <v>18</v>
      </c>
      <c r="J677">
        <v>33</v>
      </c>
      <c r="K677" t="s">
        <v>33</v>
      </c>
      <c r="L677" t="s">
        <v>102</v>
      </c>
    </row>
    <row r="678" spans="1:12">
      <c r="A678">
        <v>56</v>
      </c>
      <c r="B678" s="1" t="s">
        <v>91</v>
      </c>
      <c r="C678">
        <v>23350</v>
      </c>
      <c r="D678" t="s">
        <v>95</v>
      </c>
      <c r="E678">
        <v>0.5</v>
      </c>
      <c r="F678">
        <v>24</v>
      </c>
      <c r="G678">
        <v>3.14</v>
      </c>
      <c r="H678" t="s">
        <v>93</v>
      </c>
      <c r="I678">
        <v>24</v>
      </c>
      <c r="J678">
        <v>38</v>
      </c>
      <c r="K678" t="s">
        <v>22</v>
      </c>
      <c r="L678" t="s">
        <v>103</v>
      </c>
    </row>
    <row r="679" spans="1:12">
      <c r="A679">
        <v>57</v>
      </c>
      <c r="B679" s="1" t="s">
        <v>91</v>
      </c>
      <c r="C679">
        <v>23500</v>
      </c>
      <c r="D679" t="s">
        <v>95</v>
      </c>
      <c r="E679">
        <v>0.6</v>
      </c>
      <c r="F679">
        <v>18</v>
      </c>
      <c r="G679">
        <v>1.77</v>
      </c>
      <c r="H679" t="s">
        <v>93</v>
      </c>
      <c r="I679">
        <v>18</v>
      </c>
      <c r="J679">
        <v>30</v>
      </c>
      <c r="K679" t="s">
        <v>50</v>
      </c>
      <c r="L679" t="s">
        <v>104</v>
      </c>
    </row>
    <row r="680" spans="1:12">
      <c r="A680">
        <v>58</v>
      </c>
      <c r="B680" s="1" t="s">
        <v>91</v>
      </c>
      <c r="C680">
        <v>24250</v>
      </c>
      <c r="D680" t="s">
        <v>92</v>
      </c>
      <c r="E680">
        <v>0.8</v>
      </c>
      <c r="F680">
        <v>36</v>
      </c>
      <c r="G680">
        <v>7.1</v>
      </c>
      <c r="H680" t="s">
        <v>29</v>
      </c>
      <c r="I680">
        <v>36</v>
      </c>
      <c r="J680">
        <v>66</v>
      </c>
      <c r="K680" t="s">
        <v>27</v>
      </c>
      <c r="L680" t="s">
        <v>105</v>
      </c>
    </row>
    <row r="681" spans="1:12">
      <c r="A681">
        <v>60</v>
      </c>
      <c r="B681" s="1" t="s">
        <v>91</v>
      </c>
      <c r="C681">
        <v>27140</v>
      </c>
      <c r="D681" t="s">
        <v>107</v>
      </c>
      <c r="E681">
        <v>3.55</v>
      </c>
      <c r="F681">
        <v>24</v>
      </c>
      <c r="G681">
        <v>3.14</v>
      </c>
      <c r="H681" t="s">
        <v>38</v>
      </c>
      <c r="I681">
        <v>24</v>
      </c>
      <c r="J681">
        <v>26</v>
      </c>
      <c r="K681" t="s">
        <v>39</v>
      </c>
      <c r="L681" t="s">
        <v>108</v>
      </c>
    </row>
    <row r="682" spans="1:12">
      <c r="A682">
        <v>59</v>
      </c>
      <c r="B682" s="1" t="s">
        <v>91</v>
      </c>
      <c r="C682">
        <v>27155</v>
      </c>
      <c r="D682" t="s">
        <v>53</v>
      </c>
      <c r="E682">
        <v>2.85</v>
      </c>
      <c r="F682">
        <v>15</v>
      </c>
      <c r="G682">
        <v>1.23</v>
      </c>
      <c r="H682" t="s">
        <v>38</v>
      </c>
      <c r="I682">
        <v>15</v>
      </c>
      <c r="J682">
        <v>25</v>
      </c>
      <c r="K682" t="s">
        <v>39</v>
      </c>
      <c r="L682" t="s">
        <v>106</v>
      </c>
    </row>
    <row r="683" spans="1:12">
      <c r="A683">
        <v>61</v>
      </c>
      <c r="B683" s="1" t="s">
        <v>91</v>
      </c>
      <c r="C683">
        <v>27155</v>
      </c>
      <c r="D683" t="s">
        <v>107</v>
      </c>
      <c r="E683">
        <v>2.9</v>
      </c>
      <c r="F683">
        <v>18</v>
      </c>
      <c r="G683">
        <v>1.77</v>
      </c>
      <c r="H683" t="s">
        <v>38</v>
      </c>
      <c r="I683">
        <v>18</v>
      </c>
      <c r="J683">
        <v>25</v>
      </c>
      <c r="K683" t="s">
        <v>39</v>
      </c>
      <c r="L683" t="s">
        <v>109</v>
      </c>
    </row>
    <row r="684" spans="1:12">
      <c r="A684">
        <v>62</v>
      </c>
      <c r="B684" s="1" t="s">
        <v>91</v>
      </c>
      <c r="C684">
        <v>28525</v>
      </c>
      <c r="D684" t="s">
        <v>95</v>
      </c>
      <c r="E684">
        <v>2</v>
      </c>
      <c r="F684">
        <v>18</v>
      </c>
      <c r="G684">
        <v>1.77</v>
      </c>
      <c r="H684" t="s">
        <v>19</v>
      </c>
      <c r="I684">
        <v>18</v>
      </c>
      <c r="J684">
        <v>23</v>
      </c>
      <c r="K684" t="s">
        <v>27</v>
      </c>
      <c r="L684" t="s">
        <v>110</v>
      </c>
    </row>
    <row r="685" spans="1:12">
      <c r="A685">
        <v>118</v>
      </c>
      <c r="B685" s="1" t="s">
        <v>91</v>
      </c>
      <c r="C685">
        <v>30375</v>
      </c>
      <c r="D685" t="s">
        <v>95</v>
      </c>
      <c r="E685">
        <v>0</v>
      </c>
      <c r="F685">
        <v>18</v>
      </c>
      <c r="G685">
        <v>1.77</v>
      </c>
      <c r="H685" t="s">
        <v>77</v>
      </c>
      <c r="I685">
        <v>18</v>
      </c>
      <c r="J685">
        <v>22</v>
      </c>
      <c r="K685" t="s">
        <v>22</v>
      </c>
      <c r="L685" t="s">
        <v>166</v>
      </c>
    </row>
    <row r="686" spans="1:12">
      <c r="A686">
        <v>120</v>
      </c>
      <c r="B686" s="1" t="s">
        <v>91</v>
      </c>
      <c r="C686">
        <v>30990</v>
      </c>
      <c r="D686" t="s">
        <v>95</v>
      </c>
      <c r="E686">
        <v>2.2000000000000002</v>
      </c>
      <c r="F686">
        <v>15</v>
      </c>
      <c r="G686">
        <v>1.23</v>
      </c>
      <c r="H686" t="s">
        <v>19</v>
      </c>
      <c r="I686">
        <v>15</v>
      </c>
      <c r="J686">
        <v>20</v>
      </c>
      <c r="K686" t="s">
        <v>22</v>
      </c>
      <c r="L686" t="s">
        <v>169</v>
      </c>
    </row>
    <row r="687" spans="1:12">
      <c r="A687">
        <v>119</v>
      </c>
      <c r="B687" s="1" t="s">
        <v>91</v>
      </c>
      <c r="C687">
        <v>31000</v>
      </c>
      <c r="D687" t="s">
        <v>92</v>
      </c>
      <c r="E687">
        <v>2.34</v>
      </c>
      <c r="F687">
        <v>18</v>
      </c>
      <c r="G687">
        <v>1.77</v>
      </c>
      <c r="H687" t="s">
        <v>167</v>
      </c>
      <c r="I687">
        <v>18</v>
      </c>
      <c r="J687">
        <v>25</v>
      </c>
      <c r="K687" t="s">
        <v>27</v>
      </c>
      <c r="L687" t="s">
        <v>168</v>
      </c>
    </row>
    <row r="688" spans="1:12">
      <c r="A688">
        <v>121</v>
      </c>
      <c r="B688" s="1" t="s">
        <v>91</v>
      </c>
      <c r="C688">
        <v>31600</v>
      </c>
      <c r="D688" t="s">
        <v>92</v>
      </c>
      <c r="E688">
        <v>1.71</v>
      </c>
      <c r="F688">
        <v>18</v>
      </c>
      <c r="G688">
        <v>1.77</v>
      </c>
      <c r="H688" t="s">
        <v>19</v>
      </c>
      <c r="I688">
        <v>18</v>
      </c>
      <c r="J688">
        <v>22</v>
      </c>
      <c r="K688" t="s">
        <v>27</v>
      </c>
      <c r="L688" t="s">
        <v>170</v>
      </c>
    </row>
    <row r="689" spans="1:12">
      <c r="A689">
        <v>122</v>
      </c>
      <c r="B689" s="1" t="s">
        <v>91</v>
      </c>
      <c r="C689">
        <v>32360</v>
      </c>
      <c r="D689" t="s">
        <v>92</v>
      </c>
      <c r="E689">
        <v>2.79</v>
      </c>
      <c r="F689">
        <v>24</v>
      </c>
      <c r="G689">
        <v>3.14</v>
      </c>
      <c r="H689" t="s">
        <v>19</v>
      </c>
      <c r="I689">
        <v>24</v>
      </c>
      <c r="J689">
        <v>20</v>
      </c>
      <c r="K689" t="s">
        <v>27</v>
      </c>
      <c r="L689" t="s">
        <v>171</v>
      </c>
    </row>
    <row r="690" spans="1:12">
      <c r="A690">
        <v>124</v>
      </c>
      <c r="B690" s="1" t="s">
        <v>91</v>
      </c>
      <c r="C690">
        <v>32360</v>
      </c>
      <c r="D690" t="s">
        <v>95</v>
      </c>
      <c r="E690">
        <v>3.67</v>
      </c>
      <c r="F690">
        <v>24</v>
      </c>
      <c r="G690">
        <v>3.14</v>
      </c>
      <c r="H690" t="s">
        <v>19</v>
      </c>
      <c r="I690">
        <v>24</v>
      </c>
      <c r="J690">
        <v>20</v>
      </c>
      <c r="K690" t="s">
        <v>27</v>
      </c>
      <c r="L690" t="s">
        <v>173</v>
      </c>
    </row>
    <row r="691" spans="1:12">
      <c r="A691">
        <v>123</v>
      </c>
      <c r="B691" s="1" t="s">
        <v>91</v>
      </c>
      <c r="C691">
        <v>32373</v>
      </c>
      <c r="D691" t="s">
        <v>92</v>
      </c>
      <c r="E691">
        <v>3.2</v>
      </c>
      <c r="F691">
        <v>18</v>
      </c>
      <c r="G691">
        <v>1.77</v>
      </c>
      <c r="H691" t="s">
        <v>19</v>
      </c>
      <c r="I691">
        <v>18</v>
      </c>
      <c r="J691">
        <v>20</v>
      </c>
      <c r="K691" t="s">
        <v>27</v>
      </c>
      <c r="L691" t="s">
        <v>172</v>
      </c>
    </row>
    <row r="692" spans="1:12">
      <c r="A692">
        <v>125</v>
      </c>
      <c r="B692" s="1" t="s">
        <v>91</v>
      </c>
      <c r="C692">
        <v>33740</v>
      </c>
      <c r="D692" t="s">
        <v>95</v>
      </c>
      <c r="E692">
        <v>2.56</v>
      </c>
      <c r="F692">
        <v>24</v>
      </c>
      <c r="G692">
        <v>3.14</v>
      </c>
      <c r="H692" t="s">
        <v>24</v>
      </c>
      <c r="I692">
        <v>24</v>
      </c>
      <c r="J692">
        <v>32</v>
      </c>
      <c r="K692" t="s">
        <v>27</v>
      </c>
      <c r="L692" t="s">
        <v>174</v>
      </c>
    </row>
    <row r="693" spans="1:12">
      <c r="A693">
        <v>126</v>
      </c>
      <c r="B693" s="1" t="s">
        <v>91</v>
      </c>
      <c r="C693">
        <v>33740</v>
      </c>
      <c r="D693" t="s">
        <v>92</v>
      </c>
      <c r="E693">
        <v>1.9</v>
      </c>
      <c r="F693">
        <v>36</v>
      </c>
      <c r="G693">
        <v>707</v>
      </c>
      <c r="H693" t="s">
        <v>19</v>
      </c>
      <c r="I693">
        <v>36</v>
      </c>
      <c r="J693">
        <v>32</v>
      </c>
      <c r="K693" t="s">
        <v>27</v>
      </c>
      <c r="L693" t="s">
        <v>175</v>
      </c>
    </row>
    <row r="694" spans="1:12">
      <c r="A694">
        <v>63</v>
      </c>
      <c r="B694" s="1" t="s">
        <v>111</v>
      </c>
      <c r="C694">
        <v>925</v>
      </c>
      <c r="D694" t="s">
        <v>92</v>
      </c>
      <c r="E694">
        <v>3.4</v>
      </c>
      <c r="F694">
        <v>24</v>
      </c>
      <c r="G694">
        <v>3.1</v>
      </c>
      <c r="H694" t="s">
        <v>113</v>
      </c>
      <c r="I694">
        <v>24</v>
      </c>
      <c r="J694">
        <v>17</v>
      </c>
      <c r="K694" t="s">
        <v>22</v>
      </c>
      <c r="L694" t="s">
        <v>18</v>
      </c>
    </row>
    <row r="695" spans="1:12">
      <c r="A695">
        <v>64</v>
      </c>
      <c r="B695" s="1" t="s">
        <v>111</v>
      </c>
      <c r="C695">
        <v>936</v>
      </c>
      <c r="D695" t="s">
        <v>95</v>
      </c>
      <c r="E695">
        <v>2.1</v>
      </c>
      <c r="F695">
        <v>18</v>
      </c>
      <c r="G695">
        <v>1.8</v>
      </c>
      <c r="H695" t="s">
        <v>113</v>
      </c>
      <c r="I695">
        <v>18</v>
      </c>
      <c r="J695">
        <v>12</v>
      </c>
      <c r="K695" t="s">
        <v>50</v>
      </c>
      <c r="L695" t="s">
        <v>18</v>
      </c>
    </row>
    <row r="696" spans="1:12">
      <c r="A696">
        <v>65</v>
      </c>
      <c r="B696" s="1" t="s">
        <v>111</v>
      </c>
      <c r="C696">
        <v>1290</v>
      </c>
      <c r="D696" t="s">
        <v>92</v>
      </c>
      <c r="E696">
        <v>0</v>
      </c>
      <c r="F696" t="s">
        <v>18</v>
      </c>
      <c r="G696" t="s">
        <v>18</v>
      </c>
      <c r="H696" t="s">
        <v>114</v>
      </c>
      <c r="I696">
        <v>15</v>
      </c>
      <c r="J696">
        <v>18</v>
      </c>
      <c r="K696" t="s">
        <v>50</v>
      </c>
      <c r="L696" t="s">
        <v>18</v>
      </c>
    </row>
    <row r="697" spans="1:12">
      <c r="A697">
        <v>66</v>
      </c>
      <c r="B697" s="1" t="s">
        <v>111</v>
      </c>
      <c r="C697">
        <v>1947</v>
      </c>
      <c r="D697" t="s">
        <v>95</v>
      </c>
      <c r="E697">
        <v>0</v>
      </c>
      <c r="F697">
        <v>18</v>
      </c>
      <c r="G697">
        <v>1</v>
      </c>
      <c r="H697" t="s">
        <v>18</v>
      </c>
      <c r="I697">
        <v>18</v>
      </c>
      <c r="J697">
        <v>0</v>
      </c>
      <c r="K697" t="s">
        <v>27</v>
      </c>
      <c r="L697" t="s">
        <v>18</v>
      </c>
    </row>
    <row r="698" spans="1:12">
      <c r="A698">
        <v>67</v>
      </c>
      <c r="B698" s="1" t="s">
        <v>111</v>
      </c>
      <c r="C698">
        <v>1947</v>
      </c>
      <c r="D698" t="s">
        <v>92</v>
      </c>
      <c r="E698">
        <v>0</v>
      </c>
      <c r="F698">
        <v>15</v>
      </c>
      <c r="G698">
        <v>1.22</v>
      </c>
      <c r="H698" t="s">
        <v>18</v>
      </c>
      <c r="I698">
        <v>15</v>
      </c>
      <c r="J698">
        <v>0</v>
      </c>
      <c r="K698" t="s">
        <v>27</v>
      </c>
      <c r="L698" t="s">
        <v>18</v>
      </c>
    </row>
    <row r="699" spans="1:12">
      <c r="A699">
        <v>68</v>
      </c>
      <c r="B699" s="1" t="s">
        <v>115</v>
      </c>
      <c r="C699">
        <v>725</v>
      </c>
      <c r="D699" t="s">
        <v>95</v>
      </c>
      <c r="E699">
        <v>0</v>
      </c>
      <c r="F699">
        <v>15</v>
      </c>
      <c r="G699">
        <v>1.2</v>
      </c>
      <c r="H699" t="s">
        <v>116</v>
      </c>
      <c r="I699">
        <v>15</v>
      </c>
      <c r="J699">
        <v>24</v>
      </c>
      <c r="K699" t="s">
        <v>22</v>
      </c>
      <c r="L699" t="s">
        <v>117</v>
      </c>
    </row>
    <row r="700" spans="1:12">
      <c r="A700">
        <v>69</v>
      </c>
      <c r="B700" s="1" t="s">
        <v>115</v>
      </c>
      <c r="C700">
        <v>1980</v>
      </c>
      <c r="D700" t="s">
        <v>95</v>
      </c>
      <c r="E700">
        <v>0.54</v>
      </c>
      <c r="F700">
        <v>15</v>
      </c>
      <c r="G700">
        <v>1.2</v>
      </c>
      <c r="H700" t="s">
        <v>112</v>
      </c>
      <c r="I700">
        <v>15</v>
      </c>
      <c r="J700">
        <v>28</v>
      </c>
      <c r="K700" t="s">
        <v>22</v>
      </c>
      <c r="L700" t="s">
        <v>118</v>
      </c>
    </row>
    <row r="701" spans="1:12">
      <c r="A701">
        <v>70</v>
      </c>
      <c r="B701" s="1" t="s">
        <v>115</v>
      </c>
      <c r="C701">
        <v>1982</v>
      </c>
      <c r="D701" t="s">
        <v>92</v>
      </c>
      <c r="E701">
        <v>0.2</v>
      </c>
      <c r="F701">
        <v>15</v>
      </c>
      <c r="G701">
        <v>1.2</v>
      </c>
      <c r="H701" t="s">
        <v>67</v>
      </c>
      <c r="I701">
        <v>15</v>
      </c>
      <c r="J701">
        <v>16</v>
      </c>
      <c r="K701" t="s">
        <v>27</v>
      </c>
      <c r="L701" t="s">
        <v>119</v>
      </c>
    </row>
    <row r="702" spans="1:12">
      <c r="A702">
        <v>71</v>
      </c>
      <c r="B702" s="1" t="s">
        <v>115</v>
      </c>
      <c r="C702">
        <v>2020</v>
      </c>
      <c r="D702" t="s">
        <v>92</v>
      </c>
      <c r="E702">
        <v>0</v>
      </c>
      <c r="F702">
        <v>24</v>
      </c>
      <c r="G702">
        <v>3.1</v>
      </c>
      <c r="H702" t="s">
        <v>67</v>
      </c>
      <c r="I702">
        <v>24</v>
      </c>
      <c r="J702">
        <v>24</v>
      </c>
      <c r="K702" t="s">
        <v>27</v>
      </c>
      <c r="L702" t="s">
        <v>120</v>
      </c>
    </row>
    <row r="703" spans="1:12">
      <c r="A703">
        <v>72</v>
      </c>
      <c r="B703" s="1" t="s">
        <v>115</v>
      </c>
      <c r="C703">
        <v>2028</v>
      </c>
      <c r="D703" t="s">
        <v>92</v>
      </c>
      <c r="E703">
        <v>3.4</v>
      </c>
      <c r="F703">
        <v>18</v>
      </c>
      <c r="G703">
        <v>1.8</v>
      </c>
      <c r="H703" t="s">
        <v>67</v>
      </c>
      <c r="I703">
        <v>24</v>
      </c>
      <c r="J703">
        <v>24</v>
      </c>
      <c r="K703" t="s">
        <v>27</v>
      </c>
      <c r="L703" t="s">
        <v>121</v>
      </c>
    </row>
    <row r="704" spans="1:12">
      <c r="A704">
        <v>73</v>
      </c>
      <c r="B704" s="1" t="s">
        <v>115</v>
      </c>
      <c r="C704">
        <v>2565</v>
      </c>
      <c r="D704" t="s">
        <v>92</v>
      </c>
      <c r="E704">
        <v>2.9</v>
      </c>
      <c r="F704">
        <v>18</v>
      </c>
      <c r="G704">
        <v>1.8</v>
      </c>
      <c r="H704" t="s">
        <v>67</v>
      </c>
      <c r="I704">
        <v>18</v>
      </c>
      <c r="J704">
        <v>31</v>
      </c>
      <c r="K704" t="s">
        <v>33</v>
      </c>
      <c r="L704" t="s">
        <v>122</v>
      </c>
    </row>
    <row r="705" spans="1:12">
      <c r="A705">
        <v>74</v>
      </c>
      <c r="B705" s="1" t="s">
        <v>115</v>
      </c>
      <c r="C705">
        <v>3215</v>
      </c>
      <c r="D705" t="s">
        <v>95</v>
      </c>
      <c r="E705">
        <v>0.32</v>
      </c>
      <c r="F705">
        <v>18</v>
      </c>
      <c r="G705">
        <v>1.8</v>
      </c>
      <c r="H705" t="s">
        <v>123</v>
      </c>
      <c r="I705">
        <v>18</v>
      </c>
      <c r="J705">
        <v>22</v>
      </c>
      <c r="K705" t="s">
        <v>22</v>
      </c>
      <c r="L705" t="s">
        <v>124</v>
      </c>
    </row>
    <row r="706" spans="1:12">
      <c r="A706">
        <v>75</v>
      </c>
      <c r="B706" s="1" t="s">
        <v>115</v>
      </c>
      <c r="C706">
        <v>3940</v>
      </c>
      <c r="D706" t="s">
        <v>92</v>
      </c>
      <c r="E706">
        <v>1.6</v>
      </c>
      <c r="F706">
        <v>18</v>
      </c>
      <c r="G706">
        <v>1.8</v>
      </c>
      <c r="H706" t="s">
        <v>67</v>
      </c>
      <c r="I706">
        <v>12</v>
      </c>
      <c r="J706">
        <v>18</v>
      </c>
      <c r="K706" t="s">
        <v>27</v>
      </c>
      <c r="L706" t="s">
        <v>125</v>
      </c>
    </row>
    <row r="707" spans="1:12">
      <c r="A707">
        <v>76</v>
      </c>
      <c r="B707" s="1" t="s">
        <v>115</v>
      </c>
      <c r="C707">
        <v>4065</v>
      </c>
      <c r="D707" t="s">
        <v>95</v>
      </c>
      <c r="E707">
        <v>2.8</v>
      </c>
      <c r="F707">
        <v>18</v>
      </c>
      <c r="G707">
        <v>1.8</v>
      </c>
      <c r="H707" t="s">
        <v>126</v>
      </c>
      <c r="I707">
        <v>18</v>
      </c>
      <c r="J707">
        <v>20</v>
      </c>
      <c r="K707" t="s">
        <v>22</v>
      </c>
      <c r="L707" t="s">
        <v>127</v>
      </c>
    </row>
    <row r="708" spans="1:12">
      <c r="A708">
        <v>77</v>
      </c>
      <c r="B708" s="1" t="s">
        <v>115</v>
      </c>
      <c r="C708">
        <v>4082</v>
      </c>
      <c r="D708" t="s">
        <v>92</v>
      </c>
      <c r="E708">
        <v>3.1</v>
      </c>
      <c r="F708">
        <v>12</v>
      </c>
      <c r="G708">
        <v>0.78</v>
      </c>
      <c r="H708" t="s">
        <v>67</v>
      </c>
      <c r="I708">
        <v>12</v>
      </c>
      <c r="J708">
        <v>17</v>
      </c>
      <c r="K708" t="s">
        <v>22</v>
      </c>
      <c r="L708" t="s">
        <v>128</v>
      </c>
    </row>
    <row r="709" spans="1:12">
      <c r="A709">
        <v>90</v>
      </c>
      <c r="B709" s="1" t="s">
        <v>115</v>
      </c>
      <c r="C709">
        <v>4790</v>
      </c>
      <c r="D709" t="s">
        <v>92</v>
      </c>
      <c r="E709">
        <v>2.2999999999999998</v>
      </c>
      <c r="F709">
        <v>18</v>
      </c>
      <c r="G709">
        <v>0.18</v>
      </c>
      <c r="H709" t="s">
        <v>67</v>
      </c>
      <c r="I709">
        <v>18</v>
      </c>
      <c r="J709">
        <v>23</v>
      </c>
      <c r="K709" t="s">
        <v>27</v>
      </c>
      <c r="L709" t="s">
        <v>143</v>
      </c>
    </row>
    <row r="710" spans="1:12">
      <c r="A710">
        <v>91</v>
      </c>
      <c r="B710" s="1" t="s">
        <v>115</v>
      </c>
      <c r="C710">
        <v>4830</v>
      </c>
      <c r="D710" t="s">
        <v>92</v>
      </c>
      <c r="E710">
        <v>2.1</v>
      </c>
      <c r="F710">
        <v>15</v>
      </c>
      <c r="G710">
        <v>1.2</v>
      </c>
      <c r="H710" t="s">
        <v>67</v>
      </c>
      <c r="I710">
        <v>15</v>
      </c>
      <c r="J710">
        <v>17</v>
      </c>
      <c r="K710" t="s">
        <v>27</v>
      </c>
      <c r="L710" t="s">
        <v>144</v>
      </c>
    </row>
    <row r="711" spans="1:12">
      <c r="A711">
        <v>92</v>
      </c>
      <c r="B711" s="1" t="s">
        <v>115</v>
      </c>
      <c r="C711">
        <v>4830</v>
      </c>
      <c r="D711" t="s">
        <v>95</v>
      </c>
      <c r="E711">
        <v>1.5</v>
      </c>
      <c r="F711">
        <v>18</v>
      </c>
      <c r="G711">
        <v>1.8</v>
      </c>
      <c r="H711" t="s">
        <v>67</v>
      </c>
      <c r="I711">
        <v>18</v>
      </c>
      <c r="J711">
        <v>23</v>
      </c>
      <c r="K711" t="s">
        <v>27</v>
      </c>
      <c r="L711" t="s">
        <v>144</v>
      </c>
    </row>
    <row r="712" spans="1:12">
      <c r="A712">
        <v>93</v>
      </c>
      <c r="B712" s="1" t="s">
        <v>115</v>
      </c>
      <c r="C712">
        <v>5715</v>
      </c>
      <c r="D712" t="s">
        <v>95</v>
      </c>
      <c r="E712">
        <v>1.6</v>
      </c>
      <c r="F712">
        <v>18</v>
      </c>
      <c r="G712">
        <v>1.8</v>
      </c>
      <c r="H712" t="s">
        <v>67</v>
      </c>
      <c r="I712">
        <v>18</v>
      </c>
      <c r="J712">
        <v>33</v>
      </c>
      <c r="K712" t="s">
        <v>33</v>
      </c>
      <c r="L712" t="s">
        <v>134</v>
      </c>
    </row>
    <row r="713" spans="1:12">
      <c r="A713">
        <v>94</v>
      </c>
      <c r="B713" s="1" t="s">
        <v>115</v>
      </c>
      <c r="C713">
        <v>5720</v>
      </c>
      <c r="D713" t="s">
        <v>95</v>
      </c>
      <c r="E713">
        <v>2.2999999999999998</v>
      </c>
      <c r="F713">
        <v>18</v>
      </c>
      <c r="G713">
        <v>1.8</v>
      </c>
      <c r="H713" t="s">
        <v>67</v>
      </c>
      <c r="I713">
        <v>18</v>
      </c>
      <c r="J713">
        <v>54</v>
      </c>
      <c r="K713" t="s">
        <v>33</v>
      </c>
      <c r="L713" t="s">
        <v>145</v>
      </c>
    </row>
    <row r="714" spans="1:12">
      <c r="A714">
        <v>95</v>
      </c>
      <c r="B714" s="1" t="s">
        <v>115</v>
      </c>
      <c r="C714">
        <v>6384</v>
      </c>
      <c r="D714" t="s">
        <v>92</v>
      </c>
      <c r="E714">
        <v>3</v>
      </c>
      <c r="F714">
        <v>18</v>
      </c>
      <c r="G714">
        <v>1.8</v>
      </c>
      <c r="H714" t="s">
        <v>67</v>
      </c>
      <c r="I714">
        <v>18</v>
      </c>
      <c r="J714">
        <v>16</v>
      </c>
      <c r="K714" t="s">
        <v>27</v>
      </c>
      <c r="L714" t="s">
        <v>146</v>
      </c>
    </row>
    <row r="715" spans="1:12">
      <c r="A715">
        <v>96</v>
      </c>
      <c r="B715" s="1" t="s">
        <v>115</v>
      </c>
      <c r="C715">
        <v>6388</v>
      </c>
      <c r="D715" t="s">
        <v>95</v>
      </c>
      <c r="E715">
        <v>1.7</v>
      </c>
      <c r="F715">
        <v>18</v>
      </c>
      <c r="G715">
        <v>1.8</v>
      </c>
      <c r="H715" t="s">
        <v>67</v>
      </c>
      <c r="I715">
        <v>18</v>
      </c>
      <c r="J715">
        <v>23</v>
      </c>
      <c r="K715" t="s">
        <v>27</v>
      </c>
      <c r="L715" t="s">
        <v>146</v>
      </c>
    </row>
    <row r="716" spans="1:12">
      <c r="A716">
        <v>97</v>
      </c>
      <c r="B716" s="1" t="s">
        <v>115</v>
      </c>
      <c r="C716">
        <v>7353</v>
      </c>
      <c r="D716" t="s">
        <v>92</v>
      </c>
      <c r="E716">
        <v>4</v>
      </c>
      <c r="F716">
        <v>18</v>
      </c>
      <c r="G716">
        <v>1.8</v>
      </c>
      <c r="H716" t="s">
        <v>67</v>
      </c>
      <c r="I716">
        <v>18</v>
      </c>
      <c r="J716">
        <v>32</v>
      </c>
      <c r="K716" t="s">
        <v>33</v>
      </c>
      <c r="L716" t="s">
        <v>147</v>
      </c>
    </row>
    <row r="717" spans="1:12">
      <c r="A717">
        <v>98</v>
      </c>
      <c r="B717" s="1" t="s">
        <v>115</v>
      </c>
      <c r="C717">
        <v>7690</v>
      </c>
      <c r="D717" t="s">
        <v>92</v>
      </c>
      <c r="E717">
        <v>3.5</v>
      </c>
      <c r="F717">
        <v>15</v>
      </c>
      <c r="G717">
        <v>1.23</v>
      </c>
      <c r="H717" t="s">
        <v>93</v>
      </c>
      <c r="I717">
        <v>15</v>
      </c>
      <c r="J717">
        <v>32</v>
      </c>
      <c r="K717" t="s">
        <v>33</v>
      </c>
      <c r="L717" t="s">
        <v>148</v>
      </c>
    </row>
    <row r="718" spans="1:12">
      <c r="A718">
        <v>99</v>
      </c>
      <c r="B718" s="1" t="s">
        <v>115</v>
      </c>
      <c r="C718">
        <v>8962</v>
      </c>
      <c r="D718" t="s">
        <v>95</v>
      </c>
      <c r="E718">
        <v>1.1000000000000001</v>
      </c>
      <c r="F718">
        <v>18</v>
      </c>
      <c r="G718">
        <v>1.77</v>
      </c>
      <c r="H718" t="s">
        <v>19</v>
      </c>
      <c r="I718">
        <v>18</v>
      </c>
      <c r="J718">
        <v>15</v>
      </c>
      <c r="K718" t="s">
        <v>22</v>
      </c>
      <c r="L718" t="s">
        <v>149</v>
      </c>
    </row>
    <row r="719" spans="1:12">
      <c r="A719">
        <v>100</v>
      </c>
      <c r="B719" s="1" t="s">
        <v>115</v>
      </c>
      <c r="C719">
        <v>9130</v>
      </c>
      <c r="D719" t="s">
        <v>92</v>
      </c>
      <c r="E719">
        <v>3.5</v>
      </c>
      <c r="F719">
        <v>18</v>
      </c>
      <c r="G719">
        <v>1.77</v>
      </c>
      <c r="H719" t="s">
        <v>93</v>
      </c>
      <c r="I719">
        <v>18</v>
      </c>
      <c r="J719">
        <v>91</v>
      </c>
      <c r="K719" t="s">
        <v>27</v>
      </c>
      <c r="L719" t="s">
        <v>150</v>
      </c>
    </row>
    <row r="720" spans="1:12">
      <c r="A720">
        <v>101</v>
      </c>
      <c r="B720" s="1" t="s">
        <v>115</v>
      </c>
      <c r="C720">
        <v>10320</v>
      </c>
      <c r="D720" t="s">
        <v>95</v>
      </c>
      <c r="E720">
        <v>2.7</v>
      </c>
      <c r="F720">
        <v>12</v>
      </c>
      <c r="G720">
        <v>0.78</v>
      </c>
      <c r="H720" t="s">
        <v>93</v>
      </c>
      <c r="I720">
        <v>12</v>
      </c>
      <c r="J720">
        <v>18</v>
      </c>
      <c r="K720" t="s">
        <v>22</v>
      </c>
      <c r="L720" t="s">
        <v>151</v>
      </c>
    </row>
    <row r="721" spans="1:12">
      <c r="A721">
        <v>102</v>
      </c>
      <c r="B721" s="1" t="s">
        <v>115</v>
      </c>
      <c r="C721">
        <v>10385</v>
      </c>
      <c r="D721" t="s">
        <v>95</v>
      </c>
      <c r="E721">
        <v>2.2999999999999998</v>
      </c>
      <c r="F721">
        <v>18</v>
      </c>
      <c r="G721">
        <v>1.77</v>
      </c>
      <c r="H721" t="s">
        <v>93</v>
      </c>
      <c r="I721">
        <v>18</v>
      </c>
      <c r="J721">
        <v>23</v>
      </c>
      <c r="K721" t="s">
        <v>50</v>
      </c>
      <c r="L721" t="s">
        <v>152</v>
      </c>
    </row>
    <row r="722" spans="1:12">
      <c r="A722">
        <v>103</v>
      </c>
      <c r="B722" s="1" t="s">
        <v>115</v>
      </c>
      <c r="C722">
        <v>10885</v>
      </c>
      <c r="D722" t="s">
        <v>95</v>
      </c>
      <c r="E722">
        <v>2.2999999999999998</v>
      </c>
      <c r="F722">
        <v>18</v>
      </c>
      <c r="G722">
        <v>1.77</v>
      </c>
      <c r="H722" t="s">
        <v>19</v>
      </c>
      <c r="I722">
        <v>18</v>
      </c>
      <c r="J722">
        <v>20</v>
      </c>
      <c r="K722" t="s">
        <v>33</v>
      </c>
      <c r="L722" t="s">
        <v>153</v>
      </c>
    </row>
    <row r="723" spans="1:12">
      <c r="A723">
        <v>78</v>
      </c>
      <c r="B723" s="1" t="s">
        <v>120</v>
      </c>
      <c r="C723">
        <v>1495</v>
      </c>
      <c r="D723" t="s">
        <v>95</v>
      </c>
      <c r="E723">
        <v>1.5</v>
      </c>
      <c r="F723">
        <v>15</v>
      </c>
      <c r="G723">
        <v>1.23</v>
      </c>
      <c r="H723" t="s">
        <v>93</v>
      </c>
      <c r="I723">
        <v>15</v>
      </c>
      <c r="J723">
        <v>23</v>
      </c>
      <c r="K723" t="s">
        <v>33</v>
      </c>
      <c r="L723" t="s">
        <v>129</v>
      </c>
    </row>
    <row r="724" spans="1:12">
      <c r="A724">
        <v>79</v>
      </c>
      <c r="B724" s="1" t="s">
        <v>120</v>
      </c>
      <c r="C724">
        <v>1498</v>
      </c>
      <c r="D724" t="s">
        <v>95</v>
      </c>
      <c r="E724">
        <v>1.98</v>
      </c>
      <c r="F724">
        <v>15</v>
      </c>
      <c r="G724">
        <v>1.23</v>
      </c>
      <c r="H724" t="s">
        <v>93</v>
      </c>
      <c r="I724">
        <v>15</v>
      </c>
      <c r="J724">
        <v>30</v>
      </c>
      <c r="K724" t="s">
        <v>33</v>
      </c>
      <c r="L724" t="s">
        <v>130</v>
      </c>
    </row>
    <row r="725" spans="1:12">
      <c r="A725">
        <v>80</v>
      </c>
      <c r="B725" s="1" t="s">
        <v>120</v>
      </c>
      <c r="C725">
        <v>2780</v>
      </c>
      <c r="D725" t="s">
        <v>92</v>
      </c>
      <c r="E725">
        <v>2.2999999999999998</v>
      </c>
      <c r="F725">
        <v>18</v>
      </c>
      <c r="G725">
        <v>1.77</v>
      </c>
      <c r="H725" t="s">
        <v>93</v>
      </c>
      <c r="I725">
        <v>18</v>
      </c>
      <c r="J725">
        <v>18</v>
      </c>
      <c r="K725" t="s">
        <v>27</v>
      </c>
      <c r="L725" t="s">
        <v>131</v>
      </c>
    </row>
    <row r="726" spans="1:12">
      <c r="A726">
        <v>81</v>
      </c>
      <c r="B726" s="1" t="s">
        <v>120</v>
      </c>
      <c r="C726">
        <v>4140</v>
      </c>
      <c r="D726" t="s">
        <v>92</v>
      </c>
      <c r="E726">
        <v>2.6</v>
      </c>
      <c r="F726">
        <v>18</v>
      </c>
      <c r="G726">
        <v>1.77</v>
      </c>
      <c r="H726" t="s">
        <v>93</v>
      </c>
      <c r="I726">
        <v>18</v>
      </c>
      <c r="J726">
        <v>22</v>
      </c>
      <c r="K726" t="s">
        <v>27</v>
      </c>
      <c r="L726" t="s">
        <v>132</v>
      </c>
    </row>
    <row r="727" spans="1:12">
      <c r="A727">
        <v>82</v>
      </c>
      <c r="B727" s="1" t="s">
        <v>120</v>
      </c>
      <c r="C727">
        <v>5500</v>
      </c>
      <c r="D727" t="s">
        <v>92</v>
      </c>
      <c r="E727">
        <v>2.2999999999999998</v>
      </c>
      <c r="F727">
        <v>24</v>
      </c>
      <c r="G727">
        <v>1.77</v>
      </c>
      <c r="H727" t="s">
        <v>19</v>
      </c>
      <c r="I727">
        <v>24</v>
      </c>
      <c r="J727">
        <v>39</v>
      </c>
      <c r="K727" t="s">
        <v>27</v>
      </c>
      <c r="L727" t="s">
        <v>133</v>
      </c>
    </row>
    <row r="728" spans="1:12">
      <c r="A728">
        <v>83</v>
      </c>
      <c r="B728" s="1" t="s">
        <v>134</v>
      </c>
      <c r="C728">
        <v>800</v>
      </c>
      <c r="D728" t="s">
        <v>95</v>
      </c>
      <c r="E728">
        <v>2.2000000000000002</v>
      </c>
      <c r="F728">
        <v>18</v>
      </c>
      <c r="G728">
        <v>1.77</v>
      </c>
      <c r="H728" t="s">
        <v>93</v>
      </c>
      <c r="I728">
        <v>18</v>
      </c>
      <c r="J728">
        <v>59</v>
      </c>
      <c r="K728" t="s">
        <v>22</v>
      </c>
      <c r="L728" t="s">
        <v>135</v>
      </c>
    </row>
    <row r="729" spans="1:12">
      <c r="A729">
        <v>87</v>
      </c>
      <c r="B729" s="1" t="s">
        <v>134</v>
      </c>
      <c r="C729">
        <v>2475</v>
      </c>
      <c r="D729" t="s">
        <v>92</v>
      </c>
      <c r="E729">
        <v>0</v>
      </c>
      <c r="F729">
        <v>18</v>
      </c>
      <c r="G729">
        <v>1.77</v>
      </c>
      <c r="H729" t="s">
        <v>18</v>
      </c>
      <c r="I729">
        <v>18</v>
      </c>
      <c r="J729">
        <v>21</v>
      </c>
      <c r="K729" t="s">
        <v>22</v>
      </c>
      <c r="L729" t="s">
        <v>140</v>
      </c>
    </row>
    <row r="730" spans="1:12">
      <c r="A730">
        <v>84</v>
      </c>
      <c r="B730" s="1" t="s">
        <v>134</v>
      </c>
      <c r="C730">
        <v>2550</v>
      </c>
      <c r="D730" t="s">
        <v>92</v>
      </c>
      <c r="E730">
        <v>3.3</v>
      </c>
      <c r="F730">
        <v>12</v>
      </c>
      <c r="G730">
        <v>0.78</v>
      </c>
      <c r="H730" t="s">
        <v>19</v>
      </c>
      <c r="I730">
        <v>12</v>
      </c>
      <c r="J730">
        <v>58</v>
      </c>
      <c r="K730" t="s">
        <v>22</v>
      </c>
      <c r="L730" t="s">
        <v>136</v>
      </c>
    </row>
    <row r="731" spans="1:12">
      <c r="A731">
        <v>85</v>
      </c>
      <c r="B731" s="1" t="s">
        <v>134</v>
      </c>
      <c r="C731">
        <v>2560</v>
      </c>
      <c r="D731" t="s">
        <v>92</v>
      </c>
      <c r="E731">
        <v>0</v>
      </c>
      <c r="F731">
        <v>15</v>
      </c>
      <c r="G731">
        <v>1.23</v>
      </c>
      <c r="H731" t="s">
        <v>18</v>
      </c>
      <c r="I731">
        <v>15</v>
      </c>
      <c r="J731">
        <v>58</v>
      </c>
      <c r="K731" t="s">
        <v>22</v>
      </c>
      <c r="L731" t="s">
        <v>137</v>
      </c>
    </row>
    <row r="732" spans="1:12">
      <c r="A732">
        <v>86</v>
      </c>
      <c r="B732" s="1" t="s">
        <v>134</v>
      </c>
      <c r="C732">
        <v>2560</v>
      </c>
      <c r="D732" t="s">
        <v>95</v>
      </c>
      <c r="E732">
        <v>3.03</v>
      </c>
      <c r="F732">
        <v>18</v>
      </c>
      <c r="G732">
        <v>1.77</v>
      </c>
      <c r="H732" t="s">
        <v>138</v>
      </c>
      <c r="I732">
        <v>18</v>
      </c>
      <c r="J732">
        <v>21</v>
      </c>
      <c r="K732" t="s">
        <v>22</v>
      </c>
      <c r="L732" t="s">
        <v>139</v>
      </c>
    </row>
    <row r="733" spans="1:12">
      <c r="A733">
        <v>88</v>
      </c>
      <c r="B733" s="1" t="s">
        <v>134</v>
      </c>
      <c r="C733">
        <v>3600</v>
      </c>
      <c r="D733" t="s">
        <v>92</v>
      </c>
      <c r="E733">
        <v>0</v>
      </c>
      <c r="F733">
        <v>18</v>
      </c>
      <c r="G733">
        <v>1.77</v>
      </c>
      <c r="H733" t="s">
        <v>18</v>
      </c>
      <c r="I733">
        <v>18</v>
      </c>
      <c r="J733">
        <v>0</v>
      </c>
      <c r="K733" t="s">
        <v>22</v>
      </c>
      <c r="L733" t="s">
        <v>141</v>
      </c>
    </row>
    <row r="734" spans="1:12">
      <c r="A734">
        <v>89</v>
      </c>
      <c r="B734" s="1" t="s">
        <v>134</v>
      </c>
      <c r="C734">
        <v>3740</v>
      </c>
      <c r="D734" t="s">
        <v>92</v>
      </c>
      <c r="E734">
        <v>0</v>
      </c>
      <c r="F734">
        <v>24</v>
      </c>
      <c r="G734">
        <v>3.14</v>
      </c>
      <c r="H734" t="s">
        <v>19</v>
      </c>
      <c r="I734">
        <v>24</v>
      </c>
      <c r="J734">
        <v>2</v>
      </c>
      <c r="K734" t="s">
        <v>22</v>
      </c>
      <c r="L734" t="s">
        <v>142</v>
      </c>
    </row>
    <row r="735" spans="1:12">
      <c r="A735">
        <v>104</v>
      </c>
      <c r="B735" s="1" t="s">
        <v>154</v>
      </c>
      <c r="C735">
        <v>1033</v>
      </c>
      <c r="D735" t="s">
        <v>92</v>
      </c>
      <c r="E735">
        <v>0.9</v>
      </c>
      <c r="F735">
        <v>18</v>
      </c>
      <c r="G735">
        <v>1.77</v>
      </c>
      <c r="H735" t="s">
        <v>18</v>
      </c>
      <c r="I735">
        <v>18</v>
      </c>
      <c r="J735">
        <v>0</v>
      </c>
      <c r="K735" t="s">
        <v>27</v>
      </c>
      <c r="L735" t="s">
        <v>136</v>
      </c>
    </row>
    <row r="736" spans="1:12">
      <c r="A736">
        <v>105</v>
      </c>
      <c r="B736" s="1" t="s">
        <v>154</v>
      </c>
      <c r="C736">
        <v>1033</v>
      </c>
      <c r="D736" t="s">
        <v>95</v>
      </c>
      <c r="E736">
        <v>2.9</v>
      </c>
      <c r="F736">
        <v>18</v>
      </c>
      <c r="G736">
        <v>1.77</v>
      </c>
      <c r="H736" t="s">
        <v>24</v>
      </c>
      <c r="I736">
        <v>18</v>
      </c>
      <c r="J736">
        <v>14</v>
      </c>
      <c r="K736" t="s">
        <v>22</v>
      </c>
      <c r="L736" t="s">
        <v>136</v>
      </c>
    </row>
    <row r="737" spans="1:12">
      <c r="A737">
        <v>106</v>
      </c>
      <c r="B737" s="1" t="s">
        <v>155</v>
      </c>
      <c r="C737">
        <v>2730</v>
      </c>
      <c r="D737" t="s">
        <v>92</v>
      </c>
      <c r="E737">
        <v>2.7</v>
      </c>
      <c r="F737">
        <v>24</v>
      </c>
      <c r="G737">
        <v>3.1</v>
      </c>
      <c r="H737" t="s">
        <v>112</v>
      </c>
      <c r="I737">
        <v>24</v>
      </c>
      <c r="J737">
        <v>25</v>
      </c>
      <c r="K737" t="s">
        <v>22</v>
      </c>
      <c r="L737" t="s">
        <v>136</v>
      </c>
    </row>
    <row r="738" spans="1:12">
      <c r="A738">
        <v>107</v>
      </c>
      <c r="B738" s="1" t="s">
        <v>155</v>
      </c>
      <c r="C738">
        <v>4030</v>
      </c>
      <c r="D738" t="s">
        <v>92</v>
      </c>
      <c r="E738">
        <v>0</v>
      </c>
      <c r="F738" t="s">
        <v>18</v>
      </c>
      <c r="G738" t="s">
        <v>18</v>
      </c>
      <c r="H738" t="s">
        <v>113</v>
      </c>
      <c r="I738">
        <v>24</v>
      </c>
      <c r="J738">
        <v>30</v>
      </c>
      <c r="K738" t="s">
        <v>22</v>
      </c>
      <c r="L738" t="s">
        <v>136</v>
      </c>
    </row>
    <row r="739" spans="1:12">
      <c r="A739">
        <v>1017</v>
      </c>
      <c r="B739" s="1" t="s">
        <v>1132</v>
      </c>
      <c r="C739">
        <v>1205</v>
      </c>
      <c r="D739" t="s">
        <v>26</v>
      </c>
      <c r="E739">
        <v>2.4700000000000002</v>
      </c>
      <c r="F739">
        <v>30</v>
      </c>
      <c r="G739" t="s">
        <v>18</v>
      </c>
      <c r="H739" t="s">
        <v>113</v>
      </c>
      <c r="I739">
        <v>30</v>
      </c>
      <c r="J739">
        <v>68</v>
      </c>
      <c r="K739" t="s">
        <v>27</v>
      </c>
      <c r="L739" t="s">
        <v>1133</v>
      </c>
    </row>
    <row r="740" spans="1:12">
      <c r="A740">
        <v>1018</v>
      </c>
      <c r="B740" s="1" t="s">
        <v>1132</v>
      </c>
      <c r="C740">
        <v>1205</v>
      </c>
      <c r="D740" t="s">
        <v>17</v>
      </c>
      <c r="E740">
        <v>3.12</v>
      </c>
      <c r="F740">
        <v>18</v>
      </c>
      <c r="G740">
        <v>1.8</v>
      </c>
      <c r="H740" t="s">
        <v>67</v>
      </c>
      <c r="I740">
        <v>18</v>
      </c>
      <c r="J740">
        <v>225</v>
      </c>
      <c r="K740" t="s">
        <v>27</v>
      </c>
      <c r="L740" t="s">
        <v>1134</v>
      </c>
    </row>
    <row r="741" spans="1:12">
      <c r="A741">
        <v>1019</v>
      </c>
      <c r="B741" s="1" t="s">
        <v>1132</v>
      </c>
      <c r="C741">
        <v>3700</v>
      </c>
      <c r="D741" t="s">
        <v>17</v>
      </c>
      <c r="E741">
        <v>1.31</v>
      </c>
      <c r="F741">
        <v>18</v>
      </c>
      <c r="G741">
        <v>1.8</v>
      </c>
      <c r="H741" t="s">
        <v>67</v>
      </c>
      <c r="I741">
        <v>18</v>
      </c>
      <c r="J741">
        <v>25</v>
      </c>
      <c r="K741" t="s">
        <v>33</v>
      </c>
      <c r="L741" t="s">
        <v>1135</v>
      </c>
    </row>
    <row r="742" spans="1:12">
      <c r="A742">
        <v>1020</v>
      </c>
      <c r="B742" s="1" t="s">
        <v>1132</v>
      </c>
      <c r="C742">
        <v>3710</v>
      </c>
      <c r="D742" t="s">
        <v>17</v>
      </c>
      <c r="E742">
        <v>0</v>
      </c>
      <c r="F742">
        <v>18</v>
      </c>
      <c r="G742">
        <v>1.8</v>
      </c>
      <c r="H742" t="s">
        <v>67</v>
      </c>
      <c r="I742">
        <v>18</v>
      </c>
      <c r="J742">
        <v>40</v>
      </c>
      <c r="K742" t="s">
        <v>27</v>
      </c>
      <c r="L742" t="s">
        <v>1136</v>
      </c>
    </row>
    <row r="743" spans="1:12">
      <c r="A743">
        <v>1021</v>
      </c>
      <c r="B743" s="1" t="s">
        <v>1132</v>
      </c>
      <c r="C743">
        <v>3720</v>
      </c>
      <c r="D743" t="s">
        <v>17</v>
      </c>
      <c r="E743">
        <v>2.2400000000000002</v>
      </c>
      <c r="F743">
        <v>18</v>
      </c>
      <c r="G743">
        <v>1.8</v>
      </c>
      <c r="H743" t="s">
        <v>67</v>
      </c>
      <c r="I743">
        <v>18</v>
      </c>
      <c r="J743">
        <v>42</v>
      </c>
      <c r="K743" t="s">
        <v>27</v>
      </c>
      <c r="L743" t="s">
        <v>1137</v>
      </c>
    </row>
    <row r="744" spans="1:12">
      <c r="A744">
        <v>1022</v>
      </c>
      <c r="B744" s="1" t="s">
        <v>1132</v>
      </c>
      <c r="C744">
        <v>5040</v>
      </c>
      <c r="D744" t="s">
        <v>17</v>
      </c>
      <c r="E744">
        <v>0</v>
      </c>
      <c r="F744">
        <v>18</v>
      </c>
      <c r="G744">
        <v>1.8</v>
      </c>
      <c r="H744" t="s">
        <v>67</v>
      </c>
      <c r="I744">
        <v>18</v>
      </c>
      <c r="J744">
        <v>22</v>
      </c>
      <c r="K744" t="s">
        <v>27</v>
      </c>
      <c r="L744" t="s">
        <v>1138</v>
      </c>
    </row>
    <row r="745" spans="1:12">
      <c r="A745">
        <v>1023</v>
      </c>
      <c r="B745" s="1" t="s">
        <v>1132</v>
      </c>
      <c r="C745">
        <v>5050</v>
      </c>
      <c r="D745" t="s">
        <v>17</v>
      </c>
      <c r="E745">
        <v>2.78</v>
      </c>
      <c r="F745">
        <v>18</v>
      </c>
      <c r="G745">
        <v>1.8</v>
      </c>
      <c r="H745" t="s">
        <v>67</v>
      </c>
      <c r="I745">
        <v>18</v>
      </c>
      <c r="J745">
        <v>24</v>
      </c>
      <c r="K745" t="s">
        <v>27</v>
      </c>
      <c r="L745" t="s">
        <v>1139</v>
      </c>
    </row>
    <row r="746" spans="1:12">
      <c r="A746">
        <v>1024</v>
      </c>
      <c r="B746" s="1" t="s">
        <v>1132</v>
      </c>
      <c r="C746">
        <v>6340</v>
      </c>
      <c r="D746" t="s">
        <v>17</v>
      </c>
      <c r="E746">
        <v>1.31</v>
      </c>
      <c r="F746">
        <v>18</v>
      </c>
      <c r="G746">
        <v>1.8</v>
      </c>
      <c r="H746" t="s">
        <v>67</v>
      </c>
      <c r="I746">
        <v>18</v>
      </c>
      <c r="J746">
        <v>23</v>
      </c>
      <c r="K746" t="s">
        <v>27</v>
      </c>
      <c r="L746" t="s">
        <v>1140</v>
      </c>
    </row>
    <row r="747" spans="1:12">
      <c r="A747">
        <v>1025</v>
      </c>
      <c r="B747" s="1" t="s">
        <v>1132</v>
      </c>
      <c r="C747">
        <v>6355</v>
      </c>
      <c r="D747" t="s">
        <v>17</v>
      </c>
      <c r="E747">
        <v>2.06</v>
      </c>
      <c r="F747">
        <v>24</v>
      </c>
      <c r="G747">
        <v>3.1</v>
      </c>
      <c r="H747" t="s">
        <v>67</v>
      </c>
      <c r="I747">
        <v>24</v>
      </c>
      <c r="J747">
        <v>22</v>
      </c>
      <c r="K747" t="s">
        <v>27</v>
      </c>
      <c r="L747" t="s">
        <v>1141</v>
      </c>
    </row>
    <row r="748" spans="1:12">
      <c r="A748">
        <v>1026</v>
      </c>
      <c r="B748" s="1" t="s">
        <v>1132</v>
      </c>
      <c r="C748">
        <v>7830</v>
      </c>
      <c r="D748" t="s">
        <v>17</v>
      </c>
      <c r="E748">
        <v>0.24</v>
      </c>
      <c r="F748">
        <v>18</v>
      </c>
      <c r="G748">
        <v>1.8</v>
      </c>
      <c r="H748" t="s">
        <v>67</v>
      </c>
      <c r="I748">
        <v>18</v>
      </c>
      <c r="J748">
        <v>40</v>
      </c>
      <c r="K748" t="s">
        <v>33</v>
      </c>
      <c r="L748" t="s">
        <v>1142</v>
      </c>
    </row>
    <row r="749" spans="1:12">
      <c r="A749">
        <v>1027</v>
      </c>
      <c r="B749" s="1" t="s">
        <v>1132</v>
      </c>
      <c r="C749">
        <v>7833</v>
      </c>
      <c r="D749" t="s">
        <v>17</v>
      </c>
      <c r="E749">
        <v>1.48</v>
      </c>
      <c r="F749">
        <v>18</v>
      </c>
      <c r="G749">
        <v>1.8</v>
      </c>
      <c r="H749" t="s">
        <v>67</v>
      </c>
      <c r="I749">
        <v>18</v>
      </c>
      <c r="J749">
        <v>36</v>
      </c>
      <c r="K749" t="s">
        <v>33</v>
      </c>
      <c r="L749" t="s">
        <v>1143</v>
      </c>
    </row>
    <row r="750" spans="1:12">
      <c r="A750">
        <v>1028</v>
      </c>
      <c r="B750" s="1" t="s">
        <v>1132</v>
      </c>
      <c r="C750">
        <v>8980</v>
      </c>
      <c r="D750" t="s">
        <v>17</v>
      </c>
      <c r="E750">
        <v>3.78</v>
      </c>
      <c r="F750">
        <v>24</v>
      </c>
      <c r="G750">
        <v>3.1</v>
      </c>
      <c r="H750" t="s">
        <v>67</v>
      </c>
      <c r="I750">
        <v>24</v>
      </c>
      <c r="J750">
        <v>16</v>
      </c>
      <c r="K750" t="s">
        <v>27</v>
      </c>
      <c r="L750" t="s">
        <v>1144</v>
      </c>
    </row>
    <row r="751" spans="1:12">
      <c r="A751">
        <v>1029</v>
      </c>
      <c r="B751" s="1" t="s">
        <v>1132</v>
      </c>
      <c r="C751">
        <v>10856</v>
      </c>
      <c r="D751" t="s">
        <v>17</v>
      </c>
      <c r="E751">
        <v>1.85</v>
      </c>
      <c r="F751">
        <v>24</v>
      </c>
      <c r="G751">
        <v>3.14</v>
      </c>
      <c r="H751" t="s">
        <v>196</v>
      </c>
      <c r="I751">
        <v>24</v>
      </c>
      <c r="J751">
        <v>58</v>
      </c>
      <c r="K751" t="s">
        <v>33</v>
      </c>
      <c r="L751" t="s">
        <v>1145</v>
      </c>
    </row>
    <row r="752" spans="1:12">
      <c r="A752">
        <v>1030</v>
      </c>
      <c r="B752" s="1" t="s">
        <v>1132</v>
      </c>
      <c r="C752">
        <v>11620</v>
      </c>
      <c r="D752" t="s">
        <v>17</v>
      </c>
      <c r="E752">
        <v>1.8</v>
      </c>
      <c r="F752">
        <v>30</v>
      </c>
      <c r="G752">
        <v>4.91</v>
      </c>
      <c r="H752" t="s">
        <v>123</v>
      </c>
      <c r="I752">
        <v>30</v>
      </c>
      <c r="J752">
        <v>23</v>
      </c>
      <c r="K752" t="s">
        <v>27</v>
      </c>
      <c r="L752" t="s">
        <v>1146</v>
      </c>
    </row>
    <row r="753" spans="1:12">
      <c r="A753">
        <v>1031</v>
      </c>
      <c r="B753" s="1" t="s">
        <v>1132</v>
      </c>
      <c r="C753">
        <v>11694</v>
      </c>
      <c r="D753" t="s">
        <v>17</v>
      </c>
      <c r="E753">
        <v>2.15</v>
      </c>
      <c r="F753">
        <v>18</v>
      </c>
      <c r="G753">
        <v>1.8</v>
      </c>
      <c r="H753" t="s">
        <v>67</v>
      </c>
      <c r="I753">
        <v>18</v>
      </c>
      <c r="J753">
        <v>24</v>
      </c>
      <c r="K753" t="s">
        <v>33</v>
      </c>
      <c r="L753" t="s">
        <v>1147</v>
      </c>
    </row>
    <row r="754" spans="1:12">
      <c r="A754">
        <v>1032</v>
      </c>
      <c r="B754" s="1" t="s">
        <v>1132</v>
      </c>
      <c r="C754">
        <v>14145</v>
      </c>
      <c r="D754" t="s">
        <v>17</v>
      </c>
      <c r="E754">
        <v>2.39</v>
      </c>
      <c r="F754">
        <v>18</v>
      </c>
      <c r="G754">
        <v>1.8</v>
      </c>
      <c r="H754" t="s">
        <v>67</v>
      </c>
      <c r="I754">
        <v>18</v>
      </c>
      <c r="J754">
        <v>24</v>
      </c>
      <c r="K754" t="s">
        <v>33</v>
      </c>
      <c r="L754" t="s">
        <v>1148</v>
      </c>
    </row>
    <row r="755" spans="1:12">
      <c r="A755">
        <v>1033</v>
      </c>
      <c r="B755" s="1" t="s">
        <v>1132</v>
      </c>
      <c r="C755">
        <v>14530</v>
      </c>
      <c r="D755" t="s">
        <v>17</v>
      </c>
      <c r="E755">
        <v>3.68</v>
      </c>
      <c r="F755">
        <v>18</v>
      </c>
      <c r="G755">
        <v>1.8</v>
      </c>
      <c r="H755" t="s">
        <v>67</v>
      </c>
      <c r="I755">
        <v>18</v>
      </c>
      <c r="J755">
        <v>24</v>
      </c>
      <c r="K755" t="s">
        <v>33</v>
      </c>
      <c r="L755" t="s">
        <v>1149</v>
      </c>
    </row>
    <row r="756" spans="1:12">
      <c r="A756">
        <v>1034</v>
      </c>
      <c r="B756" s="1" t="s">
        <v>1132</v>
      </c>
      <c r="C756">
        <v>15850</v>
      </c>
      <c r="D756" t="s">
        <v>17</v>
      </c>
      <c r="E756">
        <v>2.02</v>
      </c>
      <c r="F756">
        <v>24</v>
      </c>
      <c r="G756">
        <v>3.14</v>
      </c>
      <c r="H756" t="s">
        <v>67</v>
      </c>
      <c r="I756">
        <v>24</v>
      </c>
      <c r="J756">
        <v>16</v>
      </c>
      <c r="K756" t="s">
        <v>33</v>
      </c>
      <c r="L756" t="s">
        <v>1150</v>
      </c>
    </row>
    <row r="757" spans="1:12">
      <c r="A757">
        <v>1035</v>
      </c>
      <c r="B757" s="1" t="s">
        <v>1132</v>
      </c>
      <c r="C757">
        <v>16788</v>
      </c>
      <c r="D757" t="s">
        <v>17</v>
      </c>
      <c r="E757">
        <v>0.61</v>
      </c>
      <c r="F757">
        <v>24</v>
      </c>
      <c r="G757">
        <v>3.14</v>
      </c>
      <c r="H757" t="s">
        <v>67</v>
      </c>
      <c r="I757">
        <v>24</v>
      </c>
      <c r="J757">
        <v>25</v>
      </c>
      <c r="K757" t="s">
        <v>27</v>
      </c>
      <c r="L757" t="s">
        <v>788</v>
      </c>
    </row>
    <row r="758" spans="1:12">
      <c r="A758">
        <v>1039</v>
      </c>
      <c r="B758" s="1" t="s">
        <v>1132</v>
      </c>
      <c r="C758">
        <v>16798</v>
      </c>
      <c r="D758" t="s">
        <v>17</v>
      </c>
      <c r="E758">
        <v>0</v>
      </c>
      <c r="F758" t="s">
        <v>18</v>
      </c>
      <c r="G758" t="s">
        <v>18</v>
      </c>
      <c r="H758" t="s">
        <v>113</v>
      </c>
      <c r="I758">
        <v>24</v>
      </c>
      <c r="J758">
        <v>21</v>
      </c>
      <c r="K758" t="s">
        <v>27</v>
      </c>
      <c r="L758" t="s">
        <v>1154</v>
      </c>
    </row>
    <row r="759" spans="1:12">
      <c r="A759">
        <v>1036</v>
      </c>
      <c r="B759" s="1" t="s">
        <v>1132</v>
      </c>
      <c r="C759">
        <v>16800</v>
      </c>
      <c r="D759" t="s">
        <v>17</v>
      </c>
      <c r="E759">
        <v>2.23</v>
      </c>
      <c r="F759">
        <v>24</v>
      </c>
      <c r="G759">
        <v>3.14</v>
      </c>
      <c r="H759" t="s">
        <v>67</v>
      </c>
      <c r="I759">
        <v>24</v>
      </c>
      <c r="J759">
        <v>59</v>
      </c>
      <c r="K759" t="s">
        <v>27</v>
      </c>
      <c r="L759" t="s">
        <v>1151</v>
      </c>
    </row>
    <row r="760" spans="1:12">
      <c r="A760">
        <v>1041</v>
      </c>
      <c r="B760" s="1" t="s">
        <v>1136</v>
      </c>
      <c r="C760">
        <v>1448</v>
      </c>
      <c r="D760" t="s">
        <v>18</v>
      </c>
      <c r="E760">
        <v>0</v>
      </c>
      <c r="F760" t="s">
        <v>18</v>
      </c>
      <c r="G760" t="s">
        <v>18</v>
      </c>
      <c r="H760" t="s">
        <v>67</v>
      </c>
      <c r="I760">
        <v>18</v>
      </c>
      <c r="J760">
        <v>48</v>
      </c>
      <c r="K760" t="s">
        <v>27</v>
      </c>
      <c r="L760" t="s">
        <v>1156</v>
      </c>
    </row>
    <row r="761" spans="1:12">
      <c r="A761">
        <v>1040</v>
      </c>
      <c r="B761" s="1" t="s">
        <v>1138</v>
      </c>
      <c r="C761">
        <v>1280</v>
      </c>
      <c r="D761" t="s">
        <v>26</v>
      </c>
      <c r="E761">
        <v>0</v>
      </c>
      <c r="F761" t="s">
        <v>18</v>
      </c>
      <c r="G761" t="s">
        <v>18</v>
      </c>
      <c r="H761" t="s">
        <v>1155</v>
      </c>
      <c r="I761">
        <v>0</v>
      </c>
      <c r="J761">
        <v>0</v>
      </c>
      <c r="K761" t="s">
        <v>27</v>
      </c>
      <c r="L761" t="s">
        <v>1156</v>
      </c>
    </row>
    <row r="762" spans="1:12">
      <c r="A762">
        <v>1037</v>
      </c>
      <c r="B762" s="1" t="s">
        <v>1146</v>
      </c>
      <c r="C762">
        <v>2820</v>
      </c>
      <c r="D762" t="s">
        <v>17</v>
      </c>
      <c r="E762">
        <v>2.29</v>
      </c>
      <c r="F762">
        <v>24</v>
      </c>
      <c r="G762">
        <v>3.14</v>
      </c>
      <c r="H762" t="s">
        <v>67</v>
      </c>
      <c r="I762">
        <v>24</v>
      </c>
      <c r="J762">
        <v>42</v>
      </c>
      <c r="K762" t="s">
        <v>27</v>
      </c>
      <c r="L762" t="s">
        <v>1152</v>
      </c>
    </row>
    <row r="763" spans="1:12">
      <c r="A763">
        <v>1038</v>
      </c>
      <c r="B763" s="1" t="s">
        <v>1146</v>
      </c>
      <c r="C763">
        <v>5700</v>
      </c>
      <c r="D763" t="s">
        <v>17</v>
      </c>
      <c r="E763">
        <v>0</v>
      </c>
      <c r="F763">
        <v>24</v>
      </c>
      <c r="G763">
        <v>3.14</v>
      </c>
      <c r="H763" t="s">
        <v>67</v>
      </c>
      <c r="I763">
        <v>24</v>
      </c>
      <c r="J763">
        <v>25</v>
      </c>
      <c r="K763" t="s">
        <v>22</v>
      </c>
      <c r="L763" t="s">
        <v>1153</v>
      </c>
    </row>
    <row r="764" spans="1:12">
      <c r="A764">
        <v>699</v>
      </c>
      <c r="B764" s="1" t="s">
        <v>789</v>
      </c>
      <c r="C764">
        <v>1452</v>
      </c>
      <c r="D764" t="s">
        <v>17</v>
      </c>
      <c r="E764">
        <v>0</v>
      </c>
      <c r="F764">
        <v>24</v>
      </c>
      <c r="G764">
        <v>3.1</v>
      </c>
      <c r="H764" t="s">
        <v>67</v>
      </c>
      <c r="I764">
        <v>24</v>
      </c>
      <c r="J764">
        <v>25</v>
      </c>
      <c r="K764" t="s">
        <v>27</v>
      </c>
      <c r="L764" t="s">
        <v>795</v>
      </c>
    </row>
    <row r="765" spans="1:12">
      <c r="A765">
        <v>694</v>
      </c>
      <c r="B765" s="1" t="s">
        <v>789</v>
      </c>
      <c r="C765">
        <v>7080</v>
      </c>
      <c r="D765" t="s">
        <v>26</v>
      </c>
      <c r="E765">
        <v>0</v>
      </c>
      <c r="F765">
        <v>18</v>
      </c>
      <c r="G765">
        <v>1.77</v>
      </c>
      <c r="H765" t="s">
        <v>24</v>
      </c>
      <c r="I765">
        <v>18</v>
      </c>
      <c r="J765">
        <v>32</v>
      </c>
      <c r="K765" t="s">
        <v>27</v>
      </c>
      <c r="L765" t="s">
        <v>790</v>
      </c>
    </row>
    <row r="766" spans="1:12">
      <c r="A766">
        <v>695</v>
      </c>
      <c r="B766" s="1" t="s">
        <v>789</v>
      </c>
      <c r="C766">
        <v>7100</v>
      </c>
      <c r="D766" t="s">
        <v>17</v>
      </c>
      <c r="E766">
        <v>2.1</v>
      </c>
      <c r="F766">
        <v>20</v>
      </c>
      <c r="G766">
        <v>2.2000000000000002</v>
      </c>
      <c r="H766" t="s">
        <v>19</v>
      </c>
      <c r="I766">
        <v>20</v>
      </c>
      <c r="J766">
        <v>32</v>
      </c>
      <c r="K766" t="s">
        <v>27</v>
      </c>
      <c r="L766" t="s">
        <v>791</v>
      </c>
    </row>
    <row r="767" spans="1:12">
      <c r="A767">
        <v>696</v>
      </c>
      <c r="B767" s="1" t="s">
        <v>789</v>
      </c>
      <c r="C767">
        <v>8100</v>
      </c>
      <c r="D767" t="s">
        <v>17</v>
      </c>
      <c r="E767">
        <v>0</v>
      </c>
      <c r="F767">
        <v>15</v>
      </c>
      <c r="G767">
        <v>1.2</v>
      </c>
      <c r="H767" t="s">
        <v>19</v>
      </c>
      <c r="I767">
        <v>15</v>
      </c>
      <c r="J767">
        <v>60</v>
      </c>
      <c r="K767" t="s">
        <v>50</v>
      </c>
      <c r="L767" t="s">
        <v>792</v>
      </c>
    </row>
    <row r="768" spans="1:12">
      <c r="A768">
        <v>697</v>
      </c>
      <c r="B768" s="1" t="s">
        <v>789</v>
      </c>
      <c r="C768">
        <v>8660</v>
      </c>
      <c r="D768" t="s">
        <v>26</v>
      </c>
      <c r="E768">
        <v>1.8</v>
      </c>
      <c r="F768">
        <v>18</v>
      </c>
      <c r="G768">
        <v>1.77</v>
      </c>
      <c r="H768" t="s">
        <v>24</v>
      </c>
      <c r="I768">
        <v>18</v>
      </c>
      <c r="J768">
        <v>20</v>
      </c>
      <c r="K768" t="s">
        <v>27</v>
      </c>
      <c r="L768" t="s">
        <v>793</v>
      </c>
    </row>
    <row r="769" spans="1:12">
      <c r="A769">
        <v>698</v>
      </c>
      <c r="B769" s="1" t="s">
        <v>789</v>
      </c>
      <c r="C769">
        <v>8750</v>
      </c>
      <c r="D769" t="s">
        <v>17</v>
      </c>
      <c r="E769">
        <v>3.1</v>
      </c>
      <c r="F769">
        <v>18</v>
      </c>
      <c r="G769">
        <v>1.77</v>
      </c>
      <c r="H769" t="s">
        <v>19</v>
      </c>
      <c r="I769">
        <v>18</v>
      </c>
      <c r="J769">
        <v>60</v>
      </c>
      <c r="K769" t="s">
        <v>27</v>
      </c>
      <c r="L769" t="s">
        <v>794</v>
      </c>
    </row>
    <row r="770" spans="1:12">
      <c r="A770">
        <v>700</v>
      </c>
      <c r="B770" s="1" t="s">
        <v>789</v>
      </c>
      <c r="C770">
        <v>11160</v>
      </c>
      <c r="D770" t="s">
        <v>17</v>
      </c>
      <c r="E770">
        <v>0</v>
      </c>
      <c r="F770">
        <v>18</v>
      </c>
      <c r="G770">
        <v>1.77</v>
      </c>
      <c r="H770" t="s">
        <v>19</v>
      </c>
      <c r="I770">
        <v>18</v>
      </c>
      <c r="J770">
        <v>18</v>
      </c>
      <c r="K770" t="s">
        <v>22</v>
      </c>
      <c r="L770" t="s">
        <v>796</v>
      </c>
    </row>
    <row r="771" spans="1:12">
      <c r="A771">
        <v>701</v>
      </c>
      <c r="B771" s="1" t="s">
        <v>789</v>
      </c>
      <c r="C771">
        <v>13160</v>
      </c>
      <c r="D771" t="s">
        <v>17</v>
      </c>
      <c r="E771">
        <v>0</v>
      </c>
      <c r="F771">
        <v>18</v>
      </c>
      <c r="G771">
        <v>1.77</v>
      </c>
      <c r="H771" t="s">
        <v>29</v>
      </c>
      <c r="I771">
        <v>18</v>
      </c>
      <c r="J771">
        <v>48</v>
      </c>
      <c r="K771" t="s">
        <v>33</v>
      </c>
      <c r="L771" t="s">
        <v>446</v>
      </c>
    </row>
    <row r="772" spans="1:12">
      <c r="A772">
        <v>702</v>
      </c>
      <c r="B772" s="1" t="s">
        <v>789</v>
      </c>
      <c r="C772">
        <v>13750</v>
      </c>
      <c r="D772" t="s">
        <v>17</v>
      </c>
      <c r="E772">
        <v>0</v>
      </c>
      <c r="F772">
        <v>18</v>
      </c>
      <c r="G772">
        <v>1.77</v>
      </c>
      <c r="H772" t="s">
        <v>93</v>
      </c>
      <c r="I772">
        <v>18</v>
      </c>
      <c r="J772">
        <v>25</v>
      </c>
      <c r="K772" t="s">
        <v>33</v>
      </c>
      <c r="L772" t="s">
        <v>18</v>
      </c>
    </row>
    <row r="773" spans="1:12">
      <c r="A773">
        <v>703</v>
      </c>
      <c r="B773" s="1" t="s">
        <v>797</v>
      </c>
      <c r="C773">
        <v>300</v>
      </c>
      <c r="D773" t="s">
        <v>26</v>
      </c>
      <c r="E773">
        <v>0</v>
      </c>
      <c r="F773">
        <v>24</v>
      </c>
      <c r="G773">
        <v>3.14</v>
      </c>
      <c r="H773" t="s">
        <v>93</v>
      </c>
      <c r="I773">
        <v>24</v>
      </c>
      <c r="J773">
        <v>25</v>
      </c>
      <c r="K773" t="s">
        <v>33</v>
      </c>
      <c r="L773" t="s">
        <v>18</v>
      </c>
    </row>
    <row r="774" spans="1:12">
      <c r="A774">
        <v>647</v>
      </c>
      <c r="B774" s="1" t="s">
        <v>701</v>
      </c>
      <c r="C774">
        <v>37</v>
      </c>
      <c r="D774" t="s">
        <v>26</v>
      </c>
      <c r="E774">
        <v>0</v>
      </c>
      <c r="F774">
        <v>15</v>
      </c>
      <c r="G774">
        <v>1.2</v>
      </c>
      <c r="H774" t="s">
        <v>67</v>
      </c>
      <c r="I774">
        <v>15</v>
      </c>
      <c r="J774">
        <v>47</v>
      </c>
      <c r="K774" t="s">
        <v>33</v>
      </c>
      <c r="L774" t="s">
        <v>741</v>
      </c>
    </row>
    <row r="775" spans="1:12">
      <c r="A775">
        <v>649</v>
      </c>
      <c r="B775" s="1" t="s">
        <v>701</v>
      </c>
      <c r="C775">
        <v>39</v>
      </c>
      <c r="D775" t="s">
        <v>17</v>
      </c>
      <c r="E775">
        <v>0</v>
      </c>
      <c r="F775">
        <v>15</v>
      </c>
      <c r="G775">
        <v>1.2</v>
      </c>
      <c r="H775" t="s">
        <v>67</v>
      </c>
      <c r="I775">
        <v>15</v>
      </c>
      <c r="J775">
        <v>0</v>
      </c>
      <c r="K775" t="s">
        <v>33</v>
      </c>
      <c r="L775" t="s">
        <v>743</v>
      </c>
    </row>
    <row r="776" spans="1:12">
      <c r="A776">
        <v>648</v>
      </c>
      <c r="B776" s="1" t="s">
        <v>701</v>
      </c>
      <c r="C776">
        <v>41</v>
      </c>
      <c r="D776" t="s">
        <v>26</v>
      </c>
      <c r="E776">
        <v>0</v>
      </c>
      <c r="F776">
        <v>18</v>
      </c>
      <c r="G776">
        <v>1.8</v>
      </c>
      <c r="H776" t="s">
        <v>67</v>
      </c>
      <c r="I776">
        <v>18</v>
      </c>
      <c r="J776">
        <v>34</v>
      </c>
      <c r="K776" t="s">
        <v>33</v>
      </c>
      <c r="L776" t="s">
        <v>742</v>
      </c>
    </row>
    <row r="777" spans="1:12">
      <c r="A777">
        <v>650</v>
      </c>
      <c r="B777" s="1" t="s">
        <v>701</v>
      </c>
      <c r="C777">
        <v>1425</v>
      </c>
      <c r="D777" t="s">
        <v>17</v>
      </c>
      <c r="E777">
        <v>0</v>
      </c>
      <c r="F777" t="s">
        <v>18</v>
      </c>
      <c r="G777" t="s">
        <v>18</v>
      </c>
      <c r="H777" t="s">
        <v>67</v>
      </c>
      <c r="I777">
        <v>36</v>
      </c>
      <c r="J777">
        <v>56</v>
      </c>
      <c r="K777" t="s">
        <v>33</v>
      </c>
      <c r="L777" t="s">
        <v>136</v>
      </c>
    </row>
    <row r="778" spans="1:12">
      <c r="A778">
        <v>651</v>
      </c>
      <c r="B778" s="1" t="s">
        <v>701</v>
      </c>
      <c r="C778">
        <v>1780</v>
      </c>
      <c r="D778" t="s">
        <v>26</v>
      </c>
      <c r="E778">
        <v>0</v>
      </c>
      <c r="F778">
        <v>30</v>
      </c>
      <c r="G778">
        <v>4.9000000000000004</v>
      </c>
      <c r="H778" t="s">
        <v>123</v>
      </c>
      <c r="I778">
        <v>30</v>
      </c>
      <c r="J778">
        <v>27</v>
      </c>
      <c r="K778" t="s">
        <v>22</v>
      </c>
      <c r="L778" t="s">
        <v>744</v>
      </c>
    </row>
    <row r="779" spans="1:12">
      <c r="A779">
        <v>652</v>
      </c>
      <c r="B779" s="1" t="s">
        <v>701</v>
      </c>
      <c r="C779">
        <v>1790</v>
      </c>
      <c r="D779" t="s">
        <v>26</v>
      </c>
      <c r="E779">
        <v>0</v>
      </c>
      <c r="F779">
        <v>18</v>
      </c>
      <c r="G779">
        <v>1.8</v>
      </c>
      <c r="H779" t="s">
        <v>113</v>
      </c>
      <c r="I779">
        <v>18</v>
      </c>
      <c r="J779">
        <v>46</v>
      </c>
      <c r="K779" t="s">
        <v>22</v>
      </c>
      <c r="L779" t="s">
        <v>745</v>
      </c>
    </row>
    <row r="780" spans="1:12">
      <c r="A780">
        <v>653</v>
      </c>
      <c r="B780" s="1" t="s">
        <v>701</v>
      </c>
      <c r="C780">
        <v>3650</v>
      </c>
      <c r="D780" t="s">
        <v>17</v>
      </c>
      <c r="E780">
        <v>0.9</v>
      </c>
      <c r="F780">
        <v>42</v>
      </c>
      <c r="G780">
        <v>9.6</v>
      </c>
      <c r="H780" t="s">
        <v>18</v>
      </c>
      <c r="I780">
        <v>0</v>
      </c>
      <c r="J780">
        <v>30</v>
      </c>
      <c r="K780" t="s">
        <v>27</v>
      </c>
      <c r="L780" t="s">
        <v>746</v>
      </c>
    </row>
    <row r="781" spans="1:12">
      <c r="A781">
        <v>654</v>
      </c>
      <c r="B781" s="1" t="s">
        <v>701</v>
      </c>
      <c r="C781">
        <v>3720</v>
      </c>
      <c r="D781" t="s">
        <v>17</v>
      </c>
      <c r="E781">
        <v>3</v>
      </c>
      <c r="F781">
        <v>30</v>
      </c>
      <c r="G781">
        <v>4.9000000000000004</v>
      </c>
      <c r="H781" t="s">
        <v>67</v>
      </c>
      <c r="I781">
        <v>24</v>
      </c>
      <c r="J781">
        <v>24</v>
      </c>
      <c r="K781" t="s">
        <v>33</v>
      </c>
      <c r="L781" t="s">
        <v>747</v>
      </c>
    </row>
    <row r="782" spans="1:12">
      <c r="A782">
        <v>621</v>
      </c>
      <c r="B782" s="1" t="s">
        <v>701</v>
      </c>
      <c r="C782">
        <v>5185</v>
      </c>
      <c r="D782" t="s">
        <v>26</v>
      </c>
      <c r="E782">
        <v>2.2999999999999998</v>
      </c>
      <c r="F782">
        <v>18</v>
      </c>
      <c r="G782">
        <v>1.77</v>
      </c>
      <c r="H782" t="s">
        <v>93</v>
      </c>
      <c r="I782">
        <v>18</v>
      </c>
      <c r="J782">
        <v>22</v>
      </c>
      <c r="K782" t="s">
        <v>50</v>
      </c>
      <c r="L782" t="s">
        <v>713</v>
      </c>
    </row>
    <row r="783" spans="1:12">
      <c r="A783">
        <v>622</v>
      </c>
      <c r="B783" s="1" t="s">
        <v>701</v>
      </c>
      <c r="C783">
        <v>5510</v>
      </c>
      <c r="D783" t="s">
        <v>17</v>
      </c>
      <c r="E783">
        <v>0</v>
      </c>
      <c r="F783">
        <v>18</v>
      </c>
      <c r="G783">
        <v>1.77</v>
      </c>
      <c r="H783" t="s">
        <v>714</v>
      </c>
      <c r="I783">
        <v>0</v>
      </c>
      <c r="J783">
        <v>0</v>
      </c>
      <c r="K783" t="s">
        <v>50</v>
      </c>
      <c r="L783" t="s">
        <v>18</v>
      </c>
    </row>
    <row r="784" spans="1:12">
      <c r="A784">
        <v>623</v>
      </c>
      <c r="B784" s="1" t="s">
        <v>701</v>
      </c>
      <c r="C784">
        <v>5510</v>
      </c>
      <c r="D784" t="s">
        <v>17</v>
      </c>
      <c r="E784">
        <v>1.39</v>
      </c>
      <c r="F784">
        <v>18</v>
      </c>
      <c r="G784">
        <v>1.77</v>
      </c>
      <c r="H784" t="s">
        <v>715</v>
      </c>
      <c r="I784">
        <v>18</v>
      </c>
      <c r="J784">
        <v>2</v>
      </c>
      <c r="K784" t="s">
        <v>50</v>
      </c>
      <c r="L784" t="s">
        <v>716</v>
      </c>
    </row>
    <row r="785" spans="1:12">
      <c r="A785">
        <v>624</v>
      </c>
      <c r="B785" s="1" t="s">
        <v>701</v>
      </c>
      <c r="C785">
        <v>6415</v>
      </c>
      <c r="D785" t="s">
        <v>17</v>
      </c>
      <c r="E785">
        <v>1.9</v>
      </c>
      <c r="F785">
        <v>18</v>
      </c>
      <c r="G785">
        <v>1.77</v>
      </c>
      <c r="H785" t="s">
        <v>93</v>
      </c>
      <c r="I785">
        <v>18</v>
      </c>
      <c r="J785">
        <v>30</v>
      </c>
      <c r="K785" t="s">
        <v>33</v>
      </c>
      <c r="L785" t="s">
        <v>717</v>
      </c>
    </row>
    <row r="786" spans="1:12">
      <c r="A786">
        <v>625</v>
      </c>
      <c r="B786" s="1" t="s">
        <v>701</v>
      </c>
      <c r="C786">
        <v>8020</v>
      </c>
      <c r="D786" t="s">
        <v>26</v>
      </c>
      <c r="E786">
        <v>2.2999999999999998</v>
      </c>
      <c r="F786">
        <v>18</v>
      </c>
      <c r="G786">
        <v>1.77</v>
      </c>
      <c r="H786" t="s">
        <v>93</v>
      </c>
      <c r="I786">
        <v>18</v>
      </c>
      <c r="J786">
        <v>30</v>
      </c>
      <c r="K786" t="s">
        <v>27</v>
      </c>
      <c r="L786" t="s">
        <v>718</v>
      </c>
    </row>
    <row r="787" spans="1:12">
      <c r="A787">
        <v>626</v>
      </c>
      <c r="B787" s="1" t="s">
        <v>701</v>
      </c>
      <c r="C787">
        <v>8930</v>
      </c>
      <c r="D787" t="s">
        <v>26</v>
      </c>
      <c r="E787">
        <v>4.9000000000000004</v>
      </c>
      <c r="F787">
        <v>18</v>
      </c>
      <c r="G787">
        <v>1.77</v>
      </c>
      <c r="H787" t="s">
        <v>93</v>
      </c>
      <c r="I787">
        <v>18</v>
      </c>
      <c r="J787">
        <v>32</v>
      </c>
      <c r="K787" t="s">
        <v>33</v>
      </c>
      <c r="L787" t="s">
        <v>719</v>
      </c>
    </row>
    <row r="788" spans="1:12">
      <c r="A788">
        <v>627</v>
      </c>
      <c r="B788" s="1" t="s">
        <v>701</v>
      </c>
      <c r="C788">
        <v>10650</v>
      </c>
      <c r="D788" t="s">
        <v>26</v>
      </c>
      <c r="E788">
        <v>4.9000000000000004</v>
      </c>
      <c r="F788">
        <v>24</v>
      </c>
      <c r="G788">
        <v>3.14</v>
      </c>
      <c r="H788" t="s">
        <v>93</v>
      </c>
      <c r="I788">
        <v>24</v>
      </c>
      <c r="J788">
        <v>34</v>
      </c>
      <c r="K788" t="s">
        <v>27</v>
      </c>
      <c r="L788" t="s">
        <v>720</v>
      </c>
    </row>
    <row r="789" spans="1:12">
      <c r="A789">
        <v>628</v>
      </c>
      <c r="B789" s="1" t="s">
        <v>701</v>
      </c>
      <c r="C789">
        <v>10660</v>
      </c>
      <c r="D789" t="s">
        <v>17</v>
      </c>
      <c r="E789">
        <v>2</v>
      </c>
      <c r="F789">
        <v>18</v>
      </c>
      <c r="G789">
        <v>1.77</v>
      </c>
      <c r="H789" t="s">
        <v>29</v>
      </c>
      <c r="I789">
        <v>18</v>
      </c>
      <c r="J789">
        <v>30</v>
      </c>
      <c r="K789" t="s">
        <v>27</v>
      </c>
      <c r="L789" t="s">
        <v>721</v>
      </c>
    </row>
    <row r="790" spans="1:12">
      <c r="A790">
        <v>629</v>
      </c>
      <c r="B790" s="1" t="s">
        <v>701</v>
      </c>
      <c r="C790">
        <v>10670</v>
      </c>
      <c r="D790" t="s">
        <v>17</v>
      </c>
      <c r="E790">
        <v>2.2000000000000002</v>
      </c>
      <c r="F790">
        <v>30</v>
      </c>
      <c r="G790">
        <v>4.9000000000000004</v>
      </c>
      <c r="H790" t="s">
        <v>70</v>
      </c>
      <c r="I790">
        <v>30</v>
      </c>
      <c r="J790">
        <v>420</v>
      </c>
      <c r="K790" t="s">
        <v>27</v>
      </c>
      <c r="L790" t="s">
        <v>722</v>
      </c>
    </row>
    <row r="791" spans="1:12">
      <c r="A791">
        <v>630</v>
      </c>
      <c r="B791" s="1" t="s">
        <v>701</v>
      </c>
      <c r="C791">
        <v>12060</v>
      </c>
      <c r="D791" t="s">
        <v>26</v>
      </c>
      <c r="E791">
        <v>3</v>
      </c>
      <c r="F791">
        <v>24</v>
      </c>
      <c r="G791">
        <v>3.14</v>
      </c>
      <c r="H791" t="s">
        <v>93</v>
      </c>
      <c r="I791">
        <v>24</v>
      </c>
      <c r="J791">
        <v>24</v>
      </c>
      <c r="K791" t="s">
        <v>33</v>
      </c>
      <c r="L791" t="s">
        <v>723</v>
      </c>
    </row>
    <row r="792" spans="1:12">
      <c r="A792">
        <v>632</v>
      </c>
      <c r="B792" s="1" t="s">
        <v>701</v>
      </c>
      <c r="C792">
        <v>13400</v>
      </c>
      <c r="D792" t="s">
        <v>17</v>
      </c>
      <c r="E792">
        <v>1.2</v>
      </c>
      <c r="F792">
        <v>36</v>
      </c>
      <c r="G792">
        <v>7.07</v>
      </c>
      <c r="H792" t="s">
        <v>93</v>
      </c>
      <c r="I792">
        <v>36</v>
      </c>
      <c r="J792">
        <v>82</v>
      </c>
      <c r="K792" t="s">
        <v>27</v>
      </c>
      <c r="L792" t="s">
        <v>725</v>
      </c>
    </row>
    <row r="793" spans="1:12">
      <c r="A793">
        <v>631</v>
      </c>
      <c r="B793" s="1" t="s">
        <v>701</v>
      </c>
      <c r="C793">
        <v>13410</v>
      </c>
      <c r="D793" t="s">
        <v>26</v>
      </c>
      <c r="E793">
        <v>3.9</v>
      </c>
      <c r="F793">
        <v>24</v>
      </c>
      <c r="G793">
        <v>3.14</v>
      </c>
      <c r="H793" t="s">
        <v>93</v>
      </c>
      <c r="I793">
        <v>24</v>
      </c>
      <c r="J793">
        <v>110</v>
      </c>
      <c r="K793" t="s">
        <v>27</v>
      </c>
      <c r="L793" t="s">
        <v>724</v>
      </c>
    </row>
    <row r="794" spans="1:12">
      <c r="A794">
        <v>633</v>
      </c>
      <c r="B794" s="1" t="s">
        <v>701</v>
      </c>
      <c r="C794">
        <v>16090</v>
      </c>
      <c r="D794" t="s">
        <v>26</v>
      </c>
      <c r="E794">
        <v>2</v>
      </c>
      <c r="F794">
        <v>24</v>
      </c>
      <c r="G794">
        <v>3.14</v>
      </c>
      <c r="H794" t="s">
        <v>29</v>
      </c>
      <c r="I794">
        <v>24</v>
      </c>
      <c r="J794">
        <v>41</v>
      </c>
      <c r="K794" t="s">
        <v>27</v>
      </c>
      <c r="L794" t="s">
        <v>726</v>
      </c>
    </row>
    <row r="795" spans="1:12">
      <c r="A795">
        <v>677</v>
      </c>
      <c r="B795" s="1" t="s">
        <v>701</v>
      </c>
      <c r="C795">
        <v>16110</v>
      </c>
      <c r="D795" t="s">
        <v>26</v>
      </c>
      <c r="E795">
        <v>2.2999999999999998</v>
      </c>
      <c r="F795">
        <v>18</v>
      </c>
      <c r="G795">
        <v>1.8</v>
      </c>
      <c r="H795" t="s">
        <v>18</v>
      </c>
      <c r="I795">
        <v>0</v>
      </c>
      <c r="J795">
        <v>0</v>
      </c>
      <c r="K795" t="s">
        <v>27</v>
      </c>
      <c r="L795" t="s">
        <v>770</v>
      </c>
    </row>
    <row r="796" spans="1:12">
      <c r="A796">
        <v>634</v>
      </c>
      <c r="B796" s="1" t="s">
        <v>701</v>
      </c>
      <c r="C796">
        <v>16160</v>
      </c>
      <c r="D796" t="s">
        <v>26</v>
      </c>
      <c r="E796">
        <v>2.57</v>
      </c>
      <c r="F796">
        <v>18</v>
      </c>
      <c r="G796">
        <v>1.77</v>
      </c>
      <c r="H796" t="s">
        <v>93</v>
      </c>
      <c r="I796">
        <v>18</v>
      </c>
      <c r="J796">
        <v>32</v>
      </c>
      <c r="K796" t="s">
        <v>33</v>
      </c>
      <c r="L796" t="s">
        <v>727</v>
      </c>
    </row>
    <row r="797" spans="1:12">
      <c r="A797">
        <v>635</v>
      </c>
      <c r="B797" s="1" t="s">
        <v>701</v>
      </c>
      <c r="C797">
        <v>18840</v>
      </c>
      <c r="D797" t="s">
        <v>17</v>
      </c>
      <c r="E797">
        <v>0</v>
      </c>
      <c r="F797" t="s">
        <v>18</v>
      </c>
      <c r="G797" t="s">
        <v>728</v>
      </c>
      <c r="H797" t="s">
        <v>18</v>
      </c>
      <c r="I797">
        <v>0</v>
      </c>
      <c r="J797">
        <v>0</v>
      </c>
      <c r="K797" t="s">
        <v>27</v>
      </c>
      <c r="L797" t="s">
        <v>729</v>
      </c>
    </row>
    <row r="798" spans="1:12">
      <c r="A798">
        <v>636</v>
      </c>
      <c r="B798" s="1" t="s">
        <v>701</v>
      </c>
      <c r="C798">
        <v>22200</v>
      </c>
      <c r="D798" t="s">
        <v>17</v>
      </c>
      <c r="E798">
        <v>2.97</v>
      </c>
      <c r="F798">
        <v>18</v>
      </c>
      <c r="G798">
        <v>1.8</v>
      </c>
      <c r="H798" t="s">
        <v>67</v>
      </c>
      <c r="I798">
        <v>18</v>
      </c>
      <c r="J798">
        <v>24</v>
      </c>
      <c r="K798" t="s">
        <v>33</v>
      </c>
      <c r="L798" t="s">
        <v>730</v>
      </c>
    </row>
    <row r="799" spans="1:12">
      <c r="A799">
        <v>637</v>
      </c>
      <c r="B799" s="1" t="s">
        <v>701</v>
      </c>
      <c r="C799">
        <v>22200</v>
      </c>
      <c r="D799" t="s">
        <v>26</v>
      </c>
      <c r="E799">
        <v>1.3</v>
      </c>
      <c r="F799">
        <v>24</v>
      </c>
      <c r="G799">
        <v>3.1</v>
      </c>
      <c r="H799" t="s">
        <v>67</v>
      </c>
      <c r="I799">
        <v>24</v>
      </c>
      <c r="J799">
        <v>30</v>
      </c>
      <c r="K799" t="s">
        <v>33</v>
      </c>
      <c r="L799" t="s">
        <v>731</v>
      </c>
    </row>
    <row r="800" spans="1:12">
      <c r="A800">
        <v>638</v>
      </c>
      <c r="B800" s="1" t="s">
        <v>701</v>
      </c>
      <c r="C800">
        <v>23975</v>
      </c>
      <c r="D800" t="s">
        <v>17</v>
      </c>
      <c r="E800">
        <v>2.44</v>
      </c>
      <c r="F800">
        <v>24</v>
      </c>
      <c r="G800">
        <v>3.1</v>
      </c>
      <c r="H800" t="s">
        <v>123</v>
      </c>
      <c r="I800">
        <v>24</v>
      </c>
      <c r="J800">
        <v>25</v>
      </c>
      <c r="K800" t="s">
        <v>22</v>
      </c>
      <c r="L800" t="s">
        <v>732</v>
      </c>
    </row>
    <row r="801" spans="1:12">
      <c r="A801">
        <v>639</v>
      </c>
      <c r="B801" s="1" t="s">
        <v>701</v>
      </c>
      <c r="C801">
        <v>24300</v>
      </c>
      <c r="D801" t="s">
        <v>26</v>
      </c>
      <c r="E801">
        <v>1.6</v>
      </c>
      <c r="F801">
        <v>18</v>
      </c>
      <c r="G801">
        <v>1.8</v>
      </c>
      <c r="H801" t="s">
        <v>123</v>
      </c>
      <c r="I801">
        <v>24</v>
      </c>
      <c r="J801">
        <v>25</v>
      </c>
      <c r="K801" t="s">
        <v>33</v>
      </c>
      <c r="L801" t="s">
        <v>733</v>
      </c>
    </row>
    <row r="802" spans="1:12">
      <c r="A802">
        <v>640</v>
      </c>
      <c r="B802" s="1" t="s">
        <v>701</v>
      </c>
      <c r="C802">
        <v>24315</v>
      </c>
      <c r="D802" t="s">
        <v>17</v>
      </c>
      <c r="E802">
        <v>2.93</v>
      </c>
      <c r="F802">
        <v>24</v>
      </c>
      <c r="G802">
        <v>3.1</v>
      </c>
      <c r="H802" t="s">
        <v>67</v>
      </c>
      <c r="I802">
        <v>24</v>
      </c>
      <c r="J802">
        <v>24</v>
      </c>
      <c r="K802" t="s">
        <v>27</v>
      </c>
      <c r="L802" t="s">
        <v>734</v>
      </c>
    </row>
    <row r="803" spans="1:12">
      <c r="A803">
        <v>641</v>
      </c>
      <c r="B803" s="1" t="s">
        <v>701</v>
      </c>
      <c r="C803">
        <v>25590</v>
      </c>
      <c r="D803" t="s">
        <v>17</v>
      </c>
      <c r="E803">
        <v>0</v>
      </c>
      <c r="F803">
        <v>24</v>
      </c>
      <c r="G803">
        <v>3.1</v>
      </c>
      <c r="H803" t="s">
        <v>93</v>
      </c>
      <c r="I803">
        <v>24</v>
      </c>
      <c r="J803">
        <v>24</v>
      </c>
      <c r="K803" t="s">
        <v>33</v>
      </c>
      <c r="L803" t="s">
        <v>735</v>
      </c>
    </row>
    <row r="804" spans="1:12">
      <c r="A804">
        <v>642</v>
      </c>
      <c r="B804" s="1" t="s">
        <v>701</v>
      </c>
      <c r="C804">
        <v>25595</v>
      </c>
      <c r="D804" t="s">
        <v>26</v>
      </c>
      <c r="E804">
        <v>0</v>
      </c>
      <c r="F804">
        <v>24</v>
      </c>
      <c r="G804">
        <v>3.1</v>
      </c>
      <c r="H804" t="s">
        <v>196</v>
      </c>
      <c r="I804">
        <v>24</v>
      </c>
      <c r="J804">
        <v>76</v>
      </c>
      <c r="K804" t="s">
        <v>22</v>
      </c>
      <c r="L804" t="s">
        <v>736</v>
      </c>
    </row>
    <row r="805" spans="1:12">
      <c r="A805">
        <v>643</v>
      </c>
      <c r="B805" s="1" t="s">
        <v>701</v>
      </c>
      <c r="C805">
        <v>28110</v>
      </c>
      <c r="D805" t="s">
        <v>17</v>
      </c>
      <c r="E805">
        <v>0</v>
      </c>
      <c r="F805">
        <v>36</v>
      </c>
      <c r="G805">
        <v>7</v>
      </c>
      <c r="H805" t="s">
        <v>196</v>
      </c>
      <c r="I805">
        <v>36</v>
      </c>
      <c r="J805">
        <v>84</v>
      </c>
      <c r="K805" t="s">
        <v>27</v>
      </c>
      <c r="L805" t="s">
        <v>737</v>
      </c>
    </row>
    <row r="806" spans="1:12">
      <c r="A806">
        <v>644</v>
      </c>
      <c r="B806" s="1" t="s">
        <v>701</v>
      </c>
      <c r="C806">
        <v>28225</v>
      </c>
      <c r="D806" t="s">
        <v>26</v>
      </c>
      <c r="E806">
        <v>0</v>
      </c>
      <c r="F806">
        <v>30</v>
      </c>
      <c r="G806">
        <v>4.9000000000000004</v>
      </c>
      <c r="H806" t="s">
        <v>67</v>
      </c>
      <c r="I806">
        <v>30</v>
      </c>
      <c r="J806">
        <v>22</v>
      </c>
      <c r="K806" t="s">
        <v>27</v>
      </c>
      <c r="L806" t="s">
        <v>738</v>
      </c>
    </row>
    <row r="807" spans="1:12">
      <c r="A807">
        <v>645</v>
      </c>
      <c r="B807" s="1" t="s">
        <v>701</v>
      </c>
      <c r="C807">
        <v>28700</v>
      </c>
      <c r="D807" t="s">
        <v>26</v>
      </c>
      <c r="E807">
        <v>0</v>
      </c>
      <c r="F807">
        <v>24</v>
      </c>
      <c r="G807">
        <v>3.1</v>
      </c>
      <c r="H807" t="s">
        <v>67</v>
      </c>
      <c r="I807">
        <v>24</v>
      </c>
      <c r="J807">
        <v>40</v>
      </c>
      <c r="K807" t="s">
        <v>27</v>
      </c>
      <c r="L807" t="s">
        <v>739</v>
      </c>
    </row>
    <row r="808" spans="1:12">
      <c r="A808">
        <v>646</v>
      </c>
      <c r="B808" s="1" t="s">
        <v>701</v>
      </c>
      <c r="C808">
        <v>29000</v>
      </c>
      <c r="D808" t="s">
        <v>26</v>
      </c>
      <c r="E808">
        <v>2.6</v>
      </c>
      <c r="F808">
        <v>2.6</v>
      </c>
      <c r="G808">
        <v>3.1</v>
      </c>
      <c r="H808" t="s">
        <v>67</v>
      </c>
      <c r="I808">
        <v>24</v>
      </c>
      <c r="J808">
        <v>25</v>
      </c>
      <c r="K808" t="s">
        <v>33</v>
      </c>
      <c r="L808" t="s">
        <v>740</v>
      </c>
    </row>
    <row r="809" spans="1:12">
      <c r="A809">
        <v>610</v>
      </c>
      <c r="B809" s="1" t="s">
        <v>701</v>
      </c>
      <c r="C809">
        <v>30300</v>
      </c>
      <c r="D809" t="s">
        <v>17</v>
      </c>
      <c r="E809">
        <v>1.1000000000000001</v>
      </c>
      <c r="F809">
        <v>24</v>
      </c>
      <c r="G809">
        <v>3.14</v>
      </c>
      <c r="H809" t="s">
        <v>93</v>
      </c>
      <c r="I809">
        <v>24</v>
      </c>
      <c r="J809">
        <v>32</v>
      </c>
      <c r="K809" t="s">
        <v>33</v>
      </c>
      <c r="L809" t="s">
        <v>702</v>
      </c>
    </row>
    <row r="810" spans="1:12">
      <c r="A810">
        <v>611</v>
      </c>
      <c r="B810" s="1" t="s">
        <v>701</v>
      </c>
      <c r="C810">
        <v>30345</v>
      </c>
      <c r="D810" t="s">
        <v>17</v>
      </c>
      <c r="E810">
        <v>2.1</v>
      </c>
      <c r="F810">
        <v>18</v>
      </c>
      <c r="G810">
        <v>1.77</v>
      </c>
      <c r="H810" t="s">
        <v>19</v>
      </c>
      <c r="I810">
        <v>18</v>
      </c>
      <c r="J810">
        <v>24</v>
      </c>
      <c r="K810" t="s">
        <v>27</v>
      </c>
      <c r="L810" t="s">
        <v>703</v>
      </c>
    </row>
    <row r="811" spans="1:12">
      <c r="A811">
        <v>612</v>
      </c>
      <c r="B811" s="1" t="s">
        <v>701</v>
      </c>
      <c r="C811">
        <v>30345</v>
      </c>
      <c r="D811" t="s">
        <v>26</v>
      </c>
      <c r="E811">
        <v>1.3</v>
      </c>
      <c r="F811">
        <v>24</v>
      </c>
      <c r="G811">
        <v>3.14</v>
      </c>
      <c r="H811" t="s">
        <v>18</v>
      </c>
      <c r="I811">
        <v>24</v>
      </c>
      <c r="J811">
        <v>24</v>
      </c>
      <c r="K811" t="s">
        <v>50</v>
      </c>
      <c r="L811" t="s">
        <v>704</v>
      </c>
    </row>
    <row r="812" spans="1:12">
      <c r="A812">
        <v>613</v>
      </c>
      <c r="B812" s="1" t="s">
        <v>701</v>
      </c>
      <c r="C812">
        <v>31725</v>
      </c>
      <c r="D812" t="s">
        <v>17</v>
      </c>
      <c r="E812">
        <v>1.1000000000000001</v>
      </c>
      <c r="F812">
        <v>18</v>
      </c>
      <c r="G812">
        <v>1.77</v>
      </c>
      <c r="H812" t="s">
        <v>93</v>
      </c>
      <c r="I812">
        <v>18</v>
      </c>
      <c r="J812">
        <v>16</v>
      </c>
      <c r="K812" t="s">
        <v>33</v>
      </c>
      <c r="L812" t="s">
        <v>705</v>
      </c>
    </row>
    <row r="813" spans="1:12">
      <c r="A813">
        <v>614</v>
      </c>
      <c r="B813" s="1" t="s">
        <v>701</v>
      </c>
      <c r="C813">
        <v>32383</v>
      </c>
      <c r="D813" t="s">
        <v>26</v>
      </c>
      <c r="E813">
        <v>1.1000000000000001</v>
      </c>
      <c r="F813">
        <v>24</v>
      </c>
      <c r="G813">
        <v>3.14</v>
      </c>
      <c r="H813" t="s">
        <v>93</v>
      </c>
      <c r="I813">
        <v>24</v>
      </c>
      <c r="J813">
        <v>16</v>
      </c>
      <c r="K813" t="s">
        <v>33</v>
      </c>
      <c r="L813" t="s">
        <v>706</v>
      </c>
    </row>
    <row r="814" spans="1:12">
      <c r="A814">
        <v>615</v>
      </c>
      <c r="B814" s="1" t="s">
        <v>701</v>
      </c>
      <c r="C814">
        <v>32390</v>
      </c>
      <c r="D814" t="s">
        <v>17</v>
      </c>
      <c r="E814">
        <v>1.5</v>
      </c>
      <c r="F814">
        <v>24</v>
      </c>
      <c r="G814">
        <v>3.14</v>
      </c>
      <c r="H814" t="s">
        <v>93</v>
      </c>
      <c r="I814">
        <v>24</v>
      </c>
      <c r="J814">
        <v>25</v>
      </c>
      <c r="K814" t="s">
        <v>27</v>
      </c>
      <c r="L814" t="s">
        <v>707</v>
      </c>
    </row>
    <row r="815" spans="1:12">
      <c r="A815">
        <v>620</v>
      </c>
      <c r="B815" s="1" t="s">
        <v>701</v>
      </c>
      <c r="C815">
        <v>32591</v>
      </c>
      <c r="D815" t="s">
        <v>17</v>
      </c>
      <c r="E815">
        <v>1.1000000000000001</v>
      </c>
      <c r="F815">
        <v>18</v>
      </c>
      <c r="G815">
        <v>1.8</v>
      </c>
      <c r="H815" t="s">
        <v>67</v>
      </c>
      <c r="I815">
        <v>18</v>
      </c>
      <c r="J815">
        <v>22</v>
      </c>
      <c r="K815" t="s">
        <v>22</v>
      </c>
      <c r="L815" t="s">
        <v>712</v>
      </c>
    </row>
    <row r="816" spans="1:12">
      <c r="A816">
        <v>616</v>
      </c>
      <c r="B816" s="1" t="s">
        <v>701</v>
      </c>
      <c r="C816">
        <v>33205</v>
      </c>
      <c r="D816" t="s">
        <v>17</v>
      </c>
      <c r="E816">
        <v>0.9</v>
      </c>
      <c r="F816">
        <v>18</v>
      </c>
      <c r="G816">
        <v>1.77</v>
      </c>
      <c r="H816" t="s">
        <v>29</v>
      </c>
      <c r="I816">
        <v>18</v>
      </c>
      <c r="J816">
        <v>26</v>
      </c>
      <c r="K816" t="s">
        <v>22</v>
      </c>
      <c r="L816" t="s">
        <v>708</v>
      </c>
    </row>
    <row r="817" spans="1:12">
      <c r="A817">
        <v>617</v>
      </c>
      <c r="B817" s="1" t="s">
        <v>701</v>
      </c>
      <c r="C817">
        <v>33290</v>
      </c>
      <c r="D817" t="s">
        <v>17</v>
      </c>
      <c r="E817">
        <v>2.1</v>
      </c>
      <c r="F817">
        <v>24</v>
      </c>
      <c r="G817">
        <v>1.77</v>
      </c>
      <c r="H817" t="s">
        <v>93</v>
      </c>
      <c r="I817">
        <v>24</v>
      </c>
      <c r="J817">
        <v>24</v>
      </c>
      <c r="K817" t="s">
        <v>27</v>
      </c>
      <c r="L817" t="s">
        <v>709</v>
      </c>
    </row>
    <row r="818" spans="1:12">
      <c r="A818">
        <v>618</v>
      </c>
      <c r="B818" s="1" t="s">
        <v>701</v>
      </c>
      <c r="C818">
        <v>33290</v>
      </c>
      <c r="D818" t="s">
        <v>26</v>
      </c>
      <c r="E818">
        <v>1.7</v>
      </c>
      <c r="F818">
        <v>24</v>
      </c>
      <c r="G818">
        <v>1.77</v>
      </c>
      <c r="H818" t="s">
        <v>93</v>
      </c>
      <c r="I818">
        <v>24</v>
      </c>
      <c r="J818">
        <v>24</v>
      </c>
      <c r="K818" t="s">
        <v>33</v>
      </c>
      <c r="L818" t="s">
        <v>710</v>
      </c>
    </row>
    <row r="819" spans="1:12">
      <c r="A819">
        <v>619</v>
      </c>
      <c r="B819" s="1" t="s">
        <v>701</v>
      </c>
      <c r="C819">
        <v>34850</v>
      </c>
      <c r="D819" t="s">
        <v>26</v>
      </c>
      <c r="E819">
        <v>0</v>
      </c>
      <c r="F819">
        <v>36</v>
      </c>
      <c r="G819">
        <v>7.07</v>
      </c>
      <c r="H819" t="s">
        <v>29</v>
      </c>
      <c r="I819">
        <v>36</v>
      </c>
      <c r="J819">
        <v>81</v>
      </c>
      <c r="K819" t="s">
        <v>33</v>
      </c>
      <c r="L819" t="s">
        <v>711</v>
      </c>
    </row>
    <row r="820" spans="1:12">
      <c r="A820">
        <v>655</v>
      </c>
      <c r="B820" s="1" t="s">
        <v>746</v>
      </c>
      <c r="C820">
        <v>930</v>
      </c>
      <c r="D820" t="s">
        <v>26</v>
      </c>
      <c r="E820">
        <v>0.71</v>
      </c>
      <c r="F820">
        <v>18</v>
      </c>
      <c r="G820">
        <v>1.77</v>
      </c>
      <c r="H820" t="s">
        <v>19</v>
      </c>
      <c r="I820">
        <v>18</v>
      </c>
      <c r="J820">
        <v>21</v>
      </c>
      <c r="K820" t="s">
        <v>22</v>
      </c>
      <c r="L820" t="s">
        <v>748</v>
      </c>
    </row>
    <row r="821" spans="1:12">
      <c r="A821">
        <v>656</v>
      </c>
      <c r="B821" s="1" t="s">
        <v>746</v>
      </c>
      <c r="C821">
        <v>1480</v>
      </c>
      <c r="D821" t="s">
        <v>17</v>
      </c>
      <c r="E821">
        <v>0.82</v>
      </c>
      <c r="F821">
        <v>18</v>
      </c>
      <c r="G821">
        <v>1.77</v>
      </c>
      <c r="H821" t="s">
        <v>19</v>
      </c>
      <c r="I821">
        <v>18</v>
      </c>
      <c r="J821">
        <v>48</v>
      </c>
      <c r="K821" t="s">
        <v>22</v>
      </c>
      <c r="L821" t="s">
        <v>749</v>
      </c>
    </row>
    <row r="822" spans="1:12">
      <c r="A822">
        <v>657</v>
      </c>
      <c r="B822" s="1" t="s">
        <v>746</v>
      </c>
      <c r="C822">
        <v>1490</v>
      </c>
      <c r="D822" t="s">
        <v>26</v>
      </c>
      <c r="E822">
        <v>2.42</v>
      </c>
      <c r="F822">
        <v>18</v>
      </c>
      <c r="G822">
        <v>1.77</v>
      </c>
      <c r="H822" t="s">
        <v>24</v>
      </c>
      <c r="I822">
        <v>18</v>
      </c>
      <c r="J822">
        <v>24</v>
      </c>
      <c r="K822" t="s">
        <v>33</v>
      </c>
      <c r="L822" t="s">
        <v>750</v>
      </c>
    </row>
    <row r="823" spans="1:12">
      <c r="A823">
        <v>658</v>
      </c>
      <c r="B823" s="1" t="s">
        <v>746</v>
      </c>
      <c r="C823">
        <v>2590</v>
      </c>
      <c r="D823" t="s">
        <v>17</v>
      </c>
      <c r="E823">
        <v>2.36</v>
      </c>
      <c r="F823">
        <v>15</v>
      </c>
      <c r="G823">
        <v>1.23</v>
      </c>
      <c r="H823" t="s">
        <v>19</v>
      </c>
      <c r="I823">
        <v>15</v>
      </c>
      <c r="J823">
        <v>20</v>
      </c>
      <c r="K823" t="s">
        <v>22</v>
      </c>
      <c r="L823" t="s">
        <v>751</v>
      </c>
    </row>
    <row r="824" spans="1:12">
      <c r="A824">
        <v>659</v>
      </c>
      <c r="B824" s="1" t="s">
        <v>746</v>
      </c>
      <c r="C824">
        <v>3810</v>
      </c>
      <c r="D824" t="s">
        <v>26</v>
      </c>
      <c r="E824">
        <v>1.39</v>
      </c>
      <c r="F824">
        <v>30</v>
      </c>
      <c r="G824">
        <v>4.91</v>
      </c>
      <c r="H824" t="s">
        <v>19</v>
      </c>
      <c r="I824">
        <v>30</v>
      </c>
      <c r="J824">
        <v>21</v>
      </c>
      <c r="K824" t="s">
        <v>22</v>
      </c>
      <c r="L824" t="s">
        <v>752</v>
      </c>
    </row>
    <row r="825" spans="1:12">
      <c r="A825">
        <v>660</v>
      </c>
      <c r="B825" s="1" t="s">
        <v>746</v>
      </c>
      <c r="C825">
        <v>3970</v>
      </c>
      <c r="D825" t="s">
        <v>17</v>
      </c>
      <c r="E825">
        <v>2.23</v>
      </c>
      <c r="F825">
        <v>24</v>
      </c>
      <c r="G825">
        <v>3.14</v>
      </c>
      <c r="H825" t="s">
        <v>93</v>
      </c>
      <c r="I825">
        <v>24</v>
      </c>
      <c r="J825">
        <v>24</v>
      </c>
      <c r="K825" t="s">
        <v>33</v>
      </c>
      <c r="L825" t="s">
        <v>753</v>
      </c>
    </row>
    <row r="826" spans="1:12">
      <c r="A826">
        <v>661</v>
      </c>
      <c r="B826" s="1" t="s">
        <v>746</v>
      </c>
      <c r="C826">
        <v>4000</v>
      </c>
      <c r="D826" t="s">
        <v>17</v>
      </c>
      <c r="E826">
        <v>3.28</v>
      </c>
      <c r="F826">
        <v>18</v>
      </c>
      <c r="G826">
        <v>1.77</v>
      </c>
      <c r="H826" t="s">
        <v>24</v>
      </c>
      <c r="I826">
        <v>18</v>
      </c>
      <c r="J826">
        <v>24</v>
      </c>
      <c r="K826" t="s">
        <v>33</v>
      </c>
      <c r="L826" t="s">
        <v>754</v>
      </c>
    </row>
    <row r="827" spans="1:12">
      <c r="A827">
        <v>662</v>
      </c>
      <c r="B827" s="1" t="s">
        <v>746</v>
      </c>
      <c r="C827">
        <v>6530</v>
      </c>
      <c r="D827" t="s">
        <v>26</v>
      </c>
      <c r="E827">
        <v>2.61</v>
      </c>
      <c r="F827">
        <v>24</v>
      </c>
      <c r="G827">
        <v>3.14</v>
      </c>
      <c r="H827" t="s">
        <v>29</v>
      </c>
      <c r="I827">
        <v>24</v>
      </c>
      <c r="J827">
        <v>82</v>
      </c>
      <c r="K827" t="s">
        <v>27</v>
      </c>
      <c r="L827" t="s">
        <v>755</v>
      </c>
    </row>
    <row r="828" spans="1:12">
      <c r="A828">
        <v>663</v>
      </c>
      <c r="B828" s="1" t="s">
        <v>746</v>
      </c>
      <c r="C828">
        <v>6580</v>
      </c>
      <c r="D828" t="s">
        <v>17</v>
      </c>
      <c r="E828">
        <v>2.14</v>
      </c>
      <c r="F828">
        <v>18</v>
      </c>
      <c r="G828">
        <v>1.77</v>
      </c>
      <c r="H828" t="s">
        <v>70</v>
      </c>
      <c r="I828">
        <v>18</v>
      </c>
      <c r="J828">
        <v>24</v>
      </c>
      <c r="K828" t="s">
        <v>27</v>
      </c>
      <c r="L828" t="s">
        <v>756</v>
      </c>
    </row>
    <row r="829" spans="1:12">
      <c r="A829">
        <v>664</v>
      </c>
      <c r="B829" s="1" t="s">
        <v>729</v>
      </c>
      <c r="C829">
        <v>10</v>
      </c>
      <c r="D829" t="s">
        <v>26</v>
      </c>
      <c r="E829">
        <v>0</v>
      </c>
      <c r="F829">
        <v>24</v>
      </c>
      <c r="G829">
        <v>3.14</v>
      </c>
      <c r="H829" t="s">
        <v>18</v>
      </c>
      <c r="I829">
        <v>24</v>
      </c>
      <c r="J829">
        <v>29</v>
      </c>
      <c r="K829" t="s">
        <v>50</v>
      </c>
      <c r="L829" t="s">
        <v>757</v>
      </c>
    </row>
    <row r="830" spans="1:12">
      <c r="A830">
        <v>665</v>
      </c>
      <c r="B830" s="1" t="s">
        <v>729</v>
      </c>
      <c r="C830">
        <v>1120</v>
      </c>
      <c r="D830" t="s">
        <v>26</v>
      </c>
      <c r="E830">
        <v>2.8</v>
      </c>
      <c r="F830">
        <v>24</v>
      </c>
      <c r="G830">
        <v>3.14</v>
      </c>
      <c r="H830" t="s">
        <v>93</v>
      </c>
      <c r="I830">
        <v>24</v>
      </c>
      <c r="J830">
        <v>24</v>
      </c>
      <c r="K830" t="s">
        <v>22</v>
      </c>
      <c r="L830" t="s">
        <v>758</v>
      </c>
    </row>
    <row r="831" spans="1:12">
      <c r="A831">
        <v>666</v>
      </c>
      <c r="B831" s="1" t="s">
        <v>729</v>
      </c>
      <c r="C831">
        <v>1850</v>
      </c>
      <c r="D831" t="s">
        <v>17</v>
      </c>
      <c r="E831">
        <v>1.3</v>
      </c>
      <c r="F831">
        <v>24</v>
      </c>
      <c r="G831">
        <v>3.14</v>
      </c>
      <c r="H831" t="s">
        <v>93</v>
      </c>
      <c r="I831">
        <v>24</v>
      </c>
      <c r="J831">
        <v>29</v>
      </c>
      <c r="K831" t="s">
        <v>27</v>
      </c>
      <c r="L831" t="s">
        <v>759</v>
      </c>
    </row>
    <row r="832" spans="1:12">
      <c r="A832">
        <v>667</v>
      </c>
      <c r="B832" s="1" t="s">
        <v>729</v>
      </c>
      <c r="C832">
        <v>1877</v>
      </c>
      <c r="D832" t="s">
        <v>17</v>
      </c>
      <c r="E832">
        <v>3</v>
      </c>
      <c r="F832">
        <v>18</v>
      </c>
      <c r="G832">
        <v>1.77</v>
      </c>
      <c r="H832" t="s">
        <v>93</v>
      </c>
      <c r="I832">
        <v>18</v>
      </c>
      <c r="J832">
        <v>32</v>
      </c>
      <c r="K832" t="s">
        <v>33</v>
      </c>
      <c r="L832" t="s">
        <v>760</v>
      </c>
    </row>
    <row r="833" spans="1:12">
      <c r="A833">
        <v>668</v>
      </c>
      <c r="B833" s="1" t="s">
        <v>729</v>
      </c>
      <c r="C833">
        <v>4850</v>
      </c>
      <c r="D833" t="s">
        <v>17</v>
      </c>
      <c r="E833">
        <v>0</v>
      </c>
      <c r="F833">
        <v>12</v>
      </c>
      <c r="G833">
        <v>0.78</v>
      </c>
      <c r="H833" t="s">
        <v>18</v>
      </c>
      <c r="I833">
        <v>12</v>
      </c>
      <c r="J833">
        <v>20</v>
      </c>
      <c r="K833" t="s">
        <v>50</v>
      </c>
      <c r="L833" t="s">
        <v>761</v>
      </c>
    </row>
    <row r="834" spans="1:12">
      <c r="A834">
        <v>669</v>
      </c>
      <c r="B834" s="1" t="s">
        <v>729</v>
      </c>
      <c r="C834">
        <v>6140</v>
      </c>
      <c r="D834" t="s">
        <v>26</v>
      </c>
      <c r="E834">
        <v>0.8</v>
      </c>
      <c r="F834">
        <v>18</v>
      </c>
      <c r="G834">
        <v>1.77</v>
      </c>
      <c r="H834" t="s">
        <v>93</v>
      </c>
      <c r="I834">
        <v>18</v>
      </c>
      <c r="J834">
        <v>26</v>
      </c>
      <c r="K834" t="s">
        <v>27</v>
      </c>
      <c r="L834" t="s">
        <v>762</v>
      </c>
    </row>
    <row r="835" spans="1:12">
      <c r="A835">
        <v>670</v>
      </c>
      <c r="B835" s="1" t="s">
        <v>729</v>
      </c>
      <c r="C835">
        <v>6850</v>
      </c>
      <c r="D835" t="s">
        <v>26</v>
      </c>
      <c r="E835">
        <v>2.34</v>
      </c>
      <c r="F835">
        <v>24</v>
      </c>
      <c r="G835">
        <v>3.14</v>
      </c>
      <c r="H835" t="s">
        <v>24</v>
      </c>
      <c r="I835">
        <v>24</v>
      </c>
      <c r="J835">
        <v>32</v>
      </c>
      <c r="K835" t="s">
        <v>33</v>
      </c>
      <c r="L835" t="s">
        <v>763</v>
      </c>
    </row>
    <row r="836" spans="1:12">
      <c r="A836">
        <v>671</v>
      </c>
      <c r="B836" s="1" t="s">
        <v>729</v>
      </c>
      <c r="C836">
        <v>7070</v>
      </c>
      <c r="D836" t="s">
        <v>17</v>
      </c>
      <c r="E836">
        <v>3.26</v>
      </c>
      <c r="F836">
        <v>12</v>
      </c>
      <c r="G836">
        <v>0.78</v>
      </c>
      <c r="H836" t="s">
        <v>18</v>
      </c>
      <c r="I836">
        <v>12</v>
      </c>
      <c r="J836">
        <v>46</v>
      </c>
      <c r="K836" t="s">
        <v>27</v>
      </c>
      <c r="L836" t="s">
        <v>764</v>
      </c>
    </row>
    <row r="837" spans="1:12">
      <c r="A837">
        <v>672</v>
      </c>
      <c r="B837" s="1" t="s">
        <v>729</v>
      </c>
      <c r="C837">
        <v>7130</v>
      </c>
      <c r="D837" t="s">
        <v>26</v>
      </c>
      <c r="E837">
        <v>2.92</v>
      </c>
      <c r="F837">
        <v>18</v>
      </c>
      <c r="G837">
        <v>1.77</v>
      </c>
      <c r="H837" t="s">
        <v>70</v>
      </c>
      <c r="I837">
        <v>18</v>
      </c>
      <c r="J837">
        <v>21</v>
      </c>
      <c r="K837" t="s">
        <v>27</v>
      </c>
      <c r="L837" t="s">
        <v>765</v>
      </c>
    </row>
    <row r="838" spans="1:12">
      <c r="A838">
        <v>673</v>
      </c>
      <c r="B838" s="1" t="s">
        <v>729</v>
      </c>
      <c r="C838">
        <v>7781</v>
      </c>
      <c r="D838" t="s">
        <v>17</v>
      </c>
      <c r="E838">
        <v>2.81</v>
      </c>
      <c r="F838">
        <v>12</v>
      </c>
      <c r="G838">
        <v>0.78</v>
      </c>
      <c r="H838" t="s">
        <v>18</v>
      </c>
      <c r="I838">
        <v>12</v>
      </c>
      <c r="J838">
        <v>41</v>
      </c>
      <c r="K838" t="s">
        <v>22</v>
      </c>
      <c r="L838" t="s">
        <v>766</v>
      </c>
    </row>
    <row r="839" spans="1:12">
      <c r="A839">
        <v>674</v>
      </c>
      <c r="B839" s="1" t="s">
        <v>729</v>
      </c>
      <c r="C839">
        <v>8545</v>
      </c>
      <c r="D839" t="s">
        <v>26</v>
      </c>
      <c r="E839">
        <v>2.42</v>
      </c>
      <c r="F839">
        <v>24</v>
      </c>
      <c r="G839">
        <v>3.14</v>
      </c>
      <c r="H839" t="s">
        <v>24</v>
      </c>
      <c r="I839">
        <v>24</v>
      </c>
      <c r="J839">
        <v>24</v>
      </c>
      <c r="K839" t="s">
        <v>27</v>
      </c>
      <c r="L839" t="s">
        <v>767</v>
      </c>
    </row>
    <row r="840" spans="1:12">
      <c r="A840">
        <v>675</v>
      </c>
      <c r="B840" s="1" t="s">
        <v>729</v>
      </c>
      <c r="C840">
        <v>10325</v>
      </c>
      <c r="D840" t="s">
        <v>26</v>
      </c>
      <c r="E840">
        <v>3.28</v>
      </c>
      <c r="F840">
        <v>24</v>
      </c>
      <c r="G840">
        <v>3.14</v>
      </c>
      <c r="H840" t="s">
        <v>19</v>
      </c>
      <c r="I840">
        <v>24</v>
      </c>
      <c r="J840">
        <v>50</v>
      </c>
      <c r="K840" t="s">
        <v>22</v>
      </c>
      <c r="L840" t="s">
        <v>768</v>
      </c>
    </row>
    <row r="841" spans="1:12">
      <c r="A841">
        <v>676</v>
      </c>
      <c r="B841" s="1" t="s">
        <v>729</v>
      </c>
      <c r="C841">
        <v>12300</v>
      </c>
      <c r="D841" t="s">
        <v>26</v>
      </c>
      <c r="E841">
        <v>1.69</v>
      </c>
      <c r="F841">
        <v>24</v>
      </c>
      <c r="G841">
        <v>3.14</v>
      </c>
      <c r="H841" t="s">
        <v>24</v>
      </c>
      <c r="I841">
        <v>24</v>
      </c>
      <c r="J841">
        <v>16</v>
      </c>
      <c r="K841" t="s">
        <v>33</v>
      </c>
      <c r="L841" t="s">
        <v>769</v>
      </c>
    </row>
    <row r="842" spans="1:12">
      <c r="A842">
        <v>383</v>
      </c>
      <c r="B842" s="1" t="s">
        <v>454</v>
      </c>
      <c r="C842">
        <v>3230</v>
      </c>
      <c r="D842" t="s">
        <v>92</v>
      </c>
      <c r="E842">
        <v>0</v>
      </c>
      <c r="F842">
        <v>30</v>
      </c>
      <c r="G842">
        <v>4.9000000000000004</v>
      </c>
      <c r="H842" t="s">
        <v>113</v>
      </c>
      <c r="I842">
        <v>24</v>
      </c>
      <c r="J842">
        <v>22</v>
      </c>
      <c r="K842" t="s">
        <v>27</v>
      </c>
      <c r="L842" t="s">
        <v>455</v>
      </c>
    </row>
    <row r="843" spans="1:12">
      <c r="A843">
        <v>384</v>
      </c>
      <c r="B843" s="1" t="s">
        <v>454</v>
      </c>
      <c r="C843">
        <v>3490</v>
      </c>
      <c r="D843" t="s">
        <v>92</v>
      </c>
      <c r="E843">
        <v>0</v>
      </c>
      <c r="F843">
        <v>18</v>
      </c>
      <c r="G843">
        <v>1.8</v>
      </c>
      <c r="H843" t="s">
        <v>123</v>
      </c>
      <c r="I843">
        <v>18</v>
      </c>
      <c r="J843">
        <v>21</v>
      </c>
      <c r="K843" t="s">
        <v>22</v>
      </c>
      <c r="L843" t="s">
        <v>456</v>
      </c>
    </row>
    <row r="844" spans="1:12">
      <c r="A844">
        <v>385</v>
      </c>
      <c r="B844" s="1" t="s">
        <v>454</v>
      </c>
      <c r="C844">
        <v>6060</v>
      </c>
      <c r="D844" t="s">
        <v>92</v>
      </c>
      <c r="E844">
        <v>2.6</v>
      </c>
      <c r="F844">
        <v>24</v>
      </c>
      <c r="G844">
        <v>3.1</v>
      </c>
      <c r="H844" t="s">
        <v>123</v>
      </c>
      <c r="I844">
        <v>24</v>
      </c>
      <c r="J844">
        <v>32</v>
      </c>
      <c r="K844" t="s">
        <v>27</v>
      </c>
      <c r="L844" t="s">
        <v>457</v>
      </c>
    </row>
    <row r="845" spans="1:12">
      <c r="A845">
        <v>386</v>
      </c>
      <c r="B845" s="1" t="s">
        <v>454</v>
      </c>
      <c r="C845">
        <v>7220</v>
      </c>
      <c r="D845" t="s">
        <v>92</v>
      </c>
      <c r="E845">
        <v>0.99</v>
      </c>
      <c r="F845">
        <v>15</v>
      </c>
      <c r="G845">
        <v>1.2</v>
      </c>
      <c r="H845" t="s">
        <v>112</v>
      </c>
      <c r="I845">
        <v>15</v>
      </c>
      <c r="J845">
        <v>22</v>
      </c>
      <c r="K845" t="s">
        <v>22</v>
      </c>
      <c r="L845" t="s">
        <v>458</v>
      </c>
    </row>
    <row r="846" spans="1:12">
      <c r="A846">
        <v>387</v>
      </c>
      <c r="B846" s="1" t="s">
        <v>454</v>
      </c>
      <c r="C846">
        <v>9080</v>
      </c>
      <c r="D846" t="s">
        <v>92</v>
      </c>
      <c r="E846">
        <v>1.5</v>
      </c>
      <c r="F846">
        <v>24</v>
      </c>
      <c r="G846">
        <v>3.1</v>
      </c>
      <c r="H846" t="s">
        <v>67</v>
      </c>
      <c r="I846">
        <v>24</v>
      </c>
      <c r="J846">
        <v>24</v>
      </c>
      <c r="K846" t="s">
        <v>33</v>
      </c>
      <c r="L846" t="s">
        <v>459</v>
      </c>
    </row>
    <row r="847" spans="1:12">
      <c r="A847">
        <v>388</v>
      </c>
      <c r="B847" s="1" t="s">
        <v>454</v>
      </c>
      <c r="C847">
        <v>10010</v>
      </c>
      <c r="D847" t="s">
        <v>92</v>
      </c>
      <c r="E847">
        <v>2.1</v>
      </c>
      <c r="F847">
        <v>18</v>
      </c>
      <c r="G847">
        <v>1.8</v>
      </c>
      <c r="H847" t="s">
        <v>67</v>
      </c>
      <c r="I847">
        <v>18</v>
      </c>
      <c r="J847">
        <v>24</v>
      </c>
      <c r="K847" t="s">
        <v>33</v>
      </c>
      <c r="L847" t="s">
        <v>460</v>
      </c>
    </row>
    <row r="848" spans="1:12">
      <c r="A848">
        <v>389</v>
      </c>
      <c r="B848" s="1" t="s">
        <v>454</v>
      </c>
      <c r="C848">
        <v>11250</v>
      </c>
      <c r="D848" t="s">
        <v>92</v>
      </c>
      <c r="E848">
        <v>1.9</v>
      </c>
      <c r="F848">
        <v>12</v>
      </c>
      <c r="G848">
        <v>0.78</v>
      </c>
      <c r="H848" t="s">
        <v>123</v>
      </c>
      <c r="I848">
        <v>12</v>
      </c>
      <c r="J848">
        <v>60</v>
      </c>
      <c r="K848" t="s">
        <v>33</v>
      </c>
      <c r="L848" t="s">
        <v>461</v>
      </c>
    </row>
    <row r="849" spans="1:12">
      <c r="A849">
        <v>390</v>
      </c>
      <c r="B849" s="1" t="s">
        <v>454</v>
      </c>
      <c r="C849">
        <v>11388</v>
      </c>
      <c r="D849" t="s">
        <v>92</v>
      </c>
      <c r="E849">
        <v>0</v>
      </c>
      <c r="F849">
        <v>24</v>
      </c>
      <c r="G849">
        <v>3.1</v>
      </c>
      <c r="H849" t="s">
        <v>67</v>
      </c>
      <c r="I849">
        <v>24</v>
      </c>
      <c r="J849">
        <v>40</v>
      </c>
      <c r="K849" t="s">
        <v>27</v>
      </c>
      <c r="L849" t="s">
        <v>462</v>
      </c>
    </row>
    <row r="850" spans="1:12">
      <c r="A850">
        <v>391</v>
      </c>
      <c r="B850" s="1" t="s">
        <v>454</v>
      </c>
      <c r="C850">
        <v>11430</v>
      </c>
      <c r="D850" t="s">
        <v>92</v>
      </c>
      <c r="E850">
        <v>2</v>
      </c>
      <c r="F850">
        <v>24</v>
      </c>
      <c r="G850">
        <v>3.14</v>
      </c>
      <c r="H850" t="s">
        <v>24</v>
      </c>
      <c r="I850">
        <v>24</v>
      </c>
      <c r="J850">
        <v>24</v>
      </c>
      <c r="K850" t="s">
        <v>33</v>
      </c>
      <c r="L850" t="s">
        <v>449</v>
      </c>
    </row>
    <row r="851" spans="1:12">
      <c r="A851">
        <v>379</v>
      </c>
      <c r="B851" s="1" t="s">
        <v>449</v>
      </c>
      <c r="C851">
        <v>2400</v>
      </c>
      <c r="D851" t="s">
        <v>95</v>
      </c>
      <c r="E851">
        <v>2.2000000000000002</v>
      </c>
      <c r="F851">
        <v>24</v>
      </c>
      <c r="G851">
        <v>3.1</v>
      </c>
      <c r="H851" t="s">
        <v>113</v>
      </c>
      <c r="I851">
        <v>24</v>
      </c>
      <c r="J851">
        <v>17</v>
      </c>
      <c r="K851" t="s">
        <v>22</v>
      </c>
      <c r="L851" t="s">
        <v>450</v>
      </c>
    </row>
    <row r="852" spans="1:12">
      <c r="A852">
        <v>380</v>
      </c>
      <c r="B852" s="1" t="s">
        <v>449</v>
      </c>
      <c r="C852">
        <v>4350</v>
      </c>
      <c r="D852" t="s">
        <v>95</v>
      </c>
      <c r="E852">
        <v>1.97</v>
      </c>
      <c r="F852">
        <v>24</v>
      </c>
      <c r="G852">
        <v>3.1</v>
      </c>
      <c r="H852" t="s">
        <v>112</v>
      </c>
      <c r="I852">
        <v>24</v>
      </c>
      <c r="J852">
        <v>25</v>
      </c>
      <c r="K852" t="s">
        <v>22</v>
      </c>
      <c r="L852" t="s">
        <v>451</v>
      </c>
    </row>
    <row r="853" spans="1:12">
      <c r="A853">
        <v>381</v>
      </c>
      <c r="B853" s="1" t="s">
        <v>449</v>
      </c>
      <c r="C853">
        <v>5050</v>
      </c>
      <c r="D853" t="s">
        <v>92</v>
      </c>
      <c r="E853">
        <v>1.3</v>
      </c>
      <c r="F853">
        <v>18</v>
      </c>
      <c r="G853">
        <v>1.8</v>
      </c>
      <c r="H853" t="s">
        <v>67</v>
      </c>
      <c r="I853">
        <v>18</v>
      </c>
      <c r="J853">
        <v>49</v>
      </c>
      <c r="K853" t="s">
        <v>27</v>
      </c>
      <c r="L853" t="s">
        <v>452</v>
      </c>
    </row>
    <row r="854" spans="1:12">
      <c r="A854">
        <v>382</v>
      </c>
      <c r="B854" s="1" t="s">
        <v>449</v>
      </c>
      <c r="C854">
        <v>6430</v>
      </c>
      <c r="D854" t="s">
        <v>92</v>
      </c>
      <c r="E854">
        <v>1.54</v>
      </c>
      <c r="F854">
        <v>24</v>
      </c>
      <c r="G854">
        <v>3.1</v>
      </c>
      <c r="H854" t="s">
        <v>67</v>
      </c>
      <c r="I854">
        <v>24</v>
      </c>
      <c r="J854">
        <v>33</v>
      </c>
      <c r="K854" t="s">
        <v>27</v>
      </c>
      <c r="L854" t="s">
        <v>453</v>
      </c>
    </row>
    <row r="855" spans="1:12">
      <c r="A855">
        <v>31</v>
      </c>
      <c r="B855" s="1" t="s">
        <v>61</v>
      </c>
      <c r="C855">
        <v>65</v>
      </c>
      <c r="D855" t="s">
        <v>26</v>
      </c>
      <c r="E855">
        <v>0.27</v>
      </c>
      <c r="F855">
        <v>30</v>
      </c>
      <c r="G855">
        <v>4.9000000000000004</v>
      </c>
      <c r="H855" t="s">
        <v>67</v>
      </c>
      <c r="I855">
        <v>30</v>
      </c>
      <c r="J855">
        <v>25</v>
      </c>
      <c r="K855" t="s">
        <v>27</v>
      </c>
      <c r="L855" t="s">
        <v>65</v>
      </c>
    </row>
    <row r="856" spans="1:12">
      <c r="A856">
        <v>32</v>
      </c>
      <c r="B856" s="1" t="s">
        <v>61</v>
      </c>
      <c r="C856">
        <v>95</v>
      </c>
      <c r="D856" t="s">
        <v>26</v>
      </c>
      <c r="E856">
        <v>1.8</v>
      </c>
      <c r="F856">
        <v>24</v>
      </c>
      <c r="G856">
        <v>3.1</v>
      </c>
      <c r="H856" t="s">
        <v>67</v>
      </c>
      <c r="I856">
        <v>24</v>
      </c>
      <c r="J856">
        <v>25</v>
      </c>
      <c r="K856" t="s">
        <v>27</v>
      </c>
      <c r="L856" t="s">
        <v>68</v>
      </c>
    </row>
    <row r="857" spans="1:12">
      <c r="A857">
        <v>27</v>
      </c>
      <c r="B857" s="1" t="s">
        <v>61</v>
      </c>
      <c r="C857">
        <v>2675</v>
      </c>
      <c r="D857" t="s">
        <v>26</v>
      </c>
      <c r="E857">
        <v>1.9</v>
      </c>
      <c r="F857">
        <v>18</v>
      </c>
      <c r="G857">
        <v>1.8</v>
      </c>
      <c r="H857" t="s">
        <v>19</v>
      </c>
      <c r="I857">
        <v>18</v>
      </c>
      <c r="J857">
        <v>23</v>
      </c>
      <c r="K857" t="s">
        <v>22</v>
      </c>
      <c r="L857" t="s">
        <v>62</v>
      </c>
    </row>
    <row r="858" spans="1:12">
      <c r="A858">
        <v>28</v>
      </c>
      <c r="B858" s="1" t="s">
        <v>61</v>
      </c>
      <c r="C858">
        <v>2675</v>
      </c>
      <c r="D858" t="s">
        <v>17</v>
      </c>
      <c r="E858">
        <v>3</v>
      </c>
      <c r="F858">
        <v>18</v>
      </c>
      <c r="G858">
        <v>1.8</v>
      </c>
      <c r="H858" t="s">
        <v>19</v>
      </c>
      <c r="I858">
        <v>18</v>
      </c>
      <c r="J858">
        <v>20</v>
      </c>
      <c r="K858" t="s">
        <v>22</v>
      </c>
      <c r="L858" t="s">
        <v>63</v>
      </c>
    </row>
    <row r="859" spans="1:12">
      <c r="A859">
        <v>29</v>
      </c>
      <c r="B859" s="1" t="s">
        <v>61</v>
      </c>
      <c r="C859">
        <v>3980</v>
      </c>
      <c r="D859" t="s">
        <v>17</v>
      </c>
      <c r="E859">
        <v>0</v>
      </c>
      <c r="F859">
        <v>24</v>
      </c>
      <c r="G859">
        <v>3.1</v>
      </c>
      <c r="H859" t="s">
        <v>19</v>
      </c>
      <c r="I859">
        <v>24</v>
      </c>
      <c r="J859">
        <v>23</v>
      </c>
      <c r="K859" t="s">
        <v>22</v>
      </c>
      <c r="L859" t="s">
        <v>64</v>
      </c>
    </row>
    <row r="860" spans="1:12">
      <c r="A860">
        <v>30</v>
      </c>
      <c r="B860" s="1" t="s">
        <v>65</v>
      </c>
      <c r="C860">
        <v>1400</v>
      </c>
      <c r="D860" t="s">
        <v>17</v>
      </c>
      <c r="E860">
        <v>2.93</v>
      </c>
      <c r="F860">
        <v>24</v>
      </c>
      <c r="G860">
        <v>3.1</v>
      </c>
      <c r="H860" t="s">
        <v>24</v>
      </c>
      <c r="I860">
        <v>24</v>
      </c>
      <c r="J860">
        <v>25</v>
      </c>
      <c r="K860" t="s">
        <v>27</v>
      </c>
      <c r="L860" t="s">
        <v>66</v>
      </c>
    </row>
    <row r="861" spans="1:12">
      <c r="A861">
        <v>1340</v>
      </c>
      <c r="B861" s="1" t="s">
        <v>1475</v>
      </c>
      <c r="C861">
        <v>1100</v>
      </c>
      <c r="D861" t="s">
        <v>26</v>
      </c>
      <c r="E861">
        <v>0.8</v>
      </c>
      <c r="F861">
        <v>30</v>
      </c>
      <c r="G861">
        <v>4.9000000000000004</v>
      </c>
      <c r="H861" t="s">
        <v>93</v>
      </c>
      <c r="I861">
        <v>30</v>
      </c>
      <c r="J861">
        <v>65</v>
      </c>
      <c r="K861" t="s">
        <v>22</v>
      </c>
      <c r="L861" t="s">
        <v>1476</v>
      </c>
    </row>
    <row r="862" spans="1:12">
      <c r="A862">
        <v>1341</v>
      </c>
      <c r="B862" s="1" t="s">
        <v>1475</v>
      </c>
      <c r="C862">
        <v>1148</v>
      </c>
      <c r="D862" t="s">
        <v>17</v>
      </c>
      <c r="E862">
        <v>3</v>
      </c>
      <c r="F862">
        <v>18</v>
      </c>
      <c r="G862">
        <v>1.77</v>
      </c>
      <c r="H862" t="s">
        <v>19</v>
      </c>
      <c r="I862">
        <v>18</v>
      </c>
      <c r="J862">
        <v>138</v>
      </c>
      <c r="K862" t="s">
        <v>22</v>
      </c>
      <c r="L862" t="s">
        <v>1477</v>
      </c>
    </row>
    <row r="863" spans="1:12">
      <c r="A863">
        <v>1342</v>
      </c>
      <c r="B863" s="1" t="s">
        <v>1475</v>
      </c>
      <c r="C863">
        <v>2047</v>
      </c>
      <c r="D863" t="s">
        <v>17</v>
      </c>
      <c r="E863">
        <v>1</v>
      </c>
      <c r="F863">
        <v>24</v>
      </c>
      <c r="G863">
        <v>3.14</v>
      </c>
      <c r="H863" t="s">
        <v>18</v>
      </c>
      <c r="I863">
        <v>24</v>
      </c>
      <c r="J863">
        <v>2</v>
      </c>
      <c r="K863" t="s">
        <v>27</v>
      </c>
      <c r="L863" t="s">
        <v>1478</v>
      </c>
    </row>
    <row r="864" spans="1:12">
      <c r="A864">
        <v>1343</v>
      </c>
      <c r="B864" s="1" t="s">
        <v>1475</v>
      </c>
      <c r="C864">
        <v>2048</v>
      </c>
      <c r="D864" t="s">
        <v>17</v>
      </c>
      <c r="E864">
        <v>2.6</v>
      </c>
      <c r="F864">
        <v>18</v>
      </c>
      <c r="G864">
        <v>1.77</v>
      </c>
      <c r="H864" t="s">
        <v>93</v>
      </c>
      <c r="I864">
        <v>18</v>
      </c>
      <c r="J864">
        <v>39</v>
      </c>
      <c r="K864" t="s">
        <v>22</v>
      </c>
      <c r="L864" t="s">
        <v>1479</v>
      </c>
    </row>
    <row r="865" spans="1:12">
      <c r="A865">
        <v>1344</v>
      </c>
      <c r="B865" s="1" t="s">
        <v>1475</v>
      </c>
      <c r="C865">
        <v>2500</v>
      </c>
      <c r="D865" t="s">
        <v>26</v>
      </c>
      <c r="E865">
        <v>1.7</v>
      </c>
      <c r="F865">
        <v>18</v>
      </c>
      <c r="G865">
        <v>1.77</v>
      </c>
      <c r="H865" t="s">
        <v>93</v>
      </c>
      <c r="I865">
        <v>18</v>
      </c>
      <c r="J865">
        <v>54</v>
      </c>
      <c r="K865" t="s">
        <v>22</v>
      </c>
      <c r="L865" t="s">
        <v>1480</v>
      </c>
    </row>
    <row r="866" spans="1:12">
      <c r="A866">
        <v>1345</v>
      </c>
      <c r="B866" s="1" t="s">
        <v>1475</v>
      </c>
      <c r="C866">
        <v>2646</v>
      </c>
      <c r="D866" t="s">
        <v>17</v>
      </c>
      <c r="E866">
        <v>3</v>
      </c>
      <c r="F866">
        <v>18</v>
      </c>
      <c r="G866">
        <v>1.77</v>
      </c>
      <c r="H866" t="s">
        <v>93</v>
      </c>
      <c r="I866">
        <v>18</v>
      </c>
      <c r="J866">
        <v>24</v>
      </c>
      <c r="K866" t="s">
        <v>33</v>
      </c>
      <c r="L866" t="s">
        <v>1481</v>
      </c>
    </row>
    <row r="867" spans="1:12">
      <c r="A867">
        <v>1346</v>
      </c>
      <c r="B867" s="1" t="s">
        <v>1475</v>
      </c>
      <c r="C867">
        <v>3953</v>
      </c>
      <c r="D867" t="s">
        <v>17</v>
      </c>
      <c r="E867">
        <v>2.6</v>
      </c>
      <c r="F867">
        <v>24</v>
      </c>
      <c r="G867">
        <v>3.14</v>
      </c>
      <c r="H867" t="s">
        <v>93</v>
      </c>
      <c r="I867">
        <v>24</v>
      </c>
      <c r="J867">
        <v>25</v>
      </c>
      <c r="K867" t="s">
        <v>27</v>
      </c>
      <c r="L867" t="s">
        <v>1482</v>
      </c>
    </row>
    <row r="868" spans="1:12">
      <c r="A868">
        <v>1347</v>
      </c>
      <c r="B868" s="1" t="s">
        <v>1475</v>
      </c>
      <c r="C868">
        <v>3955</v>
      </c>
      <c r="D868" t="s">
        <v>26</v>
      </c>
      <c r="E868">
        <v>2.8</v>
      </c>
      <c r="F868">
        <v>18</v>
      </c>
      <c r="G868">
        <v>1.77</v>
      </c>
      <c r="H868" t="s">
        <v>19</v>
      </c>
      <c r="I868">
        <v>18</v>
      </c>
      <c r="J868">
        <v>84</v>
      </c>
      <c r="K868" t="s">
        <v>22</v>
      </c>
      <c r="L868" t="s">
        <v>1483</v>
      </c>
    </row>
    <row r="869" spans="1:12">
      <c r="A869">
        <v>1348</v>
      </c>
      <c r="B869" s="1" t="s">
        <v>1484</v>
      </c>
      <c r="C869">
        <v>635</v>
      </c>
      <c r="D869" t="s">
        <v>17</v>
      </c>
      <c r="E869">
        <v>0.46</v>
      </c>
      <c r="F869">
        <v>18</v>
      </c>
      <c r="G869">
        <v>1.77</v>
      </c>
      <c r="H869" t="s">
        <v>19</v>
      </c>
      <c r="I869">
        <v>18</v>
      </c>
      <c r="J869">
        <v>29</v>
      </c>
      <c r="K869" t="s">
        <v>22</v>
      </c>
      <c r="L869" t="s">
        <v>1485</v>
      </c>
    </row>
    <row r="870" spans="1:12">
      <c r="A870">
        <v>1349</v>
      </c>
      <c r="B870" s="1" t="s">
        <v>1484</v>
      </c>
      <c r="C870">
        <v>655</v>
      </c>
      <c r="D870" t="s">
        <v>17</v>
      </c>
      <c r="E870">
        <v>2.86</v>
      </c>
      <c r="F870">
        <v>18</v>
      </c>
      <c r="G870">
        <v>1.77</v>
      </c>
      <c r="H870" t="s">
        <v>19</v>
      </c>
      <c r="I870">
        <v>18</v>
      </c>
      <c r="J870">
        <v>32</v>
      </c>
      <c r="K870" t="s">
        <v>22</v>
      </c>
      <c r="L870" t="s">
        <v>1486</v>
      </c>
    </row>
    <row r="871" spans="1:12">
      <c r="A871">
        <v>1350</v>
      </c>
      <c r="B871" s="1" t="s">
        <v>1484</v>
      </c>
      <c r="C871">
        <v>1332</v>
      </c>
      <c r="D871" t="s">
        <v>26</v>
      </c>
      <c r="E871">
        <v>2.52</v>
      </c>
      <c r="F871">
        <v>24</v>
      </c>
      <c r="G871">
        <v>3.14</v>
      </c>
      <c r="H871" t="s">
        <v>24</v>
      </c>
      <c r="I871">
        <v>24</v>
      </c>
      <c r="J871">
        <v>24</v>
      </c>
      <c r="K871" t="s">
        <v>33</v>
      </c>
      <c r="L871" t="s">
        <v>1487</v>
      </c>
    </row>
    <row r="872" spans="1:12">
      <c r="A872">
        <v>1351</v>
      </c>
      <c r="B872" s="1" t="s">
        <v>1484</v>
      </c>
      <c r="C872">
        <v>3215</v>
      </c>
      <c r="D872" t="s">
        <v>17</v>
      </c>
      <c r="E872">
        <v>2.97</v>
      </c>
      <c r="F872">
        <v>24</v>
      </c>
      <c r="G872">
        <v>3.14</v>
      </c>
      <c r="H872" t="s">
        <v>24</v>
      </c>
      <c r="I872">
        <v>24</v>
      </c>
      <c r="J872">
        <v>25</v>
      </c>
      <c r="K872" t="s">
        <v>33</v>
      </c>
      <c r="L872" t="s">
        <v>1488</v>
      </c>
    </row>
    <row r="873" spans="1:12">
      <c r="A873">
        <v>39</v>
      </c>
      <c r="B873" s="1" t="s">
        <v>79</v>
      </c>
      <c r="C873">
        <v>89</v>
      </c>
      <c r="D873" t="s">
        <v>26</v>
      </c>
      <c r="E873">
        <v>2.08</v>
      </c>
      <c r="F873">
        <v>24</v>
      </c>
      <c r="G873">
        <v>3.14</v>
      </c>
      <c r="H873" t="s">
        <v>24</v>
      </c>
      <c r="I873">
        <v>24</v>
      </c>
      <c r="J873">
        <v>33</v>
      </c>
      <c r="K873" t="s">
        <v>33</v>
      </c>
      <c r="L873" t="s">
        <v>80</v>
      </c>
    </row>
    <row r="874" spans="1:12">
      <c r="A874">
        <v>40</v>
      </c>
      <c r="B874" s="1" t="s">
        <v>79</v>
      </c>
      <c r="C874">
        <v>89</v>
      </c>
      <c r="D874" t="s">
        <v>17</v>
      </c>
      <c r="E874">
        <v>2.4</v>
      </c>
      <c r="F874">
        <v>24</v>
      </c>
      <c r="G874">
        <v>3.14</v>
      </c>
      <c r="H874" t="s">
        <v>24</v>
      </c>
      <c r="I874">
        <v>24</v>
      </c>
      <c r="J874">
        <v>32</v>
      </c>
      <c r="K874" t="s">
        <v>33</v>
      </c>
      <c r="L874" t="s">
        <v>81</v>
      </c>
    </row>
    <row r="875" spans="1:12">
      <c r="A875">
        <v>41</v>
      </c>
      <c r="B875" s="1" t="s">
        <v>79</v>
      </c>
      <c r="C875">
        <v>2000</v>
      </c>
      <c r="D875" t="s">
        <v>17</v>
      </c>
      <c r="E875">
        <v>2.1</v>
      </c>
      <c r="F875" t="s">
        <v>18</v>
      </c>
      <c r="G875" t="s">
        <v>18</v>
      </c>
      <c r="H875" t="s">
        <v>82</v>
      </c>
      <c r="I875">
        <v>18</v>
      </c>
      <c r="J875">
        <v>37</v>
      </c>
      <c r="K875" t="s">
        <v>22</v>
      </c>
      <c r="L875" t="s">
        <v>78</v>
      </c>
    </row>
    <row r="876" spans="1:12">
      <c r="A876">
        <v>42</v>
      </c>
      <c r="B876" s="1" t="s">
        <v>79</v>
      </c>
      <c r="C876">
        <v>4590</v>
      </c>
      <c r="D876" t="s">
        <v>18</v>
      </c>
      <c r="E876">
        <v>0</v>
      </c>
      <c r="F876" t="s">
        <v>83</v>
      </c>
      <c r="G876" t="s">
        <v>18</v>
      </c>
      <c r="H876" t="s">
        <v>24</v>
      </c>
      <c r="I876">
        <v>24</v>
      </c>
      <c r="J876">
        <v>40</v>
      </c>
      <c r="K876" t="s">
        <v>22</v>
      </c>
      <c r="L876" t="s">
        <v>78</v>
      </c>
    </row>
    <row r="877" spans="1:12">
      <c r="A877">
        <v>343</v>
      </c>
      <c r="B877" s="1" t="s">
        <v>406</v>
      </c>
      <c r="C877">
        <v>15</v>
      </c>
      <c r="D877" t="s">
        <v>17</v>
      </c>
      <c r="E877">
        <v>0</v>
      </c>
      <c r="F877">
        <v>18</v>
      </c>
      <c r="G877">
        <v>1.77</v>
      </c>
      <c r="H877" t="s">
        <v>24</v>
      </c>
      <c r="I877">
        <v>18</v>
      </c>
      <c r="J877">
        <v>53</v>
      </c>
      <c r="K877" t="s">
        <v>33</v>
      </c>
      <c r="L877" t="s">
        <v>408</v>
      </c>
    </row>
    <row r="878" spans="1:12">
      <c r="A878">
        <v>342</v>
      </c>
      <c r="B878" s="1" t="s">
        <v>406</v>
      </c>
      <c r="C878">
        <v>16</v>
      </c>
      <c r="D878" t="s">
        <v>26</v>
      </c>
      <c r="E878">
        <v>0</v>
      </c>
      <c r="F878">
        <v>18</v>
      </c>
      <c r="G878">
        <v>1.77</v>
      </c>
      <c r="H878" t="s">
        <v>24</v>
      </c>
      <c r="I878">
        <v>18</v>
      </c>
      <c r="J878">
        <v>32</v>
      </c>
      <c r="K878" t="s">
        <v>33</v>
      </c>
      <c r="L878" t="s">
        <v>407</v>
      </c>
    </row>
    <row r="879" spans="1:12">
      <c r="A879">
        <v>1897</v>
      </c>
      <c r="B879" s="1" t="s">
        <v>406</v>
      </c>
      <c r="C879">
        <v>16</v>
      </c>
      <c r="D879" t="s">
        <v>17</v>
      </c>
      <c r="E879">
        <v>0</v>
      </c>
      <c r="F879">
        <v>24</v>
      </c>
      <c r="G879">
        <v>3.14</v>
      </c>
      <c r="H879" t="s">
        <v>49</v>
      </c>
      <c r="I879">
        <v>24</v>
      </c>
      <c r="J879">
        <v>24</v>
      </c>
      <c r="K879" t="s">
        <v>27</v>
      </c>
      <c r="L879" t="s">
        <v>2083</v>
      </c>
    </row>
    <row r="880" spans="1:12">
      <c r="A880">
        <v>37</v>
      </c>
      <c r="B880" s="1" t="s">
        <v>75</v>
      </c>
      <c r="C880">
        <v>300</v>
      </c>
      <c r="D880" t="s">
        <v>17</v>
      </c>
      <c r="E880">
        <v>1.56</v>
      </c>
      <c r="F880">
        <v>18</v>
      </c>
      <c r="G880">
        <v>1.77</v>
      </c>
      <c r="H880" t="s">
        <v>18</v>
      </c>
      <c r="I880">
        <v>180</v>
      </c>
      <c r="J880">
        <v>22</v>
      </c>
      <c r="K880" t="s">
        <v>22</v>
      </c>
      <c r="L880" t="s">
        <v>76</v>
      </c>
    </row>
    <row r="881" spans="1:12">
      <c r="A881">
        <v>38</v>
      </c>
      <c r="B881" s="1" t="s">
        <v>75</v>
      </c>
      <c r="C881">
        <v>1540</v>
      </c>
      <c r="D881" t="s">
        <v>18</v>
      </c>
      <c r="E881">
        <v>0</v>
      </c>
      <c r="F881" t="s">
        <v>18</v>
      </c>
      <c r="G881" t="s">
        <v>18</v>
      </c>
      <c r="H881" t="s">
        <v>77</v>
      </c>
      <c r="I881">
        <v>24</v>
      </c>
      <c r="J881">
        <v>29</v>
      </c>
      <c r="K881" t="s">
        <v>22</v>
      </c>
      <c r="L881" t="s">
        <v>78</v>
      </c>
    </row>
    <row r="882" spans="1:12">
      <c r="A882">
        <v>857</v>
      </c>
      <c r="B882" s="1" t="s">
        <v>939</v>
      </c>
      <c r="C882">
        <v>690</v>
      </c>
      <c r="D882" t="s">
        <v>26</v>
      </c>
      <c r="E882">
        <v>1.3</v>
      </c>
      <c r="F882">
        <v>18</v>
      </c>
      <c r="G882">
        <v>1.8</v>
      </c>
      <c r="H882" t="s">
        <v>19</v>
      </c>
      <c r="I882">
        <v>18</v>
      </c>
      <c r="J882">
        <v>25</v>
      </c>
      <c r="K882" t="s">
        <v>27</v>
      </c>
      <c r="L882" t="s">
        <v>957</v>
      </c>
    </row>
    <row r="883" spans="1:12">
      <c r="A883">
        <v>858</v>
      </c>
      <c r="B883" s="1" t="s">
        <v>939</v>
      </c>
      <c r="C883">
        <v>1835</v>
      </c>
      <c r="D883" t="s">
        <v>26</v>
      </c>
      <c r="E883">
        <v>2.5</v>
      </c>
      <c r="F883">
        <v>18</v>
      </c>
      <c r="G883">
        <v>1.8</v>
      </c>
      <c r="H883" t="s">
        <v>24</v>
      </c>
      <c r="I883">
        <v>18</v>
      </c>
      <c r="J883">
        <v>33</v>
      </c>
      <c r="K883" t="s">
        <v>27</v>
      </c>
      <c r="L883" t="s">
        <v>958</v>
      </c>
    </row>
    <row r="884" spans="1:12">
      <c r="A884">
        <v>862</v>
      </c>
      <c r="B884" s="1" t="s">
        <v>939</v>
      </c>
      <c r="C884">
        <v>3740</v>
      </c>
      <c r="D884" t="s">
        <v>26</v>
      </c>
      <c r="E884">
        <v>0</v>
      </c>
      <c r="F884" t="s">
        <v>18</v>
      </c>
      <c r="G884" t="s">
        <v>18</v>
      </c>
      <c r="H884" t="s">
        <v>919</v>
      </c>
      <c r="I884">
        <v>0</v>
      </c>
      <c r="J884">
        <v>0</v>
      </c>
      <c r="K884" t="s">
        <v>27</v>
      </c>
      <c r="L884" t="s">
        <v>962</v>
      </c>
    </row>
    <row r="885" spans="1:12">
      <c r="A885">
        <v>859</v>
      </c>
      <c r="B885" s="1" t="s">
        <v>939</v>
      </c>
      <c r="C885">
        <v>5750</v>
      </c>
      <c r="D885" t="s">
        <v>26</v>
      </c>
      <c r="E885">
        <v>0.91</v>
      </c>
      <c r="F885">
        <v>18</v>
      </c>
      <c r="G885">
        <v>1.8</v>
      </c>
      <c r="H885" t="s">
        <v>24</v>
      </c>
      <c r="I885">
        <v>18</v>
      </c>
      <c r="J885">
        <v>25</v>
      </c>
      <c r="K885" t="s">
        <v>27</v>
      </c>
      <c r="L885" t="s">
        <v>959</v>
      </c>
    </row>
    <row r="886" spans="1:12">
      <c r="A886">
        <v>860</v>
      </c>
      <c r="B886" s="1" t="s">
        <v>939</v>
      </c>
      <c r="C886">
        <v>6330</v>
      </c>
      <c r="D886" t="s">
        <v>26</v>
      </c>
      <c r="E886">
        <v>0</v>
      </c>
      <c r="F886">
        <v>30</v>
      </c>
      <c r="G886">
        <v>4.91</v>
      </c>
      <c r="H886" t="s">
        <v>18</v>
      </c>
      <c r="I886">
        <v>0</v>
      </c>
      <c r="J886">
        <v>21</v>
      </c>
      <c r="K886" t="s">
        <v>27</v>
      </c>
      <c r="L886" t="s">
        <v>960</v>
      </c>
    </row>
    <row r="887" spans="1:12">
      <c r="A887">
        <v>861</v>
      </c>
      <c r="B887" s="1" t="s">
        <v>939</v>
      </c>
      <c r="C887">
        <v>6349</v>
      </c>
      <c r="D887" t="s">
        <v>26</v>
      </c>
      <c r="E887">
        <v>0</v>
      </c>
      <c r="F887">
        <v>24</v>
      </c>
      <c r="G887">
        <v>3.14</v>
      </c>
      <c r="H887" t="s">
        <v>24</v>
      </c>
      <c r="I887">
        <v>24</v>
      </c>
      <c r="J887">
        <v>37</v>
      </c>
      <c r="K887" t="s">
        <v>27</v>
      </c>
      <c r="L887" t="s">
        <v>961</v>
      </c>
    </row>
    <row r="888" spans="1:12">
      <c r="A888">
        <v>840</v>
      </c>
      <c r="B888" s="1" t="s">
        <v>939</v>
      </c>
      <c r="C888">
        <v>8245</v>
      </c>
      <c r="D888" t="s">
        <v>26</v>
      </c>
      <c r="E888">
        <v>0</v>
      </c>
      <c r="F888">
        <v>12</v>
      </c>
      <c r="G888" t="s">
        <v>18</v>
      </c>
      <c r="H888" t="s">
        <v>18</v>
      </c>
      <c r="I888">
        <v>12</v>
      </c>
      <c r="J888">
        <v>16</v>
      </c>
      <c r="K888" t="s">
        <v>50</v>
      </c>
      <c r="L888" t="s">
        <v>940</v>
      </c>
    </row>
    <row r="889" spans="1:12">
      <c r="A889">
        <v>841</v>
      </c>
      <c r="B889" s="1" t="s">
        <v>939</v>
      </c>
      <c r="C889">
        <v>8329</v>
      </c>
      <c r="D889" t="s">
        <v>26</v>
      </c>
      <c r="E889">
        <v>1.03</v>
      </c>
      <c r="F889">
        <v>30</v>
      </c>
      <c r="G889">
        <v>6.25</v>
      </c>
      <c r="H889" t="s">
        <v>113</v>
      </c>
      <c r="I889">
        <v>30</v>
      </c>
      <c r="J889">
        <v>28</v>
      </c>
      <c r="K889" t="s">
        <v>22</v>
      </c>
      <c r="L889" t="s">
        <v>941</v>
      </c>
    </row>
    <row r="890" spans="1:12">
      <c r="A890">
        <v>842</v>
      </c>
      <c r="B890" s="1" t="s">
        <v>939</v>
      </c>
      <c r="C890">
        <v>10760</v>
      </c>
      <c r="D890" t="s">
        <v>26</v>
      </c>
      <c r="E890">
        <v>1.43</v>
      </c>
      <c r="F890">
        <v>18</v>
      </c>
      <c r="G890">
        <v>1.8</v>
      </c>
      <c r="H890" t="s">
        <v>67</v>
      </c>
      <c r="I890">
        <v>18</v>
      </c>
      <c r="J890">
        <v>17</v>
      </c>
      <c r="K890" t="s">
        <v>33</v>
      </c>
      <c r="L890" t="s">
        <v>942</v>
      </c>
    </row>
    <row r="891" spans="1:12">
      <c r="A891">
        <v>843</v>
      </c>
      <c r="B891" s="1" t="s">
        <v>939</v>
      </c>
      <c r="C891">
        <v>14878</v>
      </c>
      <c r="D891" t="s">
        <v>17</v>
      </c>
      <c r="E891">
        <v>1.3</v>
      </c>
      <c r="F891">
        <v>24</v>
      </c>
      <c r="G891">
        <v>3.14</v>
      </c>
      <c r="H891" t="s">
        <v>196</v>
      </c>
      <c r="I891">
        <v>24</v>
      </c>
      <c r="J891">
        <v>24</v>
      </c>
      <c r="K891" t="s">
        <v>33</v>
      </c>
      <c r="L891" t="s">
        <v>943</v>
      </c>
    </row>
    <row r="892" spans="1:12">
      <c r="A892">
        <v>844</v>
      </c>
      <c r="B892" s="1" t="s">
        <v>939</v>
      </c>
      <c r="C892">
        <v>14878</v>
      </c>
      <c r="D892" t="s">
        <v>26</v>
      </c>
      <c r="E892">
        <v>3.23</v>
      </c>
      <c r="F892">
        <v>18</v>
      </c>
      <c r="G892">
        <v>1.8</v>
      </c>
      <c r="H892" t="s">
        <v>67</v>
      </c>
      <c r="I892">
        <v>18</v>
      </c>
      <c r="J892">
        <v>24</v>
      </c>
      <c r="K892" t="s">
        <v>33</v>
      </c>
      <c r="L892" t="s">
        <v>944</v>
      </c>
    </row>
    <row r="893" spans="1:12">
      <c r="A893">
        <v>845</v>
      </c>
      <c r="B893" s="1" t="s">
        <v>939</v>
      </c>
      <c r="C893">
        <v>16560</v>
      </c>
      <c r="D893" t="s">
        <v>17</v>
      </c>
      <c r="E893">
        <v>2.66</v>
      </c>
      <c r="F893">
        <v>18</v>
      </c>
      <c r="G893">
        <v>1.8</v>
      </c>
      <c r="H893" t="s">
        <v>67</v>
      </c>
      <c r="I893">
        <v>18</v>
      </c>
      <c r="J893">
        <v>24</v>
      </c>
      <c r="K893" t="s">
        <v>33</v>
      </c>
      <c r="L893" t="s">
        <v>945</v>
      </c>
    </row>
    <row r="894" spans="1:12">
      <c r="A894">
        <v>846</v>
      </c>
      <c r="B894" s="1" t="s">
        <v>939</v>
      </c>
      <c r="C894">
        <v>16645</v>
      </c>
      <c r="D894" t="s">
        <v>26</v>
      </c>
      <c r="E894">
        <v>2.91</v>
      </c>
      <c r="F894">
        <v>24</v>
      </c>
      <c r="G894">
        <v>3.14</v>
      </c>
      <c r="H894" t="s">
        <v>67</v>
      </c>
      <c r="I894">
        <v>24</v>
      </c>
      <c r="J894">
        <v>24</v>
      </c>
      <c r="K894" t="s">
        <v>33</v>
      </c>
      <c r="L894" t="s">
        <v>946</v>
      </c>
    </row>
    <row r="895" spans="1:12">
      <c r="A895">
        <v>847</v>
      </c>
      <c r="B895" s="1" t="s">
        <v>939</v>
      </c>
      <c r="C895">
        <v>17440</v>
      </c>
      <c r="D895" t="s">
        <v>17</v>
      </c>
      <c r="E895">
        <v>2.54</v>
      </c>
      <c r="F895">
        <v>18</v>
      </c>
      <c r="G895">
        <v>1.8</v>
      </c>
      <c r="H895" t="s">
        <v>67</v>
      </c>
      <c r="I895">
        <v>18</v>
      </c>
      <c r="J895">
        <v>24</v>
      </c>
      <c r="K895" t="s">
        <v>27</v>
      </c>
      <c r="L895" t="s">
        <v>947</v>
      </c>
    </row>
    <row r="896" spans="1:12">
      <c r="A896">
        <v>848</v>
      </c>
      <c r="B896" s="1" t="s">
        <v>939</v>
      </c>
      <c r="C896">
        <v>18685</v>
      </c>
      <c r="D896" t="s">
        <v>17</v>
      </c>
      <c r="E896">
        <v>4.25</v>
      </c>
      <c r="F896">
        <v>18</v>
      </c>
      <c r="G896">
        <v>1.8</v>
      </c>
      <c r="H896" t="s">
        <v>196</v>
      </c>
      <c r="I896">
        <v>18</v>
      </c>
      <c r="J896">
        <v>54</v>
      </c>
      <c r="K896" t="s">
        <v>27</v>
      </c>
      <c r="L896" t="s">
        <v>948</v>
      </c>
    </row>
    <row r="897" spans="1:12">
      <c r="A897">
        <v>849</v>
      </c>
      <c r="B897" s="1" t="s">
        <v>939</v>
      </c>
      <c r="C897">
        <v>18685</v>
      </c>
      <c r="D897" t="s">
        <v>26</v>
      </c>
      <c r="E897">
        <v>1.31</v>
      </c>
      <c r="F897">
        <v>24</v>
      </c>
      <c r="G897">
        <v>3.14</v>
      </c>
      <c r="H897" t="s">
        <v>123</v>
      </c>
      <c r="I897">
        <v>24</v>
      </c>
      <c r="J897">
        <v>22</v>
      </c>
      <c r="K897" t="s">
        <v>22</v>
      </c>
      <c r="L897" t="s">
        <v>949</v>
      </c>
    </row>
    <row r="898" spans="1:12">
      <c r="A898">
        <v>850</v>
      </c>
      <c r="B898" s="1" t="s">
        <v>939</v>
      </c>
      <c r="C898">
        <v>20031</v>
      </c>
      <c r="D898" t="s">
        <v>26</v>
      </c>
      <c r="E898">
        <v>1.21</v>
      </c>
      <c r="F898">
        <v>24</v>
      </c>
      <c r="G898">
        <v>3.14</v>
      </c>
      <c r="H898" t="s">
        <v>67</v>
      </c>
      <c r="I898">
        <v>24</v>
      </c>
      <c r="J898">
        <v>24</v>
      </c>
      <c r="K898" t="s">
        <v>22</v>
      </c>
      <c r="L898" t="s">
        <v>950</v>
      </c>
    </row>
    <row r="899" spans="1:12">
      <c r="A899">
        <v>851</v>
      </c>
      <c r="B899" s="1" t="s">
        <v>939</v>
      </c>
      <c r="C899">
        <v>20050</v>
      </c>
      <c r="D899" t="s">
        <v>17</v>
      </c>
      <c r="E899">
        <v>3.11</v>
      </c>
      <c r="F899">
        <v>24</v>
      </c>
      <c r="G899">
        <v>3.14</v>
      </c>
      <c r="H899" t="s">
        <v>67</v>
      </c>
      <c r="I899">
        <v>24</v>
      </c>
      <c r="J899">
        <v>30</v>
      </c>
      <c r="K899" t="s">
        <v>33</v>
      </c>
      <c r="L899" t="s">
        <v>951</v>
      </c>
    </row>
    <row r="900" spans="1:12">
      <c r="A900">
        <v>852</v>
      </c>
      <c r="B900" s="1" t="s">
        <v>939</v>
      </c>
      <c r="C900">
        <v>21400</v>
      </c>
      <c r="D900" t="s">
        <v>17</v>
      </c>
      <c r="E900">
        <v>3.27</v>
      </c>
      <c r="F900">
        <v>18</v>
      </c>
      <c r="G900">
        <v>1.8</v>
      </c>
      <c r="H900" t="s">
        <v>196</v>
      </c>
      <c r="I900">
        <v>18</v>
      </c>
      <c r="J900">
        <v>23</v>
      </c>
      <c r="K900" t="s">
        <v>22</v>
      </c>
      <c r="L900" t="s">
        <v>952</v>
      </c>
    </row>
    <row r="901" spans="1:12">
      <c r="A901">
        <v>853</v>
      </c>
      <c r="B901" s="1" t="s">
        <v>939</v>
      </c>
      <c r="C901">
        <v>21400</v>
      </c>
      <c r="D901" t="s">
        <v>26</v>
      </c>
      <c r="E901">
        <v>1.43</v>
      </c>
      <c r="F901">
        <v>24</v>
      </c>
      <c r="G901">
        <v>3.14</v>
      </c>
      <c r="H901" t="s">
        <v>67</v>
      </c>
      <c r="I901">
        <v>24</v>
      </c>
      <c r="J901">
        <v>26</v>
      </c>
      <c r="K901" t="s">
        <v>33</v>
      </c>
      <c r="L901" t="s">
        <v>953</v>
      </c>
    </row>
    <row r="902" spans="1:12">
      <c r="A902">
        <v>854</v>
      </c>
      <c r="B902" s="1" t="s">
        <v>939</v>
      </c>
      <c r="C902">
        <v>22580</v>
      </c>
      <c r="D902" t="s">
        <v>26</v>
      </c>
      <c r="E902">
        <v>0.88</v>
      </c>
      <c r="F902">
        <v>36</v>
      </c>
      <c r="G902">
        <v>7.07</v>
      </c>
      <c r="H902" t="s">
        <v>67</v>
      </c>
      <c r="I902">
        <v>36</v>
      </c>
      <c r="J902">
        <v>24</v>
      </c>
      <c r="K902" t="s">
        <v>27</v>
      </c>
      <c r="L902" t="s">
        <v>954</v>
      </c>
    </row>
    <row r="903" spans="1:12">
      <c r="A903">
        <v>855</v>
      </c>
      <c r="B903" s="1" t="s">
        <v>939</v>
      </c>
      <c r="C903">
        <v>22592</v>
      </c>
      <c r="D903" t="s">
        <v>26</v>
      </c>
      <c r="E903">
        <v>3.33</v>
      </c>
      <c r="F903">
        <v>24</v>
      </c>
      <c r="G903">
        <v>3.14</v>
      </c>
      <c r="H903" t="s">
        <v>67</v>
      </c>
      <c r="I903">
        <v>24</v>
      </c>
      <c r="J903">
        <v>33</v>
      </c>
      <c r="K903" t="s">
        <v>27</v>
      </c>
      <c r="L903" t="s">
        <v>955</v>
      </c>
    </row>
    <row r="904" spans="1:12">
      <c r="A904">
        <v>856</v>
      </c>
      <c r="B904" s="1" t="s">
        <v>939</v>
      </c>
      <c r="C904">
        <v>27390</v>
      </c>
      <c r="D904" t="s">
        <v>18</v>
      </c>
      <c r="E904">
        <v>0</v>
      </c>
      <c r="F904" t="s">
        <v>18</v>
      </c>
      <c r="G904" t="s">
        <v>18</v>
      </c>
      <c r="H904" t="s">
        <v>18</v>
      </c>
      <c r="I904">
        <v>36</v>
      </c>
      <c r="J904">
        <v>300</v>
      </c>
      <c r="K904" t="s">
        <v>27</v>
      </c>
      <c r="L904" t="s">
        <v>956</v>
      </c>
    </row>
    <row r="905" spans="1:12">
      <c r="A905">
        <v>863</v>
      </c>
      <c r="B905" s="1" t="s">
        <v>963</v>
      </c>
      <c r="C905">
        <v>218</v>
      </c>
      <c r="D905" t="s">
        <v>17</v>
      </c>
      <c r="E905">
        <v>2.2999999999999998</v>
      </c>
      <c r="F905">
        <v>18</v>
      </c>
      <c r="G905">
        <v>1.8</v>
      </c>
      <c r="H905" t="s">
        <v>24</v>
      </c>
      <c r="I905">
        <v>18</v>
      </c>
      <c r="J905">
        <v>24</v>
      </c>
      <c r="K905" t="s">
        <v>33</v>
      </c>
      <c r="L905" t="s">
        <v>964</v>
      </c>
    </row>
    <row r="906" spans="1:12">
      <c r="A906">
        <v>864</v>
      </c>
      <c r="B906" s="1" t="s">
        <v>963</v>
      </c>
      <c r="C906">
        <v>2980</v>
      </c>
      <c r="D906" t="s">
        <v>26</v>
      </c>
      <c r="E906">
        <v>1.4</v>
      </c>
      <c r="F906">
        <v>18</v>
      </c>
      <c r="G906">
        <v>1.77</v>
      </c>
      <c r="H906" t="s">
        <v>24</v>
      </c>
      <c r="I906">
        <v>18</v>
      </c>
      <c r="J906">
        <v>32</v>
      </c>
      <c r="K906" t="s">
        <v>33</v>
      </c>
      <c r="L906" t="s">
        <v>965</v>
      </c>
    </row>
    <row r="907" spans="1:12">
      <c r="A907">
        <v>865</v>
      </c>
      <c r="B907" s="1" t="s">
        <v>963</v>
      </c>
      <c r="C907">
        <v>4075</v>
      </c>
      <c r="D907" t="s">
        <v>26</v>
      </c>
      <c r="E907">
        <v>0</v>
      </c>
      <c r="F907">
        <v>24</v>
      </c>
      <c r="G907">
        <v>2.14</v>
      </c>
      <c r="H907" t="s">
        <v>29</v>
      </c>
      <c r="I907">
        <v>24</v>
      </c>
      <c r="J907">
        <v>65</v>
      </c>
      <c r="K907" t="s">
        <v>27</v>
      </c>
      <c r="L907" t="s">
        <v>966</v>
      </c>
    </row>
    <row r="908" spans="1:12">
      <c r="A908">
        <v>866</v>
      </c>
      <c r="B908" s="1" t="s">
        <v>963</v>
      </c>
      <c r="C908">
        <v>5550</v>
      </c>
      <c r="D908" t="s">
        <v>17</v>
      </c>
      <c r="E908">
        <v>1.3</v>
      </c>
      <c r="F908">
        <v>18</v>
      </c>
      <c r="G908">
        <v>1.8</v>
      </c>
      <c r="H908" t="s">
        <v>24</v>
      </c>
      <c r="I908">
        <v>18</v>
      </c>
      <c r="J908">
        <v>24</v>
      </c>
      <c r="K908" t="s">
        <v>27</v>
      </c>
      <c r="L908" t="s">
        <v>967</v>
      </c>
    </row>
    <row r="909" spans="1:12">
      <c r="A909">
        <v>867</v>
      </c>
      <c r="B909" s="1" t="s">
        <v>963</v>
      </c>
      <c r="C909">
        <v>6620</v>
      </c>
      <c r="D909" t="s">
        <v>26</v>
      </c>
      <c r="E909">
        <v>1.5</v>
      </c>
      <c r="F909">
        <v>18</v>
      </c>
      <c r="G909">
        <v>1.8</v>
      </c>
      <c r="H909" t="s">
        <v>70</v>
      </c>
      <c r="I909">
        <v>18</v>
      </c>
      <c r="J909">
        <v>35</v>
      </c>
      <c r="K909" t="s">
        <v>22</v>
      </c>
      <c r="L909" t="s">
        <v>968</v>
      </c>
    </row>
    <row r="910" spans="1:12">
      <c r="A910">
        <v>868</v>
      </c>
      <c r="B910" s="1" t="s">
        <v>963</v>
      </c>
      <c r="C910">
        <v>7800</v>
      </c>
      <c r="D910" t="s">
        <v>17</v>
      </c>
      <c r="E910">
        <v>1.2</v>
      </c>
      <c r="F910">
        <v>18</v>
      </c>
      <c r="G910">
        <v>1.8</v>
      </c>
      <c r="H910" t="s">
        <v>24</v>
      </c>
      <c r="I910">
        <v>18</v>
      </c>
      <c r="J910">
        <v>24</v>
      </c>
      <c r="K910" t="s">
        <v>33</v>
      </c>
      <c r="L910" t="s">
        <v>969</v>
      </c>
    </row>
    <row r="911" spans="1:12">
      <c r="A911">
        <v>869</v>
      </c>
      <c r="B911" s="1" t="s">
        <v>963</v>
      </c>
      <c r="C911">
        <v>9190</v>
      </c>
      <c r="D911" t="s">
        <v>17</v>
      </c>
      <c r="E911">
        <v>0.8</v>
      </c>
      <c r="F911">
        <v>24</v>
      </c>
      <c r="G911">
        <v>2.14</v>
      </c>
      <c r="H911" t="s">
        <v>970</v>
      </c>
      <c r="I911">
        <v>24</v>
      </c>
      <c r="J911">
        <v>21</v>
      </c>
      <c r="K911" t="s">
        <v>22</v>
      </c>
      <c r="L911" t="s">
        <v>971</v>
      </c>
    </row>
    <row r="912" spans="1:12">
      <c r="A912">
        <v>870</v>
      </c>
      <c r="B912" s="1" t="s">
        <v>963</v>
      </c>
      <c r="C912">
        <v>10550</v>
      </c>
      <c r="D912" t="s">
        <v>26</v>
      </c>
      <c r="E912">
        <v>2.2999999999999998</v>
      </c>
      <c r="F912">
        <v>18</v>
      </c>
      <c r="G912">
        <v>1.8</v>
      </c>
      <c r="H912" t="s">
        <v>24</v>
      </c>
      <c r="I912">
        <v>18</v>
      </c>
      <c r="J912">
        <v>32</v>
      </c>
      <c r="K912" t="s">
        <v>33</v>
      </c>
      <c r="L912" t="s">
        <v>972</v>
      </c>
    </row>
    <row r="913" spans="1:12">
      <c r="A913">
        <v>871</v>
      </c>
      <c r="B913" s="1" t="s">
        <v>963</v>
      </c>
      <c r="C913">
        <v>10552</v>
      </c>
      <c r="D913" t="s">
        <v>18</v>
      </c>
      <c r="E913">
        <v>2.8</v>
      </c>
      <c r="F913">
        <v>18</v>
      </c>
      <c r="G913">
        <v>1.8</v>
      </c>
      <c r="H913" t="s">
        <v>67</v>
      </c>
      <c r="I913">
        <v>18</v>
      </c>
      <c r="J913">
        <v>23</v>
      </c>
      <c r="K913" t="s">
        <v>27</v>
      </c>
      <c r="L913" t="s">
        <v>973</v>
      </c>
    </row>
    <row r="914" spans="1:12">
      <c r="A914">
        <v>877</v>
      </c>
      <c r="B914" s="1" t="s">
        <v>960</v>
      </c>
      <c r="C914">
        <v>1749</v>
      </c>
      <c r="D914" t="s">
        <v>17</v>
      </c>
      <c r="E914">
        <v>0</v>
      </c>
      <c r="F914">
        <v>188</v>
      </c>
      <c r="G914">
        <v>1.8</v>
      </c>
      <c r="H914" t="s">
        <v>18</v>
      </c>
      <c r="I914">
        <v>18</v>
      </c>
      <c r="J914">
        <v>24</v>
      </c>
      <c r="K914" t="s">
        <v>22</v>
      </c>
      <c r="L914" t="s">
        <v>981</v>
      </c>
    </row>
    <row r="915" spans="1:12">
      <c r="A915">
        <v>872</v>
      </c>
      <c r="B915" s="1" t="s">
        <v>974</v>
      </c>
      <c r="C915">
        <v>5335</v>
      </c>
      <c r="D915" t="s">
        <v>53</v>
      </c>
      <c r="E915">
        <v>2.65</v>
      </c>
      <c r="F915">
        <v>18</v>
      </c>
      <c r="G915">
        <v>1.77</v>
      </c>
      <c r="H915" t="s">
        <v>38</v>
      </c>
      <c r="I915">
        <v>18</v>
      </c>
      <c r="J915">
        <v>24</v>
      </c>
      <c r="K915" t="s">
        <v>39</v>
      </c>
      <c r="L915" t="s">
        <v>975</v>
      </c>
    </row>
    <row r="916" spans="1:12">
      <c r="A916">
        <v>873</v>
      </c>
      <c r="B916" s="1" t="s">
        <v>974</v>
      </c>
      <c r="C916">
        <v>5335</v>
      </c>
      <c r="D916" t="s">
        <v>107</v>
      </c>
      <c r="E916">
        <v>2.4500000000000002</v>
      </c>
      <c r="F916">
        <v>15</v>
      </c>
      <c r="G916">
        <v>1.23</v>
      </c>
      <c r="H916" t="s">
        <v>38</v>
      </c>
      <c r="I916">
        <v>15</v>
      </c>
      <c r="J916">
        <v>22</v>
      </c>
      <c r="K916" t="s">
        <v>39</v>
      </c>
      <c r="L916" t="s">
        <v>976</v>
      </c>
    </row>
    <row r="917" spans="1:12">
      <c r="A917">
        <v>874</v>
      </c>
      <c r="B917" s="1" t="s">
        <v>960</v>
      </c>
      <c r="C917">
        <v>7345</v>
      </c>
      <c r="D917" t="s">
        <v>26</v>
      </c>
      <c r="E917">
        <v>1.7</v>
      </c>
      <c r="F917">
        <v>18</v>
      </c>
      <c r="G917">
        <v>1.77</v>
      </c>
      <c r="H917" t="s">
        <v>24</v>
      </c>
      <c r="I917">
        <v>18</v>
      </c>
      <c r="J917">
        <v>24</v>
      </c>
      <c r="K917" t="s">
        <v>27</v>
      </c>
      <c r="L917" t="s">
        <v>977</v>
      </c>
    </row>
    <row r="918" spans="1:12">
      <c r="A918">
        <v>875</v>
      </c>
      <c r="B918" s="1" t="s">
        <v>960</v>
      </c>
      <c r="C918">
        <v>7350</v>
      </c>
      <c r="D918" t="s">
        <v>26</v>
      </c>
      <c r="E918">
        <v>0</v>
      </c>
      <c r="F918">
        <v>24</v>
      </c>
      <c r="G918">
        <v>3.14</v>
      </c>
      <c r="H918" t="s">
        <v>978</v>
      </c>
      <c r="I918">
        <v>24</v>
      </c>
      <c r="J918">
        <v>51</v>
      </c>
      <c r="K918" t="s">
        <v>27</v>
      </c>
      <c r="L918" t="s">
        <v>979</v>
      </c>
    </row>
    <row r="919" spans="1:12">
      <c r="A919">
        <v>876</v>
      </c>
      <c r="B919" s="1" t="s">
        <v>960</v>
      </c>
      <c r="C919">
        <v>7353</v>
      </c>
      <c r="D919" t="s">
        <v>17</v>
      </c>
      <c r="E919">
        <v>3.49</v>
      </c>
      <c r="F919">
        <v>18</v>
      </c>
      <c r="G919">
        <v>1.77</v>
      </c>
      <c r="H919" t="s">
        <v>24</v>
      </c>
      <c r="I919">
        <v>18</v>
      </c>
      <c r="J919">
        <v>72</v>
      </c>
      <c r="K919" t="s">
        <v>27</v>
      </c>
      <c r="L919" t="s">
        <v>980</v>
      </c>
    </row>
    <row r="920" spans="1:12">
      <c r="A920">
        <v>878</v>
      </c>
      <c r="B920" s="1" t="s">
        <v>982</v>
      </c>
      <c r="C920">
        <v>650</v>
      </c>
      <c r="D920" t="s">
        <v>26</v>
      </c>
      <c r="E920">
        <v>1.28</v>
      </c>
      <c r="F920">
        <v>24</v>
      </c>
      <c r="G920">
        <v>3.14</v>
      </c>
      <c r="H920" t="s">
        <v>70</v>
      </c>
      <c r="I920">
        <v>24</v>
      </c>
      <c r="J920">
        <v>26</v>
      </c>
      <c r="K920" t="s">
        <v>22</v>
      </c>
      <c r="L920" t="s">
        <v>983</v>
      </c>
    </row>
    <row r="921" spans="1:12">
      <c r="A921">
        <v>879</v>
      </c>
      <c r="B921" s="1" t="s">
        <v>982</v>
      </c>
      <c r="C921">
        <v>1525</v>
      </c>
      <c r="D921" t="s">
        <v>17</v>
      </c>
      <c r="E921">
        <v>4.24</v>
      </c>
      <c r="F921">
        <v>18</v>
      </c>
      <c r="G921">
        <v>1.77</v>
      </c>
      <c r="H921" t="s">
        <v>24</v>
      </c>
      <c r="I921">
        <v>18</v>
      </c>
      <c r="J921">
        <v>16</v>
      </c>
      <c r="K921" t="s">
        <v>33</v>
      </c>
      <c r="L921" t="s">
        <v>984</v>
      </c>
    </row>
    <row r="922" spans="1:12">
      <c r="A922">
        <v>880</v>
      </c>
      <c r="B922" s="1" t="s">
        <v>982</v>
      </c>
      <c r="C922">
        <v>1750</v>
      </c>
      <c r="D922" t="s">
        <v>17</v>
      </c>
      <c r="E922">
        <v>2.38</v>
      </c>
      <c r="F922">
        <v>18</v>
      </c>
      <c r="G922">
        <v>1.77</v>
      </c>
      <c r="H922" t="s">
        <v>70</v>
      </c>
      <c r="I922">
        <v>18</v>
      </c>
      <c r="J922">
        <v>25</v>
      </c>
      <c r="K922" t="s">
        <v>22</v>
      </c>
      <c r="L922" t="s">
        <v>985</v>
      </c>
    </row>
    <row r="923" spans="1:12">
      <c r="A923">
        <v>881</v>
      </c>
      <c r="B923" s="1" t="s">
        <v>982</v>
      </c>
      <c r="C923">
        <v>1755</v>
      </c>
      <c r="D923" t="s">
        <v>17</v>
      </c>
      <c r="E923">
        <v>3.55</v>
      </c>
      <c r="F923">
        <v>18</v>
      </c>
      <c r="G923">
        <v>1.77</v>
      </c>
      <c r="H923" t="s">
        <v>70</v>
      </c>
      <c r="I923">
        <v>18</v>
      </c>
      <c r="J923">
        <v>38</v>
      </c>
      <c r="K923" t="s">
        <v>22</v>
      </c>
      <c r="L923" t="s">
        <v>986</v>
      </c>
    </row>
    <row r="924" spans="1:12">
      <c r="A924">
        <v>882</v>
      </c>
      <c r="B924" s="1" t="s">
        <v>982</v>
      </c>
      <c r="C924">
        <v>2150</v>
      </c>
      <c r="D924" t="s">
        <v>26</v>
      </c>
      <c r="E924">
        <v>0</v>
      </c>
      <c r="F924">
        <v>24</v>
      </c>
      <c r="G924">
        <v>3.14</v>
      </c>
      <c r="H924" t="s">
        <v>18</v>
      </c>
      <c r="I924">
        <v>24</v>
      </c>
      <c r="J924">
        <v>20</v>
      </c>
      <c r="K924" t="s">
        <v>50</v>
      </c>
      <c r="L924" t="s">
        <v>987</v>
      </c>
    </row>
    <row r="925" spans="1:12">
      <c r="A925">
        <v>883</v>
      </c>
      <c r="B925" s="1" t="s">
        <v>982</v>
      </c>
      <c r="C925">
        <v>4358</v>
      </c>
      <c r="D925" t="s">
        <v>26</v>
      </c>
      <c r="E925">
        <v>2.2999999999999998</v>
      </c>
      <c r="F925">
        <v>18</v>
      </c>
      <c r="G925">
        <v>1.77</v>
      </c>
      <c r="H925" t="s">
        <v>24</v>
      </c>
      <c r="I925">
        <v>18</v>
      </c>
      <c r="J925">
        <v>24</v>
      </c>
      <c r="K925" t="s">
        <v>27</v>
      </c>
      <c r="L925" t="s">
        <v>988</v>
      </c>
    </row>
    <row r="926" spans="1:12">
      <c r="A926">
        <v>377</v>
      </c>
      <c r="B926" s="1" t="s">
        <v>443</v>
      </c>
      <c r="C926">
        <v>805</v>
      </c>
      <c r="D926" t="s">
        <v>17</v>
      </c>
      <c r="E926">
        <v>1.5</v>
      </c>
      <c r="F926">
        <v>18</v>
      </c>
      <c r="G926">
        <v>1.8</v>
      </c>
      <c r="H926" t="s">
        <v>24</v>
      </c>
      <c r="I926">
        <v>18</v>
      </c>
      <c r="J926">
        <v>16</v>
      </c>
      <c r="K926" t="s">
        <v>33</v>
      </c>
      <c r="L926" t="s">
        <v>447</v>
      </c>
    </row>
    <row r="927" spans="1:12">
      <c r="A927">
        <v>378</v>
      </c>
      <c r="B927" s="1" t="s">
        <v>443</v>
      </c>
      <c r="C927">
        <v>1520</v>
      </c>
      <c r="D927" t="s">
        <v>26</v>
      </c>
      <c r="E927">
        <v>2.95</v>
      </c>
      <c r="F927">
        <v>18</v>
      </c>
      <c r="G927">
        <v>1.8</v>
      </c>
      <c r="H927" t="s">
        <v>24</v>
      </c>
      <c r="I927">
        <v>18</v>
      </c>
      <c r="J927">
        <v>50</v>
      </c>
      <c r="K927" t="s">
        <v>27</v>
      </c>
      <c r="L927" t="s">
        <v>448</v>
      </c>
    </row>
    <row r="928" spans="1:12">
      <c r="A928">
        <v>374</v>
      </c>
      <c r="B928" s="1" t="s">
        <v>443</v>
      </c>
      <c r="C928">
        <v>2245</v>
      </c>
      <c r="D928" t="s">
        <v>26</v>
      </c>
      <c r="E928">
        <v>1.81</v>
      </c>
      <c r="F928">
        <v>18</v>
      </c>
      <c r="G928">
        <v>1.77</v>
      </c>
      <c r="H928" t="s">
        <v>19</v>
      </c>
      <c r="I928">
        <v>18</v>
      </c>
      <c r="J928">
        <v>22</v>
      </c>
      <c r="K928" t="s">
        <v>27</v>
      </c>
      <c r="L928" t="s">
        <v>444</v>
      </c>
    </row>
    <row r="929" spans="1:12">
      <c r="A929">
        <v>375</v>
      </c>
      <c r="B929" s="1" t="s">
        <v>443</v>
      </c>
      <c r="C929">
        <v>5350</v>
      </c>
      <c r="D929" t="s">
        <v>17</v>
      </c>
      <c r="E929">
        <v>0.92</v>
      </c>
      <c r="F929">
        <v>24</v>
      </c>
      <c r="G929">
        <v>3.14</v>
      </c>
      <c r="H929" t="s">
        <v>93</v>
      </c>
      <c r="I929">
        <v>24</v>
      </c>
      <c r="J929">
        <v>24</v>
      </c>
      <c r="K929" t="s">
        <v>22</v>
      </c>
      <c r="L929" t="s">
        <v>445</v>
      </c>
    </row>
    <row r="930" spans="1:12">
      <c r="A930">
        <v>376</v>
      </c>
      <c r="B930" s="1" t="s">
        <v>443</v>
      </c>
      <c r="C930">
        <v>6570</v>
      </c>
      <c r="D930" t="s">
        <v>17</v>
      </c>
      <c r="E930">
        <v>2</v>
      </c>
      <c r="F930">
        <v>18</v>
      </c>
      <c r="G930">
        <v>1.77</v>
      </c>
      <c r="H930" t="s">
        <v>29</v>
      </c>
      <c r="I930">
        <v>18</v>
      </c>
      <c r="J930">
        <v>86</v>
      </c>
      <c r="K930" t="s">
        <v>27</v>
      </c>
      <c r="L930" t="s">
        <v>446</v>
      </c>
    </row>
    <row r="931" spans="1:12">
      <c r="A931">
        <v>1563</v>
      </c>
      <c r="B931" s="1" t="s">
        <v>1719</v>
      </c>
      <c r="C931">
        <v>2111</v>
      </c>
      <c r="D931" t="s">
        <v>26</v>
      </c>
      <c r="E931">
        <v>1.84</v>
      </c>
      <c r="F931">
        <v>18</v>
      </c>
      <c r="G931">
        <v>1.77</v>
      </c>
      <c r="H931" t="s">
        <v>24</v>
      </c>
      <c r="I931">
        <v>18</v>
      </c>
      <c r="J931">
        <v>40</v>
      </c>
      <c r="K931" t="s">
        <v>27</v>
      </c>
      <c r="L931" t="s">
        <v>1720</v>
      </c>
    </row>
    <row r="932" spans="1:12">
      <c r="A932">
        <v>367</v>
      </c>
      <c r="B932" s="1" t="s">
        <v>436</v>
      </c>
      <c r="C932">
        <v>60</v>
      </c>
      <c r="D932" t="s">
        <v>92</v>
      </c>
      <c r="E932">
        <v>0</v>
      </c>
      <c r="F932">
        <v>18</v>
      </c>
      <c r="G932">
        <v>1.8</v>
      </c>
      <c r="H932" t="s">
        <v>24</v>
      </c>
      <c r="I932">
        <v>18</v>
      </c>
      <c r="J932">
        <v>32</v>
      </c>
      <c r="K932" t="s">
        <v>33</v>
      </c>
      <c r="L932" t="s">
        <v>437</v>
      </c>
    </row>
    <row r="933" spans="1:12">
      <c r="A933">
        <v>369</v>
      </c>
      <c r="B933" s="1" t="s">
        <v>436</v>
      </c>
      <c r="C933">
        <v>2250</v>
      </c>
      <c r="D933" t="s">
        <v>92</v>
      </c>
      <c r="E933">
        <v>1.7</v>
      </c>
      <c r="F933">
        <v>18</v>
      </c>
      <c r="G933">
        <v>1.8</v>
      </c>
      <c r="H933" t="s">
        <v>70</v>
      </c>
      <c r="I933">
        <v>18</v>
      </c>
      <c r="J933">
        <v>24</v>
      </c>
      <c r="K933" t="s">
        <v>27</v>
      </c>
      <c r="L933" t="s">
        <v>439</v>
      </c>
    </row>
    <row r="934" spans="1:12">
      <c r="A934">
        <v>368</v>
      </c>
      <c r="B934" s="1" t="s">
        <v>436</v>
      </c>
      <c r="C934">
        <v>2257</v>
      </c>
      <c r="D934" t="s">
        <v>95</v>
      </c>
      <c r="E934">
        <v>2.6</v>
      </c>
      <c r="F934">
        <v>24</v>
      </c>
      <c r="G934">
        <v>3.1</v>
      </c>
      <c r="H934" t="s">
        <v>70</v>
      </c>
      <c r="I934">
        <v>24</v>
      </c>
      <c r="J934">
        <v>18</v>
      </c>
      <c r="K934" t="s">
        <v>33</v>
      </c>
      <c r="L934" t="s">
        <v>438</v>
      </c>
    </row>
    <row r="935" spans="1:12">
      <c r="A935">
        <v>370</v>
      </c>
      <c r="B935" s="1" t="s">
        <v>436</v>
      </c>
      <c r="C935">
        <v>2980</v>
      </c>
      <c r="D935" t="s">
        <v>95</v>
      </c>
      <c r="E935">
        <v>0</v>
      </c>
      <c r="F935">
        <v>30</v>
      </c>
      <c r="G935">
        <v>4.9000000000000004</v>
      </c>
      <c r="H935" t="s">
        <v>19</v>
      </c>
      <c r="I935">
        <v>30</v>
      </c>
      <c r="J935">
        <v>30</v>
      </c>
      <c r="K935" t="s">
        <v>22</v>
      </c>
      <c r="L935" t="s">
        <v>433</v>
      </c>
    </row>
    <row r="936" spans="1:12">
      <c r="A936">
        <v>371</v>
      </c>
      <c r="B936" s="1" t="s">
        <v>436</v>
      </c>
      <c r="C936">
        <v>2989</v>
      </c>
      <c r="D936" t="s">
        <v>26</v>
      </c>
      <c r="E936">
        <v>2.8</v>
      </c>
      <c r="F936">
        <v>24</v>
      </c>
      <c r="G936">
        <v>3.1</v>
      </c>
      <c r="H936" t="s">
        <v>19</v>
      </c>
      <c r="I936">
        <v>24</v>
      </c>
      <c r="J936">
        <v>62</v>
      </c>
      <c r="K936" t="s">
        <v>33</v>
      </c>
      <c r="L936" t="s">
        <v>440</v>
      </c>
    </row>
    <row r="937" spans="1:12">
      <c r="A937">
        <v>372</v>
      </c>
      <c r="B937" s="1" t="s">
        <v>436</v>
      </c>
      <c r="C937">
        <v>4590</v>
      </c>
      <c r="D937" t="s">
        <v>26</v>
      </c>
      <c r="E937">
        <v>1.5</v>
      </c>
      <c r="F937">
        <v>24</v>
      </c>
      <c r="G937">
        <v>3.1</v>
      </c>
      <c r="H937" t="s">
        <v>24</v>
      </c>
      <c r="I937">
        <v>24</v>
      </c>
      <c r="J937">
        <v>18</v>
      </c>
      <c r="K937" t="s">
        <v>22</v>
      </c>
      <c r="L937" t="s">
        <v>441</v>
      </c>
    </row>
    <row r="938" spans="1:12">
      <c r="A938">
        <v>373</v>
      </c>
      <c r="B938" s="1" t="s">
        <v>436</v>
      </c>
      <c r="C938">
        <v>6810</v>
      </c>
      <c r="D938" t="s">
        <v>26</v>
      </c>
      <c r="E938">
        <v>0</v>
      </c>
      <c r="F938">
        <v>18</v>
      </c>
      <c r="G938">
        <v>1.8</v>
      </c>
      <c r="H938" t="s">
        <v>18</v>
      </c>
      <c r="I938">
        <v>18</v>
      </c>
      <c r="J938">
        <v>18</v>
      </c>
      <c r="K938" t="s">
        <v>50</v>
      </c>
      <c r="L938" t="s">
        <v>442</v>
      </c>
    </row>
    <row r="939" spans="1:12">
      <c r="A939">
        <v>365</v>
      </c>
      <c r="B939" s="1" t="s">
        <v>433</v>
      </c>
      <c r="C939">
        <v>1155</v>
      </c>
      <c r="D939" t="s">
        <v>95</v>
      </c>
      <c r="E939">
        <v>0.74</v>
      </c>
      <c r="F939">
        <v>15</v>
      </c>
      <c r="G939">
        <v>1.2</v>
      </c>
      <c r="H939" t="s">
        <v>18</v>
      </c>
      <c r="I939">
        <v>15</v>
      </c>
      <c r="J939">
        <v>27</v>
      </c>
      <c r="K939" t="s">
        <v>27</v>
      </c>
      <c r="L939" t="s">
        <v>434</v>
      </c>
    </row>
    <row r="940" spans="1:12">
      <c r="A940">
        <v>366</v>
      </c>
      <c r="B940" s="1" t="s">
        <v>433</v>
      </c>
      <c r="C940">
        <v>1160</v>
      </c>
      <c r="D940" t="s">
        <v>95</v>
      </c>
      <c r="E940">
        <v>2.63</v>
      </c>
      <c r="F940">
        <v>24</v>
      </c>
      <c r="G940">
        <v>3.1</v>
      </c>
      <c r="H940" t="s">
        <v>123</v>
      </c>
      <c r="I940">
        <v>24</v>
      </c>
      <c r="J940">
        <v>40</v>
      </c>
      <c r="K940" t="s">
        <v>27</v>
      </c>
      <c r="L940" t="s">
        <v>435</v>
      </c>
    </row>
    <row r="941" spans="1:12">
      <c r="A941">
        <v>1014</v>
      </c>
      <c r="B941" s="1" t="s">
        <v>1128</v>
      </c>
      <c r="C941">
        <v>40</v>
      </c>
      <c r="D941" t="s">
        <v>26</v>
      </c>
      <c r="E941">
        <v>2.5</v>
      </c>
      <c r="F941">
        <v>24</v>
      </c>
      <c r="G941">
        <v>3.1</v>
      </c>
      <c r="H941" t="s">
        <v>67</v>
      </c>
      <c r="I941">
        <v>24</v>
      </c>
      <c r="J941">
        <v>20</v>
      </c>
      <c r="K941" t="s">
        <v>50</v>
      </c>
      <c r="L941" t="s">
        <v>1129</v>
      </c>
    </row>
    <row r="942" spans="1:12">
      <c r="A942">
        <v>1015</v>
      </c>
      <c r="B942" s="1" t="s">
        <v>1128</v>
      </c>
      <c r="C942">
        <v>40</v>
      </c>
      <c r="D942" t="s">
        <v>17</v>
      </c>
      <c r="E942">
        <v>1.3</v>
      </c>
      <c r="F942">
        <v>24</v>
      </c>
      <c r="G942">
        <v>3.1</v>
      </c>
      <c r="H942" t="s">
        <v>67</v>
      </c>
      <c r="I942">
        <v>24</v>
      </c>
      <c r="J942">
        <v>25</v>
      </c>
      <c r="K942" t="s">
        <v>50</v>
      </c>
      <c r="L942" t="s">
        <v>1130</v>
      </c>
    </row>
    <row r="943" spans="1:12">
      <c r="A943">
        <v>1016</v>
      </c>
      <c r="B943" s="1" t="s">
        <v>1128</v>
      </c>
      <c r="C943">
        <v>2345</v>
      </c>
      <c r="D943" t="s">
        <v>18</v>
      </c>
      <c r="E943">
        <v>1.6</v>
      </c>
      <c r="F943">
        <v>18</v>
      </c>
      <c r="G943">
        <v>1.8</v>
      </c>
      <c r="H943" t="s">
        <v>67</v>
      </c>
      <c r="I943">
        <v>18</v>
      </c>
      <c r="J943">
        <v>8</v>
      </c>
      <c r="K943" t="s">
        <v>27</v>
      </c>
      <c r="L943" t="s">
        <v>1131</v>
      </c>
    </row>
    <row r="944" spans="1:12">
      <c r="A944">
        <v>561</v>
      </c>
      <c r="B944" s="1" t="s">
        <v>645</v>
      </c>
      <c r="C944">
        <v>30</v>
      </c>
      <c r="D944" t="s">
        <v>17</v>
      </c>
      <c r="E944">
        <v>0</v>
      </c>
      <c r="F944">
        <v>24</v>
      </c>
      <c r="G944">
        <v>3.1</v>
      </c>
      <c r="H944" t="s">
        <v>67</v>
      </c>
      <c r="I944">
        <v>24</v>
      </c>
      <c r="J944">
        <v>34</v>
      </c>
      <c r="K944" t="s">
        <v>22</v>
      </c>
      <c r="L944" t="s">
        <v>646</v>
      </c>
    </row>
    <row r="945" spans="1:12">
      <c r="A945">
        <v>562</v>
      </c>
      <c r="B945" s="1" t="s">
        <v>645</v>
      </c>
      <c r="C945">
        <v>50</v>
      </c>
      <c r="D945" t="s">
        <v>26</v>
      </c>
      <c r="E945">
        <v>0</v>
      </c>
      <c r="F945">
        <v>24</v>
      </c>
      <c r="G945">
        <v>3.1</v>
      </c>
      <c r="H945" t="s">
        <v>67</v>
      </c>
      <c r="I945">
        <v>24</v>
      </c>
      <c r="J945">
        <v>23</v>
      </c>
      <c r="K945" t="s">
        <v>22</v>
      </c>
      <c r="L945" t="s">
        <v>647</v>
      </c>
    </row>
    <row r="946" spans="1:12">
      <c r="A946">
        <v>563</v>
      </c>
      <c r="B946" s="1" t="s">
        <v>645</v>
      </c>
      <c r="C946">
        <v>2255</v>
      </c>
      <c r="D946" t="s">
        <v>26</v>
      </c>
      <c r="E946">
        <v>2.5</v>
      </c>
      <c r="F946">
        <v>18</v>
      </c>
      <c r="G946">
        <v>1.8</v>
      </c>
      <c r="H946" t="s">
        <v>67</v>
      </c>
      <c r="I946">
        <v>18</v>
      </c>
      <c r="J946">
        <v>25</v>
      </c>
      <c r="K946" t="s">
        <v>27</v>
      </c>
      <c r="L946" t="s">
        <v>648</v>
      </c>
    </row>
    <row r="947" spans="1:12">
      <c r="A947">
        <v>564</v>
      </c>
      <c r="B947" s="1" t="s">
        <v>645</v>
      </c>
      <c r="C947">
        <v>3598</v>
      </c>
      <c r="D947" t="s">
        <v>26</v>
      </c>
      <c r="E947">
        <v>1.5</v>
      </c>
      <c r="F947">
        <v>18</v>
      </c>
      <c r="G947">
        <v>1.8</v>
      </c>
      <c r="H947" t="s">
        <v>67</v>
      </c>
      <c r="I947">
        <v>18</v>
      </c>
      <c r="J947">
        <v>23</v>
      </c>
      <c r="K947" t="s">
        <v>27</v>
      </c>
      <c r="L947" t="s">
        <v>649</v>
      </c>
    </row>
    <row r="948" spans="1:12">
      <c r="A948">
        <v>565</v>
      </c>
      <c r="B948" s="1" t="s">
        <v>645</v>
      </c>
      <c r="C948">
        <v>4768</v>
      </c>
      <c r="D948" t="s">
        <v>26</v>
      </c>
      <c r="E948">
        <v>2.4</v>
      </c>
      <c r="F948">
        <v>18</v>
      </c>
      <c r="G948">
        <v>1.8</v>
      </c>
      <c r="H948" t="s">
        <v>67</v>
      </c>
      <c r="I948">
        <v>18</v>
      </c>
      <c r="J948">
        <v>33</v>
      </c>
      <c r="K948" t="s">
        <v>27</v>
      </c>
      <c r="L948" t="s">
        <v>650</v>
      </c>
    </row>
    <row r="949" spans="1:12">
      <c r="A949">
        <v>566</v>
      </c>
      <c r="B949" s="1" t="s">
        <v>645</v>
      </c>
      <c r="C949">
        <v>7320</v>
      </c>
      <c r="D949" t="s">
        <v>18</v>
      </c>
      <c r="E949">
        <v>1</v>
      </c>
      <c r="F949">
        <v>24</v>
      </c>
      <c r="G949">
        <v>3.1</v>
      </c>
      <c r="H949" t="s">
        <v>67</v>
      </c>
      <c r="I949">
        <v>24</v>
      </c>
      <c r="J949">
        <v>69</v>
      </c>
      <c r="K949" t="s">
        <v>27</v>
      </c>
      <c r="L949" t="s">
        <v>651</v>
      </c>
    </row>
    <row r="950" spans="1:12">
      <c r="A950">
        <v>1564</v>
      </c>
      <c r="B950" s="1" t="s">
        <v>1721</v>
      </c>
      <c r="C950">
        <v>55</v>
      </c>
      <c r="D950" t="s">
        <v>26</v>
      </c>
      <c r="E950">
        <v>2.7</v>
      </c>
      <c r="F950">
        <v>18</v>
      </c>
      <c r="G950">
        <v>1.8</v>
      </c>
      <c r="H950" t="s">
        <v>93</v>
      </c>
      <c r="I950">
        <v>18</v>
      </c>
      <c r="J950">
        <v>23</v>
      </c>
      <c r="K950" t="s">
        <v>33</v>
      </c>
      <c r="L950" t="s">
        <v>1722</v>
      </c>
    </row>
    <row r="951" spans="1:12">
      <c r="A951">
        <v>1565</v>
      </c>
      <c r="B951" s="1" t="s">
        <v>1721</v>
      </c>
      <c r="C951">
        <v>1859</v>
      </c>
      <c r="D951" t="s">
        <v>26</v>
      </c>
      <c r="E951">
        <v>2</v>
      </c>
      <c r="F951">
        <v>18</v>
      </c>
      <c r="G951">
        <v>1.77</v>
      </c>
      <c r="H951" t="s">
        <v>93</v>
      </c>
      <c r="I951">
        <v>18</v>
      </c>
      <c r="J951">
        <v>24</v>
      </c>
      <c r="K951" t="s">
        <v>33</v>
      </c>
      <c r="L951" t="s">
        <v>1723</v>
      </c>
    </row>
    <row r="952" spans="1:12">
      <c r="A952">
        <v>1566</v>
      </c>
      <c r="B952" s="1" t="s">
        <v>1721</v>
      </c>
      <c r="C952">
        <v>3750</v>
      </c>
      <c r="D952" t="s">
        <v>26</v>
      </c>
      <c r="E952">
        <v>1.6</v>
      </c>
      <c r="F952">
        <v>18</v>
      </c>
      <c r="G952">
        <v>1.77</v>
      </c>
      <c r="H952" t="s">
        <v>29</v>
      </c>
      <c r="I952">
        <v>18</v>
      </c>
      <c r="J952">
        <v>29</v>
      </c>
      <c r="K952" t="s">
        <v>22</v>
      </c>
      <c r="L952" t="s">
        <v>1724</v>
      </c>
    </row>
    <row r="953" spans="1:12">
      <c r="A953">
        <v>1567</v>
      </c>
      <c r="B953" s="1" t="s">
        <v>1721</v>
      </c>
      <c r="C953">
        <v>4450</v>
      </c>
      <c r="D953" t="s">
        <v>1725</v>
      </c>
      <c r="E953">
        <v>0</v>
      </c>
      <c r="F953" t="s">
        <v>18</v>
      </c>
      <c r="G953" t="s">
        <v>1726</v>
      </c>
      <c r="H953" t="s">
        <v>1727</v>
      </c>
      <c r="I953">
        <v>0</v>
      </c>
      <c r="J953">
        <v>0</v>
      </c>
      <c r="K953" t="s">
        <v>33</v>
      </c>
      <c r="L953" t="s">
        <v>1728</v>
      </c>
    </row>
    <row r="954" spans="1:12">
      <c r="A954">
        <v>557</v>
      </c>
      <c r="B954" s="1" t="s">
        <v>640</v>
      </c>
      <c r="C954">
        <v>77</v>
      </c>
      <c r="D954" t="s">
        <v>17</v>
      </c>
      <c r="E954">
        <v>3.08</v>
      </c>
      <c r="F954">
        <v>18</v>
      </c>
      <c r="G954">
        <v>1.77</v>
      </c>
      <c r="H954" t="s">
        <v>167</v>
      </c>
      <c r="I954">
        <v>18</v>
      </c>
      <c r="J954">
        <v>30</v>
      </c>
      <c r="K954" t="s">
        <v>27</v>
      </c>
      <c r="L954" t="s">
        <v>641</v>
      </c>
    </row>
    <row r="955" spans="1:12">
      <c r="A955">
        <v>558</v>
      </c>
      <c r="B955" s="1" t="s">
        <v>640</v>
      </c>
      <c r="C955">
        <v>2652</v>
      </c>
      <c r="D955" t="s">
        <v>53</v>
      </c>
      <c r="E955">
        <v>2.11</v>
      </c>
      <c r="F955">
        <v>15</v>
      </c>
      <c r="G955">
        <v>1.23</v>
      </c>
      <c r="H955" t="s">
        <v>38</v>
      </c>
      <c r="I955">
        <v>15</v>
      </c>
      <c r="J955">
        <v>18</v>
      </c>
      <c r="K955" t="s">
        <v>39</v>
      </c>
      <c r="L955" t="s">
        <v>642</v>
      </c>
    </row>
    <row r="956" spans="1:12">
      <c r="A956">
        <v>559</v>
      </c>
      <c r="B956" s="1" t="s">
        <v>640</v>
      </c>
      <c r="C956">
        <v>3600</v>
      </c>
      <c r="D956" t="s">
        <v>17</v>
      </c>
      <c r="E956">
        <v>1.92</v>
      </c>
      <c r="F956">
        <v>18</v>
      </c>
      <c r="G956">
        <v>1.77</v>
      </c>
      <c r="H956" t="s">
        <v>70</v>
      </c>
      <c r="I956">
        <v>18</v>
      </c>
      <c r="J956">
        <v>18</v>
      </c>
      <c r="K956" t="s">
        <v>22</v>
      </c>
      <c r="L956" t="s">
        <v>643</v>
      </c>
    </row>
    <row r="957" spans="1:12">
      <c r="A957">
        <v>560</v>
      </c>
      <c r="B957" s="1" t="s">
        <v>640</v>
      </c>
      <c r="C957">
        <v>5245</v>
      </c>
      <c r="D957" t="s">
        <v>17</v>
      </c>
      <c r="E957">
        <v>0.86</v>
      </c>
      <c r="F957">
        <v>24</v>
      </c>
      <c r="G957">
        <v>3.14</v>
      </c>
      <c r="H957" t="s">
        <v>24</v>
      </c>
      <c r="I957">
        <v>24</v>
      </c>
      <c r="J957">
        <v>17</v>
      </c>
      <c r="K957" t="s">
        <v>27</v>
      </c>
      <c r="L957" t="s">
        <v>644</v>
      </c>
    </row>
    <row r="958" spans="1:12">
      <c r="A958">
        <v>1010</v>
      </c>
      <c r="B958" s="1" t="s">
        <v>1123</v>
      </c>
      <c r="C958">
        <v>90</v>
      </c>
      <c r="D958" t="s">
        <v>26</v>
      </c>
      <c r="E958">
        <v>4.4000000000000004</v>
      </c>
      <c r="F958">
        <v>18</v>
      </c>
      <c r="G958">
        <v>1.77</v>
      </c>
      <c r="H958" t="s">
        <v>93</v>
      </c>
      <c r="I958">
        <v>18</v>
      </c>
      <c r="J958">
        <v>24</v>
      </c>
      <c r="K958" t="s">
        <v>33</v>
      </c>
      <c r="L958" t="s">
        <v>1124</v>
      </c>
    </row>
    <row r="959" spans="1:12">
      <c r="A959">
        <v>1011</v>
      </c>
      <c r="B959" s="1" t="s">
        <v>1123</v>
      </c>
      <c r="C959">
        <v>515</v>
      </c>
      <c r="D959" t="s">
        <v>17</v>
      </c>
      <c r="E959">
        <v>1</v>
      </c>
      <c r="F959">
        <v>15</v>
      </c>
      <c r="G959">
        <v>1.2</v>
      </c>
      <c r="H959" t="s">
        <v>93</v>
      </c>
      <c r="I959">
        <v>15</v>
      </c>
      <c r="J959">
        <v>31</v>
      </c>
      <c r="K959" t="s">
        <v>22</v>
      </c>
      <c r="L959" t="s">
        <v>1125</v>
      </c>
    </row>
    <row r="960" spans="1:12">
      <c r="A960">
        <v>1012</v>
      </c>
      <c r="B960" s="1" t="s">
        <v>1123</v>
      </c>
      <c r="C960">
        <v>1727</v>
      </c>
      <c r="D960" t="s">
        <v>26</v>
      </c>
      <c r="E960">
        <v>1.3</v>
      </c>
      <c r="F960">
        <v>18</v>
      </c>
      <c r="G960">
        <v>1.77</v>
      </c>
      <c r="H960" t="s">
        <v>19</v>
      </c>
      <c r="I960">
        <v>18</v>
      </c>
      <c r="J960">
        <v>20</v>
      </c>
      <c r="K960" t="s">
        <v>22</v>
      </c>
      <c r="L960" t="s">
        <v>1126</v>
      </c>
    </row>
    <row r="961" spans="1:12">
      <c r="A961">
        <v>1013</v>
      </c>
      <c r="B961" s="1" t="s">
        <v>1123</v>
      </c>
      <c r="C961">
        <v>1730</v>
      </c>
      <c r="D961" t="s">
        <v>17</v>
      </c>
      <c r="E961">
        <v>3.2</v>
      </c>
      <c r="F961">
        <v>18</v>
      </c>
      <c r="G961">
        <v>1.77</v>
      </c>
      <c r="H961" t="s">
        <v>29</v>
      </c>
      <c r="I961">
        <v>18</v>
      </c>
      <c r="J961">
        <v>26</v>
      </c>
      <c r="K961" t="s">
        <v>27</v>
      </c>
      <c r="L961" t="s">
        <v>1127</v>
      </c>
    </row>
    <row r="962" spans="1:12">
      <c r="A962">
        <v>1358</v>
      </c>
      <c r="B962" s="1" t="s">
        <v>1497</v>
      </c>
      <c r="C962">
        <v>64</v>
      </c>
      <c r="D962" t="s">
        <v>26</v>
      </c>
      <c r="E962">
        <v>3.32</v>
      </c>
      <c r="F962">
        <v>24</v>
      </c>
      <c r="G962">
        <v>3.1</v>
      </c>
      <c r="H962" t="s">
        <v>196</v>
      </c>
      <c r="I962">
        <v>24</v>
      </c>
      <c r="J962">
        <v>38</v>
      </c>
      <c r="K962" t="s">
        <v>27</v>
      </c>
      <c r="L962" t="s">
        <v>1498</v>
      </c>
    </row>
    <row r="963" spans="1:12">
      <c r="A963">
        <v>1359</v>
      </c>
      <c r="B963" s="1" t="s">
        <v>1497</v>
      </c>
      <c r="C963">
        <v>64</v>
      </c>
      <c r="D963" t="s">
        <v>17</v>
      </c>
      <c r="E963">
        <v>2.5</v>
      </c>
      <c r="F963">
        <v>24</v>
      </c>
      <c r="G963">
        <v>3.1</v>
      </c>
      <c r="H963" t="s">
        <v>196</v>
      </c>
      <c r="I963">
        <v>24</v>
      </c>
      <c r="J963">
        <v>53</v>
      </c>
      <c r="K963" t="s">
        <v>27</v>
      </c>
      <c r="L963" t="s">
        <v>1499</v>
      </c>
    </row>
    <row r="964" spans="1:12">
      <c r="A964">
        <v>1360</v>
      </c>
      <c r="B964" s="1" t="s">
        <v>1497</v>
      </c>
      <c r="C964">
        <v>1184</v>
      </c>
      <c r="D964" t="s">
        <v>26</v>
      </c>
      <c r="E964">
        <v>1.4</v>
      </c>
      <c r="F964">
        <v>18</v>
      </c>
      <c r="G964">
        <v>1.8</v>
      </c>
      <c r="H964" t="s">
        <v>1500</v>
      </c>
      <c r="I964">
        <v>18</v>
      </c>
      <c r="J964">
        <v>23</v>
      </c>
      <c r="K964" t="s">
        <v>22</v>
      </c>
      <c r="L964" t="s">
        <v>1501</v>
      </c>
    </row>
    <row r="965" spans="1:12">
      <c r="A965">
        <v>1361</v>
      </c>
      <c r="B965" s="1" t="s">
        <v>1497</v>
      </c>
      <c r="C965">
        <v>1193</v>
      </c>
      <c r="D965" t="s">
        <v>17</v>
      </c>
      <c r="E965">
        <v>1.5</v>
      </c>
      <c r="F965">
        <v>18</v>
      </c>
      <c r="G965">
        <v>1.8</v>
      </c>
      <c r="H965" t="s">
        <v>18</v>
      </c>
      <c r="I965">
        <v>18</v>
      </c>
      <c r="J965">
        <v>24</v>
      </c>
      <c r="K965" t="s">
        <v>22</v>
      </c>
      <c r="L965" t="s">
        <v>1502</v>
      </c>
    </row>
    <row r="966" spans="1:12">
      <c r="A966">
        <v>1561</v>
      </c>
      <c r="B966" s="1" t="s">
        <v>1716</v>
      </c>
      <c r="C966">
        <v>2502</v>
      </c>
      <c r="D966" t="s">
        <v>17</v>
      </c>
      <c r="E966">
        <v>0</v>
      </c>
      <c r="F966">
        <v>18</v>
      </c>
      <c r="G966">
        <v>1.77</v>
      </c>
      <c r="H966" t="s">
        <v>49</v>
      </c>
      <c r="I966">
        <v>18</v>
      </c>
      <c r="J966">
        <v>0</v>
      </c>
      <c r="K966" t="s">
        <v>22</v>
      </c>
      <c r="L966" t="s">
        <v>1717</v>
      </c>
    </row>
    <row r="967" spans="1:12">
      <c r="A967">
        <v>1562</v>
      </c>
      <c r="B967" s="1" t="s">
        <v>1716</v>
      </c>
      <c r="C967">
        <v>2522</v>
      </c>
      <c r="D967" t="s">
        <v>53</v>
      </c>
      <c r="E967">
        <v>1</v>
      </c>
      <c r="F967">
        <v>18</v>
      </c>
      <c r="G967">
        <v>1.77</v>
      </c>
      <c r="H967" t="s">
        <v>38</v>
      </c>
      <c r="I967">
        <v>18</v>
      </c>
      <c r="J967">
        <v>30</v>
      </c>
      <c r="K967" t="s">
        <v>39</v>
      </c>
      <c r="L967" t="s">
        <v>1718</v>
      </c>
    </row>
    <row r="968" spans="1:12">
      <c r="A968">
        <v>919</v>
      </c>
      <c r="B968" s="1" t="s">
        <v>989</v>
      </c>
      <c r="C968">
        <v>178</v>
      </c>
      <c r="D968" t="s">
        <v>26</v>
      </c>
      <c r="E968">
        <v>4.0999999999999996</v>
      </c>
      <c r="F968">
        <v>18</v>
      </c>
      <c r="G968">
        <v>1.8</v>
      </c>
      <c r="H968" t="s">
        <v>123</v>
      </c>
      <c r="I968">
        <v>18</v>
      </c>
      <c r="J968">
        <v>72</v>
      </c>
      <c r="K968" t="s">
        <v>27</v>
      </c>
      <c r="L968" t="s">
        <v>1023</v>
      </c>
    </row>
    <row r="969" spans="1:12">
      <c r="A969">
        <v>1909</v>
      </c>
      <c r="B969" s="1" t="s">
        <v>989</v>
      </c>
      <c r="C969">
        <v>1983</v>
      </c>
      <c r="D969" t="s">
        <v>53</v>
      </c>
      <c r="E969">
        <v>0</v>
      </c>
      <c r="F969">
        <v>15</v>
      </c>
      <c r="G969">
        <v>1.23</v>
      </c>
      <c r="H969" t="s">
        <v>41</v>
      </c>
      <c r="I969">
        <v>15</v>
      </c>
      <c r="J969">
        <v>25</v>
      </c>
      <c r="K969" t="s">
        <v>39</v>
      </c>
      <c r="L969" t="s">
        <v>2093</v>
      </c>
    </row>
    <row r="970" spans="1:12">
      <c r="A970">
        <v>920</v>
      </c>
      <c r="B970" s="1" t="s">
        <v>989</v>
      </c>
      <c r="C970">
        <v>2104</v>
      </c>
      <c r="D970" t="s">
        <v>26</v>
      </c>
      <c r="E970">
        <v>0</v>
      </c>
      <c r="F970">
        <v>18</v>
      </c>
      <c r="G970">
        <v>1.8</v>
      </c>
      <c r="H970" t="s">
        <v>113</v>
      </c>
      <c r="I970">
        <v>18</v>
      </c>
      <c r="J970">
        <v>21</v>
      </c>
      <c r="K970" t="s">
        <v>27</v>
      </c>
      <c r="L970" t="s">
        <v>1024</v>
      </c>
    </row>
    <row r="971" spans="1:12">
      <c r="A971">
        <v>921</v>
      </c>
      <c r="B971" s="1" t="s">
        <v>989</v>
      </c>
      <c r="C971">
        <v>2119</v>
      </c>
      <c r="D971" t="s">
        <v>26</v>
      </c>
      <c r="E971">
        <v>1.56</v>
      </c>
      <c r="F971">
        <v>18</v>
      </c>
      <c r="G971">
        <v>1.8</v>
      </c>
      <c r="H971" t="s">
        <v>113</v>
      </c>
      <c r="I971">
        <v>18</v>
      </c>
      <c r="J971">
        <v>22</v>
      </c>
      <c r="K971" t="s">
        <v>27</v>
      </c>
      <c r="L971" t="s">
        <v>1025</v>
      </c>
    </row>
    <row r="972" spans="1:12">
      <c r="A972">
        <v>922</v>
      </c>
      <c r="B972" s="1" t="s">
        <v>989</v>
      </c>
      <c r="C972">
        <v>3305</v>
      </c>
      <c r="D972" t="s">
        <v>26</v>
      </c>
      <c r="E972">
        <v>1.66</v>
      </c>
      <c r="F972">
        <v>18</v>
      </c>
      <c r="G972">
        <v>1.8</v>
      </c>
      <c r="H972" t="s">
        <v>67</v>
      </c>
      <c r="I972">
        <v>18</v>
      </c>
      <c r="J972">
        <v>24</v>
      </c>
      <c r="K972" t="s">
        <v>27</v>
      </c>
      <c r="L972" t="s">
        <v>1026</v>
      </c>
    </row>
    <row r="973" spans="1:12">
      <c r="A973">
        <v>923</v>
      </c>
      <c r="B973" s="1" t="s">
        <v>989</v>
      </c>
      <c r="C973">
        <v>4670</v>
      </c>
      <c r="D973" t="s">
        <v>17</v>
      </c>
      <c r="E973">
        <v>1970</v>
      </c>
      <c r="F973" t="s">
        <v>1027</v>
      </c>
      <c r="G973">
        <v>1.8</v>
      </c>
      <c r="H973" t="s">
        <v>123</v>
      </c>
      <c r="I973">
        <v>18</v>
      </c>
      <c r="J973">
        <v>43</v>
      </c>
      <c r="K973" t="s">
        <v>27</v>
      </c>
      <c r="L973" t="s">
        <v>1028</v>
      </c>
    </row>
    <row r="974" spans="1:12">
      <c r="A974">
        <v>924</v>
      </c>
      <c r="B974" s="1" t="s">
        <v>989</v>
      </c>
      <c r="C974">
        <v>4677</v>
      </c>
      <c r="D974" t="s">
        <v>17</v>
      </c>
      <c r="E974">
        <v>0</v>
      </c>
      <c r="F974">
        <v>18</v>
      </c>
      <c r="G974">
        <v>1.8</v>
      </c>
      <c r="H974" t="s">
        <v>67</v>
      </c>
      <c r="I974">
        <v>18</v>
      </c>
      <c r="J974">
        <v>59</v>
      </c>
      <c r="K974" t="s">
        <v>27</v>
      </c>
      <c r="L974" t="s">
        <v>1029</v>
      </c>
    </row>
    <row r="975" spans="1:12">
      <c r="A975">
        <v>925</v>
      </c>
      <c r="B975" s="1" t="s">
        <v>989</v>
      </c>
      <c r="C975">
        <v>5865</v>
      </c>
      <c r="D975" t="s">
        <v>17</v>
      </c>
      <c r="E975">
        <v>2.1</v>
      </c>
      <c r="F975">
        <v>24</v>
      </c>
      <c r="G975">
        <v>3.14</v>
      </c>
      <c r="H975" t="s">
        <v>67</v>
      </c>
      <c r="I975">
        <v>24</v>
      </c>
      <c r="J975">
        <v>40</v>
      </c>
      <c r="K975" t="s">
        <v>33</v>
      </c>
      <c r="L975" t="s">
        <v>1030</v>
      </c>
    </row>
    <row r="976" spans="1:12">
      <c r="A976">
        <v>1903</v>
      </c>
      <c r="B976" s="1" t="s">
        <v>989</v>
      </c>
      <c r="C976">
        <v>7225</v>
      </c>
      <c r="D976" t="s">
        <v>53</v>
      </c>
      <c r="E976">
        <v>0</v>
      </c>
      <c r="F976">
        <v>15</v>
      </c>
      <c r="G976">
        <v>1.23</v>
      </c>
      <c r="H976" t="s">
        <v>38</v>
      </c>
      <c r="I976">
        <v>15</v>
      </c>
      <c r="J976">
        <v>25</v>
      </c>
      <c r="K976" t="s">
        <v>39</v>
      </c>
      <c r="L976" t="s">
        <v>2087</v>
      </c>
    </row>
    <row r="977" spans="1:12">
      <c r="A977">
        <v>926</v>
      </c>
      <c r="B977" s="1" t="s">
        <v>989</v>
      </c>
      <c r="C977">
        <v>7285</v>
      </c>
      <c r="D977" t="s">
        <v>17</v>
      </c>
      <c r="E977">
        <v>3.26</v>
      </c>
      <c r="F977">
        <v>18</v>
      </c>
      <c r="G977">
        <v>1.8</v>
      </c>
      <c r="H977" t="s">
        <v>67</v>
      </c>
      <c r="I977">
        <v>18</v>
      </c>
      <c r="J977">
        <v>25</v>
      </c>
      <c r="K977" t="s">
        <v>33</v>
      </c>
      <c r="L977" t="s">
        <v>1031</v>
      </c>
    </row>
    <row r="978" spans="1:12">
      <c r="A978">
        <v>927</v>
      </c>
      <c r="B978" s="1" t="s">
        <v>989</v>
      </c>
      <c r="C978">
        <v>9830</v>
      </c>
      <c r="D978" t="s">
        <v>53</v>
      </c>
      <c r="E978">
        <v>2.2999999999999998</v>
      </c>
      <c r="F978">
        <v>15</v>
      </c>
      <c r="G978">
        <v>1.23</v>
      </c>
      <c r="H978" t="s">
        <v>38</v>
      </c>
      <c r="I978">
        <v>15</v>
      </c>
      <c r="J978">
        <v>32</v>
      </c>
      <c r="K978" t="s">
        <v>39</v>
      </c>
      <c r="L978" t="s">
        <v>1032</v>
      </c>
    </row>
    <row r="979" spans="1:12">
      <c r="A979">
        <v>928</v>
      </c>
      <c r="B979" s="1" t="s">
        <v>989</v>
      </c>
      <c r="C979">
        <v>9904</v>
      </c>
      <c r="D979" t="s">
        <v>17</v>
      </c>
      <c r="E979">
        <v>2.64</v>
      </c>
      <c r="F979">
        <v>24</v>
      </c>
      <c r="G979">
        <v>3.14</v>
      </c>
      <c r="H979" t="s">
        <v>18</v>
      </c>
      <c r="I979">
        <v>0</v>
      </c>
      <c r="J979">
        <v>0</v>
      </c>
      <c r="K979" t="s">
        <v>50</v>
      </c>
      <c r="L979" t="s">
        <v>1033</v>
      </c>
    </row>
    <row r="980" spans="1:12">
      <c r="A980">
        <v>929</v>
      </c>
      <c r="B980" s="1" t="s">
        <v>989</v>
      </c>
      <c r="C980">
        <v>9928</v>
      </c>
      <c r="D980" t="s">
        <v>17</v>
      </c>
      <c r="E980">
        <v>2.04</v>
      </c>
      <c r="F980">
        <v>15</v>
      </c>
      <c r="G980">
        <v>1.23</v>
      </c>
      <c r="H980" t="s">
        <v>113</v>
      </c>
      <c r="I980">
        <v>15</v>
      </c>
      <c r="J980">
        <v>53</v>
      </c>
      <c r="K980" t="s">
        <v>22</v>
      </c>
      <c r="L980" t="s">
        <v>1034</v>
      </c>
    </row>
    <row r="981" spans="1:12">
      <c r="A981">
        <v>930</v>
      </c>
      <c r="B981" s="1" t="s">
        <v>989</v>
      </c>
      <c r="C981">
        <v>9928</v>
      </c>
      <c r="D981" t="s">
        <v>26</v>
      </c>
      <c r="E981">
        <v>1.07</v>
      </c>
      <c r="F981">
        <v>24</v>
      </c>
      <c r="G981">
        <v>3.14</v>
      </c>
      <c r="H981" t="s">
        <v>123</v>
      </c>
      <c r="I981">
        <v>24</v>
      </c>
      <c r="J981">
        <v>18</v>
      </c>
      <c r="K981" t="s">
        <v>27</v>
      </c>
      <c r="L981" t="s">
        <v>1035</v>
      </c>
    </row>
    <row r="982" spans="1:12">
      <c r="A982">
        <v>931</v>
      </c>
      <c r="B982" s="1" t="s">
        <v>989</v>
      </c>
      <c r="C982">
        <v>11200</v>
      </c>
      <c r="D982" t="s">
        <v>17</v>
      </c>
      <c r="E982">
        <v>0.1</v>
      </c>
      <c r="F982">
        <v>18</v>
      </c>
      <c r="G982">
        <v>1.8</v>
      </c>
      <c r="H982" t="s">
        <v>67</v>
      </c>
      <c r="I982">
        <v>18</v>
      </c>
      <c r="J982">
        <v>25</v>
      </c>
      <c r="K982" t="s">
        <v>22</v>
      </c>
      <c r="L982" t="s">
        <v>1036</v>
      </c>
    </row>
    <row r="983" spans="1:12">
      <c r="A983">
        <v>932</v>
      </c>
      <c r="B983" s="1" t="s">
        <v>989</v>
      </c>
      <c r="C983">
        <v>11240</v>
      </c>
      <c r="D983" t="s">
        <v>17</v>
      </c>
      <c r="E983">
        <v>2.56</v>
      </c>
      <c r="F983">
        <v>24</v>
      </c>
      <c r="G983">
        <v>3.14</v>
      </c>
      <c r="H983" t="s">
        <v>196</v>
      </c>
      <c r="I983">
        <v>24</v>
      </c>
      <c r="J983">
        <v>28</v>
      </c>
      <c r="K983" t="s">
        <v>22</v>
      </c>
      <c r="L983" t="s">
        <v>1037</v>
      </c>
    </row>
    <row r="984" spans="1:12">
      <c r="A984">
        <v>933</v>
      </c>
      <c r="B984" s="1" t="s">
        <v>989</v>
      </c>
      <c r="C984">
        <v>11570</v>
      </c>
      <c r="D984" t="s">
        <v>17</v>
      </c>
      <c r="E984">
        <v>1.03</v>
      </c>
      <c r="F984">
        <v>18</v>
      </c>
      <c r="G984">
        <v>1.8</v>
      </c>
      <c r="H984" t="s">
        <v>67</v>
      </c>
      <c r="I984">
        <v>18</v>
      </c>
      <c r="J984">
        <v>25</v>
      </c>
      <c r="K984" t="s">
        <v>33</v>
      </c>
      <c r="L984" t="s">
        <v>1038</v>
      </c>
    </row>
    <row r="985" spans="1:12">
      <c r="A985">
        <v>934</v>
      </c>
      <c r="B985" s="1" t="s">
        <v>989</v>
      </c>
      <c r="C985">
        <v>14150</v>
      </c>
      <c r="D985" t="s">
        <v>17</v>
      </c>
      <c r="E985">
        <v>1.97</v>
      </c>
      <c r="F985">
        <v>18</v>
      </c>
      <c r="G985">
        <v>1.8</v>
      </c>
      <c r="H985" t="s">
        <v>123</v>
      </c>
      <c r="I985">
        <v>18</v>
      </c>
      <c r="J985">
        <v>19</v>
      </c>
      <c r="K985" t="s">
        <v>27</v>
      </c>
      <c r="L985" t="s">
        <v>1039</v>
      </c>
    </row>
    <row r="986" spans="1:12">
      <c r="A986">
        <v>935</v>
      </c>
      <c r="B986" s="1" t="s">
        <v>989</v>
      </c>
      <c r="C986">
        <v>14190</v>
      </c>
      <c r="D986" t="s">
        <v>17</v>
      </c>
      <c r="E986">
        <v>1.9</v>
      </c>
      <c r="F986">
        <v>24</v>
      </c>
      <c r="G986">
        <v>3.14</v>
      </c>
      <c r="H986" t="s">
        <v>67</v>
      </c>
      <c r="I986">
        <v>24</v>
      </c>
      <c r="J986">
        <v>25</v>
      </c>
      <c r="K986" t="s">
        <v>27</v>
      </c>
      <c r="L986" t="s">
        <v>1040</v>
      </c>
    </row>
    <row r="987" spans="1:12">
      <c r="A987">
        <v>886</v>
      </c>
      <c r="B987" s="1" t="s">
        <v>989</v>
      </c>
      <c r="C987">
        <v>14554</v>
      </c>
      <c r="D987" t="s">
        <v>26</v>
      </c>
      <c r="E987">
        <v>0</v>
      </c>
      <c r="F987">
        <v>18</v>
      </c>
      <c r="G987">
        <v>1.8</v>
      </c>
      <c r="H987" t="s">
        <v>19</v>
      </c>
      <c r="I987">
        <v>18</v>
      </c>
      <c r="J987">
        <v>50</v>
      </c>
      <c r="K987" t="s">
        <v>27</v>
      </c>
      <c r="L987" t="s">
        <v>992</v>
      </c>
    </row>
    <row r="988" spans="1:12">
      <c r="A988">
        <v>887</v>
      </c>
      <c r="B988" s="1" t="s">
        <v>989</v>
      </c>
      <c r="C988">
        <v>15990</v>
      </c>
      <c r="D988" t="s">
        <v>17</v>
      </c>
      <c r="E988">
        <v>0</v>
      </c>
      <c r="F988">
        <v>18</v>
      </c>
      <c r="G988">
        <v>1.8</v>
      </c>
      <c r="H988" t="s">
        <v>19</v>
      </c>
      <c r="I988">
        <v>18</v>
      </c>
      <c r="J988">
        <v>13</v>
      </c>
      <c r="K988" t="s">
        <v>27</v>
      </c>
      <c r="L988" t="s">
        <v>73</v>
      </c>
    </row>
    <row r="989" spans="1:12">
      <c r="A989">
        <v>888</v>
      </c>
      <c r="B989" s="1" t="s">
        <v>989</v>
      </c>
      <c r="C989">
        <v>17590</v>
      </c>
      <c r="D989" t="s">
        <v>17</v>
      </c>
      <c r="E989">
        <v>2.5</v>
      </c>
      <c r="F989">
        <v>18</v>
      </c>
      <c r="G989">
        <v>1.8</v>
      </c>
      <c r="H989" t="s">
        <v>18</v>
      </c>
      <c r="I989">
        <v>18</v>
      </c>
      <c r="J989">
        <v>20</v>
      </c>
      <c r="K989" t="s">
        <v>22</v>
      </c>
      <c r="L989" t="s">
        <v>993</v>
      </c>
    </row>
    <row r="990" spans="1:12">
      <c r="A990">
        <v>897</v>
      </c>
      <c r="B990" s="1" t="s">
        <v>989</v>
      </c>
      <c r="C990">
        <v>17660</v>
      </c>
      <c r="D990" t="s">
        <v>26</v>
      </c>
      <c r="E990">
        <v>0</v>
      </c>
      <c r="F990">
        <v>42</v>
      </c>
      <c r="G990">
        <v>9.6199999999999992</v>
      </c>
      <c r="H990" t="s">
        <v>67</v>
      </c>
      <c r="I990">
        <v>42</v>
      </c>
      <c r="J990">
        <v>99</v>
      </c>
      <c r="K990" t="s">
        <v>27</v>
      </c>
      <c r="L990" t="s">
        <v>1002</v>
      </c>
    </row>
    <row r="991" spans="1:12">
      <c r="A991">
        <v>896</v>
      </c>
      <c r="B991" s="1" t="s">
        <v>989</v>
      </c>
      <c r="C991">
        <v>17670</v>
      </c>
      <c r="D991" t="s">
        <v>17</v>
      </c>
      <c r="E991">
        <v>0</v>
      </c>
      <c r="F991">
        <v>30</v>
      </c>
      <c r="G991">
        <v>4.91</v>
      </c>
      <c r="H991" t="s">
        <v>67</v>
      </c>
      <c r="I991">
        <v>30</v>
      </c>
      <c r="J991">
        <v>33</v>
      </c>
      <c r="K991" t="s">
        <v>27</v>
      </c>
      <c r="L991" t="s">
        <v>1001</v>
      </c>
    </row>
    <row r="992" spans="1:12">
      <c r="A992">
        <v>889</v>
      </c>
      <c r="B992" s="1" t="s">
        <v>989</v>
      </c>
      <c r="C992">
        <v>17675</v>
      </c>
      <c r="D992" t="s">
        <v>26</v>
      </c>
      <c r="E992">
        <v>1</v>
      </c>
      <c r="F992">
        <v>24</v>
      </c>
      <c r="G992">
        <v>3.14</v>
      </c>
      <c r="H992" t="s">
        <v>24</v>
      </c>
      <c r="I992">
        <v>24</v>
      </c>
      <c r="J992">
        <v>88</v>
      </c>
      <c r="K992" t="s">
        <v>27</v>
      </c>
      <c r="L992" t="s">
        <v>994</v>
      </c>
    </row>
    <row r="993" spans="1:12">
      <c r="A993">
        <v>890</v>
      </c>
      <c r="B993" s="1" t="s">
        <v>989</v>
      </c>
      <c r="C993">
        <v>18345</v>
      </c>
      <c r="D993" t="s">
        <v>17</v>
      </c>
      <c r="E993">
        <v>2.2999999999999998</v>
      </c>
      <c r="F993">
        <v>18</v>
      </c>
      <c r="G993">
        <v>1.8</v>
      </c>
      <c r="H993" t="s">
        <v>70</v>
      </c>
      <c r="I993">
        <v>18</v>
      </c>
      <c r="J993">
        <v>25</v>
      </c>
      <c r="K993" t="s">
        <v>33</v>
      </c>
      <c r="L993" t="s">
        <v>995</v>
      </c>
    </row>
    <row r="994" spans="1:12">
      <c r="A994">
        <v>892</v>
      </c>
      <c r="B994" s="1" t="s">
        <v>989</v>
      </c>
      <c r="C994">
        <v>19000</v>
      </c>
      <c r="D994" t="s">
        <v>17</v>
      </c>
      <c r="E994">
        <v>2.2000000000000002</v>
      </c>
      <c r="F994">
        <v>18</v>
      </c>
      <c r="G994">
        <v>1.77</v>
      </c>
      <c r="H994" t="s">
        <v>24</v>
      </c>
      <c r="I994">
        <v>18</v>
      </c>
      <c r="J994">
        <v>24</v>
      </c>
      <c r="K994" t="s">
        <v>33</v>
      </c>
      <c r="L994" t="s">
        <v>997</v>
      </c>
    </row>
    <row r="995" spans="1:12">
      <c r="A995">
        <v>891</v>
      </c>
      <c r="B995" s="1" t="s">
        <v>989</v>
      </c>
      <c r="C995">
        <v>19030</v>
      </c>
      <c r="D995" t="s">
        <v>26</v>
      </c>
      <c r="E995">
        <v>1.8</v>
      </c>
      <c r="F995" t="s">
        <v>18</v>
      </c>
      <c r="G995" t="s">
        <v>18</v>
      </c>
      <c r="H995" t="s">
        <v>18</v>
      </c>
      <c r="I995">
        <v>0</v>
      </c>
      <c r="J995">
        <v>52</v>
      </c>
      <c r="K995" t="s">
        <v>22</v>
      </c>
      <c r="L995" t="s">
        <v>996</v>
      </c>
    </row>
    <row r="996" spans="1:12">
      <c r="A996">
        <v>893</v>
      </c>
      <c r="B996" s="1" t="s">
        <v>989</v>
      </c>
      <c r="C996">
        <v>19785</v>
      </c>
      <c r="D996" t="s">
        <v>26</v>
      </c>
      <c r="E996">
        <v>2</v>
      </c>
      <c r="F996">
        <v>18</v>
      </c>
      <c r="G996">
        <v>1.8</v>
      </c>
      <c r="H996" t="s">
        <v>18</v>
      </c>
      <c r="I996">
        <v>18</v>
      </c>
      <c r="J996">
        <v>86</v>
      </c>
      <c r="K996" t="s">
        <v>33</v>
      </c>
      <c r="L996" t="s">
        <v>998</v>
      </c>
    </row>
    <row r="997" spans="1:12">
      <c r="A997">
        <v>894</v>
      </c>
      <c r="B997" s="1" t="s">
        <v>989</v>
      </c>
      <c r="C997">
        <v>19790</v>
      </c>
      <c r="D997" t="s">
        <v>26</v>
      </c>
      <c r="E997">
        <v>2.6</v>
      </c>
      <c r="F997">
        <v>36</v>
      </c>
      <c r="G997">
        <v>7.07</v>
      </c>
      <c r="H997" t="s">
        <v>24</v>
      </c>
      <c r="I997">
        <v>36</v>
      </c>
      <c r="J997">
        <v>16</v>
      </c>
      <c r="K997" t="s">
        <v>33</v>
      </c>
      <c r="L997" t="s">
        <v>999</v>
      </c>
    </row>
    <row r="998" spans="1:12">
      <c r="A998">
        <v>895</v>
      </c>
      <c r="B998" s="1" t="s">
        <v>989</v>
      </c>
      <c r="C998">
        <v>19794</v>
      </c>
      <c r="D998" t="s">
        <v>17</v>
      </c>
      <c r="E998">
        <v>0</v>
      </c>
      <c r="F998">
        <v>15</v>
      </c>
      <c r="G998" t="s">
        <v>18</v>
      </c>
      <c r="H998" t="s">
        <v>24</v>
      </c>
      <c r="I998">
        <v>15</v>
      </c>
      <c r="J998">
        <v>0</v>
      </c>
      <c r="K998" t="s">
        <v>33</v>
      </c>
      <c r="L998" t="s">
        <v>1000</v>
      </c>
    </row>
    <row r="999" spans="1:12">
      <c r="A999">
        <v>898</v>
      </c>
      <c r="B999" s="1" t="s">
        <v>989</v>
      </c>
      <c r="C999">
        <v>22100</v>
      </c>
      <c r="D999" t="s">
        <v>17</v>
      </c>
      <c r="E999">
        <v>2.71</v>
      </c>
      <c r="F999">
        <v>24</v>
      </c>
      <c r="G999">
        <v>3.14</v>
      </c>
      <c r="H999" t="s">
        <v>29</v>
      </c>
      <c r="I999">
        <v>24</v>
      </c>
      <c r="J999">
        <v>49</v>
      </c>
      <c r="K999" t="s">
        <v>22</v>
      </c>
      <c r="L999" t="s">
        <v>1003</v>
      </c>
    </row>
    <row r="1000" spans="1:12">
      <c r="A1000">
        <v>899</v>
      </c>
      <c r="B1000" s="1" t="s">
        <v>989</v>
      </c>
      <c r="C1000">
        <v>22479</v>
      </c>
      <c r="D1000" t="s">
        <v>17</v>
      </c>
      <c r="E1000">
        <v>2.71</v>
      </c>
      <c r="F1000">
        <v>18</v>
      </c>
      <c r="G1000">
        <v>1.77</v>
      </c>
      <c r="H1000" t="s">
        <v>24</v>
      </c>
      <c r="I1000">
        <v>18</v>
      </c>
      <c r="J1000">
        <v>30</v>
      </c>
      <c r="K1000" t="s">
        <v>27</v>
      </c>
      <c r="L1000" t="s">
        <v>1004</v>
      </c>
    </row>
    <row r="1001" spans="1:12">
      <c r="A1001">
        <v>900</v>
      </c>
      <c r="B1001" s="1" t="s">
        <v>989</v>
      </c>
      <c r="C1001">
        <v>22520</v>
      </c>
      <c r="D1001" t="s">
        <v>17</v>
      </c>
      <c r="E1001">
        <v>2.8</v>
      </c>
      <c r="F1001">
        <v>18</v>
      </c>
      <c r="G1001">
        <v>1.77</v>
      </c>
      <c r="H1001" t="s">
        <v>24</v>
      </c>
      <c r="I1001">
        <v>18</v>
      </c>
      <c r="J1001">
        <v>24</v>
      </c>
      <c r="K1001" t="s">
        <v>27</v>
      </c>
      <c r="L1001" t="s">
        <v>1005</v>
      </c>
    </row>
    <row r="1002" spans="1:12">
      <c r="A1002">
        <v>901</v>
      </c>
      <c r="B1002" s="1" t="s">
        <v>989</v>
      </c>
      <c r="C1002">
        <v>22598</v>
      </c>
      <c r="D1002" t="s">
        <v>17</v>
      </c>
      <c r="E1002">
        <v>1.26</v>
      </c>
      <c r="F1002">
        <v>24</v>
      </c>
      <c r="G1002">
        <v>3.14</v>
      </c>
      <c r="H1002" t="s">
        <v>24</v>
      </c>
      <c r="I1002">
        <v>24</v>
      </c>
      <c r="J1002">
        <v>24</v>
      </c>
      <c r="K1002" t="s">
        <v>27</v>
      </c>
      <c r="L1002" t="s">
        <v>1006</v>
      </c>
    </row>
    <row r="1003" spans="1:12">
      <c r="A1003">
        <v>902</v>
      </c>
      <c r="B1003" s="1" t="s">
        <v>989</v>
      </c>
      <c r="C1003">
        <v>22600</v>
      </c>
      <c r="D1003" t="s">
        <v>17</v>
      </c>
      <c r="E1003">
        <v>2.56</v>
      </c>
      <c r="F1003">
        <v>18</v>
      </c>
      <c r="G1003">
        <v>1.77</v>
      </c>
      <c r="H1003" t="s">
        <v>24</v>
      </c>
      <c r="I1003">
        <v>18</v>
      </c>
      <c r="J1003">
        <v>16</v>
      </c>
      <c r="K1003" t="s">
        <v>27</v>
      </c>
      <c r="L1003" t="s">
        <v>1007</v>
      </c>
    </row>
    <row r="1004" spans="1:12">
      <c r="A1004">
        <v>903</v>
      </c>
      <c r="B1004" s="1" t="s">
        <v>989</v>
      </c>
      <c r="C1004">
        <v>22679</v>
      </c>
      <c r="D1004" t="s">
        <v>26</v>
      </c>
      <c r="E1004">
        <v>3.37</v>
      </c>
      <c r="F1004">
        <v>15</v>
      </c>
      <c r="G1004">
        <v>1.23</v>
      </c>
      <c r="H1004" t="s">
        <v>29</v>
      </c>
      <c r="I1004">
        <v>15</v>
      </c>
      <c r="J1004">
        <v>51</v>
      </c>
      <c r="K1004" t="s">
        <v>27</v>
      </c>
      <c r="L1004" t="s">
        <v>1008</v>
      </c>
    </row>
    <row r="1005" spans="1:12">
      <c r="A1005">
        <v>1908</v>
      </c>
      <c r="B1005" s="1" t="s">
        <v>989</v>
      </c>
      <c r="C1005">
        <v>23940</v>
      </c>
      <c r="D1005" t="s">
        <v>107</v>
      </c>
      <c r="E1005">
        <v>1.5</v>
      </c>
      <c r="F1005">
        <v>15</v>
      </c>
      <c r="G1005">
        <v>1.23</v>
      </c>
      <c r="H1005" t="s">
        <v>38</v>
      </c>
      <c r="I1005">
        <v>15</v>
      </c>
      <c r="J1005">
        <v>34</v>
      </c>
      <c r="K1005" t="s">
        <v>39</v>
      </c>
      <c r="L1005" t="s">
        <v>2092</v>
      </c>
    </row>
    <row r="1006" spans="1:12">
      <c r="A1006">
        <v>904</v>
      </c>
      <c r="B1006" s="1" t="s">
        <v>989</v>
      </c>
      <c r="C1006">
        <v>25730</v>
      </c>
      <c r="D1006" t="s">
        <v>26</v>
      </c>
      <c r="E1006">
        <v>2.17</v>
      </c>
      <c r="F1006">
        <v>18</v>
      </c>
      <c r="G1006">
        <v>1.77</v>
      </c>
      <c r="H1006" t="s">
        <v>24</v>
      </c>
      <c r="I1006">
        <v>18</v>
      </c>
      <c r="J1006">
        <v>24</v>
      </c>
      <c r="K1006" t="s">
        <v>33</v>
      </c>
      <c r="L1006" t="s">
        <v>1009</v>
      </c>
    </row>
    <row r="1007" spans="1:12">
      <c r="A1007">
        <v>905</v>
      </c>
      <c r="B1007" s="1" t="s">
        <v>989</v>
      </c>
      <c r="C1007">
        <v>26020</v>
      </c>
      <c r="D1007" t="s">
        <v>17</v>
      </c>
      <c r="E1007">
        <v>0</v>
      </c>
      <c r="F1007">
        <v>24</v>
      </c>
      <c r="G1007">
        <v>3.14</v>
      </c>
      <c r="H1007" t="s">
        <v>70</v>
      </c>
      <c r="I1007">
        <v>24</v>
      </c>
      <c r="J1007">
        <v>29</v>
      </c>
      <c r="K1007" t="s">
        <v>22</v>
      </c>
      <c r="L1007" t="s">
        <v>18</v>
      </c>
    </row>
    <row r="1008" spans="1:12">
      <c r="A1008">
        <v>906</v>
      </c>
      <c r="B1008" s="1" t="s">
        <v>989</v>
      </c>
      <c r="C1008">
        <v>27230</v>
      </c>
      <c r="D1008" t="s">
        <v>26</v>
      </c>
      <c r="E1008">
        <v>1.73</v>
      </c>
      <c r="F1008">
        <v>18</v>
      </c>
      <c r="G1008">
        <v>1.77</v>
      </c>
      <c r="H1008" t="s">
        <v>978</v>
      </c>
      <c r="I1008">
        <v>18</v>
      </c>
      <c r="J1008">
        <v>45</v>
      </c>
      <c r="K1008" t="s">
        <v>27</v>
      </c>
      <c r="L1008" t="s">
        <v>1010</v>
      </c>
    </row>
    <row r="1009" spans="1:12">
      <c r="A1009">
        <v>907</v>
      </c>
      <c r="B1009" s="1" t="s">
        <v>989</v>
      </c>
      <c r="C1009">
        <v>27290</v>
      </c>
      <c r="D1009" t="s">
        <v>17</v>
      </c>
      <c r="E1009">
        <v>1.42</v>
      </c>
      <c r="F1009">
        <v>18</v>
      </c>
      <c r="G1009">
        <v>1.77</v>
      </c>
      <c r="H1009" t="s">
        <v>24</v>
      </c>
      <c r="I1009">
        <v>18</v>
      </c>
      <c r="J1009">
        <v>24</v>
      </c>
      <c r="K1009" t="s">
        <v>27</v>
      </c>
      <c r="L1009" t="s">
        <v>1011</v>
      </c>
    </row>
    <row r="1010" spans="1:12">
      <c r="A1010">
        <v>908</v>
      </c>
      <c r="B1010" s="1" t="s">
        <v>989</v>
      </c>
      <c r="C1010">
        <v>27290</v>
      </c>
      <c r="D1010" t="s">
        <v>26</v>
      </c>
      <c r="E1010">
        <v>1.76</v>
      </c>
      <c r="F1010">
        <v>18</v>
      </c>
      <c r="G1010">
        <v>1.77</v>
      </c>
      <c r="H1010" t="s">
        <v>24</v>
      </c>
      <c r="I1010">
        <v>18</v>
      </c>
      <c r="J1010">
        <v>24</v>
      </c>
      <c r="K1010" t="s">
        <v>27</v>
      </c>
      <c r="L1010" t="s">
        <v>1012</v>
      </c>
    </row>
    <row r="1011" spans="1:12">
      <c r="A1011">
        <v>909</v>
      </c>
      <c r="B1011" s="1" t="s">
        <v>989</v>
      </c>
      <c r="C1011">
        <v>28740</v>
      </c>
      <c r="D1011" t="s">
        <v>17</v>
      </c>
      <c r="E1011">
        <v>2.57</v>
      </c>
      <c r="F1011">
        <v>18</v>
      </c>
      <c r="G1011">
        <v>1.8</v>
      </c>
      <c r="H1011" t="s">
        <v>67</v>
      </c>
      <c r="I1011">
        <v>18</v>
      </c>
      <c r="J1011">
        <v>24</v>
      </c>
      <c r="K1011" t="s">
        <v>33</v>
      </c>
      <c r="L1011" t="s">
        <v>1013</v>
      </c>
    </row>
    <row r="1012" spans="1:12">
      <c r="A1012">
        <v>910</v>
      </c>
      <c r="B1012" s="1" t="s">
        <v>989</v>
      </c>
      <c r="C1012">
        <v>28748</v>
      </c>
      <c r="D1012" t="s">
        <v>17</v>
      </c>
      <c r="E1012">
        <v>1.43</v>
      </c>
      <c r="F1012">
        <v>42</v>
      </c>
      <c r="G1012">
        <v>9.6199999999999992</v>
      </c>
      <c r="H1012" t="s">
        <v>67</v>
      </c>
      <c r="I1012">
        <v>42</v>
      </c>
      <c r="J1012">
        <v>38</v>
      </c>
      <c r="K1012" t="s">
        <v>33</v>
      </c>
      <c r="L1012" t="s">
        <v>1014</v>
      </c>
    </row>
    <row r="1013" spans="1:12">
      <c r="A1013">
        <v>911</v>
      </c>
      <c r="B1013" s="1" t="s">
        <v>989</v>
      </c>
      <c r="C1013">
        <v>28755</v>
      </c>
      <c r="D1013" t="s">
        <v>17</v>
      </c>
      <c r="E1013">
        <v>2.57</v>
      </c>
      <c r="F1013">
        <v>18</v>
      </c>
      <c r="G1013">
        <v>1.8</v>
      </c>
      <c r="H1013" t="s">
        <v>67</v>
      </c>
      <c r="I1013">
        <v>18</v>
      </c>
      <c r="J1013">
        <v>64</v>
      </c>
      <c r="K1013" t="s">
        <v>33</v>
      </c>
      <c r="L1013" t="s">
        <v>1015</v>
      </c>
    </row>
    <row r="1014" spans="1:12">
      <c r="A1014">
        <v>912</v>
      </c>
      <c r="B1014" s="1" t="s">
        <v>989</v>
      </c>
      <c r="C1014">
        <v>31200</v>
      </c>
      <c r="D1014" t="s">
        <v>17</v>
      </c>
      <c r="E1014">
        <v>2.4700000000000002</v>
      </c>
      <c r="F1014">
        <v>18</v>
      </c>
      <c r="G1014">
        <v>1.8</v>
      </c>
      <c r="H1014" t="s">
        <v>67</v>
      </c>
      <c r="I1014">
        <v>18</v>
      </c>
      <c r="J1014">
        <v>25</v>
      </c>
      <c r="K1014" t="s">
        <v>27</v>
      </c>
      <c r="L1014" t="s">
        <v>1016</v>
      </c>
    </row>
    <row r="1015" spans="1:12">
      <c r="A1015">
        <v>913</v>
      </c>
      <c r="B1015" s="1" t="s">
        <v>989</v>
      </c>
      <c r="C1015">
        <v>31336</v>
      </c>
      <c r="D1015" t="s">
        <v>17</v>
      </c>
      <c r="E1015">
        <v>1.73</v>
      </c>
      <c r="F1015">
        <v>24</v>
      </c>
      <c r="G1015">
        <v>3.14</v>
      </c>
      <c r="H1015" t="s">
        <v>123</v>
      </c>
      <c r="I1015">
        <v>24</v>
      </c>
      <c r="J1015">
        <v>20</v>
      </c>
      <c r="K1015" t="s">
        <v>33</v>
      </c>
      <c r="L1015" t="s">
        <v>1017</v>
      </c>
    </row>
    <row r="1016" spans="1:12">
      <c r="A1016">
        <v>914</v>
      </c>
      <c r="B1016" s="1" t="s">
        <v>989</v>
      </c>
      <c r="C1016">
        <v>33720</v>
      </c>
      <c r="D1016" t="s">
        <v>17</v>
      </c>
      <c r="E1016">
        <v>2.27</v>
      </c>
      <c r="F1016">
        <v>24</v>
      </c>
      <c r="G1016">
        <v>3.14</v>
      </c>
      <c r="H1016" t="s">
        <v>67</v>
      </c>
      <c r="I1016">
        <v>24</v>
      </c>
      <c r="J1016">
        <v>24</v>
      </c>
      <c r="K1016" t="s">
        <v>33</v>
      </c>
      <c r="L1016" t="s">
        <v>1018</v>
      </c>
    </row>
    <row r="1017" spans="1:12">
      <c r="A1017">
        <v>915</v>
      </c>
      <c r="B1017" s="1" t="s">
        <v>989</v>
      </c>
      <c r="C1017">
        <v>33850</v>
      </c>
      <c r="D1017" t="s">
        <v>17</v>
      </c>
      <c r="E1017">
        <v>0</v>
      </c>
      <c r="F1017">
        <v>24</v>
      </c>
      <c r="G1017">
        <v>3.14</v>
      </c>
      <c r="H1017" t="s">
        <v>123</v>
      </c>
      <c r="I1017">
        <v>24</v>
      </c>
      <c r="J1017">
        <v>20</v>
      </c>
      <c r="K1017" t="s">
        <v>27</v>
      </c>
      <c r="L1017" t="s">
        <v>1019</v>
      </c>
    </row>
    <row r="1018" spans="1:12">
      <c r="A1018">
        <v>916</v>
      </c>
      <c r="B1018" s="1" t="s">
        <v>989</v>
      </c>
      <c r="C1018">
        <v>33890</v>
      </c>
      <c r="D1018" t="s">
        <v>17</v>
      </c>
      <c r="E1018">
        <v>0</v>
      </c>
      <c r="F1018">
        <v>24</v>
      </c>
      <c r="G1018">
        <v>3.14</v>
      </c>
      <c r="H1018">
        <v>0</v>
      </c>
      <c r="I1018">
        <v>24</v>
      </c>
      <c r="J1018">
        <v>25</v>
      </c>
      <c r="K1018" t="s">
        <v>50</v>
      </c>
      <c r="L1018" t="s">
        <v>1020</v>
      </c>
    </row>
    <row r="1019" spans="1:12">
      <c r="A1019">
        <v>917</v>
      </c>
      <c r="B1019" s="1" t="s">
        <v>989</v>
      </c>
      <c r="C1019">
        <v>35170</v>
      </c>
      <c r="D1019" t="s">
        <v>17</v>
      </c>
      <c r="E1019">
        <v>2.31</v>
      </c>
      <c r="F1019">
        <v>24</v>
      </c>
      <c r="G1019">
        <v>3.14</v>
      </c>
      <c r="H1019" t="s">
        <v>67</v>
      </c>
      <c r="I1019">
        <v>24</v>
      </c>
      <c r="J1019">
        <v>24</v>
      </c>
      <c r="K1019" t="s">
        <v>27</v>
      </c>
      <c r="L1019" t="s">
        <v>1021</v>
      </c>
    </row>
    <row r="1020" spans="1:12">
      <c r="A1020">
        <v>918</v>
      </c>
      <c r="B1020" s="1" t="s">
        <v>989</v>
      </c>
      <c r="C1020">
        <v>36483</v>
      </c>
      <c r="D1020" t="s">
        <v>17</v>
      </c>
      <c r="E1020">
        <v>1.29</v>
      </c>
      <c r="F1020">
        <v>24</v>
      </c>
      <c r="G1020">
        <v>3.14</v>
      </c>
      <c r="H1020" t="s">
        <v>123</v>
      </c>
      <c r="I1020">
        <v>24</v>
      </c>
      <c r="J1020">
        <v>20</v>
      </c>
      <c r="K1020" t="s">
        <v>27</v>
      </c>
      <c r="L1020" t="s">
        <v>1022</v>
      </c>
    </row>
    <row r="1021" spans="1:12">
      <c r="A1021">
        <v>1902</v>
      </c>
      <c r="B1021" s="1" t="s">
        <v>989</v>
      </c>
      <c r="C1021">
        <v>36483</v>
      </c>
      <c r="D1021" t="s">
        <v>26</v>
      </c>
      <c r="E1021">
        <v>0</v>
      </c>
      <c r="F1021" t="s">
        <v>18</v>
      </c>
      <c r="G1021" t="s">
        <v>18</v>
      </c>
      <c r="H1021" t="s">
        <v>18</v>
      </c>
      <c r="I1021">
        <v>0</v>
      </c>
      <c r="J1021">
        <v>0</v>
      </c>
      <c r="K1021" t="s">
        <v>18</v>
      </c>
      <c r="L1021" t="s">
        <v>2086</v>
      </c>
    </row>
    <row r="1022" spans="1:12">
      <c r="A1022">
        <v>884</v>
      </c>
      <c r="B1022" s="1" t="s">
        <v>989</v>
      </c>
      <c r="C1022">
        <v>39050</v>
      </c>
      <c r="D1022" t="s">
        <v>17</v>
      </c>
      <c r="E1022">
        <v>0.7</v>
      </c>
      <c r="F1022">
        <v>24</v>
      </c>
      <c r="G1022">
        <v>3.14</v>
      </c>
      <c r="H1022" t="s">
        <v>24</v>
      </c>
      <c r="I1022">
        <v>24</v>
      </c>
      <c r="J1022">
        <v>19</v>
      </c>
      <c r="K1022" t="s">
        <v>27</v>
      </c>
      <c r="L1022" t="s">
        <v>990</v>
      </c>
    </row>
    <row r="1023" spans="1:12">
      <c r="A1023">
        <v>885</v>
      </c>
      <c r="B1023" s="1" t="s">
        <v>989</v>
      </c>
      <c r="C1023">
        <v>39100</v>
      </c>
      <c r="D1023" t="s">
        <v>18</v>
      </c>
      <c r="E1023">
        <v>1.6</v>
      </c>
      <c r="F1023">
        <v>30</v>
      </c>
      <c r="G1023">
        <v>4.91</v>
      </c>
      <c r="H1023" t="s">
        <v>24</v>
      </c>
      <c r="I1023">
        <v>30</v>
      </c>
      <c r="J1023">
        <v>61</v>
      </c>
      <c r="K1023" t="s">
        <v>27</v>
      </c>
      <c r="L1023" t="s">
        <v>991</v>
      </c>
    </row>
    <row r="1024" spans="1:12">
      <c r="A1024">
        <v>938</v>
      </c>
      <c r="B1024" s="1" t="s">
        <v>1028</v>
      </c>
      <c r="C1024">
        <v>1275</v>
      </c>
      <c r="D1024" t="s">
        <v>26</v>
      </c>
      <c r="E1024">
        <v>2.2000000000000002</v>
      </c>
      <c r="F1024">
        <v>18</v>
      </c>
      <c r="G1024">
        <v>1.8</v>
      </c>
      <c r="H1024" t="s">
        <v>24</v>
      </c>
      <c r="I1024">
        <v>18</v>
      </c>
      <c r="J1024">
        <v>35</v>
      </c>
      <c r="K1024" t="s">
        <v>27</v>
      </c>
      <c r="L1024" t="s">
        <v>1044</v>
      </c>
    </row>
    <row r="1025" spans="1:12">
      <c r="A1025">
        <v>939</v>
      </c>
      <c r="B1025" s="1" t="s">
        <v>1028</v>
      </c>
      <c r="C1025">
        <v>2610</v>
      </c>
      <c r="D1025" t="s">
        <v>26</v>
      </c>
      <c r="E1025">
        <v>2.2000000000000002</v>
      </c>
      <c r="F1025">
        <v>18</v>
      </c>
      <c r="G1025">
        <v>1.8</v>
      </c>
      <c r="H1025" t="s">
        <v>70</v>
      </c>
      <c r="I1025">
        <v>18</v>
      </c>
      <c r="J1025">
        <v>25</v>
      </c>
      <c r="K1025" t="s">
        <v>27</v>
      </c>
      <c r="L1025" t="s">
        <v>1045</v>
      </c>
    </row>
    <row r="1026" spans="1:12">
      <c r="A1026">
        <v>940</v>
      </c>
      <c r="B1026" s="1" t="s">
        <v>1028</v>
      </c>
      <c r="C1026">
        <v>3800</v>
      </c>
      <c r="D1026" t="s">
        <v>26</v>
      </c>
      <c r="E1026">
        <v>2</v>
      </c>
      <c r="F1026">
        <v>15</v>
      </c>
      <c r="G1026">
        <v>1.23</v>
      </c>
      <c r="H1026" t="s">
        <v>19</v>
      </c>
      <c r="I1026">
        <v>15</v>
      </c>
      <c r="J1026">
        <v>20</v>
      </c>
      <c r="K1026" t="s">
        <v>22</v>
      </c>
      <c r="L1026" t="s">
        <v>1046</v>
      </c>
    </row>
    <row r="1027" spans="1:12">
      <c r="A1027">
        <v>1882</v>
      </c>
      <c r="B1027" s="1" t="s">
        <v>1028</v>
      </c>
      <c r="C1027">
        <v>3860</v>
      </c>
      <c r="D1027" t="s">
        <v>17</v>
      </c>
      <c r="E1027">
        <v>3</v>
      </c>
      <c r="F1027">
        <v>18</v>
      </c>
      <c r="G1027">
        <v>1.77</v>
      </c>
      <c r="H1027" t="s">
        <v>70</v>
      </c>
      <c r="I1027">
        <v>18</v>
      </c>
      <c r="J1027">
        <v>24</v>
      </c>
      <c r="K1027" t="s">
        <v>22</v>
      </c>
      <c r="L1027" t="s">
        <v>1041</v>
      </c>
    </row>
    <row r="1028" spans="1:12">
      <c r="A1028">
        <v>941</v>
      </c>
      <c r="B1028" s="1" t="s">
        <v>1028</v>
      </c>
      <c r="C1028">
        <v>3865</v>
      </c>
      <c r="D1028" t="s">
        <v>17</v>
      </c>
      <c r="E1028">
        <v>0</v>
      </c>
      <c r="F1028">
        <v>1</v>
      </c>
      <c r="G1028">
        <v>1.8</v>
      </c>
      <c r="H1028" t="s">
        <v>70</v>
      </c>
      <c r="I1028">
        <v>18</v>
      </c>
      <c r="J1028">
        <v>42</v>
      </c>
      <c r="K1028" t="s">
        <v>22</v>
      </c>
      <c r="L1028" t="s">
        <v>1047</v>
      </c>
    </row>
    <row r="1029" spans="1:12">
      <c r="A1029">
        <v>942</v>
      </c>
      <c r="B1029" s="1" t="s">
        <v>1048</v>
      </c>
      <c r="C1029">
        <v>4740</v>
      </c>
      <c r="D1029" t="s">
        <v>107</v>
      </c>
      <c r="E1029">
        <v>1.7</v>
      </c>
      <c r="F1029">
        <v>15</v>
      </c>
      <c r="G1029">
        <v>1.23</v>
      </c>
      <c r="H1029" t="s">
        <v>38</v>
      </c>
      <c r="I1029">
        <v>15</v>
      </c>
      <c r="J1029">
        <v>20</v>
      </c>
      <c r="K1029" t="s">
        <v>39</v>
      </c>
      <c r="L1029" t="s">
        <v>1049</v>
      </c>
    </row>
    <row r="1030" spans="1:12">
      <c r="A1030">
        <v>1883</v>
      </c>
      <c r="B1030" s="1" t="s">
        <v>1028</v>
      </c>
      <c r="C1030">
        <v>5030</v>
      </c>
      <c r="D1030" t="s">
        <v>17</v>
      </c>
      <c r="E1030">
        <v>0.1</v>
      </c>
      <c r="F1030">
        <v>18</v>
      </c>
      <c r="G1030">
        <v>1.77</v>
      </c>
      <c r="H1030" t="s">
        <v>24</v>
      </c>
      <c r="I1030">
        <v>18</v>
      </c>
      <c r="J1030">
        <v>24</v>
      </c>
      <c r="K1030" t="s">
        <v>27</v>
      </c>
      <c r="L1030" t="s">
        <v>2063</v>
      </c>
    </row>
    <row r="1031" spans="1:12">
      <c r="A1031">
        <v>951</v>
      </c>
      <c r="B1031" s="1" t="s">
        <v>1028</v>
      </c>
      <c r="C1031">
        <v>6550</v>
      </c>
      <c r="D1031" t="s">
        <v>26</v>
      </c>
      <c r="E1031">
        <v>1.8</v>
      </c>
      <c r="F1031">
        <v>18</v>
      </c>
      <c r="G1031">
        <v>1.8</v>
      </c>
      <c r="H1031" t="s">
        <v>113</v>
      </c>
      <c r="I1031">
        <v>18</v>
      </c>
      <c r="J1031">
        <v>20</v>
      </c>
      <c r="K1031" t="s">
        <v>27</v>
      </c>
      <c r="L1031" t="s">
        <v>1058</v>
      </c>
    </row>
    <row r="1032" spans="1:12">
      <c r="A1032">
        <v>943</v>
      </c>
      <c r="B1032" s="1" t="s">
        <v>1028</v>
      </c>
      <c r="C1032">
        <v>6845</v>
      </c>
      <c r="D1032" t="s">
        <v>17</v>
      </c>
      <c r="E1032">
        <v>1.9</v>
      </c>
      <c r="F1032">
        <v>18</v>
      </c>
      <c r="G1032">
        <v>1.8</v>
      </c>
      <c r="H1032" t="s">
        <v>24</v>
      </c>
      <c r="I1032">
        <v>18</v>
      </c>
      <c r="J1032">
        <v>25</v>
      </c>
      <c r="K1032" t="s">
        <v>22</v>
      </c>
      <c r="L1032" t="s">
        <v>1050</v>
      </c>
    </row>
    <row r="1033" spans="1:12">
      <c r="A1033">
        <v>944</v>
      </c>
      <c r="B1033" s="1" t="s">
        <v>1028</v>
      </c>
      <c r="C1033">
        <v>7820</v>
      </c>
      <c r="D1033" t="s">
        <v>26</v>
      </c>
      <c r="E1033">
        <v>1.64</v>
      </c>
      <c r="F1033">
        <v>18</v>
      </c>
      <c r="G1033">
        <v>1.8</v>
      </c>
      <c r="H1033" t="s">
        <v>123</v>
      </c>
      <c r="I1033">
        <v>18</v>
      </c>
      <c r="J1033">
        <v>20</v>
      </c>
      <c r="K1033" t="s">
        <v>22</v>
      </c>
      <c r="L1033" t="s">
        <v>1051</v>
      </c>
    </row>
    <row r="1034" spans="1:12">
      <c r="A1034">
        <v>945</v>
      </c>
      <c r="B1034" s="1" t="s">
        <v>1028</v>
      </c>
      <c r="C1034">
        <v>8670</v>
      </c>
      <c r="D1034" t="s">
        <v>17</v>
      </c>
      <c r="E1034">
        <v>0.69</v>
      </c>
      <c r="F1034">
        <v>18</v>
      </c>
      <c r="G1034">
        <v>1.8</v>
      </c>
      <c r="H1034" t="s">
        <v>196</v>
      </c>
      <c r="I1034">
        <v>18</v>
      </c>
      <c r="J1034">
        <v>66</v>
      </c>
      <c r="K1034" t="s">
        <v>22</v>
      </c>
      <c r="L1034" t="s">
        <v>1052</v>
      </c>
    </row>
    <row r="1035" spans="1:12">
      <c r="A1035">
        <v>946</v>
      </c>
      <c r="B1035" s="1" t="s">
        <v>1028</v>
      </c>
      <c r="C1035">
        <v>9960</v>
      </c>
      <c r="D1035" t="s">
        <v>17</v>
      </c>
      <c r="E1035">
        <v>1.87</v>
      </c>
      <c r="F1035">
        <v>18</v>
      </c>
      <c r="G1035">
        <v>1.8</v>
      </c>
      <c r="H1035" t="s">
        <v>67</v>
      </c>
      <c r="I1035">
        <v>18</v>
      </c>
      <c r="J1035">
        <v>61</v>
      </c>
      <c r="K1035" t="s">
        <v>22</v>
      </c>
      <c r="L1035" t="s">
        <v>1053</v>
      </c>
    </row>
    <row r="1036" spans="1:12">
      <c r="A1036">
        <v>947</v>
      </c>
      <c r="B1036" s="1" t="s">
        <v>1028</v>
      </c>
      <c r="C1036">
        <v>10570</v>
      </c>
      <c r="D1036" t="s">
        <v>17</v>
      </c>
      <c r="E1036">
        <v>1.1200000000000001</v>
      </c>
      <c r="F1036">
        <v>18</v>
      </c>
      <c r="G1036">
        <v>1.8</v>
      </c>
      <c r="H1036" t="s">
        <v>67</v>
      </c>
      <c r="I1036">
        <v>18</v>
      </c>
      <c r="J1036">
        <v>16</v>
      </c>
      <c r="K1036" t="s">
        <v>27</v>
      </c>
      <c r="L1036" t="s">
        <v>1054</v>
      </c>
    </row>
    <row r="1037" spans="1:12">
      <c r="A1037">
        <v>948</v>
      </c>
      <c r="B1037" s="1" t="s">
        <v>1028</v>
      </c>
      <c r="C1037">
        <v>11490</v>
      </c>
      <c r="D1037" t="s">
        <v>17</v>
      </c>
      <c r="E1037">
        <v>2.41</v>
      </c>
      <c r="F1037">
        <v>18</v>
      </c>
      <c r="G1037">
        <v>1.8</v>
      </c>
      <c r="H1037" t="s">
        <v>67</v>
      </c>
      <c r="I1037">
        <v>18</v>
      </c>
      <c r="J1037">
        <v>32</v>
      </c>
      <c r="K1037" t="s">
        <v>27</v>
      </c>
      <c r="L1037" t="s">
        <v>1055</v>
      </c>
    </row>
    <row r="1038" spans="1:12">
      <c r="A1038">
        <v>949</v>
      </c>
      <c r="B1038" s="1" t="s">
        <v>1028</v>
      </c>
      <c r="C1038">
        <v>11495</v>
      </c>
      <c r="D1038" t="s">
        <v>17</v>
      </c>
      <c r="E1038">
        <v>2.23</v>
      </c>
      <c r="F1038">
        <v>18</v>
      </c>
      <c r="G1038">
        <v>1.8</v>
      </c>
      <c r="H1038" t="s">
        <v>67</v>
      </c>
      <c r="I1038">
        <v>18</v>
      </c>
      <c r="J1038">
        <v>32</v>
      </c>
      <c r="K1038" t="s">
        <v>27</v>
      </c>
      <c r="L1038" t="s">
        <v>1056</v>
      </c>
    </row>
    <row r="1039" spans="1:12">
      <c r="A1039">
        <v>950</v>
      </c>
      <c r="B1039" s="1" t="s">
        <v>1028</v>
      </c>
      <c r="C1039">
        <v>12490</v>
      </c>
      <c r="D1039" t="s">
        <v>18</v>
      </c>
      <c r="E1039">
        <v>1.48</v>
      </c>
      <c r="F1039">
        <v>24</v>
      </c>
      <c r="G1039">
        <v>3.14</v>
      </c>
      <c r="H1039" t="s">
        <v>196</v>
      </c>
      <c r="I1039">
        <v>24</v>
      </c>
      <c r="J1039">
        <v>123</v>
      </c>
      <c r="K1039" t="s">
        <v>27</v>
      </c>
      <c r="L1039" t="s">
        <v>1057</v>
      </c>
    </row>
    <row r="1040" spans="1:12">
      <c r="A1040">
        <v>936</v>
      </c>
      <c r="B1040" s="1" t="s">
        <v>1041</v>
      </c>
      <c r="C1040">
        <v>1310</v>
      </c>
      <c r="D1040" t="s">
        <v>17</v>
      </c>
      <c r="E1040">
        <v>1.85</v>
      </c>
      <c r="F1040">
        <v>18</v>
      </c>
      <c r="G1040">
        <v>1.8</v>
      </c>
      <c r="H1040" t="s">
        <v>67</v>
      </c>
      <c r="I1040">
        <v>18</v>
      </c>
      <c r="J1040">
        <v>20</v>
      </c>
      <c r="K1040" t="s">
        <v>27</v>
      </c>
      <c r="L1040" t="s">
        <v>1042</v>
      </c>
    </row>
    <row r="1041" spans="1:12">
      <c r="A1041">
        <v>937</v>
      </c>
      <c r="B1041" s="1" t="s">
        <v>1041</v>
      </c>
      <c r="C1041">
        <v>2600</v>
      </c>
      <c r="D1041" t="s">
        <v>17</v>
      </c>
      <c r="E1041">
        <v>0.9</v>
      </c>
      <c r="F1041">
        <v>18</v>
      </c>
      <c r="G1041">
        <v>1.8</v>
      </c>
      <c r="H1041" t="s">
        <v>67</v>
      </c>
      <c r="I1041">
        <v>18</v>
      </c>
      <c r="J1041">
        <v>16</v>
      </c>
      <c r="K1041" t="s">
        <v>22</v>
      </c>
      <c r="L1041" t="s">
        <v>1043</v>
      </c>
    </row>
    <row r="1042" spans="1:12">
      <c r="A1042">
        <v>952</v>
      </c>
      <c r="B1042" s="1" t="s">
        <v>1059</v>
      </c>
      <c r="C1042">
        <v>1235</v>
      </c>
      <c r="D1042" t="s">
        <v>17</v>
      </c>
      <c r="E1042">
        <v>0</v>
      </c>
      <c r="F1042">
        <v>18</v>
      </c>
      <c r="G1042">
        <v>1.8</v>
      </c>
      <c r="H1042" t="s">
        <v>24</v>
      </c>
      <c r="I1042">
        <v>18</v>
      </c>
      <c r="J1042">
        <v>24</v>
      </c>
      <c r="K1042" t="s">
        <v>33</v>
      </c>
      <c r="L1042" t="s">
        <v>1060</v>
      </c>
    </row>
    <row r="1043" spans="1:12">
      <c r="A1043">
        <v>953</v>
      </c>
      <c r="B1043" s="1" t="s">
        <v>1059</v>
      </c>
      <c r="C1043">
        <v>1235</v>
      </c>
      <c r="D1043" t="s">
        <v>26</v>
      </c>
      <c r="E1043">
        <v>0</v>
      </c>
      <c r="F1043">
        <v>18</v>
      </c>
      <c r="G1043">
        <v>1.8</v>
      </c>
      <c r="H1043" t="s">
        <v>29</v>
      </c>
      <c r="I1043">
        <v>18</v>
      </c>
      <c r="J1043">
        <v>75</v>
      </c>
      <c r="K1043" t="s">
        <v>33</v>
      </c>
      <c r="L1043" t="s">
        <v>1061</v>
      </c>
    </row>
    <row r="1044" spans="1:12">
      <c r="A1044">
        <v>954</v>
      </c>
      <c r="B1044" s="1" t="s">
        <v>1059</v>
      </c>
      <c r="C1044">
        <v>2535</v>
      </c>
      <c r="D1044" t="s">
        <v>26</v>
      </c>
      <c r="E1044">
        <v>1.3</v>
      </c>
      <c r="F1044">
        <v>18</v>
      </c>
      <c r="G1044">
        <v>1.8</v>
      </c>
      <c r="H1044" t="s">
        <v>24</v>
      </c>
      <c r="I1044">
        <v>18</v>
      </c>
      <c r="J1044">
        <v>22</v>
      </c>
      <c r="K1044" t="s">
        <v>27</v>
      </c>
      <c r="L1044" t="s">
        <v>136</v>
      </c>
    </row>
    <row r="1045" spans="1:12">
      <c r="A1045">
        <v>955</v>
      </c>
      <c r="B1045" s="1" t="s">
        <v>1059</v>
      </c>
      <c r="C1045">
        <v>3765</v>
      </c>
      <c r="D1045" t="s">
        <v>26</v>
      </c>
      <c r="E1045">
        <v>0.5</v>
      </c>
      <c r="F1045">
        <v>18</v>
      </c>
      <c r="G1045">
        <v>1.8</v>
      </c>
      <c r="H1045" t="s">
        <v>29</v>
      </c>
      <c r="I1045">
        <v>18</v>
      </c>
      <c r="J1045">
        <v>47</v>
      </c>
      <c r="K1045" t="s">
        <v>22</v>
      </c>
      <c r="L1045" t="s">
        <v>1062</v>
      </c>
    </row>
    <row r="1046" spans="1:12">
      <c r="A1046">
        <v>956</v>
      </c>
      <c r="B1046" s="1" t="s">
        <v>1037</v>
      </c>
      <c r="C1046">
        <v>1445</v>
      </c>
      <c r="D1046" t="s">
        <v>26</v>
      </c>
      <c r="E1046">
        <v>0</v>
      </c>
      <c r="F1046">
        <v>15</v>
      </c>
      <c r="G1046">
        <v>1.23</v>
      </c>
      <c r="H1046" t="s">
        <v>19</v>
      </c>
      <c r="I1046">
        <v>15</v>
      </c>
      <c r="J1046">
        <v>24</v>
      </c>
      <c r="K1046" t="s">
        <v>50</v>
      </c>
      <c r="L1046" t="s">
        <v>1063</v>
      </c>
    </row>
    <row r="1047" spans="1:12">
      <c r="A1047">
        <v>957</v>
      </c>
      <c r="B1047" s="1" t="s">
        <v>1037</v>
      </c>
      <c r="C1047">
        <v>2110</v>
      </c>
      <c r="D1047" t="s">
        <v>17</v>
      </c>
      <c r="E1047">
        <v>1.1000000000000001</v>
      </c>
      <c r="F1047">
        <v>18</v>
      </c>
      <c r="G1047">
        <v>1.8</v>
      </c>
      <c r="H1047" t="s">
        <v>24</v>
      </c>
      <c r="I1047">
        <v>18</v>
      </c>
      <c r="J1047">
        <v>35</v>
      </c>
      <c r="K1047" t="s">
        <v>27</v>
      </c>
      <c r="L1047" t="s">
        <v>1064</v>
      </c>
    </row>
    <row r="1048" spans="1:12">
      <c r="A1048">
        <v>958</v>
      </c>
      <c r="B1048" s="1" t="s">
        <v>1037</v>
      </c>
      <c r="C1048">
        <v>2110</v>
      </c>
      <c r="D1048" t="s">
        <v>26</v>
      </c>
      <c r="E1048">
        <v>1.5</v>
      </c>
      <c r="F1048">
        <v>18</v>
      </c>
      <c r="G1048">
        <v>1.8</v>
      </c>
      <c r="H1048" t="s">
        <v>24</v>
      </c>
      <c r="I1048">
        <v>18</v>
      </c>
      <c r="J1048">
        <v>25</v>
      </c>
      <c r="K1048" t="s">
        <v>27</v>
      </c>
      <c r="L1048" t="s">
        <v>1065</v>
      </c>
    </row>
    <row r="1049" spans="1:12">
      <c r="A1049">
        <v>959</v>
      </c>
      <c r="B1049" s="1" t="s">
        <v>1001</v>
      </c>
      <c r="C1049">
        <v>1220</v>
      </c>
      <c r="D1049" t="s">
        <v>26</v>
      </c>
      <c r="E1049">
        <v>0</v>
      </c>
      <c r="F1049">
        <v>18</v>
      </c>
      <c r="G1049">
        <v>1.8</v>
      </c>
      <c r="H1049" t="s">
        <v>24</v>
      </c>
      <c r="I1049">
        <v>18</v>
      </c>
      <c r="J1049">
        <v>24</v>
      </c>
      <c r="K1049" t="s">
        <v>27</v>
      </c>
      <c r="L1049" t="s">
        <v>1066</v>
      </c>
    </row>
    <row r="1050" spans="1:12">
      <c r="A1050">
        <v>960</v>
      </c>
      <c r="B1050" s="1" t="s">
        <v>1001</v>
      </c>
      <c r="C1050">
        <v>1223</v>
      </c>
      <c r="D1050" t="s">
        <v>26</v>
      </c>
      <c r="E1050">
        <v>0.9</v>
      </c>
      <c r="F1050">
        <v>18</v>
      </c>
      <c r="G1050">
        <v>1.8</v>
      </c>
      <c r="H1050" t="s">
        <v>24</v>
      </c>
      <c r="I1050">
        <v>18</v>
      </c>
      <c r="J1050">
        <v>16</v>
      </c>
      <c r="K1050" t="s">
        <v>27</v>
      </c>
      <c r="L1050" t="s">
        <v>1067</v>
      </c>
    </row>
    <row r="1051" spans="1:12">
      <c r="A1051">
        <v>973</v>
      </c>
      <c r="B1051" s="1" t="s">
        <v>1082</v>
      </c>
      <c r="C1051">
        <v>1330</v>
      </c>
      <c r="D1051" t="s">
        <v>17</v>
      </c>
      <c r="E1051">
        <v>2.23</v>
      </c>
      <c r="F1051">
        <v>24</v>
      </c>
      <c r="G1051">
        <v>3.14</v>
      </c>
      <c r="H1051" t="s">
        <v>24</v>
      </c>
      <c r="I1051">
        <v>24</v>
      </c>
      <c r="J1051">
        <v>24</v>
      </c>
      <c r="K1051" t="s">
        <v>27</v>
      </c>
      <c r="L1051" t="s">
        <v>1083</v>
      </c>
    </row>
    <row r="1052" spans="1:12">
      <c r="A1052">
        <v>974</v>
      </c>
      <c r="B1052" s="1" t="s">
        <v>1082</v>
      </c>
      <c r="C1052">
        <v>2595</v>
      </c>
      <c r="D1052" t="s">
        <v>26</v>
      </c>
      <c r="E1052">
        <v>0</v>
      </c>
      <c r="F1052">
        <v>18</v>
      </c>
      <c r="G1052">
        <v>1.8</v>
      </c>
      <c r="H1052" t="s">
        <v>19</v>
      </c>
      <c r="I1052">
        <v>18</v>
      </c>
      <c r="J1052">
        <v>16</v>
      </c>
      <c r="K1052" t="s">
        <v>22</v>
      </c>
      <c r="L1052" t="s">
        <v>1084</v>
      </c>
    </row>
    <row r="1053" spans="1:12">
      <c r="A1053">
        <v>975</v>
      </c>
      <c r="B1053" s="1" t="s">
        <v>1082</v>
      </c>
      <c r="C1053">
        <v>3130</v>
      </c>
      <c r="D1053" t="s">
        <v>17</v>
      </c>
      <c r="E1053">
        <v>1.5</v>
      </c>
      <c r="F1053">
        <v>18</v>
      </c>
      <c r="G1053">
        <v>1.8</v>
      </c>
      <c r="H1053" t="s">
        <v>24</v>
      </c>
      <c r="I1053">
        <v>18</v>
      </c>
      <c r="J1053">
        <v>24</v>
      </c>
      <c r="K1053" t="s">
        <v>27</v>
      </c>
      <c r="L1053" t="s">
        <v>1085</v>
      </c>
    </row>
    <row r="1054" spans="1:12">
      <c r="A1054">
        <v>976</v>
      </c>
      <c r="B1054" s="1" t="s">
        <v>1082</v>
      </c>
      <c r="C1054">
        <v>4170</v>
      </c>
      <c r="D1054" t="s">
        <v>26</v>
      </c>
      <c r="E1054">
        <v>2.36</v>
      </c>
      <c r="F1054">
        <v>18</v>
      </c>
      <c r="G1054">
        <v>1.8</v>
      </c>
      <c r="H1054" t="s">
        <v>18</v>
      </c>
      <c r="I1054">
        <v>18</v>
      </c>
      <c r="J1054">
        <v>57</v>
      </c>
      <c r="K1054" t="s">
        <v>22</v>
      </c>
      <c r="L1054" t="s">
        <v>1086</v>
      </c>
    </row>
    <row r="1055" spans="1:12">
      <c r="A1055">
        <v>977</v>
      </c>
      <c r="B1055" s="1" t="s">
        <v>1082</v>
      </c>
      <c r="C1055">
        <v>4190</v>
      </c>
      <c r="D1055" t="s">
        <v>17</v>
      </c>
      <c r="E1055">
        <v>2.93</v>
      </c>
      <c r="F1055">
        <v>18</v>
      </c>
      <c r="G1055">
        <v>1.8</v>
      </c>
      <c r="H1055" t="s">
        <v>24</v>
      </c>
      <c r="I1055">
        <v>18</v>
      </c>
      <c r="J1055">
        <v>39</v>
      </c>
      <c r="K1055" t="s">
        <v>27</v>
      </c>
      <c r="L1055" t="s">
        <v>1087</v>
      </c>
    </row>
    <row r="1056" spans="1:12">
      <c r="A1056">
        <v>978</v>
      </c>
      <c r="B1056" s="1" t="s">
        <v>1082</v>
      </c>
      <c r="C1056">
        <v>5155</v>
      </c>
      <c r="D1056" t="s">
        <v>26</v>
      </c>
      <c r="E1056">
        <v>2.02</v>
      </c>
      <c r="F1056">
        <v>18</v>
      </c>
      <c r="G1056">
        <v>1.8</v>
      </c>
      <c r="H1056" t="s">
        <v>18</v>
      </c>
      <c r="I1056">
        <v>18</v>
      </c>
      <c r="J1056">
        <v>30</v>
      </c>
      <c r="K1056" t="s">
        <v>22</v>
      </c>
      <c r="L1056" t="s">
        <v>1088</v>
      </c>
    </row>
    <row r="1057" spans="1:12">
      <c r="A1057">
        <v>979</v>
      </c>
      <c r="B1057" s="1" t="s">
        <v>1082</v>
      </c>
      <c r="C1057">
        <v>6804</v>
      </c>
      <c r="D1057" t="s">
        <v>26</v>
      </c>
      <c r="E1057">
        <v>1.77</v>
      </c>
      <c r="F1057">
        <v>18</v>
      </c>
      <c r="G1057">
        <v>1.8</v>
      </c>
      <c r="H1057" t="s">
        <v>19</v>
      </c>
      <c r="I1057">
        <v>18</v>
      </c>
      <c r="J1057">
        <v>40</v>
      </c>
      <c r="K1057" t="s">
        <v>22</v>
      </c>
      <c r="L1057" t="s">
        <v>1089</v>
      </c>
    </row>
    <row r="1058" spans="1:12">
      <c r="A1058">
        <v>980</v>
      </c>
      <c r="B1058" s="1" t="s">
        <v>1082</v>
      </c>
      <c r="C1058">
        <v>6866</v>
      </c>
      <c r="D1058" t="s">
        <v>17</v>
      </c>
      <c r="E1058">
        <v>0</v>
      </c>
      <c r="F1058">
        <v>18</v>
      </c>
      <c r="G1058">
        <v>1.8</v>
      </c>
      <c r="H1058" t="s">
        <v>24</v>
      </c>
      <c r="I1058">
        <v>18</v>
      </c>
      <c r="J1058">
        <v>39</v>
      </c>
      <c r="K1058" t="s">
        <v>27</v>
      </c>
      <c r="L1058" t="s">
        <v>1068</v>
      </c>
    </row>
    <row r="1059" spans="1:12">
      <c r="A1059">
        <v>981</v>
      </c>
      <c r="B1059" s="1" t="s">
        <v>1082</v>
      </c>
      <c r="C1059">
        <v>6890</v>
      </c>
      <c r="D1059" t="s">
        <v>17</v>
      </c>
      <c r="E1059">
        <v>3.16</v>
      </c>
      <c r="F1059">
        <v>18</v>
      </c>
      <c r="G1059">
        <v>1.8</v>
      </c>
      <c r="H1059" t="s">
        <v>24</v>
      </c>
      <c r="I1059">
        <v>18</v>
      </c>
      <c r="J1059">
        <v>20</v>
      </c>
      <c r="K1059" t="s">
        <v>27</v>
      </c>
      <c r="L1059" t="s">
        <v>1090</v>
      </c>
    </row>
    <row r="1060" spans="1:12">
      <c r="A1060">
        <v>982</v>
      </c>
      <c r="B1060" s="1" t="s">
        <v>1082</v>
      </c>
      <c r="C1060">
        <v>7196</v>
      </c>
      <c r="D1060" t="s">
        <v>17</v>
      </c>
      <c r="E1060">
        <v>2.96</v>
      </c>
      <c r="F1060">
        <v>18</v>
      </c>
      <c r="G1060">
        <v>1.8</v>
      </c>
      <c r="H1060" t="s">
        <v>19</v>
      </c>
      <c r="I1060">
        <v>18</v>
      </c>
      <c r="J1060">
        <v>22</v>
      </c>
      <c r="K1060" t="s">
        <v>27</v>
      </c>
      <c r="L1060" t="s">
        <v>1091</v>
      </c>
    </row>
    <row r="1061" spans="1:12">
      <c r="A1061">
        <v>983</v>
      </c>
      <c r="B1061" s="1" t="s">
        <v>1092</v>
      </c>
      <c r="C1061">
        <v>7321</v>
      </c>
      <c r="D1061" t="s">
        <v>107</v>
      </c>
      <c r="E1061">
        <v>2.4900000000000002</v>
      </c>
      <c r="F1061">
        <v>15</v>
      </c>
      <c r="G1061">
        <v>1.23</v>
      </c>
      <c r="H1061" t="s">
        <v>38</v>
      </c>
      <c r="I1061">
        <v>15</v>
      </c>
      <c r="J1061">
        <v>40</v>
      </c>
      <c r="K1061" t="s">
        <v>39</v>
      </c>
      <c r="L1061" t="s">
        <v>1093</v>
      </c>
    </row>
    <row r="1062" spans="1:12">
      <c r="A1062">
        <v>984</v>
      </c>
      <c r="B1062" s="1" t="s">
        <v>1082</v>
      </c>
      <c r="C1062">
        <v>7431</v>
      </c>
      <c r="D1062" t="s">
        <v>26</v>
      </c>
      <c r="E1062">
        <v>3.25</v>
      </c>
      <c r="F1062">
        <v>18</v>
      </c>
      <c r="G1062">
        <v>1.8</v>
      </c>
      <c r="H1062" t="s">
        <v>24</v>
      </c>
      <c r="I1062">
        <v>18</v>
      </c>
      <c r="J1062">
        <v>24</v>
      </c>
      <c r="K1062" t="s">
        <v>27</v>
      </c>
      <c r="L1062" t="s">
        <v>1094</v>
      </c>
    </row>
    <row r="1063" spans="1:12">
      <c r="A1063">
        <v>985</v>
      </c>
      <c r="B1063" s="1" t="s">
        <v>1082</v>
      </c>
      <c r="C1063">
        <v>10635</v>
      </c>
      <c r="D1063" t="s">
        <v>17</v>
      </c>
      <c r="E1063">
        <v>1.06</v>
      </c>
      <c r="F1063">
        <v>18</v>
      </c>
      <c r="G1063">
        <v>1.8</v>
      </c>
      <c r="H1063" t="s">
        <v>24</v>
      </c>
      <c r="I1063">
        <v>18</v>
      </c>
      <c r="J1063">
        <v>40</v>
      </c>
      <c r="K1063" t="s">
        <v>33</v>
      </c>
      <c r="L1063" t="s">
        <v>1095</v>
      </c>
    </row>
    <row r="1064" spans="1:12">
      <c r="A1064">
        <v>986</v>
      </c>
      <c r="B1064" s="1" t="s">
        <v>1082</v>
      </c>
      <c r="C1064">
        <v>10640</v>
      </c>
      <c r="D1064" t="s">
        <v>17</v>
      </c>
      <c r="E1064">
        <v>1.72</v>
      </c>
      <c r="F1064">
        <v>18</v>
      </c>
      <c r="G1064">
        <v>1.8</v>
      </c>
      <c r="H1064" t="s">
        <v>24</v>
      </c>
      <c r="I1064">
        <v>18</v>
      </c>
      <c r="J1064">
        <v>40</v>
      </c>
      <c r="K1064" t="s">
        <v>33</v>
      </c>
      <c r="L1064" t="s">
        <v>1096</v>
      </c>
    </row>
    <row r="1065" spans="1:12">
      <c r="A1065">
        <v>987</v>
      </c>
      <c r="B1065" s="1" t="s">
        <v>1082</v>
      </c>
      <c r="C1065">
        <v>10640</v>
      </c>
      <c r="D1065" t="s">
        <v>26</v>
      </c>
      <c r="E1065">
        <v>2.11</v>
      </c>
      <c r="F1065">
        <v>18</v>
      </c>
      <c r="G1065">
        <v>1.8</v>
      </c>
      <c r="H1065" t="s">
        <v>24</v>
      </c>
      <c r="I1065">
        <v>18</v>
      </c>
      <c r="J1065">
        <v>40</v>
      </c>
      <c r="K1065" t="s">
        <v>33</v>
      </c>
      <c r="L1065" t="s">
        <v>1097</v>
      </c>
    </row>
    <row r="1066" spans="1:12">
      <c r="A1066">
        <v>988</v>
      </c>
      <c r="B1066" s="1" t="s">
        <v>1082</v>
      </c>
      <c r="C1066">
        <v>10645</v>
      </c>
      <c r="D1066" t="s">
        <v>26</v>
      </c>
      <c r="E1066">
        <v>1.87</v>
      </c>
      <c r="F1066">
        <v>18</v>
      </c>
      <c r="G1066">
        <v>1.8</v>
      </c>
      <c r="H1066" t="s">
        <v>24</v>
      </c>
      <c r="I1066">
        <v>18</v>
      </c>
      <c r="J1066">
        <v>24</v>
      </c>
      <c r="K1066" t="s">
        <v>33</v>
      </c>
      <c r="L1066" t="s">
        <v>1098</v>
      </c>
    </row>
    <row r="1067" spans="1:12">
      <c r="A1067">
        <v>989</v>
      </c>
      <c r="B1067" s="1" t="s">
        <v>1082</v>
      </c>
      <c r="C1067">
        <v>11665</v>
      </c>
      <c r="D1067" t="s">
        <v>26</v>
      </c>
      <c r="E1067">
        <v>2.96</v>
      </c>
      <c r="F1067">
        <v>24</v>
      </c>
      <c r="G1067">
        <v>3.14</v>
      </c>
      <c r="H1067" t="s">
        <v>24</v>
      </c>
      <c r="I1067">
        <v>24</v>
      </c>
      <c r="J1067">
        <v>38</v>
      </c>
      <c r="K1067" t="s">
        <v>27</v>
      </c>
      <c r="L1067" t="s">
        <v>1099</v>
      </c>
    </row>
    <row r="1068" spans="1:12">
      <c r="A1068">
        <v>990</v>
      </c>
      <c r="B1068" s="1" t="s">
        <v>1082</v>
      </c>
      <c r="C1068">
        <v>11673</v>
      </c>
      <c r="D1068" t="s">
        <v>26</v>
      </c>
      <c r="E1068">
        <v>2.96</v>
      </c>
      <c r="F1068">
        <v>24</v>
      </c>
      <c r="G1068">
        <v>3.14</v>
      </c>
      <c r="H1068" t="s">
        <v>70</v>
      </c>
      <c r="I1068">
        <v>24</v>
      </c>
      <c r="J1068">
        <v>31</v>
      </c>
      <c r="K1068" t="s">
        <v>27</v>
      </c>
      <c r="L1068" t="s">
        <v>1100</v>
      </c>
    </row>
    <row r="1069" spans="1:12">
      <c r="A1069">
        <v>961</v>
      </c>
      <c r="B1069" s="1" t="s">
        <v>1068</v>
      </c>
      <c r="C1069">
        <v>1000</v>
      </c>
      <c r="D1069" t="s">
        <v>17</v>
      </c>
      <c r="E1069">
        <v>0.92</v>
      </c>
      <c r="F1069">
        <v>18</v>
      </c>
      <c r="G1069">
        <v>1.77</v>
      </c>
      <c r="H1069" t="s">
        <v>19</v>
      </c>
      <c r="I1069">
        <v>18</v>
      </c>
      <c r="J1069">
        <v>22</v>
      </c>
      <c r="K1069" t="s">
        <v>22</v>
      </c>
      <c r="L1069" t="s">
        <v>1069</v>
      </c>
    </row>
    <row r="1070" spans="1:12">
      <c r="A1070">
        <v>962</v>
      </c>
      <c r="B1070" s="1" t="s">
        <v>1068</v>
      </c>
      <c r="C1070">
        <v>1010</v>
      </c>
      <c r="D1070" t="s">
        <v>26</v>
      </c>
      <c r="E1070">
        <v>1.31</v>
      </c>
      <c r="F1070">
        <v>18</v>
      </c>
      <c r="G1070">
        <v>1.77</v>
      </c>
      <c r="H1070" t="s">
        <v>19</v>
      </c>
      <c r="I1070">
        <v>18</v>
      </c>
      <c r="J1070">
        <v>36</v>
      </c>
      <c r="K1070" t="s">
        <v>22</v>
      </c>
      <c r="L1070" t="s">
        <v>1070</v>
      </c>
    </row>
    <row r="1071" spans="1:12">
      <c r="A1071">
        <v>964</v>
      </c>
      <c r="B1071" s="1" t="s">
        <v>1071</v>
      </c>
      <c r="C1071">
        <v>369</v>
      </c>
      <c r="D1071" t="s">
        <v>26</v>
      </c>
      <c r="E1071">
        <v>1.34</v>
      </c>
      <c r="F1071">
        <v>12</v>
      </c>
      <c r="G1071" t="s">
        <v>18</v>
      </c>
      <c r="H1071" t="s">
        <v>70</v>
      </c>
      <c r="I1071">
        <v>12</v>
      </c>
      <c r="J1071">
        <v>20</v>
      </c>
      <c r="K1071" t="s">
        <v>22</v>
      </c>
      <c r="L1071" t="s">
        <v>1073</v>
      </c>
    </row>
    <row r="1072" spans="1:12">
      <c r="A1072">
        <v>963</v>
      </c>
      <c r="B1072" s="1" t="s">
        <v>1071</v>
      </c>
      <c r="C1072">
        <v>370</v>
      </c>
      <c r="D1072" t="s">
        <v>17</v>
      </c>
      <c r="E1072">
        <v>0</v>
      </c>
      <c r="F1072">
        <v>15</v>
      </c>
      <c r="G1072">
        <v>1.22</v>
      </c>
      <c r="H1072" t="s">
        <v>18</v>
      </c>
      <c r="I1072">
        <v>15</v>
      </c>
      <c r="J1072">
        <v>20</v>
      </c>
      <c r="K1072" t="s">
        <v>50</v>
      </c>
      <c r="L1072" t="s">
        <v>1072</v>
      </c>
    </row>
    <row r="1073" spans="1:12">
      <c r="A1073">
        <v>965</v>
      </c>
      <c r="B1073" s="1" t="s">
        <v>1071</v>
      </c>
      <c r="C1073">
        <v>1218</v>
      </c>
      <c r="D1073" t="s">
        <v>17</v>
      </c>
      <c r="E1073">
        <v>0</v>
      </c>
      <c r="F1073">
        <v>18</v>
      </c>
      <c r="G1073">
        <v>1.77</v>
      </c>
      <c r="H1073" t="s">
        <v>24</v>
      </c>
      <c r="I1073">
        <v>18</v>
      </c>
      <c r="J1073">
        <v>24</v>
      </c>
      <c r="K1073" t="s">
        <v>27</v>
      </c>
      <c r="L1073" t="s">
        <v>1074</v>
      </c>
    </row>
    <row r="1074" spans="1:12">
      <c r="A1074">
        <v>966</v>
      </c>
      <c r="B1074" s="1" t="s">
        <v>1071</v>
      </c>
      <c r="C1074">
        <v>1220</v>
      </c>
      <c r="D1074" t="s">
        <v>17</v>
      </c>
      <c r="E1074">
        <v>1.35</v>
      </c>
      <c r="F1074">
        <v>18</v>
      </c>
      <c r="G1074">
        <v>1.77</v>
      </c>
      <c r="H1074" t="s">
        <v>24</v>
      </c>
      <c r="I1074">
        <v>18</v>
      </c>
      <c r="J1074">
        <v>24</v>
      </c>
      <c r="K1074" t="s">
        <v>27</v>
      </c>
      <c r="L1074" t="s">
        <v>1075</v>
      </c>
    </row>
    <row r="1075" spans="1:12">
      <c r="A1075">
        <v>967</v>
      </c>
      <c r="B1075" s="1" t="s">
        <v>1071</v>
      </c>
      <c r="C1075">
        <v>2160</v>
      </c>
      <c r="D1075" t="s">
        <v>17</v>
      </c>
      <c r="E1075">
        <v>0</v>
      </c>
      <c r="F1075">
        <v>18</v>
      </c>
      <c r="G1075">
        <v>1.77</v>
      </c>
      <c r="H1075" t="s">
        <v>18</v>
      </c>
      <c r="I1075">
        <v>18</v>
      </c>
      <c r="J1075">
        <v>20</v>
      </c>
      <c r="K1075" t="s">
        <v>50</v>
      </c>
      <c r="L1075" t="s">
        <v>1076</v>
      </c>
    </row>
    <row r="1076" spans="1:12">
      <c r="A1076">
        <v>968</v>
      </c>
      <c r="B1076" s="1" t="s">
        <v>1071</v>
      </c>
      <c r="C1076">
        <v>2800</v>
      </c>
      <c r="D1076" t="s">
        <v>26</v>
      </c>
      <c r="E1076">
        <v>0</v>
      </c>
      <c r="F1076">
        <v>18</v>
      </c>
      <c r="G1076">
        <v>1.77</v>
      </c>
      <c r="H1076" t="s">
        <v>70</v>
      </c>
      <c r="I1076">
        <v>16</v>
      </c>
      <c r="J1076">
        <v>63</v>
      </c>
      <c r="K1076" t="s">
        <v>27</v>
      </c>
      <c r="L1076" t="s">
        <v>1077</v>
      </c>
    </row>
    <row r="1077" spans="1:12">
      <c r="A1077">
        <v>969</v>
      </c>
      <c r="B1077" s="1" t="s">
        <v>1071</v>
      </c>
      <c r="C1077">
        <v>2830</v>
      </c>
      <c r="D1077" t="s">
        <v>17</v>
      </c>
      <c r="E1077">
        <v>1.56</v>
      </c>
      <c r="F1077">
        <v>18</v>
      </c>
      <c r="G1077">
        <v>1.77</v>
      </c>
      <c r="H1077" t="s">
        <v>24</v>
      </c>
      <c r="I1077">
        <v>18</v>
      </c>
      <c r="J1077">
        <v>24</v>
      </c>
      <c r="K1077" t="s">
        <v>27</v>
      </c>
      <c r="L1077" t="s">
        <v>1078</v>
      </c>
    </row>
    <row r="1078" spans="1:12">
      <c r="A1078">
        <v>970</v>
      </c>
      <c r="B1078" s="1" t="s">
        <v>1071</v>
      </c>
      <c r="C1078">
        <v>3455</v>
      </c>
      <c r="D1078" t="s">
        <v>26</v>
      </c>
      <c r="E1078">
        <v>2.1800000000000002</v>
      </c>
      <c r="F1078">
        <v>24</v>
      </c>
      <c r="G1078">
        <v>3.14</v>
      </c>
      <c r="H1078" t="s">
        <v>24</v>
      </c>
      <c r="I1078">
        <v>24</v>
      </c>
      <c r="J1078">
        <v>50</v>
      </c>
      <c r="K1078" t="s">
        <v>27</v>
      </c>
      <c r="L1078" t="s">
        <v>1079</v>
      </c>
    </row>
    <row r="1079" spans="1:12">
      <c r="A1079">
        <v>971</v>
      </c>
      <c r="B1079" s="1" t="s">
        <v>1071</v>
      </c>
      <c r="C1079">
        <v>3460</v>
      </c>
      <c r="D1079" t="s">
        <v>17</v>
      </c>
      <c r="E1079">
        <v>2.1800000000000002</v>
      </c>
      <c r="F1079">
        <v>24</v>
      </c>
      <c r="G1079">
        <v>3.14</v>
      </c>
      <c r="H1079" t="s">
        <v>24</v>
      </c>
      <c r="I1079">
        <v>24</v>
      </c>
      <c r="J1079">
        <v>24</v>
      </c>
      <c r="K1079" t="s">
        <v>22</v>
      </c>
      <c r="L1079" t="s">
        <v>1080</v>
      </c>
    </row>
    <row r="1080" spans="1:12">
      <c r="A1080">
        <v>972</v>
      </c>
      <c r="B1080" s="1" t="s">
        <v>1071</v>
      </c>
      <c r="C1080">
        <v>4690</v>
      </c>
      <c r="D1080" t="s">
        <v>26</v>
      </c>
      <c r="E1080">
        <v>0</v>
      </c>
      <c r="F1080">
        <v>18</v>
      </c>
      <c r="G1080">
        <v>1.77</v>
      </c>
      <c r="H1080" t="s">
        <v>19</v>
      </c>
      <c r="I1080">
        <v>18</v>
      </c>
      <c r="J1080">
        <v>0</v>
      </c>
      <c r="K1080" t="s">
        <v>22</v>
      </c>
      <c r="L1080" t="s">
        <v>1081</v>
      </c>
    </row>
    <row r="1081" spans="1:12">
      <c r="A1081">
        <v>991</v>
      </c>
      <c r="B1081" s="1" t="s">
        <v>1101</v>
      </c>
      <c r="C1081">
        <v>593</v>
      </c>
      <c r="D1081" t="s">
        <v>26</v>
      </c>
      <c r="E1081">
        <v>6.78</v>
      </c>
      <c r="F1081">
        <v>18</v>
      </c>
      <c r="G1081">
        <v>1.77</v>
      </c>
      <c r="H1081" t="s">
        <v>19</v>
      </c>
      <c r="I1081">
        <v>18</v>
      </c>
      <c r="J1081">
        <v>260</v>
      </c>
      <c r="K1081" t="s">
        <v>27</v>
      </c>
      <c r="L1081" t="s">
        <v>1102</v>
      </c>
    </row>
    <row r="1082" spans="1:12">
      <c r="A1082">
        <v>992</v>
      </c>
      <c r="B1082" s="1" t="s">
        <v>1101</v>
      </c>
      <c r="C1082">
        <v>600</v>
      </c>
      <c r="D1082" t="s">
        <v>17</v>
      </c>
      <c r="E1082">
        <v>1.46</v>
      </c>
      <c r="F1082">
        <v>24</v>
      </c>
      <c r="G1082">
        <v>3.14</v>
      </c>
      <c r="H1082" t="s">
        <v>24</v>
      </c>
      <c r="I1082">
        <v>24</v>
      </c>
      <c r="J1082">
        <v>24</v>
      </c>
      <c r="K1082" t="s">
        <v>33</v>
      </c>
      <c r="L1082" t="s">
        <v>1103</v>
      </c>
    </row>
    <row r="1083" spans="1:12">
      <c r="A1083">
        <v>1910</v>
      </c>
      <c r="B1083" s="1" t="s">
        <v>1101</v>
      </c>
      <c r="C1083">
        <v>1960</v>
      </c>
      <c r="D1083" t="s">
        <v>26</v>
      </c>
      <c r="E1083">
        <v>0</v>
      </c>
      <c r="F1083">
        <v>15</v>
      </c>
      <c r="G1083">
        <v>1.23</v>
      </c>
      <c r="H1083" t="s">
        <v>38</v>
      </c>
      <c r="I1083">
        <v>15</v>
      </c>
      <c r="J1083">
        <v>25</v>
      </c>
      <c r="K1083" t="s">
        <v>33</v>
      </c>
      <c r="L1083" t="s">
        <v>2094</v>
      </c>
    </row>
    <row r="1084" spans="1:12">
      <c r="A1084">
        <v>993</v>
      </c>
      <c r="B1084" s="1" t="s">
        <v>1101</v>
      </c>
      <c r="C1084">
        <v>2000</v>
      </c>
      <c r="D1084" t="s">
        <v>17</v>
      </c>
      <c r="E1084">
        <v>1.4</v>
      </c>
      <c r="F1084">
        <v>24</v>
      </c>
      <c r="G1084">
        <v>3.14</v>
      </c>
      <c r="H1084" t="s">
        <v>29</v>
      </c>
      <c r="I1084">
        <v>24</v>
      </c>
      <c r="J1084">
        <v>24</v>
      </c>
      <c r="K1084" t="s">
        <v>22</v>
      </c>
      <c r="L1084" t="s">
        <v>1104</v>
      </c>
    </row>
    <row r="1085" spans="1:12">
      <c r="A1085">
        <v>994</v>
      </c>
      <c r="B1085" s="1" t="s">
        <v>1101</v>
      </c>
      <c r="C1085">
        <v>3190</v>
      </c>
      <c r="D1085" t="s">
        <v>26</v>
      </c>
      <c r="E1085">
        <v>3.65</v>
      </c>
      <c r="F1085">
        <v>18</v>
      </c>
      <c r="G1085">
        <v>1.77</v>
      </c>
      <c r="H1085" t="s">
        <v>19</v>
      </c>
      <c r="I1085">
        <v>18</v>
      </c>
      <c r="J1085">
        <v>25</v>
      </c>
      <c r="K1085" t="s">
        <v>22</v>
      </c>
      <c r="L1085" t="s">
        <v>1105</v>
      </c>
    </row>
    <row r="1086" spans="1:12">
      <c r="A1086">
        <v>995</v>
      </c>
      <c r="B1086" s="1" t="s">
        <v>1101</v>
      </c>
      <c r="C1086">
        <v>4300</v>
      </c>
      <c r="D1086" t="s">
        <v>26</v>
      </c>
      <c r="E1086">
        <v>3.15</v>
      </c>
      <c r="F1086">
        <v>18</v>
      </c>
      <c r="G1086">
        <v>1.77</v>
      </c>
      <c r="H1086" t="s">
        <v>19</v>
      </c>
      <c r="I1086">
        <v>18</v>
      </c>
      <c r="J1086">
        <v>28</v>
      </c>
      <c r="K1086" t="s">
        <v>27</v>
      </c>
      <c r="L1086" t="s">
        <v>1106</v>
      </c>
    </row>
    <row r="1087" spans="1:12">
      <c r="A1087">
        <v>996</v>
      </c>
      <c r="B1087" s="1" t="s">
        <v>1101</v>
      </c>
      <c r="C1087">
        <v>4400</v>
      </c>
      <c r="D1087" t="s">
        <v>17</v>
      </c>
      <c r="E1087">
        <v>2.0499999999999998</v>
      </c>
      <c r="F1087">
        <v>18</v>
      </c>
      <c r="G1087">
        <v>1.77</v>
      </c>
      <c r="H1087" t="s">
        <v>19</v>
      </c>
      <c r="I1087">
        <v>18</v>
      </c>
      <c r="J1087">
        <v>23</v>
      </c>
      <c r="K1087" t="s">
        <v>27</v>
      </c>
      <c r="L1087" t="s">
        <v>1107</v>
      </c>
    </row>
    <row r="1088" spans="1:12">
      <c r="A1088">
        <v>997</v>
      </c>
      <c r="B1088" s="1" t="s">
        <v>1101</v>
      </c>
      <c r="C1088">
        <v>4400</v>
      </c>
      <c r="D1088" t="s">
        <v>26</v>
      </c>
      <c r="E1088">
        <v>2.4</v>
      </c>
      <c r="F1088">
        <v>18</v>
      </c>
      <c r="G1088">
        <v>1.77</v>
      </c>
      <c r="H1088" t="s">
        <v>19</v>
      </c>
      <c r="I1088">
        <v>18</v>
      </c>
      <c r="J1088">
        <v>24</v>
      </c>
      <c r="K1088" t="s">
        <v>27</v>
      </c>
      <c r="L1088" t="s">
        <v>1108</v>
      </c>
    </row>
    <row r="1089" spans="1:12">
      <c r="A1089">
        <v>998</v>
      </c>
      <c r="B1089" s="1" t="s">
        <v>1101</v>
      </c>
      <c r="C1089">
        <v>5970</v>
      </c>
      <c r="D1089" t="s">
        <v>17</v>
      </c>
      <c r="E1089">
        <v>2.77</v>
      </c>
      <c r="F1089">
        <v>18</v>
      </c>
      <c r="G1089">
        <v>1.77</v>
      </c>
      <c r="H1089" t="s">
        <v>70</v>
      </c>
      <c r="I1089">
        <v>18</v>
      </c>
      <c r="J1089">
        <v>56</v>
      </c>
      <c r="K1089" t="s">
        <v>22</v>
      </c>
      <c r="L1089" t="s">
        <v>1109</v>
      </c>
    </row>
    <row r="1090" spans="1:12">
      <c r="A1090">
        <v>999</v>
      </c>
      <c r="B1090" s="1" t="s">
        <v>1101</v>
      </c>
      <c r="C1090">
        <v>6670</v>
      </c>
      <c r="D1090" t="s">
        <v>26</v>
      </c>
      <c r="E1090">
        <v>2.81</v>
      </c>
      <c r="F1090">
        <v>15</v>
      </c>
      <c r="G1090">
        <v>1.23</v>
      </c>
      <c r="H1090" t="s">
        <v>24</v>
      </c>
      <c r="I1090">
        <v>15</v>
      </c>
      <c r="J1090">
        <v>24</v>
      </c>
      <c r="K1090" t="s">
        <v>22</v>
      </c>
      <c r="L1090" t="s">
        <v>1110</v>
      </c>
    </row>
    <row r="1091" spans="1:12">
      <c r="A1091">
        <v>1000</v>
      </c>
      <c r="B1091" s="1" t="s">
        <v>1101</v>
      </c>
      <c r="C1091">
        <v>6820</v>
      </c>
      <c r="D1091" t="s">
        <v>17</v>
      </c>
      <c r="E1091">
        <v>0.91</v>
      </c>
      <c r="F1091">
        <v>18</v>
      </c>
      <c r="G1091">
        <v>1.77</v>
      </c>
      <c r="H1091" t="s">
        <v>24</v>
      </c>
      <c r="I1091">
        <v>18</v>
      </c>
      <c r="J1091">
        <v>32</v>
      </c>
      <c r="K1091" t="s">
        <v>22</v>
      </c>
      <c r="L1091" t="s">
        <v>1111</v>
      </c>
    </row>
    <row r="1092" spans="1:12">
      <c r="A1092">
        <v>1001</v>
      </c>
      <c r="B1092" s="1" t="s">
        <v>1101</v>
      </c>
      <c r="C1092">
        <v>8340</v>
      </c>
      <c r="D1092" t="s">
        <v>26</v>
      </c>
      <c r="E1092">
        <v>0</v>
      </c>
      <c r="F1092">
        <v>18</v>
      </c>
      <c r="G1092">
        <v>1.77</v>
      </c>
      <c r="H1092" t="s">
        <v>19</v>
      </c>
      <c r="I1092">
        <v>18</v>
      </c>
      <c r="J1092">
        <v>23</v>
      </c>
      <c r="K1092" t="s">
        <v>22</v>
      </c>
      <c r="L1092" t="s">
        <v>1112</v>
      </c>
    </row>
    <row r="1093" spans="1:12">
      <c r="A1093">
        <v>1002</v>
      </c>
      <c r="B1093" s="1" t="s">
        <v>1101</v>
      </c>
      <c r="C1093">
        <v>8350</v>
      </c>
      <c r="D1093" t="s">
        <v>26</v>
      </c>
      <c r="E1093">
        <v>3.53</v>
      </c>
      <c r="F1093">
        <v>18</v>
      </c>
      <c r="G1093">
        <v>1.77</v>
      </c>
      <c r="H1093" t="s">
        <v>24</v>
      </c>
      <c r="I1093">
        <v>18</v>
      </c>
      <c r="J1093">
        <v>24</v>
      </c>
      <c r="K1093" t="s">
        <v>27</v>
      </c>
      <c r="L1093" t="s">
        <v>1113</v>
      </c>
    </row>
    <row r="1094" spans="1:12">
      <c r="A1094">
        <v>1003</v>
      </c>
      <c r="B1094" s="1" t="s">
        <v>1114</v>
      </c>
      <c r="C1094">
        <v>365</v>
      </c>
      <c r="D1094" t="s">
        <v>17</v>
      </c>
      <c r="E1094">
        <v>1.8</v>
      </c>
      <c r="F1094">
        <v>18</v>
      </c>
      <c r="G1094">
        <v>1.8</v>
      </c>
      <c r="H1094" t="s">
        <v>19</v>
      </c>
      <c r="I1094">
        <v>18</v>
      </c>
      <c r="J1094">
        <v>40</v>
      </c>
      <c r="K1094" t="s">
        <v>22</v>
      </c>
      <c r="L1094" t="s">
        <v>1115</v>
      </c>
    </row>
    <row r="1095" spans="1:12">
      <c r="A1095">
        <v>1004</v>
      </c>
      <c r="B1095" s="1" t="s">
        <v>1114</v>
      </c>
      <c r="C1095">
        <v>370</v>
      </c>
      <c r="D1095" t="s">
        <v>26</v>
      </c>
      <c r="E1095">
        <v>2.4500000000000002</v>
      </c>
      <c r="F1095">
        <v>18</v>
      </c>
      <c r="G1095">
        <v>1.8</v>
      </c>
      <c r="H1095" t="s">
        <v>70</v>
      </c>
      <c r="I1095">
        <v>18</v>
      </c>
      <c r="J1095">
        <v>24</v>
      </c>
      <c r="K1095" t="s">
        <v>22</v>
      </c>
      <c r="L1095" t="s">
        <v>1116</v>
      </c>
    </row>
    <row r="1096" spans="1:12">
      <c r="A1096">
        <v>1008</v>
      </c>
      <c r="B1096" s="1" t="s">
        <v>1121</v>
      </c>
      <c r="C1096">
        <v>950</v>
      </c>
      <c r="D1096" t="s">
        <v>26</v>
      </c>
      <c r="E1096">
        <v>1.6</v>
      </c>
      <c r="F1096">
        <v>24</v>
      </c>
      <c r="G1096">
        <v>3.14</v>
      </c>
      <c r="H1096" t="s">
        <v>19</v>
      </c>
      <c r="I1096">
        <v>24</v>
      </c>
      <c r="J1096">
        <v>16</v>
      </c>
      <c r="K1096" t="s">
        <v>27</v>
      </c>
      <c r="L1096" t="s">
        <v>1122</v>
      </c>
    </row>
    <row r="1097" spans="1:12">
      <c r="A1097">
        <v>1009</v>
      </c>
      <c r="B1097" s="1" t="s">
        <v>1121</v>
      </c>
      <c r="C1097">
        <v>2110</v>
      </c>
      <c r="D1097" t="s">
        <v>26</v>
      </c>
      <c r="E1097">
        <v>0.9</v>
      </c>
      <c r="F1097" t="s">
        <v>18</v>
      </c>
      <c r="G1097" t="s">
        <v>19</v>
      </c>
      <c r="H1097" t="s">
        <v>18</v>
      </c>
      <c r="I1097">
        <v>24</v>
      </c>
      <c r="J1097">
        <v>79</v>
      </c>
      <c r="K1097" t="s">
        <v>27</v>
      </c>
      <c r="L1097" t="s">
        <v>83</v>
      </c>
    </row>
    <row r="1098" spans="1:12">
      <c r="A1098">
        <v>1005</v>
      </c>
      <c r="B1098" s="1" t="s">
        <v>1117</v>
      </c>
      <c r="C1098">
        <v>30</v>
      </c>
      <c r="D1098" t="s">
        <v>26</v>
      </c>
      <c r="E1098">
        <v>1.6</v>
      </c>
      <c r="F1098">
        <v>18</v>
      </c>
      <c r="G1098">
        <v>1.8</v>
      </c>
      <c r="H1098" t="s">
        <v>24</v>
      </c>
      <c r="I1098">
        <v>18</v>
      </c>
      <c r="J1098">
        <v>24</v>
      </c>
      <c r="K1098" t="s">
        <v>33</v>
      </c>
      <c r="L1098" t="s">
        <v>1118</v>
      </c>
    </row>
    <row r="1099" spans="1:12">
      <c r="A1099">
        <v>1006</v>
      </c>
      <c r="B1099" s="1" t="s">
        <v>1117</v>
      </c>
      <c r="C1099">
        <v>1420</v>
      </c>
      <c r="D1099" t="s">
        <v>26</v>
      </c>
      <c r="E1099">
        <v>1.6</v>
      </c>
      <c r="F1099">
        <v>18</v>
      </c>
      <c r="G1099">
        <v>1.8</v>
      </c>
      <c r="H1099" t="s">
        <v>24</v>
      </c>
      <c r="I1099">
        <v>18</v>
      </c>
      <c r="J1099">
        <v>24</v>
      </c>
      <c r="K1099" t="s">
        <v>27</v>
      </c>
      <c r="L1099" t="s">
        <v>1119</v>
      </c>
    </row>
    <row r="1100" spans="1:12">
      <c r="A1100">
        <v>1007</v>
      </c>
      <c r="B1100" s="1" t="s">
        <v>1117</v>
      </c>
      <c r="C1100">
        <v>2640</v>
      </c>
      <c r="D1100" t="s">
        <v>26</v>
      </c>
      <c r="E1100">
        <v>0</v>
      </c>
      <c r="F1100">
        <v>18</v>
      </c>
      <c r="G1100">
        <v>1.8</v>
      </c>
      <c r="H1100" t="s">
        <v>24</v>
      </c>
      <c r="I1100">
        <v>18</v>
      </c>
      <c r="J1100">
        <v>34</v>
      </c>
      <c r="K1100" t="s">
        <v>27</v>
      </c>
      <c r="L1100" t="s">
        <v>1120</v>
      </c>
    </row>
    <row r="1101" spans="1:12">
      <c r="A1101">
        <v>247</v>
      </c>
      <c r="B1101" s="1" t="s">
        <v>290</v>
      </c>
      <c r="C1101">
        <v>3440</v>
      </c>
      <c r="D1101" t="s">
        <v>26</v>
      </c>
      <c r="E1101">
        <v>3.43</v>
      </c>
      <c r="F1101">
        <v>24</v>
      </c>
      <c r="G1101">
        <v>3.14</v>
      </c>
      <c r="H1101" t="s">
        <v>24</v>
      </c>
      <c r="I1101">
        <v>24</v>
      </c>
      <c r="J1101">
        <v>48</v>
      </c>
      <c r="K1101" t="s">
        <v>22</v>
      </c>
      <c r="L1101" t="s">
        <v>303</v>
      </c>
    </row>
    <row r="1102" spans="1:12">
      <c r="A1102">
        <v>252</v>
      </c>
      <c r="B1102" s="1" t="s">
        <v>290</v>
      </c>
      <c r="C1102">
        <v>4090</v>
      </c>
      <c r="D1102" t="s">
        <v>17</v>
      </c>
      <c r="E1102">
        <v>3.07</v>
      </c>
      <c r="F1102">
        <v>15</v>
      </c>
      <c r="G1102">
        <v>1.23</v>
      </c>
      <c r="H1102" t="s">
        <v>24</v>
      </c>
      <c r="I1102">
        <v>15</v>
      </c>
      <c r="J1102">
        <v>46</v>
      </c>
      <c r="K1102" t="s">
        <v>22</v>
      </c>
      <c r="L1102" t="s">
        <v>308</v>
      </c>
    </row>
    <row r="1103" spans="1:12">
      <c r="A1103">
        <v>248</v>
      </c>
      <c r="B1103" s="1" t="s">
        <v>290</v>
      </c>
      <c r="C1103">
        <v>5220</v>
      </c>
      <c r="D1103" t="s">
        <v>26</v>
      </c>
      <c r="E1103">
        <v>7.36</v>
      </c>
      <c r="F1103">
        <v>24</v>
      </c>
      <c r="G1103">
        <v>3.14</v>
      </c>
      <c r="H1103" t="s">
        <v>19</v>
      </c>
      <c r="I1103">
        <v>24</v>
      </c>
      <c r="J1103">
        <v>90</v>
      </c>
      <c r="K1103" t="s">
        <v>27</v>
      </c>
      <c r="L1103" t="s">
        <v>304</v>
      </c>
    </row>
    <row r="1104" spans="1:12">
      <c r="A1104">
        <v>249</v>
      </c>
      <c r="B1104" s="1" t="s">
        <v>290</v>
      </c>
      <c r="C1104">
        <v>5232</v>
      </c>
      <c r="D1104" t="s">
        <v>26</v>
      </c>
      <c r="E1104">
        <v>8.5500000000000007</v>
      </c>
      <c r="F1104">
        <v>30</v>
      </c>
      <c r="G1104">
        <v>4.91</v>
      </c>
      <c r="H1104" t="s">
        <v>24</v>
      </c>
      <c r="I1104">
        <v>30</v>
      </c>
      <c r="J1104">
        <v>60</v>
      </c>
      <c r="K1104" t="s">
        <v>27</v>
      </c>
      <c r="L1104" t="s">
        <v>305</v>
      </c>
    </row>
    <row r="1105" spans="1:12">
      <c r="A1105">
        <v>250</v>
      </c>
      <c r="B1105" s="1" t="s">
        <v>290</v>
      </c>
      <c r="C1105">
        <v>5238</v>
      </c>
      <c r="D1105" t="s">
        <v>26</v>
      </c>
      <c r="E1105">
        <v>6.24</v>
      </c>
      <c r="F1105">
        <v>15</v>
      </c>
      <c r="G1105">
        <v>1.23</v>
      </c>
      <c r="H1105" t="s">
        <v>306</v>
      </c>
      <c r="I1105">
        <v>15</v>
      </c>
      <c r="J1105">
        <v>76</v>
      </c>
      <c r="K1105" t="s">
        <v>27</v>
      </c>
      <c r="L1105" t="s">
        <v>307</v>
      </c>
    </row>
    <row r="1106" spans="1:12">
      <c r="A1106">
        <v>251</v>
      </c>
      <c r="B1106" s="1" t="s">
        <v>290</v>
      </c>
      <c r="C1106">
        <v>5250</v>
      </c>
      <c r="D1106" t="s">
        <v>18</v>
      </c>
      <c r="E1106">
        <v>2.88</v>
      </c>
      <c r="F1106">
        <v>36</v>
      </c>
      <c r="G1106">
        <v>7.07</v>
      </c>
      <c r="H1106" t="s">
        <v>24</v>
      </c>
      <c r="I1106">
        <v>36</v>
      </c>
      <c r="J1106">
        <v>32</v>
      </c>
      <c r="K1106" t="s">
        <v>33</v>
      </c>
      <c r="L1106" t="s">
        <v>290</v>
      </c>
    </row>
    <row r="1107" spans="1:12">
      <c r="A1107">
        <v>253</v>
      </c>
      <c r="B1107" s="1" t="s">
        <v>290</v>
      </c>
      <c r="C1107">
        <v>6052</v>
      </c>
      <c r="D1107" t="s">
        <v>17</v>
      </c>
      <c r="E1107">
        <v>0</v>
      </c>
      <c r="F1107">
        <v>18</v>
      </c>
      <c r="G1107">
        <v>3.18</v>
      </c>
      <c r="H1107" t="s">
        <v>24</v>
      </c>
      <c r="I1107">
        <v>18</v>
      </c>
      <c r="J1107">
        <v>78</v>
      </c>
      <c r="K1107" t="s">
        <v>22</v>
      </c>
      <c r="L1107" t="s">
        <v>309</v>
      </c>
    </row>
    <row r="1108" spans="1:12">
      <c r="A1108">
        <v>235</v>
      </c>
      <c r="B1108" s="1" t="s">
        <v>290</v>
      </c>
      <c r="C1108">
        <v>7700</v>
      </c>
      <c r="D1108" t="s">
        <v>17</v>
      </c>
      <c r="E1108">
        <v>0</v>
      </c>
      <c r="F1108">
        <v>18</v>
      </c>
      <c r="G1108">
        <v>1.8</v>
      </c>
      <c r="H1108" t="s">
        <v>67</v>
      </c>
      <c r="I1108">
        <v>18</v>
      </c>
      <c r="J1108">
        <v>30</v>
      </c>
      <c r="K1108" t="s">
        <v>27</v>
      </c>
      <c r="L1108" t="s">
        <v>291</v>
      </c>
    </row>
    <row r="1109" spans="1:12">
      <c r="A1109">
        <v>236</v>
      </c>
      <c r="B1109" s="1" t="s">
        <v>290</v>
      </c>
      <c r="C1109">
        <v>7730</v>
      </c>
      <c r="D1109" t="s">
        <v>17</v>
      </c>
      <c r="E1109">
        <v>0</v>
      </c>
      <c r="F1109">
        <v>18</v>
      </c>
      <c r="G1109">
        <v>1.8</v>
      </c>
      <c r="H1109" t="s">
        <v>67</v>
      </c>
      <c r="I1109">
        <v>18</v>
      </c>
      <c r="J1109">
        <v>25</v>
      </c>
      <c r="K1109" t="s">
        <v>27</v>
      </c>
      <c r="L1109" t="s">
        <v>292</v>
      </c>
    </row>
    <row r="1110" spans="1:12">
      <c r="A1110">
        <v>237</v>
      </c>
      <c r="B1110" s="1" t="s">
        <v>290</v>
      </c>
      <c r="C1110">
        <v>7740</v>
      </c>
      <c r="D1110" t="s">
        <v>17</v>
      </c>
      <c r="E1110">
        <v>0</v>
      </c>
      <c r="F1110">
        <v>18</v>
      </c>
      <c r="G1110">
        <v>1.8</v>
      </c>
      <c r="H1110" t="s">
        <v>113</v>
      </c>
      <c r="I1110">
        <v>18</v>
      </c>
      <c r="J1110">
        <v>72</v>
      </c>
      <c r="K1110" t="s">
        <v>22</v>
      </c>
      <c r="L1110" t="s">
        <v>293</v>
      </c>
    </row>
    <row r="1111" spans="1:12">
      <c r="A1111">
        <v>238</v>
      </c>
      <c r="B1111" s="1" t="s">
        <v>290</v>
      </c>
      <c r="C1111">
        <v>8485</v>
      </c>
      <c r="D1111" t="s">
        <v>17</v>
      </c>
      <c r="E1111">
        <v>2.8</v>
      </c>
      <c r="F1111">
        <v>18</v>
      </c>
      <c r="G1111">
        <v>1.8</v>
      </c>
      <c r="H1111" t="s">
        <v>294</v>
      </c>
      <c r="I1111">
        <v>18</v>
      </c>
      <c r="J1111">
        <v>21</v>
      </c>
      <c r="K1111" t="s">
        <v>22</v>
      </c>
      <c r="L1111" t="s">
        <v>295</v>
      </c>
    </row>
    <row r="1112" spans="1:12">
      <c r="A1112">
        <v>239</v>
      </c>
      <c r="B1112" s="1" t="s">
        <v>290</v>
      </c>
      <c r="C1112">
        <v>8610</v>
      </c>
      <c r="D1112" t="s">
        <v>26</v>
      </c>
      <c r="E1112">
        <v>3</v>
      </c>
      <c r="F1112">
        <v>18</v>
      </c>
      <c r="G1112">
        <v>1.8</v>
      </c>
      <c r="H1112" t="s">
        <v>196</v>
      </c>
      <c r="I1112">
        <v>18</v>
      </c>
      <c r="J1112">
        <v>125</v>
      </c>
      <c r="K1112" t="s">
        <v>22</v>
      </c>
      <c r="L1112" t="s">
        <v>296</v>
      </c>
    </row>
    <row r="1113" spans="1:12">
      <c r="A1113">
        <v>240</v>
      </c>
      <c r="B1113" s="1" t="s">
        <v>290</v>
      </c>
      <c r="C1113">
        <v>9210</v>
      </c>
      <c r="D1113" t="s">
        <v>26</v>
      </c>
      <c r="E1113">
        <v>0</v>
      </c>
      <c r="F1113">
        <v>18</v>
      </c>
      <c r="G1113">
        <v>1.8</v>
      </c>
      <c r="H1113" t="s">
        <v>123</v>
      </c>
      <c r="I1113">
        <v>18</v>
      </c>
      <c r="J1113">
        <v>11</v>
      </c>
      <c r="K1113" t="s">
        <v>22</v>
      </c>
      <c r="L1113" t="s">
        <v>296</v>
      </c>
    </row>
    <row r="1114" spans="1:12">
      <c r="A1114">
        <v>241</v>
      </c>
      <c r="B1114" s="1" t="s">
        <v>290</v>
      </c>
      <c r="C1114">
        <v>9490</v>
      </c>
      <c r="D1114" t="s">
        <v>17</v>
      </c>
      <c r="E1114">
        <v>3.98</v>
      </c>
      <c r="F1114">
        <v>18</v>
      </c>
      <c r="G1114">
        <v>1.8</v>
      </c>
      <c r="H1114" t="s">
        <v>123</v>
      </c>
      <c r="I1114">
        <v>18</v>
      </c>
      <c r="J1114">
        <v>16</v>
      </c>
      <c r="K1114" t="s">
        <v>22</v>
      </c>
      <c r="L1114" t="s">
        <v>297</v>
      </c>
    </row>
    <row r="1115" spans="1:12">
      <c r="A1115">
        <v>242</v>
      </c>
      <c r="B1115" s="1" t="s">
        <v>290</v>
      </c>
      <c r="C1115">
        <v>9490</v>
      </c>
      <c r="D1115" t="s">
        <v>26</v>
      </c>
      <c r="E1115">
        <v>3.12</v>
      </c>
      <c r="F1115">
        <v>48</v>
      </c>
      <c r="G1115">
        <v>1.8</v>
      </c>
      <c r="H1115" t="s">
        <v>123</v>
      </c>
      <c r="I1115">
        <v>18</v>
      </c>
      <c r="J1115">
        <v>19</v>
      </c>
      <c r="K1115" t="s">
        <v>22</v>
      </c>
      <c r="L1115" t="s">
        <v>298</v>
      </c>
    </row>
    <row r="1116" spans="1:12">
      <c r="A1116">
        <v>1899</v>
      </c>
      <c r="B1116" s="1" t="s">
        <v>290</v>
      </c>
      <c r="C1116">
        <v>10070</v>
      </c>
      <c r="D1116" t="s">
        <v>26</v>
      </c>
      <c r="E1116">
        <v>0</v>
      </c>
      <c r="F1116">
        <v>15</v>
      </c>
      <c r="G1116" t="s">
        <v>18</v>
      </c>
      <c r="H1116" t="s">
        <v>24</v>
      </c>
      <c r="I1116">
        <v>15</v>
      </c>
      <c r="J1116">
        <v>0</v>
      </c>
      <c r="K1116" t="s">
        <v>33</v>
      </c>
      <c r="L1116" t="s">
        <v>2085</v>
      </c>
    </row>
    <row r="1117" spans="1:12">
      <c r="A1117">
        <v>243</v>
      </c>
      <c r="B1117" s="1" t="s">
        <v>290</v>
      </c>
      <c r="C1117">
        <v>10240</v>
      </c>
      <c r="D1117" t="s">
        <v>17</v>
      </c>
      <c r="E1117">
        <v>0</v>
      </c>
      <c r="F1117">
        <v>18</v>
      </c>
      <c r="G1117">
        <v>1.8</v>
      </c>
      <c r="H1117" t="s">
        <v>18</v>
      </c>
      <c r="I1117">
        <v>18</v>
      </c>
      <c r="J1117">
        <v>18</v>
      </c>
      <c r="K1117" t="s">
        <v>50</v>
      </c>
      <c r="L1117" t="s">
        <v>299</v>
      </c>
    </row>
    <row r="1118" spans="1:12">
      <c r="A1118">
        <v>244</v>
      </c>
      <c r="B1118" s="1" t="s">
        <v>290</v>
      </c>
      <c r="C1118">
        <v>10360</v>
      </c>
      <c r="D1118" t="s">
        <v>26</v>
      </c>
      <c r="E1118">
        <v>2.9</v>
      </c>
      <c r="F1118">
        <v>18</v>
      </c>
      <c r="G1118">
        <v>1.8</v>
      </c>
      <c r="H1118" t="s">
        <v>113</v>
      </c>
      <c r="I1118">
        <v>18</v>
      </c>
      <c r="J1118">
        <v>20</v>
      </c>
      <c r="K1118" t="s">
        <v>22</v>
      </c>
      <c r="L1118" t="s">
        <v>300</v>
      </c>
    </row>
    <row r="1119" spans="1:12">
      <c r="A1119">
        <v>245</v>
      </c>
      <c r="B1119" s="1" t="s">
        <v>290</v>
      </c>
      <c r="C1119">
        <v>10555</v>
      </c>
      <c r="D1119" t="s">
        <v>17</v>
      </c>
      <c r="E1119">
        <v>0</v>
      </c>
      <c r="F1119">
        <v>24</v>
      </c>
      <c r="G1119">
        <v>3.1</v>
      </c>
      <c r="H1119" t="s">
        <v>67</v>
      </c>
      <c r="I1119">
        <v>24</v>
      </c>
      <c r="J1119">
        <v>25</v>
      </c>
      <c r="K1119" t="s">
        <v>27</v>
      </c>
      <c r="L1119" t="s">
        <v>301</v>
      </c>
    </row>
    <row r="1120" spans="1:12">
      <c r="A1120">
        <v>246</v>
      </c>
      <c r="B1120" s="1" t="s">
        <v>290</v>
      </c>
      <c r="C1120">
        <v>10560</v>
      </c>
      <c r="D1120" t="s">
        <v>26</v>
      </c>
      <c r="E1120">
        <v>4.7300000000000004</v>
      </c>
      <c r="F1120">
        <v>18</v>
      </c>
      <c r="G1120">
        <v>1.8</v>
      </c>
      <c r="H1120" t="s">
        <v>67</v>
      </c>
      <c r="I1120">
        <v>18</v>
      </c>
      <c r="J1120">
        <v>21</v>
      </c>
      <c r="K1120" t="s">
        <v>27</v>
      </c>
      <c r="L1120" t="s">
        <v>302</v>
      </c>
    </row>
    <row r="1121" spans="1:12">
      <c r="A1121">
        <v>254</v>
      </c>
      <c r="B1121" s="1" t="s">
        <v>290</v>
      </c>
      <c r="C1121">
        <v>12010</v>
      </c>
      <c r="D1121" t="s">
        <v>26</v>
      </c>
      <c r="E1121">
        <v>0</v>
      </c>
      <c r="F1121">
        <v>18</v>
      </c>
      <c r="G1121">
        <v>1.77</v>
      </c>
      <c r="H1121" t="s">
        <v>19</v>
      </c>
      <c r="I1121">
        <v>18</v>
      </c>
      <c r="J1121">
        <v>25</v>
      </c>
      <c r="K1121" t="s">
        <v>50</v>
      </c>
      <c r="L1121" t="s">
        <v>310</v>
      </c>
    </row>
    <row r="1122" spans="1:12">
      <c r="A1122">
        <v>255</v>
      </c>
      <c r="B1122" s="1" t="s">
        <v>290</v>
      </c>
      <c r="C1122">
        <v>12150</v>
      </c>
      <c r="D1122" t="s">
        <v>26</v>
      </c>
      <c r="E1122">
        <v>0.69</v>
      </c>
      <c r="F1122">
        <v>18</v>
      </c>
      <c r="G1122">
        <v>1.77</v>
      </c>
      <c r="H1122" t="s">
        <v>29</v>
      </c>
      <c r="I1122">
        <v>18</v>
      </c>
      <c r="J1122">
        <v>25</v>
      </c>
      <c r="K1122" t="s">
        <v>50</v>
      </c>
      <c r="L1122" t="s">
        <v>311</v>
      </c>
    </row>
    <row r="1123" spans="1:12">
      <c r="A1123">
        <v>256</v>
      </c>
      <c r="B1123" s="1" t="s">
        <v>290</v>
      </c>
      <c r="C1123">
        <v>13000</v>
      </c>
      <c r="D1123" t="s">
        <v>26</v>
      </c>
      <c r="E1123">
        <v>3.61</v>
      </c>
      <c r="F1123">
        <v>12</v>
      </c>
      <c r="G1123">
        <v>0.79</v>
      </c>
      <c r="H1123" t="s">
        <v>29</v>
      </c>
      <c r="I1123">
        <v>14</v>
      </c>
      <c r="J1123">
        <v>30</v>
      </c>
      <c r="K1123" t="s">
        <v>50</v>
      </c>
      <c r="L1123" t="s">
        <v>312</v>
      </c>
    </row>
    <row r="1124" spans="1:12">
      <c r="A1124">
        <v>257</v>
      </c>
      <c r="B1124" s="1" t="s">
        <v>290</v>
      </c>
      <c r="C1124">
        <v>13175</v>
      </c>
      <c r="D1124" t="s">
        <v>17</v>
      </c>
      <c r="E1124">
        <v>0</v>
      </c>
      <c r="F1124">
        <v>18</v>
      </c>
      <c r="G1124">
        <v>1.77</v>
      </c>
      <c r="H1124" t="s">
        <v>18</v>
      </c>
      <c r="I1124">
        <v>18</v>
      </c>
      <c r="J1124">
        <v>23</v>
      </c>
      <c r="K1124" t="s">
        <v>22</v>
      </c>
      <c r="L1124" t="s">
        <v>313</v>
      </c>
    </row>
    <row r="1125" spans="1:12">
      <c r="A1125">
        <v>258</v>
      </c>
      <c r="B1125" s="1" t="s">
        <v>290</v>
      </c>
      <c r="C1125">
        <v>13353</v>
      </c>
      <c r="D1125" t="s">
        <v>17</v>
      </c>
      <c r="E1125">
        <v>3.47</v>
      </c>
      <c r="F1125">
        <v>24</v>
      </c>
      <c r="G1125">
        <v>3.14</v>
      </c>
      <c r="H1125" t="s">
        <v>19</v>
      </c>
      <c r="I1125">
        <v>24</v>
      </c>
      <c r="J1125">
        <v>45</v>
      </c>
      <c r="K1125" t="s">
        <v>27</v>
      </c>
      <c r="L1125" t="s">
        <v>314</v>
      </c>
    </row>
    <row r="1126" spans="1:12">
      <c r="A1126">
        <v>259</v>
      </c>
      <c r="B1126" s="1" t="s">
        <v>290</v>
      </c>
      <c r="C1126">
        <v>13364</v>
      </c>
      <c r="D1126" t="s">
        <v>17</v>
      </c>
      <c r="E1126">
        <v>4.68</v>
      </c>
      <c r="F1126">
        <v>18</v>
      </c>
      <c r="G1126">
        <v>1.77</v>
      </c>
      <c r="H1126" t="s">
        <v>18</v>
      </c>
      <c r="I1126">
        <v>18</v>
      </c>
      <c r="J1126">
        <v>23</v>
      </c>
      <c r="K1126" t="s">
        <v>27</v>
      </c>
      <c r="L1126" t="s">
        <v>315</v>
      </c>
    </row>
    <row r="1127" spans="1:12">
      <c r="A1127">
        <v>260</v>
      </c>
      <c r="B1127" s="1" t="s">
        <v>290</v>
      </c>
      <c r="C1127">
        <v>14790</v>
      </c>
      <c r="D1127" t="s">
        <v>26</v>
      </c>
      <c r="E1127">
        <v>3.17</v>
      </c>
      <c r="F1127">
        <v>24</v>
      </c>
      <c r="G1127">
        <v>3.14</v>
      </c>
      <c r="H1127" t="s">
        <v>24</v>
      </c>
      <c r="I1127">
        <v>24</v>
      </c>
      <c r="J1127">
        <v>68</v>
      </c>
      <c r="K1127" t="s">
        <v>27</v>
      </c>
      <c r="L1127" t="s">
        <v>316</v>
      </c>
    </row>
    <row r="1128" spans="1:12">
      <c r="A1128">
        <v>261</v>
      </c>
      <c r="B1128" s="1" t="s">
        <v>290</v>
      </c>
      <c r="C1128">
        <v>15865</v>
      </c>
      <c r="D1128" t="s">
        <v>17</v>
      </c>
      <c r="E1128">
        <v>4.0599999999999996</v>
      </c>
      <c r="F1128">
        <v>15</v>
      </c>
      <c r="G1128">
        <v>1.23</v>
      </c>
      <c r="H1128" t="s">
        <v>24</v>
      </c>
      <c r="I1128">
        <v>15</v>
      </c>
      <c r="J1128">
        <v>22</v>
      </c>
      <c r="K1128" t="s">
        <v>27</v>
      </c>
      <c r="L1128" t="s">
        <v>317</v>
      </c>
    </row>
    <row r="1129" spans="1:12">
      <c r="A1129">
        <v>262</v>
      </c>
      <c r="B1129" s="1" t="s">
        <v>290</v>
      </c>
      <c r="C1129">
        <v>16530</v>
      </c>
      <c r="D1129" t="s">
        <v>17</v>
      </c>
      <c r="E1129">
        <v>0</v>
      </c>
      <c r="F1129">
        <v>18</v>
      </c>
      <c r="G1129">
        <v>1.77</v>
      </c>
      <c r="H1129" t="s">
        <v>19</v>
      </c>
      <c r="I1129">
        <v>18</v>
      </c>
      <c r="J1129">
        <v>30</v>
      </c>
      <c r="K1129" t="s">
        <v>22</v>
      </c>
      <c r="L1129" t="s">
        <v>318</v>
      </c>
    </row>
    <row r="1130" spans="1:12">
      <c r="A1130">
        <v>263</v>
      </c>
      <c r="B1130" s="1" t="s">
        <v>290</v>
      </c>
      <c r="C1130">
        <v>17000</v>
      </c>
      <c r="D1130" t="s">
        <v>26</v>
      </c>
      <c r="E1130">
        <v>0</v>
      </c>
      <c r="F1130">
        <v>18</v>
      </c>
      <c r="G1130">
        <v>1.77</v>
      </c>
      <c r="H1130" t="s">
        <v>93</v>
      </c>
      <c r="I1130">
        <v>18</v>
      </c>
      <c r="J1130">
        <v>61</v>
      </c>
      <c r="K1130" t="s">
        <v>33</v>
      </c>
      <c r="L1130" t="s">
        <v>319</v>
      </c>
    </row>
    <row r="1131" spans="1:12">
      <c r="A1131">
        <v>264</v>
      </c>
      <c r="B1131" s="1" t="s">
        <v>290</v>
      </c>
      <c r="C1131">
        <v>17025</v>
      </c>
      <c r="D1131" t="s">
        <v>17</v>
      </c>
      <c r="E1131">
        <v>0</v>
      </c>
      <c r="F1131">
        <v>18</v>
      </c>
      <c r="G1131">
        <v>1.77</v>
      </c>
      <c r="H1131" t="s">
        <v>24</v>
      </c>
      <c r="I1131">
        <v>18</v>
      </c>
      <c r="J1131">
        <v>28</v>
      </c>
      <c r="K1131" t="s">
        <v>33</v>
      </c>
      <c r="L1131" t="s">
        <v>320</v>
      </c>
    </row>
    <row r="1132" spans="1:12">
      <c r="A1132">
        <v>265</v>
      </c>
      <c r="B1132" s="1" t="s">
        <v>290</v>
      </c>
      <c r="C1132">
        <v>17045</v>
      </c>
      <c r="D1132" t="s">
        <v>17</v>
      </c>
      <c r="E1132">
        <v>0</v>
      </c>
      <c r="F1132">
        <v>18</v>
      </c>
      <c r="G1132">
        <v>1.77</v>
      </c>
      <c r="H1132" t="s">
        <v>24</v>
      </c>
      <c r="I1132">
        <v>18</v>
      </c>
      <c r="J1132">
        <v>22</v>
      </c>
      <c r="K1132" t="s">
        <v>33</v>
      </c>
      <c r="L1132" t="s">
        <v>321</v>
      </c>
    </row>
    <row r="1133" spans="1:12">
      <c r="A1133">
        <v>266</v>
      </c>
      <c r="B1133" s="1" t="s">
        <v>290</v>
      </c>
      <c r="C1133">
        <v>18510</v>
      </c>
      <c r="D1133" t="s">
        <v>17</v>
      </c>
      <c r="E1133">
        <v>0</v>
      </c>
      <c r="F1133">
        <v>18</v>
      </c>
      <c r="G1133">
        <v>1.77</v>
      </c>
      <c r="H1133" t="s">
        <v>24</v>
      </c>
      <c r="I1133">
        <v>18</v>
      </c>
      <c r="J1133">
        <v>24</v>
      </c>
      <c r="K1133" t="s">
        <v>27</v>
      </c>
      <c r="L1133" t="s">
        <v>322</v>
      </c>
    </row>
    <row r="1134" spans="1:12">
      <c r="A1134">
        <v>267</v>
      </c>
      <c r="B1134" s="1" t="s">
        <v>290</v>
      </c>
      <c r="C1134">
        <v>18510</v>
      </c>
      <c r="D1134" t="s">
        <v>26</v>
      </c>
      <c r="E1134">
        <v>0</v>
      </c>
      <c r="F1134">
        <v>18</v>
      </c>
      <c r="G1134">
        <v>1.77</v>
      </c>
      <c r="H1134" t="s">
        <v>24</v>
      </c>
      <c r="I1134">
        <v>18</v>
      </c>
      <c r="J1134">
        <v>18</v>
      </c>
      <c r="K1134" t="s">
        <v>27</v>
      </c>
      <c r="L1134" t="s">
        <v>323</v>
      </c>
    </row>
    <row r="1135" spans="1:12">
      <c r="A1135">
        <v>268</v>
      </c>
      <c r="B1135" s="1" t="s">
        <v>290</v>
      </c>
      <c r="C1135">
        <v>19530</v>
      </c>
      <c r="D1135" t="s">
        <v>26</v>
      </c>
      <c r="E1135">
        <v>0</v>
      </c>
      <c r="F1135">
        <v>24</v>
      </c>
      <c r="G1135">
        <v>314</v>
      </c>
      <c r="H1135" t="s">
        <v>24</v>
      </c>
      <c r="I1135">
        <v>24</v>
      </c>
      <c r="J1135">
        <v>25</v>
      </c>
      <c r="K1135" t="s">
        <v>27</v>
      </c>
      <c r="L1135" t="s">
        <v>324</v>
      </c>
    </row>
    <row r="1136" spans="1:12">
      <c r="A1136">
        <v>283</v>
      </c>
      <c r="B1136" s="1" t="s">
        <v>290</v>
      </c>
      <c r="C1136">
        <v>20747</v>
      </c>
      <c r="D1136" t="s">
        <v>26</v>
      </c>
      <c r="E1136">
        <v>1.1499999999999999</v>
      </c>
      <c r="F1136">
        <v>18</v>
      </c>
      <c r="G1136">
        <v>1.77</v>
      </c>
      <c r="H1136" t="s">
        <v>24</v>
      </c>
      <c r="I1136">
        <v>18</v>
      </c>
      <c r="J1136">
        <v>24</v>
      </c>
      <c r="K1136" t="s">
        <v>33</v>
      </c>
      <c r="L1136" t="s">
        <v>339</v>
      </c>
    </row>
    <row r="1137" spans="1:12">
      <c r="A1137">
        <v>284</v>
      </c>
      <c r="B1137" s="1" t="s">
        <v>290</v>
      </c>
      <c r="C1137">
        <v>20884</v>
      </c>
      <c r="D1137" t="s">
        <v>26</v>
      </c>
      <c r="E1137">
        <v>0</v>
      </c>
      <c r="F1137">
        <v>24</v>
      </c>
      <c r="G1137">
        <v>3.14</v>
      </c>
      <c r="H1137" t="s">
        <v>24</v>
      </c>
      <c r="I1137">
        <v>24</v>
      </c>
      <c r="J1137">
        <v>32</v>
      </c>
      <c r="K1137" t="s">
        <v>33</v>
      </c>
      <c r="L1137" t="s">
        <v>340</v>
      </c>
    </row>
    <row r="1138" spans="1:12">
      <c r="A1138">
        <v>285</v>
      </c>
      <c r="B1138" s="1" t="s">
        <v>290</v>
      </c>
      <c r="C1138">
        <v>20890</v>
      </c>
      <c r="D1138" t="s">
        <v>26</v>
      </c>
      <c r="E1138">
        <v>0</v>
      </c>
      <c r="F1138">
        <v>24</v>
      </c>
      <c r="G1138">
        <v>3.14</v>
      </c>
      <c r="H1138" t="s">
        <v>24</v>
      </c>
      <c r="I1138">
        <v>24</v>
      </c>
      <c r="J1138">
        <v>40</v>
      </c>
      <c r="K1138" t="s">
        <v>33</v>
      </c>
      <c r="L1138" t="s">
        <v>341</v>
      </c>
    </row>
    <row r="1139" spans="1:12">
      <c r="A1139">
        <v>286</v>
      </c>
      <c r="B1139" s="1" t="s">
        <v>290</v>
      </c>
      <c r="C1139">
        <v>20890</v>
      </c>
      <c r="D1139" t="s">
        <v>17</v>
      </c>
      <c r="E1139">
        <v>0</v>
      </c>
      <c r="F1139">
        <v>24</v>
      </c>
      <c r="G1139">
        <v>3.14</v>
      </c>
      <c r="H1139" t="s">
        <v>29</v>
      </c>
      <c r="I1139">
        <v>24</v>
      </c>
      <c r="J1139">
        <v>80</v>
      </c>
      <c r="K1139" t="s">
        <v>33</v>
      </c>
      <c r="L1139" t="s">
        <v>342</v>
      </c>
    </row>
    <row r="1140" spans="1:12">
      <c r="A1140">
        <v>272</v>
      </c>
      <c r="B1140" s="1" t="s">
        <v>305</v>
      </c>
      <c r="C1140">
        <v>972</v>
      </c>
      <c r="D1140" t="s">
        <v>17</v>
      </c>
      <c r="E1140">
        <v>0</v>
      </c>
      <c r="F1140">
        <v>24</v>
      </c>
      <c r="G1140">
        <v>3.14</v>
      </c>
      <c r="H1140" t="s">
        <v>93</v>
      </c>
      <c r="I1140">
        <v>24</v>
      </c>
      <c r="J1140">
        <v>26</v>
      </c>
      <c r="K1140" t="s">
        <v>33</v>
      </c>
      <c r="L1140" t="s">
        <v>329</v>
      </c>
    </row>
    <row r="1141" spans="1:12">
      <c r="A1141">
        <v>273</v>
      </c>
      <c r="B1141" s="1" t="s">
        <v>305</v>
      </c>
      <c r="C1141">
        <v>985</v>
      </c>
      <c r="D1141" t="s">
        <v>17</v>
      </c>
      <c r="E1141">
        <v>0</v>
      </c>
      <c r="F1141">
        <v>24</v>
      </c>
      <c r="G1141">
        <v>3.14</v>
      </c>
      <c r="H1141" t="s">
        <v>93</v>
      </c>
      <c r="I1141">
        <v>24</v>
      </c>
      <c r="J1141">
        <v>36</v>
      </c>
      <c r="K1141" t="s">
        <v>33</v>
      </c>
      <c r="L1141" t="s">
        <v>330</v>
      </c>
    </row>
    <row r="1142" spans="1:12">
      <c r="A1142">
        <v>274</v>
      </c>
      <c r="B1142" s="1" t="s">
        <v>305</v>
      </c>
      <c r="C1142">
        <v>1030</v>
      </c>
      <c r="D1142" t="s">
        <v>17</v>
      </c>
      <c r="E1142">
        <v>1.98</v>
      </c>
      <c r="F1142">
        <v>18</v>
      </c>
      <c r="G1142">
        <v>1.77</v>
      </c>
      <c r="H1142" t="s">
        <v>19</v>
      </c>
      <c r="I1142">
        <v>18</v>
      </c>
      <c r="J1142">
        <v>20</v>
      </c>
      <c r="K1142" t="s">
        <v>22</v>
      </c>
      <c r="L1142" t="s">
        <v>331</v>
      </c>
    </row>
    <row r="1143" spans="1:12">
      <c r="A1143">
        <v>279</v>
      </c>
      <c r="B1143" s="1" t="s">
        <v>305</v>
      </c>
      <c r="C1143">
        <v>3250</v>
      </c>
      <c r="D1143" t="s">
        <v>17</v>
      </c>
      <c r="E1143">
        <v>0.55000000000000004</v>
      </c>
      <c r="F1143">
        <v>18</v>
      </c>
      <c r="G1143">
        <v>1.77</v>
      </c>
      <c r="H1143" t="s">
        <v>93</v>
      </c>
      <c r="I1143">
        <v>18</v>
      </c>
      <c r="J1143">
        <v>20</v>
      </c>
      <c r="K1143" t="s">
        <v>22</v>
      </c>
      <c r="L1143" t="s">
        <v>335</v>
      </c>
    </row>
    <row r="1144" spans="1:12">
      <c r="A1144">
        <v>275</v>
      </c>
      <c r="B1144" s="1" t="s">
        <v>305</v>
      </c>
      <c r="C1144">
        <v>3270</v>
      </c>
      <c r="D1144" t="s">
        <v>26</v>
      </c>
      <c r="E1144">
        <v>0</v>
      </c>
      <c r="F1144">
        <v>18</v>
      </c>
      <c r="G1144">
        <v>1.77</v>
      </c>
      <c r="H1144" t="s">
        <v>19</v>
      </c>
      <c r="I1144">
        <v>18</v>
      </c>
      <c r="J1144">
        <v>20</v>
      </c>
      <c r="K1144" t="s">
        <v>22</v>
      </c>
      <c r="L1144" t="s">
        <v>332</v>
      </c>
    </row>
    <row r="1145" spans="1:12">
      <c r="A1145">
        <v>276</v>
      </c>
      <c r="B1145" s="1" t="s">
        <v>305</v>
      </c>
      <c r="C1145">
        <v>3280</v>
      </c>
      <c r="D1145" t="s">
        <v>26</v>
      </c>
      <c r="E1145">
        <v>0</v>
      </c>
      <c r="F1145">
        <v>18</v>
      </c>
      <c r="G1145">
        <v>1.77</v>
      </c>
      <c r="H1145" t="s">
        <v>18</v>
      </c>
      <c r="I1145">
        <v>18</v>
      </c>
      <c r="J1145">
        <v>0</v>
      </c>
      <c r="K1145" t="s">
        <v>27</v>
      </c>
      <c r="L1145" t="s">
        <v>333</v>
      </c>
    </row>
    <row r="1146" spans="1:12">
      <c r="A1146">
        <v>277</v>
      </c>
      <c r="B1146" s="1" t="s">
        <v>305</v>
      </c>
      <c r="C1146">
        <v>3290</v>
      </c>
      <c r="D1146" t="s">
        <v>26</v>
      </c>
      <c r="E1146">
        <v>2.1</v>
      </c>
      <c r="F1146">
        <v>24</v>
      </c>
      <c r="G1146">
        <v>3.14</v>
      </c>
      <c r="H1146" t="s">
        <v>93</v>
      </c>
      <c r="I1146">
        <v>24</v>
      </c>
      <c r="J1146">
        <v>32</v>
      </c>
      <c r="K1146" t="s">
        <v>27</v>
      </c>
      <c r="L1146" t="s">
        <v>334</v>
      </c>
    </row>
    <row r="1147" spans="1:12">
      <c r="A1147">
        <v>278</v>
      </c>
      <c r="B1147" s="1" t="s">
        <v>305</v>
      </c>
      <c r="C1147">
        <v>3300</v>
      </c>
      <c r="D1147" t="s">
        <v>26</v>
      </c>
      <c r="E1147">
        <v>4.71</v>
      </c>
      <c r="F1147">
        <v>18</v>
      </c>
      <c r="G1147">
        <v>1.77</v>
      </c>
      <c r="H1147" t="s">
        <v>29</v>
      </c>
      <c r="I1147">
        <v>18</v>
      </c>
      <c r="J1147">
        <v>62</v>
      </c>
      <c r="K1147" t="s">
        <v>27</v>
      </c>
      <c r="L1147" t="s">
        <v>73</v>
      </c>
    </row>
    <row r="1148" spans="1:12">
      <c r="A1148">
        <v>280</v>
      </c>
      <c r="B1148" s="1" t="s">
        <v>334</v>
      </c>
      <c r="C1148">
        <v>1440</v>
      </c>
      <c r="D1148" t="s">
        <v>17</v>
      </c>
      <c r="E1148">
        <v>1.22</v>
      </c>
      <c r="F1148">
        <v>18</v>
      </c>
      <c r="G1148">
        <v>1.8</v>
      </c>
      <c r="H1148" t="s">
        <v>67</v>
      </c>
      <c r="I1148">
        <v>18</v>
      </c>
      <c r="J1148">
        <v>23</v>
      </c>
      <c r="K1148" t="s">
        <v>27</v>
      </c>
      <c r="L1148" t="s">
        <v>336</v>
      </c>
    </row>
    <row r="1149" spans="1:12">
      <c r="A1149">
        <v>281</v>
      </c>
      <c r="B1149" s="1" t="s">
        <v>334</v>
      </c>
      <c r="C1149">
        <v>1440</v>
      </c>
      <c r="D1149" t="s">
        <v>26</v>
      </c>
      <c r="E1149">
        <v>2.06</v>
      </c>
      <c r="F1149">
        <v>18</v>
      </c>
      <c r="G1149">
        <v>1.8</v>
      </c>
      <c r="H1149" t="s">
        <v>67</v>
      </c>
      <c r="I1149">
        <v>18</v>
      </c>
      <c r="J1149">
        <v>23</v>
      </c>
      <c r="K1149" t="s">
        <v>33</v>
      </c>
      <c r="L1149" t="s">
        <v>337</v>
      </c>
    </row>
    <row r="1150" spans="1:12">
      <c r="A1150">
        <v>282</v>
      </c>
      <c r="B1150" s="1" t="s">
        <v>334</v>
      </c>
      <c r="C1150">
        <v>2910</v>
      </c>
      <c r="D1150" t="s">
        <v>17</v>
      </c>
      <c r="E1150">
        <v>1.57</v>
      </c>
      <c r="F1150">
        <v>18</v>
      </c>
      <c r="G1150">
        <v>1.8</v>
      </c>
      <c r="H1150" t="s">
        <v>123</v>
      </c>
      <c r="I1150">
        <v>18</v>
      </c>
      <c r="J1150">
        <v>42</v>
      </c>
      <c r="K1150" t="s">
        <v>22</v>
      </c>
      <c r="L1150" t="s">
        <v>338</v>
      </c>
    </row>
    <row r="1151" spans="1:12">
      <c r="A1151">
        <v>270</v>
      </c>
      <c r="B1151" s="1" t="s">
        <v>325</v>
      </c>
      <c r="C1151">
        <v>13725</v>
      </c>
      <c r="D1151" t="s">
        <v>17</v>
      </c>
      <c r="E1151">
        <v>2.39</v>
      </c>
      <c r="F1151">
        <v>24</v>
      </c>
      <c r="G1151">
        <v>3.1</v>
      </c>
      <c r="H1151" t="s">
        <v>67</v>
      </c>
      <c r="I1151">
        <v>24</v>
      </c>
      <c r="J1151">
        <v>43</v>
      </c>
      <c r="K1151" t="s">
        <v>27</v>
      </c>
      <c r="L1151" t="s">
        <v>327</v>
      </c>
    </row>
    <row r="1152" spans="1:12">
      <c r="A1152">
        <v>271</v>
      </c>
      <c r="B1152" s="1" t="s">
        <v>325</v>
      </c>
      <c r="C1152">
        <v>13730</v>
      </c>
      <c r="D1152" t="s">
        <v>17</v>
      </c>
      <c r="E1152">
        <v>5.2</v>
      </c>
      <c r="F1152">
        <v>48</v>
      </c>
      <c r="G1152">
        <v>12.6</v>
      </c>
      <c r="H1152" t="s">
        <v>113</v>
      </c>
      <c r="I1152">
        <v>48</v>
      </c>
      <c r="J1152">
        <v>39</v>
      </c>
      <c r="K1152" t="s">
        <v>27</v>
      </c>
      <c r="L1152" t="s">
        <v>328</v>
      </c>
    </row>
    <row r="1153" spans="1:12">
      <c r="A1153">
        <v>269</v>
      </c>
      <c r="B1153" s="1" t="s">
        <v>325</v>
      </c>
      <c r="C1153">
        <v>13800</v>
      </c>
      <c r="D1153" t="s">
        <v>26</v>
      </c>
      <c r="E1153">
        <v>2.33</v>
      </c>
      <c r="F1153">
        <v>18</v>
      </c>
      <c r="G1153">
        <v>1.8</v>
      </c>
      <c r="H1153" t="s">
        <v>113</v>
      </c>
      <c r="I1153">
        <v>18</v>
      </c>
      <c r="J1153">
        <v>38</v>
      </c>
      <c r="K1153" t="s">
        <v>27</v>
      </c>
      <c r="L1153" t="s">
        <v>326</v>
      </c>
    </row>
    <row r="1154" spans="1:12">
      <c r="A1154">
        <v>287</v>
      </c>
      <c r="B1154" s="1" t="s">
        <v>328</v>
      </c>
      <c r="C1154">
        <v>2565</v>
      </c>
      <c r="D1154" t="s">
        <v>26</v>
      </c>
      <c r="E1154">
        <v>0</v>
      </c>
      <c r="F1154">
        <v>18</v>
      </c>
      <c r="G1154">
        <v>1.8</v>
      </c>
      <c r="H1154" t="s">
        <v>18</v>
      </c>
      <c r="I1154">
        <v>18</v>
      </c>
      <c r="J1154">
        <v>35</v>
      </c>
      <c r="K1154" t="s">
        <v>27</v>
      </c>
      <c r="L1154" t="s">
        <v>343</v>
      </c>
    </row>
    <row r="1155" spans="1:12">
      <c r="A1155">
        <v>288</v>
      </c>
      <c r="B1155" s="1" t="s">
        <v>328</v>
      </c>
      <c r="C1155">
        <v>2575</v>
      </c>
      <c r="D1155" t="s">
        <v>26</v>
      </c>
      <c r="E1155">
        <v>0</v>
      </c>
      <c r="F1155">
        <v>18.8</v>
      </c>
      <c r="G1155">
        <v>1.8</v>
      </c>
      <c r="H1155" t="s">
        <v>67</v>
      </c>
      <c r="I1155">
        <v>18</v>
      </c>
      <c r="J1155">
        <v>40</v>
      </c>
      <c r="K1155" t="s">
        <v>27</v>
      </c>
      <c r="L1155" t="s">
        <v>344</v>
      </c>
    </row>
    <row r="1156" spans="1:12">
      <c r="A1156">
        <v>289</v>
      </c>
      <c r="B1156" s="1" t="s">
        <v>328</v>
      </c>
      <c r="C1156">
        <v>5035</v>
      </c>
      <c r="D1156" t="s">
        <v>26</v>
      </c>
      <c r="E1156">
        <v>0</v>
      </c>
      <c r="F1156">
        <v>24</v>
      </c>
      <c r="G1156">
        <v>3.1</v>
      </c>
      <c r="H1156" t="s">
        <v>67</v>
      </c>
      <c r="I1156">
        <v>24</v>
      </c>
      <c r="J1156">
        <v>30</v>
      </c>
      <c r="K1156" t="s">
        <v>22</v>
      </c>
      <c r="L1156" t="s">
        <v>345</v>
      </c>
    </row>
    <row r="1157" spans="1:12">
      <c r="A1157">
        <v>290</v>
      </c>
      <c r="B1157" s="1" t="s">
        <v>328</v>
      </c>
      <c r="C1157">
        <v>5060</v>
      </c>
      <c r="D1157" t="s">
        <v>26</v>
      </c>
      <c r="E1157">
        <v>0</v>
      </c>
      <c r="F1157">
        <v>24</v>
      </c>
      <c r="G1157">
        <v>3.1</v>
      </c>
      <c r="H1157" t="s">
        <v>113</v>
      </c>
      <c r="I1157">
        <v>24</v>
      </c>
      <c r="J1157">
        <v>30</v>
      </c>
      <c r="K1157" t="s">
        <v>22</v>
      </c>
      <c r="L1157" t="s">
        <v>346</v>
      </c>
    </row>
    <row r="1158" spans="1:12">
      <c r="A1158">
        <v>291</v>
      </c>
      <c r="B1158" s="1" t="s">
        <v>328</v>
      </c>
      <c r="C1158">
        <v>6255</v>
      </c>
      <c r="D1158" t="s">
        <v>26</v>
      </c>
      <c r="E1158">
        <v>0</v>
      </c>
      <c r="F1158">
        <v>24</v>
      </c>
      <c r="G1158">
        <v>3.1</v>
      </c>
      <c r="H1158" t="s">
        <v>67</v>
      </c>
      <c r="I1158">
        <v>24</v>
      </c>
      <c r="J1158">
        <v>25</v>
      </c>
      <c r="K1158" t="s">
        <v>22</v>
      </c>
      <c r="L1158" t="s">
        <v>347</v>
      </c>
    </row>
    <row r="1159" spans="1:12">
      <c r="A1159">
        <v>292</v>
      </c>
      <c r="B1159" s="1" t="s">
        <v>328</v>
      </c>
      <c r="C1159">
        <v>7525</v>
      </c>
      <c r="D1159" t="s">
        <v>26</v>
      </c>
      <c r="E1159">
        <v>0</v>
      </c>
      <c r="F1159">
        <v>24</v>
      </c>
      <c r="G1159">
        <v>3.1</v>
      </c>
      <c r="H1159" t="s">
        <v>67</v>
      </c>
      <c r="I1159">
        <v>24</v>
      </c>
      <c r="J1159">
        <v>30</v>
      </c>
      <c r="K1159" t="s">
        <v>22</v>
      </c>
      <c r="L1159" t="s">
        <v>348</v>
      </c>
    </row>
    <row r="1160" spans="1:12">
      <c r="A1160">
        <v>293</v>
      </c>
      <c r="B1160" s="1" t="s">
        <v>328</v>
      </c>
      <c r="C1160">
        <v>7600</v>
      </c>
      <c r="D1160" t="s">
        <v>26</v>
      </c>
      <c r="E1160">
        <v>0</v>
      </c>
      <c r="F1160">
        <v>18</v>
      </c>
      <c r="G1160">
        <v>1.8</v>
      </c>
      <c r="H1160" t="s">
        <v>123</v>
      </c>
      <c r="I1160">
        <v>18</v>
      </c>
      <c r="J1160">
        <v>30</v>
      </c>
      <c r="K1160" t="s">
        <v>22</v>
      </c>
      <c r="L1160" t="s">
        <v>349</v>
      </c>
    </row>
    <row r="1161" spans="1:12">
      <c r="A1161">
        <v>294</v>
      </c>
      <c r="B1161" s="1" t="s">
        <v>328</v>
      </c>
      <c r="C1161">
        <v>10080</v>
      </c>
      <c r="D1161" t="s">
        <v>26</v>
      </c>
      <c r="E1161">
        <v>0</v>
      </c>
      <c r="F1161">
        <v>18</v>
      </c>
      <c r="G1161">
        <v>1.8</v>
      </c>
      <c r="H1161" t="s">
        <v>67</v>
      </c>
      <c r="I1161">
        <v>18</v>
      </c>
      <c r="J1161">
        <v>23</v>
      </c>
      <c r="K1161" t="s">
        <v>22</v>
      </c>
      <c r="L1161" t="s">
        <v>350</v>
      </c>
    </row>
    <row r="1162" spans="1:12">
      <c r="A1162">
        <v>295</v>
      </c>
      <c r="B1162" s="1" t="s">
        <v>328</v>
      </c>
      <c r="C1162">
        <v>10240</v>
      </c>
      <c r="D1162" t="s">
        <v>17</v>
      </c>
      <c r="E1162">
        <v>0</v>
      </c>
      <c r="F1162">
        <v>18</v>
      </c>
      <c r="G1162">
        <v>1.8</v>
      </c>
      <c r="H1162" t="s">
        <v>67</v>
      </c>
      <c r="I1162">
        <v>18</v>
      </c>
      <c r="J1162">
        <v>25</v>
      </c>
      <c r="K1162" t="s">
        <v>27</v>
      </c>
      <c r="L1162" t="s">
        <v>351</v>
      </c>
    </row>
    <row r="1163" spans="1:12">
      <c r="A1163">
        <v>296</v>
      </c>
      <c r="B1163" s="1" t="s">
        <v>328</v>
      </c>
      <c r="C1163">
        <v>13090</v>
      </c>
      <c r="D1163" t="s">
        <v>17</v>
      </c>
      <c r="E1163">
        <v>0</v>
      </c>
      <c r="F1163" t="s">
        <v>352</v>
      </c>
      <c r="G1163">
        <v>3.1</v>
      </c>
      <c r="H1163" t="s">
        <v>123</v>
      </c>
      <c r="I1163">
        <v>24</v>
      </c>
      <c r="J1163">
        <v>25</v>
      </c>
      <c r="K1163" t="s">
        <v>50</v>
      </c>
      <c r="L1163" t="s">
        <v>353</v>
      </c>
    </row>
    <row r="1164" spans="1:12">
      <c r="A1164">
        <v>297</v>
      </c>
      <c r="B1164" s="1" t="s">
        <v>328</v>
      </c>
      <c r="C1164">
        <v>15410</v>
      </c>
      <c r="D1164" t="s">
        <v>17</v>
      </c>
      <c r="E1164">
        <v>0</v>
      </c>
      <c r="F1164">
        <v>24</v>
      </c>
      <c r="G1164">
        <v>3.1</v>
      </c>
      <c r="H1164" t="s">
        <v>123</v>
      </c>
      <c r="I1164">
        <v>24</v>
      </c>
      <c r="J1164">
        <v>23</v>
      </c>
      <c r="K1164" t="s">
        <v>50</v>
      </c>
      <c r="L1164" t="s">
        <v>354</v>
      </c>
    </row>
    <row r="1165" spans="1:12">
      <c r="A1165">
        <v>298</v>
      </c>
      <c r="B1165" s="1" t="s">
        <v>355</v>
      </c>
      <c r="C1165">
        <v>1585</v>
      </c>
      <c r="D1165" t="s">
        <v>26</v>
      </c>
      <c r="E1165">
        <v>0</v>
      </c>
      <c r="F1165">
        <v>24</v>
      </c>
      <c r="G1165">
        <v>3.1</v>
      </c>
      <c r="H1165" t="s">
        <v>356</v>
      </c>
      <c r="I1165">
        <v>24</v>
      </c>
      <c r="J1165">
        <v>0</v>
      </c>
      <c r="K1165" t="s">
        <v>50</v>
      </c>
      <c r="L1165" t="s">
        <v>355</v>
      </c>
    </row>
    <row r="1166" spans="1:12">
      <c r="A1166">
        <v>1844</v>
      </c>
      <c r="B1166" s="1" t="s">
        <v>2023</v>
      </c>
      <c r="C1166">
        <v>90</v>
      </c>
      <c r="D1166" t="s">
        <v>17</v>
      </c>
      <c r="E1166">
        <v>0</v>
      </c>
      <c r="F1166">
        <v>24</v>
      </c>
      <c r="G1166">
        <v>3.14</v>
      </c>
      <c r="H1166" t="s">
        <v>49</v>
      </c>
      <c r="I1166">
        <v>24</v>
      </c>
      <c r="J1166">
        <v>0</v>
      </c>
      <c r="K1166" t="s">
        <v>50</v>
      </c>
      <c r="L1166" t="s">
        <v>2024</v>
      </c>
    </row>
    <row r="1167" spans="1:12">
      <c r="A1167">
        <v>1845</v>
      </c>
      <c r="B1167" s="1" t="s">
        <v>2023</v>
      </c>
      <c r="C1167">
        <v>100</v>
      </c>
      <c r="D1167" t="s">
        <v>26</v>
      </c>
      <c r="E1167">
        <v>0</v>
      </c>
      <c r="F1167">
        <v>30</v>
      </c>
      <c r="G1167">
        <v>7.07</v>
      </c>
      <c r="H1167" t="s">
        <v>24</v>
      </c>
      <c r="I1167">
        <v>30</v>
      </c>
      <c r="J1167">
        <v>24</v>
      </c>
      <c r="K1167" t="s">
        <v>27</v>
      </c>
      <c r="L1167" t="s">
        <v>2025</v>
      </c>
    </row>
    <row r="1168" spans="1:12">
      <c r="A1168">
        <v>1846</v>
      </c>
      <c r="B1168" s="1" t="s">
        <v>2023</v>
      </c>
      <c r="C1168">
        <v>577</v>
      </c>
      <c r="D1168" t="s">
        <v>17</v>
      </c>
      <c r="E1168">
        <v>0</v>
      </c>
      <c r="F1168">
        <v>12</v>
      </c>
      <c r="G1168" t="s">
        <v>18</v>
      </c>
      <c r="H1168" t="s">
        <v>2026</v>
      </c>
      <c r="I1168">
        <v>12</v>
      </c>
      <c r="J1168">
        <v>60</v>
      </c>
      <c r="K1168" t="s">
        <v>33</v>
      </c>
      <c r="L1168" t="s">
        <v>2027</v>
      </c>
    </row>
    <row r="1169" spans="1:12">
      <c r="A1169">
        <v>1847</v>
      </c>
      <c r="B1169" s="1" t="s">
        <v>2023</v>
      </c>
      <c r="C1169">
        <v>887</v>
      </c>
      <c r="D1169" t="s">
        <v>17</v>
      </c>
      <c r="E1169">
        <v>7.8</v>
      </c>
      <c r="F1169">
        <v>18</v>
      </c>
      <c r="G1169">
        <v>1.77</v>
      </c>
      <c r="H1169" t="s">
        <v>24</v>
      </c>
      <c r="I1169">
        <v>18</v>
      </c>
      <c r="J1169">
        <v>42</v>
      </c>
      <c r="K1169" t="s">
        <v>27</v>
      </c>
      <c r="L1169" t="s">
        <v>2028</v>
      </c>
    </row>
    <row r="1170" spans="1:12">
      <c r="A1170">
        <v>1848</v>
      </c>
      <c r="B1170" s="1" t="s">
        <v>2023</v>
      </c>
      <c r="C1170">
        <v>891</v>
      </c>
      <c r="D1170" t="s">
        <v>17</v>
      </c>
      <c r="E1170">
        <v>0</v>
      </c>
      <c r="F1170" t="s">
        <v>2029</v>
      </c>
      <c r="G1170">
        <v>1.77</v>
      </c>
      <c r="H1170" t="s">
        <v>2019</v>
      </c>
      <c r="I1170">
        <v>18</v>
      </c>
      <c r="J1170">
        <v>42</v>
      </c>
      <c r="K1170" t="s">
        <v>27</v>
      </c>
      <c r="L1170" t="s">
        <v>2030</v>
      </c>
    </row>
    <row r="1171" spans="1:12">
      <c r="A1171">
        <v>1849</v>
      </c>
      <c r="B1171" s="1" t="s">
        <v>2023</v>
      </c>
      <c r="C1171">
        <v>892</v>
      </c>
      <c r="D1171" t="s">
        <v>17</v>
      </c>
      <c r="E1171">
        <v>0</v>
      </c>
      <c r="F1171">
        <v>24</v>
      </c>
      <c r="G1171">
        <v>3.14</v>
      </c>
      <c r="H1171" t="s">
        <v>2019</v>
      </c>
      <c r="I1171">
        <v>24</v>
      </c>
      <c r="J1171">
        <v>0</v>
      </c>
      <c r="K1171" t="s">
        <v>27</v>
      </c>
      <c r="L1171" t="s">
        <v>2023</v>
      </c>
    </row>
    <row r="1172" spans="1:12">
      <c r="A1172">
        <v>1850</v>
      </c>
      <c r="B1172" s="1" t="s">
        <v>2023</v>
      </c>
      <c r="C1172">
        <v>1894</v>
      </c>
      <c r="D1172" t="s">
        <v>17</v>
      </c>
      <c r="E1172">
        <v>0</v>
      </c>
      <c r="F1172">
        <v>18</v>
      </c>
      <c r="G1172">
        <v>1.77</v>
      </c>
      <c r="H1172" t="s">
        <v>24</v>
      </c>
      <c r="I1172">
        <v>18</v>
      </c>
      <c r="J1172">
        <v>24</v>
      </c>
      <c r="K1172" t="s">
        <v>22</v>
      </c>
      <c r="L1172" t="s">
        <v>2031</v>
      </c>
    </row>
    <row r="1173" spans="1:12">
      <c r="A1173">
        <v>1851</v>
      </c>
      <c r="B1173" s="1" t="s">
        <v>2023</v>
      </c>
      <c r="C1173">
        <v>2959</v>
      </c>
      <c r="D1173" t="s">
        <v>17</v>
      </c>
      <c r="E1173">
        <v>0</v>
      </c>
      <c r="F1173">
        <v>18</v>
      </c>
      <c r="G1173">
        <v>1.77</v>
      </c>
      <c r="H1173" t="s">
        <v>24</v>
      </c>
      <c r="I1173">
        <v>18</v>
      </c>
      <c r="J1173">
        <v>18</v>
      </c>
      <c r="K1173" t="s">
        <v>22</v>
      </c>
      <c r="L1173" t="s">
        <v>2032</v>
      </c>
    </row>
    <row r="1174" spans="1:12">
      <c r="A1174">
        <v>1852</v>
      </c>
      <c r="B1174" s="1" t="s">
        <v>2023</v>
      </c>
      <c r="C1174">
        <v>3635</v>
      </c>
      <c r="D1174" t="s">
        <v>26</v>
      </c>
      <c r="E1174">
        <v>0</v>
      </c>
      <c r="F1174">
        <v>24</v>
      </c>
      <c r="G1174">
        <v>3.14</v>
      </c>
      <c r="H1174" t="s">
        <v>19</v>
      </c>
      <c r="I1174">
        <v>24</v>
      </c>
      <c r="J1174">
        <v>0</v>
      </c>
      <c r="K1174" t="s">
        <v>27</v>
      </c>
      <c r="L1174" t="s">
        <v>2033</v>
      </c>
    </row>
    <row r="1175" spans="1:12">
      <c r="A1175">
        <v>1853</v>
      </c>
      <c r="B1175" s="1" t="s">
        <v>2023</v>
      </c>
      <c r="C1175">
        <v>4783</v>
      </c>
      <c r="D1175" t="s">
        <v>17</v>
      </c>
      <c r="E1175">
        <v>0</v>
      </c>
      <c r="F1175">
        <v>18</v>
      </c>
      <c r="G1175">
        <v>1.77</v>
      </c>
      <c r="H1175" t="s">
        <v>70</v>
      </c>
      <c r="I1175">
        <v>18</v>
      </c>
      <c r="J1175">
        <v>4</v>
      </c>
      <c r="K1175" t="s">
        <v>22</v>
      </c>
      <c r="L1175" t="s">
        <v>2034</v>
      </c>
    </row>
    <row r="1176" spans="1:12">
      <c r="A1176">
        <v>1854</v>
      </c>
      <c r="B1176" s="1" t="s">
        <v>2023</v>
      </c>
      <c r="C1176">
        <v>6083</v>
      </c>
      <c r="D1176" t="s">
        <v>17</v>
      </c>
      <c r="E1176">
        <v>0</v>
      </c>
      <c r="F1176">
        <v>18</v>
      </c>
      <c r="G1176">
        <v>1.77</v>
      </c>
      <c r="H1176" t="s">
        <v>24</v>
      </c>
      <c r="I1176">
        <v>18</v>
      </c>
      <c r="J1176">
        <v>40</v>
      </c>
      <c r="K1176" t="s">
        <v>27</v>
      </c>
      <c r="L1176" t="s">
        <v>2035</v>
      </c>
    </row>
    <row r="1177" spans="1:12">
      <c r="A1177">
        <v>1911</v>
      </c>
      <c r="B1177" s="1" t="s">
        <v>2023</v>
      </c>
      <c r="C1177">
        <v>7010</v>
      </c>
      <c r="D1177" t="s">
        <v>17</v>
      </c>
      <c r="E1177">
        <v>0</v>
      </c>
      <c r="F1177">
        <v>15</v>
      </c>
      <c r="G1177">
        <v>1.23</v>
      </c>
      <c r="H1177" t="s">
        <v>38</v>
      </c>
      <c r="I1177">
        <v>15</v>
      </c>
      <c r="J1177">
        <v>25</v>
      </c>
      <c r="K1177" t="s">
        <v>33</v>
      </c>
      <c r="L1177" t="s">
        <v>2095</v>
      </c>
    </row>
    <row r="1178" spans="1:12">
      <c r="A1178">
        <v>1855</v>
      </c>
      <c r="B1178" s="1" t="s">
        <v>2023</v>
      </c>
      <c r="C1178">
        <v>7430</v>
      </c>
      <c r="D1178" t="s">
        <v>17</v>
      </c>
      <c r="E1178">
        <v>2.62</v>
      </c>
      <c r="F1178">
        <v>24</v>
      </c>
      <c r="G1178">
        <v>3.14</v>
      </c>
      <c r="H1178" t="s">
        <v>24</v>
      </c>
      <c r="I1178">
        <v>24</v>
      </c>
      <c r="J1178">
        <v>24</v>
      </c>
      <c r="K1178" t="s">
        <v>33</v>
      </c>
      <c r="L1178" t="s">
        <v>1495</v>
      </c>
    </row>
    <row r="1179" spans="1:12">
      <c r="A1179">
        <v>1856</v>
      </c>
      <c r="B1179" s="1" t="s">
        <v>2023</v>
      </c>
      <c r="C1179">
        <v>7435</v>
      </c>
      <c r="D1179" t="s">
        <v>17</v>
      </c>
      <c r="E1179">
        <v>0</v>
      </c>
      <c r="F1179">
        <v>18</v>
      </c>
      <c r="G1179">
        <v>1.77</v>
      </c>
      <c r="H1179" t="s">
        <v>24</v>
      </c>
      <c r="I1179">
        <v>18</v>
      </c>
      <c r="J1179">
        <v>44</v>
      </c>
      <c r="K1179" t="s">
        <v>33</v>
      </c>
      <c r="L1179" t="s">
        <v>2036</v>
      </c>
    </row>
    <row r="1180" spans="1:12">
      <c r="A1180">
        <v>1857</v>
      </c>
      <c r="B1180" s="1" t="s">
        <v>2023</v>
      </c>
      <c r="C1180">
        <v>8718</v>
      </c>
      <c r="D1180" t="s">
        <v>17</v>
      </c>
      <c r="E1180">
        <v>0</v>
      </c>
      <c r="F1180">
        <v>18</v>
      </c>
      <c r="G1180">
        <v>1.77</v>
      </c>
      <c r="H1180" t="s">
        <v>24</v>
      </c>
      <c r="I1180">
        <v>18</v>
      </c>
      <c r="J1180">
        <v>24</v>
      </c>
      <c r="K1180" t="s">
        <v>22</v>
      </c>
      <c r="L1180" t="s">
        <v>2037</v>
      </c>
    </row>
    <row r="1181" spans="1:12">
      <c r="A1181">
        <v>1858</v>
      </c>
      <c r="B1181" s="1" t="s">
        <v>2023</v>
      </c>
      <c r="C1181">
        <v>9322</v>
      </c>
      <c r="D1181" t="s">
        <v>17</v>
      </c>
      <c r="E1181">
        <v>0</v>
      </c>
      <c r="F1181">
        <v>12</v>
      </c>
      <c r="G1181" t="s">
        <v>18</v>
      </c>
      <c r="H1181" t="s">
        <v>19</v>
      </c>
      <c r="I1181">
        <v>12</v>
      </c>
      <c r="J1181">
        <v>20</v>
      </c>
      <c r="K1181" t="s">
        <v>22</v>
      </c>
      <c r="L1181" t="s">
        <v>2038</v>
      </c>
    </row>
    <row r="1182" spans="1:12">
      <c r="A1182">
        <v>1859</v>
      </c>
      <c r="B1182" s="1" t="s">
        <v>2023</v>
      </c>
      <c r="C1182">
        <v>10049</v>
      </c>
      <c r="D1182" t="s">
        <v>26</v>
      </c>
      <c r="E1182">
        <v>0</v>
      </c>
      <c r="F1182">
        <v>24</v>
      </c>
      <c r="G1182">
        <v>3.14</v>
      </c>
      <c r="H1182" t="s">
        <v>19</v>
      </c>
      <c r="I1182">
        <v>24</v>
      </c>
      <c r="J1182">
        <v>19</v>
      </c>
      <c r="K1182" t="s">
        <v>27</v>
      </c>
      <c r="L1182" t="s">
        <v>2039</v>
      </c>
    </row>
    <row r="1183" spans="1:12">
      <c r="A1183">
        <v>1860</v>
      </c>
      <c r="B1183" s="1" t="s">
        <v>2023</v>
      </c>
      <c r="C1183">
        <v>11289</v>
      </c>
      <c r="D1183" t="s">
        <v>26</v>
      </c>
      <c r="E1183">
        <v>0</v>
      </c>
      <c r="F1183">
        <v>18</v>
      </c>
      <c r="G1183">
        <v>1.77</v>
      </c>
      <c r="H1183" t="s">
        <v>49</v>
      </c>
      <c r="I1183">
        <v>18</v>
      </c>
      <c r="J1183">
        <v>110</v>
      </c>
      <c r="K1183" t="s">
        <v>50</v>
      </c>
      <c r="L1183" t="s">
        <v>2040</v>
      </c>
    </row>
    <row r="1184" spans="1:12">
      <c r="A1184">
        <v>1352</v>
      </c>
      <c r="B1184" s="1" t="s">
        <v>1489</v>
      </c>
      <c r="C1184">
        <v>1724</v>
      </c>
      <c r="D1184" t="s">
        <v>26</v>
      </c>
      <c r="E1184">
        <v>1.57</v>
      </c>
      <c r="F1184">
        <v>18</v>
      </c>
      <c r="G1184">
        <v>1.8</v>
      </c>
      <c r="H1184" t="s">
        <v>67</v>
      </c>
      <c r="I1184">
        <v>18</v>
      </c>
      <c r="J1184">
        <v>43</v>
      </c>
      <c r="K1184" t="s">
        <v>27</v>
      </c>
      <c r="L1184" t="s">
        <v>1490</v>
      </c>
    </row>
    <row r="1185" spans="1:12">
      <c r="A1185">
        <v>1353</v>
      </c>
      <c r="B1185" s="1" t="s">
        <v>1489</v>
      </c>
      <c r="C1185">
        <v>1733</v>
      </c>
      <c r="D1185" t="s">
        <v>26</v>
      </c>
      <c r="E1185">
        <v>2.74</v>
      </c>
      <c r="F1185">
        <v>18</v>
      </c>
      <c r="G1185">
        <v>1.8</v>
      </c>
      <c r="H1185" t="s">
        <v>67</v>
      </c>
      <c r="I1185">
        <v>18</v>
      </c>
      <c r="J1185">
        <v>34</v>
      </c>
      <c r="K1185" t="s">
        <v>27</v>
      </c>
      <c r="L1185" t="s">
        <v>1491</v>
      </c>
    </row>
    <row r="1186" spans="1:12">
      <c r="A1186">
        <v>1354</v>
      </c>
      <c r="B1186" s="1" t="s">
        <v>1489</v>
      </c>
      <c r="C1186">
        <v>1736</v>
      </c>
      <c r="D1186" t="s">
        <v>26</v>
      </c>
      <c r="E1186">
        <v>2.11</v>
      </c>
      <c r="F1186">
        <v>18</v>
      </c>
      <c r="G1186">
        <v>1.8</v>
      </c>
      <c r="H1186" t="s">
        <v>67</v>
      </c>
      <c r="I1186">
        <v>18</v>
      </c>
      <c r="J1186">
        <v>50</v>
      </c>
      <c r="K1186" t="s">
        <v>27</v>
      </c>
      <c r="L1186" t="s">
        <v>1492</v>
      </c>
    </row>
    <row r="1187" spans="1:12">
      <c r="A1187">
        <v>1355</v>
      </c>
      <c r="B1187" s="1" t="s">
        <v>1489</v>
      </c>
      <c r="C1187">
        <v>2420</v>
      </c>
      <c r="D1187" t="s">
        <v>26</v>
      </c>
      <c r="E1187">
        <v>0</v>
      </c>
      <c r="F1187">
        <v>18</v>
      </c>
      <c r="G1187">
        <v>1.8</v>
      </c>
      <c r="H1187" t="s">
        <v>24</v>
      </c>
      <c r="I1187">
        <v>18</v>
      </c>
      <c r="J1187">
        <v>30</v>
      </c>
      <c r="K1187" t="s">
        <v>33</v>
      </c>
      <c r="L1187" t="s">
        <v>1493</v>
      </c>
    </row>
    <row r="1188" spans="1:12">
      <c r="A1188">
        <v>1356</v>
      </c>
      <c r="B1188" s="1" t="s">
        <v>1489</v>
      </c>
      <c r="C1188">
        <v>2423</v>
      </c>
      <c r="D1188" t="s">
        <v>26</v>
      </c>
      <c r="E1188">
        <v>1.2</v>
      </c>
      <c r="F1188">
        <v>18</v>
      </c>
      <c r="G1188">
        <v>1.8</v>
      </c>
      <c r="H1188" t="s">
        <v>67</v>
      </c>
      <c r="I1188">
        <v>18</v>
      </c>
      <c r="J1188">
        <v>48</v>
      </c>
      <c r="K1188" t="s">
        <v>33</v>
      </c>
      <c r="L1188" t="s">
        <v>1494</v>
      </c>
    </row>
    <row r="1189" spans="1:12">
      <c r="A1189">
        <v>1357</v>
      </c>
      <c r="B1189" s="1" t="s">
        <v>1495</v>
      </c>
      <c r="C1189">
        <v>1328</v>
      </c>
      <c r="D1189" t="s">
        <v>26</v>
      </c>
      <c r="E1189">
        <v>2.08</v>
      </c>
      <c r="F1189">
        <v>24</v>
      </c>
      <c r="G1189">
        <v>3.1</v>
      </c>
      <c r="H1189" t="s">
        <v>67</v>
      </c>
      <c r="I1189">
        <v>24</v>
      </c>
      <c r="J1189">
        <v>24</v>
      </c>
      <c r="K1189" t="s">
        <v>27</v>
      </c>
      <c r="L1189" t="s">
        <v>1496</v>
      </c>
    </row>
    <row r="1190" spans="1:12">
      <c r="A1190">
        <v>1861</v>
      </c>
      <c r="B1190" s="1" t="s">
        <v>1495</v>
      </c>
      <c r="C1190">
        <v>2540</v>
      </c>
      <c r="D1190" t="s">
        <v>17</v>
      </c>
      <c r="E1190">
        <v>0</v>
      </c>
      <c r="F1190">
        <v>18</v>
      </c>
      <c r="G1190">
        <v>1.77</v>
      </c>
      <c r="H1190" t="s">
        <v>24</v>
      </c>
      <c r="I1190">
        <v>18</v>
      </c>
      <c r="J1190">
        <v>80</v>
      </c>
      <c r="K1190" t="s">
        <v>33</v>
      </c>
      <c r="L1190" t="s">
        <v>2041</v>
      </c>
    </row>
    <row r="1191" spans="1:12">
      <c r="A1191">
        <v>1042</v>
      </c>
      <c r="B1191" s="1" t="s">
        <v>1158</v>
      </c>
      <c r="C1191">
        <v>3125</v>
      </c>
      <c r="D1191" t="s">
        <v>17</v>
      </c>
      <c r="E1191">
        <v>0</v>
      </c>
      <c r="F1191">
        <v>24</v>
      </c>
      <c r="G1191">
        <v>3.14</v>
      </c>
      <c r="H1191" t="s">
        <v>70</v>
      </c>
      <c r="I1191">
        <v>24</v>
      </c>
      <c r="J1191">
        <v>88</v>
      </c>
      <c r="K1191" t="s">
        <v>22</v>
      </c>
      <c r="L1191" t="s">
        <v>1159</v>
      </c>
    </row>
    <row r="1192" spans="1:12">
      <c r="A1192">
        <v>1043</v>
      </c>
      <c r="B1192" s="1" t="s">
        <v>1158</v>
      </c>
      <c r="C1192">
        <v>3420</v>
      </c>
      <c r="D1192" t="s">
        <v>26</v>
      </c>
      <c r="E1192">
        <v>5.0999999999999996</v>
      </c>
      <c r="F1192">
        <v>18</v>
      </c>
      <c r="G1192">
        <v>1.77</v>
      </c>
      <c r="H1192" t="s">
        <v>29</v>
      </c>
      <c r="I1192">
        <v>18</v>
      </c>
      <c r="J1192">
        <v>72</v>
      </c>
      <c r="K1192" t="s">
        <v>27</v>
      </c>
      <c r="L1192" t="s">
        <v>1160</v>
      </c>
    </row>
    <row r="1193" spans="1:12">
      <c r="A1193">
        <v>1044</v>
      </c>
      <c r="B1193" s="1" t="s">
        <v>1158</v>
      </c>
      <c r="C1193">
        <v>3812</v>
      </c>
      <c r="D1193" t="s">
        <v>26</v>
      </c>
      <c r="E1193">
        <v>0.8</v>
      </c>
      <c r="F1193">
        <v>18</v>
      </c>
      <c r="G1193">
        <v>1.77</v>
      </c>
      <c r="H1193" t="s">
        <v>24</v>
      </c>
      <c r="I1193">
        <v>18</v>
      </c>
      <c r="J1193">
        <v>24</v>
      </c>
      <c r="K1193" t="s">
        <v>33</v>
      </c>
      <c r="L1193" t="s">
        <v>1161</v>
      </c>
    </row>
    <row r="1194" spans="1:12">
      <c r="A1194">
        <v>1045</v>
      </c>
      <c r="B1194" s="1" t="s">
        <v>1158</v>
      </c>
      <c r="C1194">
        <v>4230</v>
      </c>
      <c r="D1194" t="s">
        <v>26</v>
      </c>
      <c r="E1194">
        <v>1.8</v>
      </c>
      <c r="F1194">
        <v>24</v>
      </c>
      <c r="G1194">
        <v>3.14</v>
      </c>
      <c r="H1194" t="s">
        <v>24</v>
      </c>
      <c r="I1194">
        <v>24</v>
      </c>
      <c r="J1194">
        <v>32</v>
      </c>
      <c r="K1194" t="s">
        <v>27</v>
      </c>
      <c r="L1194" t="s">
        <v>1162</v>
      </c>
    </row>
    <row r="1195" spans="1:12">
      <c r="A1195">
        <v>1046</v>
      </c>
      <c r="B1195" s="1" t="s">
        <v>1158</v>
      </c>
      <c r="C1195">
        <v>4322</v>
      </c>
      <c r="D1195" t="s">
        <v>26</v>
      </c>
      <c r="E1195">
        <v>0</v>
      </c>
      <c r="F1195">
        <v>18</v>
      </c>
      <c r="G1195">
        <v>1.77</v>
      </c>
      <c r="H1195" t="s">
        <v>24</v>
      </c>
      <c r="I1195">
        <v>18</v>
      </c>
      <c r="J1195">
        <v>48</v>
      </c>
      <c r="K1195" t="s">
        <v>27</v>
      </c>
      <c r="L1195" t="s">
        <v>1163</v>
      </c>
    </row>
    <row r="1196" spans="1:12">
      <c r="A1196">
        <v>1047</v>
      </c>
      <c r="B1196" s="1" t="s">
        <v>1158</v>
      </c>
      <c r="C1196">
        <v>6304</v>
      </c>
      <c r="D1196" t="s">
        <v>26</v>
      </c>
      <c r="E1196">
        <v>0.6</v>
      </c>
      <c r="F1196">
        <v>18</v>
      </c>
      <c r="G1196">
        <v>1.77</v>
      </c>
      <c r="H1196" t="s">
        <v>70</v>
      </c>
      <c r="I1196">
        <v>18</v>
      </c>
      <c r="J1196">
        <v>30</v>
      </c>
      <c r="K1196" t="s">
        <v>22</v>
      </c>
      <c r="L1196" t="s">
        <v>1164</v>
      </c>
    </row>
    <row r="1197" spans="1:12">
      <c r="A1197">
        <v>1048</v>
      </c>
      <c r="B1197" s="1" t="s">
        <v>1158</v>
      </c>
      <c r="C1197">
        <v>6341</v>
      </c>
      <c r="D1197" t="s">
        <v>17</v>
      </c>
      <c r="E1197">
        <v>2.4</v>
      </c>
      <c r="F1197">
        <v>18</v>
      </c>
      <c r="G1197">
        <v>1.77</v>
      </c>
      <c r="H1197" t="s">
        <v>24</v>
      </c>
      <c r="I1197">
        <v>18</v>
      </c>
      <c r="J1197">
        <v>24</v>
      </c>
      <c r="K1197" t="s">
        <v>33</v>
      </c>
      <c r="L1197" t="s">
        <v>1165</v>
      </c>
    </row>
    <row r="1198" spans="1:12">
      <c r="A1198">
        <v>1049</v>
      </c>
      <c r="B1198" s="1" t="s">
        <v>1158</v>
      </c>
      <c r="C1198">
        <v>6641</v>
      </c>
      <c r="D1198" t="s">
        <v>26</v>
      </c>
      <c r="E1198">
        <v>0.9</v>
      </c>
      <c r="F1198">
        <v>24</v>
      </c>
      <c r="G1198">
        <v>3.14</v>
      </c>
      <c r="H1198" t="s">
        <v>70</v>
      </c>
      <c r="I1198">
        <v>24</v>
      </c>
      <c r="J1198">
        <v>49</v>
      </c>
      <c r="K1198" t="s">
        <v>22</v>
      </c>
      <c r="L1198" t="s">
        <v>1166</v>
      </c>
    </row>
    <row r="1199" spans="1:12">
      <c r="A1199">
        <v>1050</v>
      </c>
      <c r="B1199" s="1" t="s">
        <v>1158</v>
      </c>
      <c r="C1199">
        <v>7579</v>
      </c>
      <c r="D1199" t="s">
        <v>26</v>
      </c>
      <c r="E1199">
        <v>1.1000000000000001</v>
      </c>
      <c r="F1199">
        <v>18</v>
      </c>
      <c r="G1199">
        <v>1.77</v>
      </c>
      <c r="H1199" t="s">
        <v>24</v>
      </c>
      <c r="I1199">
        <v>18</v>
      </c>
      <c r="J1199">
        <v>55</v>
      </c>
      <c r="K1199" t="s">
        <v>27</v>
      </c>
      <c r="L1199" t="s">
        <v>1167</v>
      </c>
    </row>
    <row r="1200" spans="1:12">
      <c r="A1200">
        <v>1051</v>
      </c>
      <c r="B1200" s="1" t="s">
        <v>1158</v>
      </c>
      <c r="C1200">
        <v>7600</v>
      </c>
      <c r="D1200" t="s">
        <v>17</v>
      </c>
      <c r="E1200">
        <v>1.7</v>
      </c>
      <c r="F1200">
        <v>24</v>
      </c>
      <c r="G1200">
        <v>3.14</v>
      </c>
      <c r="H1200" t="s">
        <v>24</v>
      </c>
      <c r="I1200">
        <v>24</v>
      </c>
      <c r="J1200">
        <v>29</v>
      </c>
      <c r="K1200" t="s">
        <v>22</v>
      </c>
      <c r="L1200" t="s">
        <v>1168</v>
      </c>
    </row>
    <row r="1201" spans="1:12">
      <c r="A1201">
        <v>1052</v>
      </c>
      <c r="B1201" s="1" t="s">
        <v>1158</v>
      </c>
      <c r="C1201">
        <v>7638</v>
      </c>
      <c r="D1201" t="s">
        <v>17</v>
      </c>
      <c r="E1201">
        <v>2.2000000000000002</v>
      </c>
      <c r="F1201">
        <v>24</v>
      </c>
      <c r="G1201">
        <v>3.14</v>
      </c>
      <c r="H1201" t="s">
        <v>24</v>
      </c>
      <c r="I1201">
        <v>24</v>
      </c>
      <c r="J1201">
        <v>24</v>
      </c>
      <c r="K1201" t="s">
        <v>27</v>
      </c>
      <c r="L1201" t="s">
        <v>1169</v>
      </c>
    </row>
    <row r="1202" spans="1:12">
      <c r="A1202">
        <v>1913</v>
      </c>
      <c r="B1202" s="1" t="s">
        <v>1158</v>
      </c>
      <c r="C1202">
        <v>8671</v>
      </c>
      <c r="D1202" t="s">
        <v>17</v>
      </c>
      <c r="E1202">
        <v>0</v>
      </c>
      <c r="F1202">
        <v>15</v>
      </c>
      <c r="G1202">
        <v>1.23</v>
      </c>
      <c r="H1202" t="s">
        <v>38</v>
      </c>
      <c r="I1202">
        <v>15</v>
      </c>
      <c r="J1202">
        <v>25</v>
      </c>
      <c r="K1202" t="s">
        <v>39</v>
      </c>
      <c r="L1202" t="s">
        <v>2097</v>
      </c>
    </row>
    <row r="1203" spans="1:12">
      <c r="A1203">
        <v>1053</v>
      </c>
      <c r="B1203" s="1" t="s">
        <v>1158</v>
      </c>
      <c r="C1203">
        <v>8978</v>
      </c>
      <c r="D1203" t="s">
        <v>17</v>
      </c>
      <c r="E1203">
        <v>0</v>
      </c>
      <c r="F1203">
        <v>24</v>
      </c>
      <c r="G1203">
        <v>3.14</v>
      </c>
      <c r="H1203" t="s">
        <v>19</v>
      </c>
      <c r="I1203">
        <v>24</v>
      </c>
      <c r="J1203">
        <v>48</v>
      </c>
      <c r="K1203" t="s">
        <v>27</v>
      </c>
      <c r="L1203" t="s">
        <v>1170</v>
      </c>
    </row>
    <row r="1204" spans="1:12">
      <c r="A1204">
        <v>1054</v>
      </c>
      <c r="B1204" s="1" t="s">
        <v>1158</v>
      </c>
      <c r="C1204">
        <v>8980</v>
      </c>
      <c r="D1204" t="s">
        <v>17</v>
      </c>
      <c r="E1204">
        <v>2.95</v>
      </c>
      <c r="F1204">
        <v>18</v>
      </c>
      <c r="G1204">
        <v>1.77</v>
      </c>
      <c r="H1204" t="s">
        <v>19</v>
      </c>
      <c r="I1204">
        <v>18</v>
      </c>
      <c r="J1204">
        <v>21</v>
      </c>
      <c r="K1204" t="s">
        <v>22</v>
      </c>
      <c r="L1204" t="s">
        <v>1171</v>
      </c>
    </row>
    <row r="1205" spans="1:12">
      <c r="A1205">
        <v>1055</v>
      </c>
      <c r="B1205" s="1" t="s">
        <v>1158</v>
      </c>
      <c r="C1205">
        <v>10972</v>
      </c>
      <c r="D1205" t="s">
        <v>17</v>
      </c>
      <c r="E1205">
        <v>0.8</v>
      </c>
      <c r="F1205">
        <v>18</v>
      </c>
      <c r="G1205">
        <v>1.77</v>
      </c>
      <c r="H1205" t="s">
        <v>24</v>
      </c>
      <c r="I1205">
        <v>18</v>
      </c>
      <c r="J1205">
        <v>24</v>
      </c>
      <c r="K1205" t="s">
        <v>33</v>
      </c>
      <c r="L1205" t="s">
        <v>1172</v>
      </c>
    </row>
    <row r="1206" spans="1:12">
      <c r="A1206">
        <v>1056</v>
      </c>
      <c r="B1206" s="1" t="s">
        <v>1158</v>
      </c>
      <c r="C1206">
        <v>11707</v>
      </c>
      <c r="D1206" t="s">
        <v>26</v>
      </c>
      <c r="E1206">
        <v>0.9</v>
      </c>
      <c r="F1206" t="s">
        <v>18</v>
      </c>
      <c r="G1206" t="s">
        <v>18</v>
      </c>
      <c r="H1206" t="s">
        <v>1173</v>
      </c>
      <c r="I1206">
        <v>36</v>
      </c>
      <c r="J1206">
        <v>20</v>
      </c>
      <c r="K1206" t="s">
        <v>22</v>
      </c>
      <c r="L1206" t="s">
        <v>1174</v>
      </c>
    </row>
    <row r="1207" spans="1:12">
      <c r="A1207">
        <v>1057</v>
      </c>
      <c r="B1207" s="1" t="s">
        <v>1158</v>
      </c>
      <c r="C1207">
        <v>11727</v>
      </c>
      <c r="D1207" t="s">
        <v>26</v>
      </c>
      <c r="E1207">
        <v>1.4</v>
      </c>
      <c r="F1207">
        <v>15</v>
      </c>
      <c r="G1207">
        <v>1.23</v>
      </c>
      <c r="H1207" t="s">
        <v>70</v>
      </c>
      <c r="I1207">
        <v>15</v>
      </c>
      <c r="J1207">
        <v>28</v>
      </c>
      <c r="K1207" t="s">
        <v>22</v>
      </c>
      <c r="L1207" t="s">
        <v>1175</v>
      </c>
    </row>
    <row r="1208" spans="1:12">
      <c r="A1208">
        <v>1058</v>
      </c>
      <c r="B1208" s="1" t="s">
        <v>1158</v>
      </c>
      <c r="C1208">
        <v>13036</v>
      </c>
      <c r="D1208" t="s">
        <v>17</v>
      </c>
      <c r="E1208">
        <v>2.1</v>
      </c>
      <c r="F1208">
        <v>18</v>
      </c>
      <c r="G1208">
        <v>1.77</v>
      </c>
      <c r="H1208" t="s">
        <v>29</v>
      </c>
      <c r="I1208">
        <v>18</v>
      </c>
      <c r="J1208">
        <v>72</v>
      </c>
      <c r="K1208" t="s">
        <v>27</v>
      </c>
      <c r="L1208" t="s">
        <v>1176</v>
      </c>
    </row>
    <row r="1209" spans="1:12">
      <c r="A1209">
        <v>1059</v>
      </c>
      <c r="B1209" s="1" t="s">
        <v>1158</v>
      </c>
      <c r="C1209">
        <v>13038</v>
      </c>
      <c r="D1209" t="s">
        <v>17</v>
      </c>
      <c r="E1209">
        <v>1.8</v>
      </c>
      <c r="F1209">
        <v>18</v>
      </c>
      <c r="G1209">
        <v>1.77</v>
      </c>
      <c r="H1209" t="s">
        <v>24</v>
      </c>
      <c r="I1209">
        <v>18</v>
      </c>
      <c r="J1209">
        <v>34</v>
      </c>
      <c r="K1209" t="s">
        <v>27</v>
      </c>
      <c r="L1209" t="s">
        <v>1177</v>
      </c>
    </row>
    <row r="1210" spans="1:12">
      <c r="A1210">
        <v>1060</v>
      </c>
      <c r="B1210" s="1" t="s">
        <v>1158</v>
      </c>
      <c r="C1210">
        <v>13056</v>
      </c>
      <c r="D1210" t="s">
        <v>17</v>
      </c>
      <c r="E1210">
        <v>3.1</v>
      </c>
      <c r="F1210">
        <v>18</v>
      </c>
      <c r="G1210">
        <v>1.77</v>
      </c>
      <c r="H1210" t="s">
        <v>24</v>
      </c>
      <c r="I1210">
        <v>18</v>
      </c>
      <c r="J1210">
        <v>34</v>
      </c>
      <c r="K1210" t="s">
        <v>33</v>
      </c>
      <c r="L1210" t="s">
        <v>1178</v>
      </c>
    </row>
    <row r="1211" spans="1:12">
      <c r="A1211">
        <v>1061</v>
      </c>
      <c r="B1211" s="1" t="s">
        <v>1158</v>
      </c>
      <c r="C1211">
        <v>15020</v>
      </c>
      <c r="D1211" t="s">
        <v>17</v>
      </c>
      <c r="E1211">
        <v>1.9</v>
      </c>
      <c r="F1211">
        <v>18</v>
      </c>
      <c r="G1211">
        <v>1.77</v>
      </c>
      <c r="H1211" t="s">
        <v>19</v>
      </c>
      <c r="I1211">
        <v>18</v>
      </c>
      <c r="J1211">
        <v>24</v>
      </c>
      <c r="K1211" t="s">
        <v>27</v>
      </c>
      <c r="L1211" t="s">
        <v>1179</v>
      </c>
    </row>
    <row r="1212" spans="1:12">
      <c r="A1212">
        <v>1062</v>
      </c>
      <c r="B1212" s="1" t="s">
        <v>1158</v>
      </c>
      <c r="C1212">
        <v>16274</v>
      </c>
      <c r="D1212" t="s">
        <v>26</v>
      </c>
      <c r="E1212">
        <v>0</v>
      </c>
      <c r="F1212">
        <v>18</v>
      </c>
      <c r="G1212">
        <v>1.77</v>
      </c>
      <c r="H1212" t="s">
        <v>1180</v>
      </c>
      <c r="I1212">
        <v>18</v>
      </c>
      <c r="J1212">
        <v>20</v>
      </c>
      <c r="K1212" t="s">
        <v>50</v>
      </c>
      <c r="L1212" t="s">
        <v>1181</v>
      </c>
    </row>
    <row r="1213" spans="1:12">
      <c r="A1213">
        <v>1063</v>
      </c>
      <c r="B1213" s="1" t="s">
        <v>1158</v>
      </c>
      <c r="C1213">
        <v>16464</v>
      </c>
      <c r="D1213" t="s">
        <v>17</v>
      </c>
      <c r="E1213">
        <v>0</v>
      </c>
      <c r="F1213">
        <v>18</v>
      </c>
      <c r="G1213">
        <v>1.77</v>
      </c>
      <c r="H1213" t="s">
        <v>19</v>
      </c>
      <c r="I1213">
        <v>18</v>
      </c>
      <c r="J1213">
        <v>20</v>
      </c>
      <c r="K1213" t="s">
        <v>50</v>
      </c>
      <c r="L1213" t="s">
        <v>1182</v>
      </c>
    </row>
    <row r="1214" spans="1:12">
      <c r="A1214">
        <v>1064</v>
      </c>
      <c r="B1214" s="1" t="s">
        <v>1158</v>
      </c>
      <c r="C1214">
        <v>17062</v>
      </c>
      <c r="D1214" t="s">
        <v>17</v>
      </c>
      <c r="E1214">
        <v>2.6</v>
      </c>
      <c r="F1214">
        <v>18</v>
      </c>
      <c r="G1214">
        <v>1.77</v>
      </c>
      <c r="H1214" t="s">
        <v>19</v>
      </c>
      <c r="I1214">
        <v>18</v>
      </c>
      <c r="J1214">
        <v>20</v>
      </c>
      <c r="K1214" t="s">
        <v>22</v>
      </c>
      <c r="L1214" t="s">
        <v>1183</v>
      </c>
    </row>
    <row r="1215" spans="1:12">
      <c r="A1215">
        <v>1067</v>
      </c>
      <c r="B1215" s="1" t="s">
        <v>1158</v>
      </c>
      <c r="C1215">
        <v>18970</v>
      </c>
      <c r="D1215" t="s">
        <v>17</v>
      </c>
      <c r="E1215">
        <v>2.8</v>
      </c>
      <c r="F1215">
        <v>15</v>
      </c>
      <c r="G1215">
        <v>1.23</v>
      </c>
      <c r="H1215" t="s">
        <v>19</v>
      </c>
      <c r="I1215">
        <v>15</v>
      </c>
      <c r="J1215">
        <v>25</v>
      </c>
      <c r="K1215" t="s">
        <v>22</v>
      </c>
      <c r="L1215" t="s">
        <v>136</v>
      </c>
    </row>
    <row r="1216" spans="1:12">
      <c r="A1216">
        <v>1068</v>
      </c>
      <c r="B1216" s="1" t="s">
        <v>1158</v>
      </c>
      <c r="C1216">
        <v>18990</v>
      </c>
      <c r="D1216" t="s">
        <v>17</v>
      </c>
      <c r="E1216">
        <v>2.1</v>
      </c>
      <c r="F1216">
        <v>24</v>
      </c>
      <c r="G1216">
        <v>3.14</v>
      </c>
      <c r="H1216" t="s">
        <v>19</v>
      </c>
      <c r="I1216">
        <v>24</v>
      </c>
      <c r="J1216">
        <v>23</v>
      </c>
      <c r="K1216" t="s">
        <v>27</v>
      </c>
      <c r="L1216" t="s">
        <v>1187</v>
      </c>
    </row>
    <row r="1217" spans="1:12">
      <c r="A1217">
        <v>1069</v>
      </c>
      <c r="B1217" s="1" t="s">
        <v>1158</v>
      </c>
      <c r="C1217">
        <v>20034</v>
      </c>
      <c r="D1217" t="s">
        <v>26</v>
      </c>
      <c r="E1217">
        <v>0</v>
      </c>
      <c r="F1217">
        <v>18</v>
      </c>
      <c r="G1217">
        <v>1.77</v>
      </c>
      <c r="H1217" t="s">
        <v>49</v>
      </c>
      <c r="I1217">
        <v>0</v>
      </c>
      <c r="J1217">
        <v>0</v>
      </c>
      <c r="K1217" t="s">
        <v>50</v>
      </c>
      <c r="L1217" t="s">
        <v>1188</v>
      </c>
    </row>
    <row r="1218" spans="1:12">
      <c r="A1218">
        <v>1070</v>
      </c>
      <c r="B1218" s="1" t="s">
        <v>1158</v>
      </c>
      <c r="C1218">
        <v>20146</v>
      </c>
      <c r="D1218" t="s">
        <v>107</v>
      </c>
      <c r="E1218">
        <v>1.85</v>
      </c>
      <c r="F1218">
        <v>18</v>
      </c>
      <c r="G1218">
        <v>1.77</v>
      </c>
      <c r="H1218" t="s">
        <v>38</v>
      </c>
      <c r="I1218">
        <v>18</v>
      </c>
      <c r="J1218">
        <v>20</v>
      </c>
      <c r="K1218" t="s">
        <v>39</v>
      </c>
      <c r="L1218" t="s">
        <v>1189</v>
      </c>
    </row>
    <row r="1219" spans="1:12">
      <c r="A1219">
        <v>1071</v>
      </c>
      <c r="B1219" s="1" t="s">
        <v>1158</v>
      </c>
      <c r="C1219">
        <v>20146</v>
      </c>
      <c r="D1219" t="s">
        <v>53</v>
      </c>
      <c r="E1219">
        <v>1.6</v>
      </c>
      <c r="F1219">
        <v>18</v>
      </c>
      <c r="G1219">
        <v>1.77</v>
      </c>
      <c r="H1219" t="s">
        <v>38</v>
      </c>
      <c r="I1219">
        <v>18</v>
      </c>
      <c r="J1219">
        <v>22</v>
      </c>
      <c r="K1219" t="s">
        <v>39</v>
      </c>
      <c r="L1219" t="s">
        <v>1190</v>
      </c>
    </row>
    <row r="1220" spans="1:12">
      <c r="A1220">
        <v>1072</v>
      </c>
      <c r="B1220" s="1" t="s">
        <v>1158</v>
      </c>
      <c r="C1220">
        <v>20994</v>
      </c>
      <c r="D1220" t="s">
        <v>26</v>
      </c>
      <c r="E1220">
        <v>2.9</v>
      </c>
      <c r="F1220">
        <v>18</v>
      </c>
      <c r="G1220">
        <v>1.77</v>
      </c>
      <c r="H1220" t="s">
        <v>49</v>
      </c>
      <c r="I1220">
        <v>18</v>
      </c>
      <c r="J1220">
        <v>0</v>
      </c>
      <c r="K1220" t="s">
        <v>22</v>
      </c>
      <c r="L1220" t="s">
        <v>1191</v>
      </c>
    </row>
    <row r="1221" spans="1:12">
      <c r="A1221">
        <v>1907</v>
      </c>
      <c r="B1221" s="1" t="s">
        <v>1158</v>
      </c>
      <c r="C1221">
        <v>21010</v>
      </c>
      <c r="D1221" t="s">
        <v>53</v>
      </c>
      <c r="E1221">
        <v>4</v>
      </c>
      <c r="F1221">
        <v>18</v>
      </c>
      <c r="G1221">
        <v>1.77</v>
      </c>
      <c r="H1221" t="s">
        <v>38</v>
      </c>
      <c r="I1221">
        <v>18</v>
      </c>
      <c r="J1221">
        <v>30</v>
      </c>
      <c r="K1221" t="s">
        <v>39</v>
      </c>
      <c r="L1221" t="s">
        <v>2091</v>
      </c>
    </row>
    <row r="1222" spans="1:12">
      <c r="A1222">
        <v>1073</v>
      </c>
      <c r="B1222" s="1" t="s">
        <v>1158</v>
      </c>
      <c r="C1222">
        <v>22904</v>
      </c>
      <c r="D1222" t="s">
        <v>26</v>
      </c>
      <c r="E1222">
        <v>1.9</v>
      </c>
      <c r="F1222">
        <v>18</v>
      </c>
      <c r="G1222">
        <v>1.77</v>
      </c>
      <c r="H1222" t="s">
        <v>24</v>
      </c>
      <c r="I1222">
        <v>18</v>
      </c>
      <c r="J1222">
        <v>75</v>
      </c>
      <c r="K1222" t="s">
        <v>27</v>
      </c>
      <c r="L1222" t="s">
        <v>1192</v>
      </c>
    </row>
    <row r="1223" spans="1:12">
      <c r="A1223">
        <v>1074</v>
      </c>
      <c r="B1223" s="1" t="s">
        <v>1158</v>
      </c>
      <c r="C1223">
        <v>24865</v>
      </c>
      <c r="D1223" t="s">
        <v>17</v>
      </c>
      <c r="E1223">
        <v>2.6</v>
      </c>
      <c r="F1223">
        <v>36</v>
      </c>
      <c r="G1223">
        <v>7.07</v>
      </c>
      <c r="H1223" t="s">
        <v>24</v>
      </c>
      <c r="I1223">
        <v>36</v>
      </c>
      <c r="J1223">
        <v>17</v>
      </c>
      <c r="K1223" t="s">
        <v>27</v>
      </c>
      <c r="L1223" t="s">
        <v>1193</v>
      </c>
    </row>
    <row r="1224" spans="1:12">
      <c r="A1224">
        <v>1075</v>
      </c>
      <c r="B1224" s="1" t="s">
        <v>1158</v>
      </c>
      <c r="C1224">
        <v>24867</v>
      </c>
      <c r="D1224" t="s">
        <v>17</v>
      </c>
      <c r="E1224">
        <v>2.5</v>
      </c>
      <c r="F1224">
        <v>18</v>
      </c>
      <c r="G1224">
        <v>1.77</v>
      </c>
      <c r="H1224" t="s">
        <v>19</v>
      </c>
      <c r="I1224">
        <v>18</v>
      </c>
      <c r="J1224">
        <v>15</v>
      </c>
      <c r="K1224" t="s">
        <v>33</v>
      </c>
      <c r="L1224" t="s">
        <v>1194</v>
      </c>
    </row>
    <row r="1225" spans="1:12">
      <c r="A1225">
        <v>1076</v>
      </c>
      <c r="B1225" s="1" t="s">
        <v>1158</v>
      </c>
      <c r="C1225">
        <v>24869</v>
      </c>
      <c r="D1225" t="s">
        <v>17</v>
      </c>
      <c r="E1225">
        <v>2.2999999999999998</v>
      </c>
      <c r="F1225">
        <v>15</v>
      </c>
      <c r="G1225">
        <v>1.77</v>
      </c>
      <c r="H1225" t="s">
        <v>24</v>
      </c>
      <c r="I1225">
        <v>15</v>
      </c>
      <c r="J1225">
        <v>59</v>
      </c>
      <c r="K1225" t="s">
        <v>33</v>
      </c>
      <c r="L1225" t="s">
        <v>1195</v>
      </c>
    </row>
    <row r="1226" spans="1:12">
      <c r="A1226">
        <v>1077</v>
      </c>
      <c r="B1226" s="1" t="s">
        <v>1158</v>
      </c>
      <c r="C1226">
        <v>25594</v>
      </c>
      <c r="D1226" t="s">
        <v>26</v>
      </c>
      <c r="E1226">
        <v>1.5</v>
      </c>
      <c r="F1226">
        <v>24</v>
      </c>
      <c r="G1226">
        <v>3.14</v>
      </c>
      <c r="H1226" t="s">
        <v>24</v>
      </c>
      <c r="I1226">
        <v>24</v>
      </c>
      <c r="J1226">
        <v>24</v>
      </c>
      <c r="K1226" t="s">
        <v>27</v>
      </c>
      <c r="L1226" t="s">
        <v>1196</v>
      </c>
    </row>
    <row r="1227" spans="1:12">
      <c r="A1227">
        <v>1078</v>
      </c>
      <c r="B1227" s="1" t="s">
        <v>1158</v>
      </c>
      <c r="C1227">
        <v>26513</v>
      </c>
      <c r="D1227" t="s">
        <v>26</v>
      </c>
      <c r="E1227">
        <v>2.4</v>
      </c>
      <c r="F1227">
        <v>18</v>
      </c>
      <c r="G1227">
        <v>1.77</v>
      </c>
      <c r="H1227" t="s">
        <v>24</v>
      </c>
      <c r="I1227">
        <v>18</v>
      </c>
      <c r="J1227">
        <v>24</v>
      </c>
      <c r="K1227" t="s">
        <v>27</v>
      </c>
      <c r="L1227" t="s">
        <v>1197</v>
      </c>
    </row>
    <row r="1228" spans="1:12">
      <c r="A1228">
        <v>1079</v>
      </c>
      <c r="B1228" s="1" t="s">
        <v>1158</v>
      </c>
      <c r="C1228">
        <v>26869</v>
      </c>
      <c r="D1228" t="s">
        <v>17</v>
      </c>
      <c r="E1228">
        <v>0.5</v>
      </c>
      <c r="F1228">
        <v>18</v>
      </c>
      <c r="G1228">
        <v>1.77</v>
      </c>
      <c r="H1228" t="s">
        <v>24</v>
      </c>
      <c r="I1228">
        <v>18</v>
      </c>
      <c r="J1228">
        <v>8</v>
      </c>
      <c r="K1228" t="s">
        <v>33</v>
      </c>
      <c r="L1228" t="s">
        <v>1198</v>
      </c>
    </row>
    <row r="1229" spans="1:12">
      <c r="A1229">
        <v>1080</v>
      </c>
      <c r="B1229" s="1" t="s">
        <v>1158</v>
      </c>
      <c r="C1229">
        <v>27504</v>
      </c>
      <c r="D1229" t="s">
        <v>107</v>
      </c>
      <c r="E1229">
        <v>2.1</v>
      </c>
      <c r="F1229">
        <v>18</v>
      </c>
      <c r="G1229">
        <v>1.77</v>
      </c>
      <c r="H1229" t="s">
        <v>38</v>
      </c>
      <c r="I1229">
        <v>18</v>
      </c>
      <c r="J1229">
        <v>20</v>
      </c>
      <c r="K1229" t="s">
        <v>39</v>
      </c>
      <c r="L1229" t="s">
        <v>1199</v>
      </c>
    </row>
    <row r="1230" spans="1:12">
      <c r="A1230">
        <v>1084</v>
      </c>
      <c r="B1230" s="1" t="s">
        <v>1158</v>
      </c>
      <c r="C1230">
        <v>28778</v>
      </c>
      <c r="D1230" t="s">
        <v>26</v>
      </c>
      <c r="E1230">
        <v>2.1</v>
      </c>
      <c r="F1230">
        <v>15</v>
      </c>
      <c r="G1230">
        <v>1.23</v>
      </c>
      <c r="H1230" t="s">
        <v>70</v>
      </c>
      <c r="I1230">
        <v>15</v>
      </c>
      <c r="J1230">
        <v>24</v>
      </c>
      <c r="K1230" t="s">
        <v>27</v>
      </c>
      <c r="L1230" t="s">
        <v>1203</v>
      </c>
    </row>
    <row r="1231" spans="1:12">
      <c r="A1231">
        <v>1081</v>
      </c>
      <c r="B1231" s="1" t="s">
        <v>1158</v>
      </c>
      <c r="C1231">
        <v>28782</v>
      </c>
      <c r="D1231" t="s">
        <v>17</v>
      </c>
      <c r="E1231">
        <v>1.8</v>
      </c>
      <c r="F1231">
        <v>18</v>
      </c>
      <c r="G1231">
        <v>1.77</v>
      </c>
      <c r="H1231" t="s">
        <v>24</v>
      </c>
      <c r="I1231">
        <v>18</v>
      </c>
      <c r="J1231">
        <v>33</v>
      </c>
      <c r="K1231" t="s">
        <v>27</v>
      </c>
      <c r="L1231" t="s">
        <v>1200</v>
      </c>
    </row>
    <row r="1232" spans="1:12">
      <c r="A1232">
        <v>1082</v>
      </c>
      <c r="B1232" s="1" t="s">
        <v>1158</v>
      </c>
      <c r="C1232">
        <v>28786</v>
      </c>
      <c r="D1232" t="s">
        <v>17</v>
      </c>
      <c r="E1232">
        <v>1.6</v>
      </c>
      <c r="F1232">
        <v>18</v>
      </c>
      <c r="G1232">
        <v>1.77</v>
      </c>
      <c r="H1232" t="s">
        <v>24</v>
      </c>
      <c r="I1232">
        <v>18</v>
      </c>
      <c r="J1232">
        <v>24</v>
      </c>
      <c r="K1232" t="s">
        <v>27</v>
      </c>
      <c r="L1232" t="s">
        <v>1201</v>
      </c>
    </row>
    <row r="1233" spans="1:12">
      <c r="A1233">
        <v>1083</v>
      </c>
      <c r="B1233" s="1" t="s">
        <v>1158</v>
      </c>
      <c r="C1233">
        <v>28795</v>
      </c>
      <c r="D1233" t="s">
        <v>17</v>
      </c>
      <c r="E1233">
        <v>1.9</v>
      </c>
      <c r="F1233">
        <v>18</v>
      </c>
      <c r="G1233">
        <v>1.77</v>
      </c>
      <c r="H1233" t="s">
        <v>24</v>
      </c>
      <c r="I1233">
        <v>18</v>
      </c>
      <c r="J1233">
        <v>34</v>
      </c>
      <c r="K1233" t="s">
        <v>27</v>
      </c>
      <c r="L1233" t="s">
        <v>1202</v>
      </c>
    </row>
    <row r="1234" spans="1:12">
      <c r="A1234">
        <v>1085</v>
      </c>
      <c r="B1234" s="1" t="s">
        <v>1158</v>
      </c>
      <c r="C1234">
        <v>32112</v>
      </c>
      <c r="D1234" t="s">
        <v>17</v>
      </c>
      <c r="E1234">
        <v>1</v>
      </c>
      <c r="F1234">
        <v>18</v>
      </c>
      <c r="G1234">
        <v>1.77</v>
      </c>
      <c r="H1234" t="s">
        <v>24</v>
      </c>
      <c r="I1234">
        <v>18</v>
      </c>
      <c r="J1234">
        <v>24</v>
      </c>
      <c r="K1234" t="s">
        <v>33</v>
      </c>
      <c r="L1234" t="s">
        <v>136</v>
      </c>
    </row>
    <row r="1235" spans="1:12">
      <c r="A1235">
        <v>1086</v>
      </c>
      <c r="B1235" s="1" t="s">
        <v>1158</v>
      </c>
      <c r="C1235">
        <v>32112</v>
      </c>
      <c r="D1235" t="s">
        <v>26</v>
      </c>
      <c r="E1235">
        <v>0.95</v>
      </c>
      <c r="F1235">
        <v>24</v>
      </c>
      <c r="G1235">
        <v>3.14</v>
      </c>
      <c r="H1235" t="s">
        <v>70</v>
      </c>
      <c r="I1235">
        <v>24</v>
      </c>
      <c r="J1235">
        <v>18</v>
      </c>
      <c r="K1235" t="s">
        <v>27</v>
      </c>
      <c r="L1235" t="s">
        <v>1204</v>
      </c>
    </row>
    <row r="1236" spans="1:12">
      <c r="A1236">
        <v>1088</v>
      </c>
      <c r="B1236" s="1" t="s">
        <v>1162</v>
      </c>
      <c r="C1236">
        <v>1275</v>
      </c>
      <c r="D1236" t="s">
        <v>26</v>
      </c>
      <c r="E1236">
        <v>0</v>
      </c>
      <c r="F1236">
        <v>18</v>
      </c>
      <c r="G1236">
        <v>1.77</v>
      </c>
      <c r="H1236" t="s">
        <v>49</v>
      </c>
      <c r="I1236">
        <v>18</v>
      </c>
      <c r="J1236">
        <v>0</v>
      </c>
      <c r="K1236" t="s">
        <v>50</v>
      </c>
      <c r="L1236" t="s">
        <v>1207</v>
      </c>
    </row>
    <row r="1237" spans="1:12">
      <c r="A1237">
        <v>1089</v>
      </c>
      <c r="B1237" s="1" t="s">
        <v>1162</v>
      </c>
      <c r="C1237">
        <v>1544</v>
      </c>
      <c r="D1237" t="s">
        <v>17</v>
      </c>
      <c r="E1237">
        <v>0.5</v>
      </c>
      <c r="F1237">
        <v>18</v>
      </c>
      <c r="G1237">
        <v>1.77</v>
      </c>
      <c r="H1237" t="s">
        <v>19</v>
      </c>
      <c r="I1237">
        <v>18</v>
      </c>
      <c r="J1237">
        <v>24</v>
      </c>
      <c r="K1237" t="s">
        <v>22</v>
      </c>
      <c r="L1237" t="s">
        <v>1208</v>
      </c>
    </row>
    <row r="1238" spans="1:12">
      <c r="A1238">
        <v>1090</v>
      </c>
      <c r="B1238" s="1" t="s">
        <v>1162</v>
      </c>
      <c r="C1238">
        <v>1839</v>
      </c>
      <c r="D1238" t="s">
        <v>26</v>
      </c>
      <c r="E1238">
        <v>0.7</v>
      </c>
      <c r="F1238">
        <v>18</v>
      </c>
      <c r="G1238">
        <v>1.77</v>
      </c>
      <c r="H1238" t="s">
        <v>70</v>
      </c>
      <c r="I1238">
        <v>18</v>
      </c>
      <c r="J1238">
        <v>24</v>
      </c>
      <c r="K1238" t="s">
        <v>22</v>
      </c>
      <c r="L1238" t="s">
        <v>1209</v>
      </c>
    </row>
    <row r="1239" spans="1:12">
      <c r="A1239">
        <v>1091</v>
      </c>
      <c r="B1239" s="1" t="s">
        <v>1162</v>
      </c>
      <c r="C1239">
        <v>2019</v>
      </c>
      <c r="D1239" t="s">
        <v>17</v>
      </c>
      <c r="E1239">
        <v>0.7</v>
      </c>
      <c r="F1239">
        <v>18</v>
      </c>
      <c r="G1239">
        <v>1.77</v>
      </c>
      <c r="H1239" t="s">
        <v>24</v>
      </c>
      <c r="I1239">
        <v>18</v>
      </c>
      <c r="J1239">
        <v>24</v>
      </c>
      <c r="K1239" t="s">
        <v>33</v>
      </c>
      <c r="L1239" t="s">
        <v>1210</v>
      </c>
    </row>
    <row r="1240" spans="1:12">
      <c r="A1240">
        <v>1092</v>
      </c>
      <c r="B1240" s="1" t="s">
        <v>1162</v>
      </c>
      <c r="C1240">
        <v>2789</v>
      </c>
      <c r="D1240" t="s">
        <v>26</v>
      </c>
      <c r="E1240">
        <v>1.3</v>
      </c>
      <c r="F1240">
        <v>15</v>
      </c>
      <c r="G1240">
        <v>1.23</v>
      </c>
      <c r="H1240" t="s">
        <v>38</v>
      </c>
      <c r="I1240">
        <v>15</v>
      </c>
      <c r="J1240">
        <v>24</v>
      </c>
      <c r="K1240" t="s">
        <v>39</v>
      </c>
      <c r="L1240" t="s">
        <v>1211</v>
      </c>
    </row>
    <row r="1241" spans="1:12">
      <c r="A1241">
        <v>1093</v>
      </c>
      <c r="B1241" s="1" t="s">
        <v>1162</v>
      </c>
      <c r="C1241">
        <v>2793</v>
      </c>
      <c r="D1241" t="s">
        <v>17</v>
      </c>
      <c r="E1241">
        <v>1.3</v>
      </c>
      <c r="F1241">
        <v>18</v>
      </c>
      <c r="G1241">
        <v>1.77</v>
      </c>
      <c r="H1241" t="s">
        <v>24</v>
      </c>
      <c r="I1241">
        <v>18</v>
      </c>
      <c r="J1241">
        <v>47</v>
      </c>
      <c r="K1241" t="s">
        <v>27</v>
      </c>
      <c r="L1241" t="s">
        <v>1205</v>
      </c>
    </row>
    <row r="1242" spans="1:12">
      <c r="A1242">
        <v>1094</v>
      </c>
      <c r="B1242" s="1" t="s">
        <v>1162</v>
      </c>
      <c r="C1242">
        <v>2803</v>
      </c>
      <c r="D1242" t="s">
        <v>17</v>
      </c>
      <c r="E1242">
        <v>0.7</v>
      </c>
      <c r="F1242">
        <v>18</v>
      </c>
      <c r="G1242">
        <v>1.77</v>
      </c>
      <c r="H1242" t="s">
        <v>19</v>
      </c>
      <c r="I1242">
        <v>18</v>
      </c>
      <c r="J1242">
        <v>22</v>
      </c>
      <c r="K1242" t="s">
        <v>27</v>
      </c>
      <c r="L1242" t="s">
        <v>1212</v>
      </c>
    </row>
    <row r="1243" spans="1:12">
      <c r="A1243">
        <v>1095</v>
      </c>
      <c r="B1243" s="1" t="s">
        <v>1162</v>
      </c>
      <c r="C1243">
        <v>4063</v>
      </c>
      <c r="D1243" t="s">
        <v>17</v>
      </c>
      <c r="E1243">
        <v>0.2</v>
      </c>
      <c r="F1243">
        <v>18</v>
      </c>
      <c r="G1243">
        <v>1.77</v>
      </c>
      <c r="H1243" t="s">
        <v>70</v>
      </c>
      <c r="I1243">
        <v>18</v>
      </c>
      <c r="J1243">
        <v>28</v>
      </c>
      <c r="K1243" t="s">
        <v>22</v>
      </c>
      <c r="L1243" t="s">
        <v>1213</v>
      </c>
    </row>
    <row r="1244" spans="1:12">
      <c r="A1244">
        <v>1096</v>
      </c>
      <c r="B1244" s="1" t="s">
        <v>1162</v>
      </c>
      <c r="C1244">
        <v>4063</v>
      </c>
      <c r="D1244" t="s">
        <v>26</v>
      </c>
      <c r="E1244">
        <v>0.6</v>
      </c>
      <c r="F1244">
        <v>18</v>
      </c>
      <c r="G1244">
        <v>1.77</v>
      </c>
      <c r="H1244" t="s">
        <v>24</v>
      </c>
      <c r="I1244">
        <v>18</v>
      </c>
      <c r="J1244">
        <v>24</v>
      </c>
      <c r="K1244" t="s">
        <v>22</v>
      </c>
      <c r="L1244" t="s">
        <v>1214</v>
      </c>
    </row>
    <row r="1245" spans="1:12">
      <c r="A1245">
        <v>1097</v>
      </c>
      <c r="B1245" s="1" t="s">
        <v>1162</v>
      </c>
      <c r="C1245">
        <v>5367</v>
      </c>
      <c r="D1245" t="s">
        <v>17</v>
      </c>
      <c r="E1245">
        <v>1.1000000000000001</v>
      </c>
      <c r="F1245">
        <v>18</v>
      </c>
      <c r="G1245">
        <v>1.77</v>
      </c>
      <c r="H1245" t="s">
        <v>24</v>
      </c>
      <c r="I1245">
        <v>18</v>
      </c>
      <c r="J1245">
        <v>23</v>
      </c>
      <c r="K1245" t="s">
        <v>22</v>
      </c>
      <c r="L1245" t="s">
        <v>1215</v>
      </c>
    </row>
    <row r="1246" spans="1:12">
      <c r="A1246">
        <v>1087</v>
      </c>
      <c r="B1246" s="1" t="s">
        <v>1205</v>
      </c>
      <c r="C1246">
        <v>1200</v>
      </c>
      <c r="D1246" t="s">
        <v>17</v>
      </c>
      <c r="E1246">
        <v>0</v>
      </c>
      <c r="F1246">
        <v>18</v>
      </c>
      <c r="G1246">
        <v>1.77</v>
      </c>
      <c r="H1246" t="s">
        <v>29</v>
      </c>
      <c r="I1246">
        <v>20</v>
      </c>
      <c r="J1246">
        <v>76</v>
      </c>
      <c r="K1246" t="s">
        <v>27</v>
      </c>
      <c r="L1246" t="s">
        <v>1206</v>
      </c>
    </row>
    <row r="1247" spans="1:12">
      <c r="A1247">
        <v>1098</v>
      </c>
      <c r="B1247" s="1" t="s">
        <v>1216</v>
      </c>
      <c r="C1247">
        <v>0</v>
      </c>
      <c r="D1247" t="s">
        <v>17</v>
      </c>
      <c r="E1247">
        <v>1.75</v>
      </c>
      <c r="F1247">
        <v>36</v>
      </c>
      <c r="G1247">
        <v>707</v>
      </c>
      <c r="H1247" t="s">
        <v>24</v>
      </c>
      <c r="I1247">
        <v>36</v>
      </c>
      <c r="J1247">
        <v>42</v>
      </c>
      <c r="K1247" t="s">
        <v>22</v>
      </c>
      <c r="L1247" t="s">
        <v>1216</v>
      </c>
    </row>
    <row r="1248" spans="1:12">
      <c r="A1248">
        <v>1099</v>
      </c>
      <c r="B1248" s="1" t="s">
        <v>1216</v>
      </c>
      <c r="C1248">
        <v>1111</v>
      </c>
      <c r="D1248" t="s">
        <v>17</v>
      </c>
      <c r="E1248">
        <v>1.6</v>
      </c>
      <c r="F1248">
        <v>24</v>
      </c>
      <c r="G1248">
        <v>3.14</v>
      </c>
      <c r="H1248" t="s">
        <v>24</v>
      </c>
      <c r="I1248">
        <v>24</v>
      </c>
      <c r="J1248">
        <v>28</v>
      </c>
      <c r="K1248" t="s">
        <v>33</v>
      </c>
      <c r="L1248" t="s">
        <v>1217</v>
      </c>
    </row>
    <row r="1249" spans="1:12">
      <c r="A1249">
        <v>1100</v>
      </c>
      <c r="B1249" s="1" t="s">
        <v>1216</v>
      </c>
      <c r="C1249">
        <v>3718</v>
      </c>
      <c r="D1249" t="s">
        <v>17</v>
      </c>
      <c r="E1249">
        <v>1.2</v>
      </c>
      <c r="F1249">
        <v>18</v>
      </c>
      <c r="G1249">
        <v>1.77</v>
      </c>
      <c r="H1249" t="s">
        <v>24</v>
      </c>
      <c r="I1249">
        <v>18</v>
      </c>
      <c r="J1249">
        <v>28</v>
      </c>
      <c r="K1249" t="s">
        <v>50</v>
      </c>
      <c r="L1249" t="s">
        <v>1218</v>
      </c>
    </row>
    <row r="1250" spans="1:12">
      <c r="A1250">
        <v>1101</v>
      </c>
      <c r="B1250" s="1" t="s">
        <v>1216</v>
      </c>
      <c r="C1250">
        <v>4006</v>
      </c>
      <c r="D1250" t="s">
        <v>17</v>
      </c>
      <c r="E1250">
        <v>2.9</v>
      </c>
      <c r="F1250">
        <v>18</v>
      </c>
      <c r="G1250">
        <v>1.77</v>
      </c>
      <c r="H1250" t="s">
        <v>19</v>
      </c>
      <c r="I1250">
        <v>18</v>
      </c>
      <c r="J1250">
        <v>16</v>
      </c>
      <c r="K1250" t="s">
        <v>27</v>
      </c>
      <c r="L1250" t="s">
        <v>1219</v>
      </c>
    </row>
    <row r="1251" spans="1:12">
      <c r="A1251">
        <v>1102</v>
      </c>
      <c r="B1251" s="1" t="s">
        <v>1220</v>
      </c>
      <c r="C1251">
        <v>5690</v>
      </c>
      <c r="D1251" t="s">
        <v>53</v>
      </c>
      <c r="E1251">
        <v>1.1000000000000001</v>
      </c>
      <c r="F1251">
        <v>15</v>
      </c>
      <c r="G1251">
        <v>1.23</v>
      </c>
      <c r="H1251" t="s">
        <v>38</v>
      </c>
      <c r="I1251">
        <v>15</v>
      </c>
      <c r="J1251">
        <v>18</v>
      </c>
      <c r="K1251" t="s">
        <v>39</v>
      </c>
      <c r="L1251" t="s">
        <v>1221</v>
      </c>
    </row>
    <row r="1252" spans="1:12">
      <c r="A1252">
        <v>1103</v>
      </c>
      <c r="B1252" s="1" t="s">
        <v>1216</v>
      </c>
      <c r="C1252">
        <v>5740</v>
      </c>
      <c r="D1252" t="s">
        <v>26</v>
      </c>
      <c r="E1252">
        <v>2</v>
      </c>
      <c r="F1252">
        <v>18</v>
      </c>
      <c r="G1252">
        <v>1.77</v>
      </c>
      <c r="H1252" t="s">
        <v>19</v>
      </c>
      <c r="I1252">
        <v>18</v>
      </c>
      <c r="J1252">
        <v>20</v>
      </c>
      <c r="K1252" t="s">
        <v>22</v>
      </c>
      <c r="L1252" t="s">
        <v>1222</v>
      </c>
    </row>
    <row r="1253" spans="1:12">
      <c r="A1253">
        <v>1104</v>
      </c>
      <c r="B1253" s="1" t="s">
        <v>1216</v>
      </c>
      <c r="C1253">
        <v>7077</v>
      </c>
      <c r="D1253" t="s">
        <v>17</v>
      </c>
      <c r="E1253">
        <v>0.6</v>
      </c>
      <c r="F1253">
        <v>18</v>
      </c>
      <c r="G1253">
        <v>1.77</v>
      </c>
      <c r="H1253" t="s">
        <v>24</v>
      </c>
      <c r="I1253">
        <v>18</v>
      </c>
      <c r="J1253">
        <v>24</v>
      </c>
      <c r="K1253" t="s">
        <v>27</v>
      </c>
      <c r="L1253" t="s">
        <v>1223</v>
      </c>
    </row>
    <row r="1254" spans="1:12">
      <c r="A1254">
        <v>1105</v>
      </c>
      <c r="B1254" s="1" t="s">
        <v>1216</v>
      </c>
      <c r="C1254">
        <v>7087</v>
      </c>
      <c r="D1254" t="s">
        <v>17</v>
      </c>
      <c r="E1254">
        <v>1.5</v>
      </c>
      <c r="F1254">
        <v>18</v>
      </c>
      <c r="G1254">
        <v>1.77</v>
      </c>
      <c r="H1254" t="s">
        <v>24</v>
      </c>
      <c r="I1254">
        <v>18</v>
      </c>
      <c r="J1254">
        <v>16</v>
      </c>
      <c r="K1254" t="s">
        <v>27</v>
      </c>
      <c r="L1254" t="s">
        <v>1224</v>
      </c>
    </row>
    <row r="1255" spans="1:12">
      <c r="A1255">
        <v>1106</v>
      </c>
      <c r="B1255" s="1" t="s">
        <v>1216</v>
      </c>
      <c r="C1255">
        <v>7427</v>
      </c>
      <c r="D1255" t="s">
        <v>26</v>
      </c>
      <c r="E1255">
        <v>2.5</v>
      </c>
      <c r="F1255">
        <v>18</v>
      </c>
      <c r="G1255">
        <v>1.77</v>
      </c>
      <c r="H1255" t="s">
        <v>24</v>
      </c>
      <c r="I1255">
        <v>18</v>
      </c>
      <c r="J1255">
        <v>23</v>
      </c>
      <c r="K1255" t="s">
        <v>22</v>
      </c>
      <c r="L1255" t="s">
        <v>1225</v>
      </c>
    </row>
    <row r="1256" spans="1:12">
      <c r="A1256">
        <v>1107</v>
      </c>
      <c r="B1256" s="1" t="s">
        <v>1216</v>
      </c>
      <c r="C1256">
        <v>8827</v>
      </c>
      <c r="D1256" t="s">
        <v>17</v>
      </c>
      <c r="E1256">
        <v>1</v>
      </c>
      <c r="F1256">
        <v>18</v>
      </c>
      <c r="G1256">
        <v>1.77</v>
      </c>
      <c r="H1256" t="s">
        <v>24</v>
      </c>
      <c r="I1256">
        <v>18</v>
      </c>
      <c r="J1256">
        <v>10</v>
      </c>
      <c r="K1256" t="s">
        <v>27</v>
      </c>
      <c r="L1256" t="s">
        <v>1226</v>
      </c>
    </row>
    <row r="1257" spans="1:12">
      <c r="A1257">
        <v>1108</v>
      </c>
      <c r="B1257" s="1" t="s">
        <v>1216</v>
      </c>
      <c r="C1257">
        <v>8831</v>
      </c>
      <c r="D1257" t="s">
        <v>17</v>
      </c>
      <c r="E1257">
        <v>0.6</v>
      </c>
      <c r="F1257">
        <v>24</v>
      </c>
      <c r="G1257">
        <v>3.14</v>
      </c>
      <c r="H1257" t="s">
        <v>24</v>
      </c>
      <c r="I1257">
        <v>24</v>
      </c>
      <c r="J1257">
        <v>16</v>
      </c>
      <c r="K1257" t="s">
        <v>27</v>
      </c>
      <c r="L1257" t="s">
        <v>1227</v>
      </c>
    </row>
    <row r="1258" spans="1:12">
      <c r="A1258">
        <v>1109</v>
      </c>
      <c r="B1258" s="1" t="s">
        <v>1216</v>
      </c>
      <c r="C1258">
        <v>9031</v>
      </c>
      <c r="D1258" t="s">
        <v>26</v>
      </c>
      <c r="E1258">
        <v>1.2</v>
      </c>
      <c r="F1258">
        <v>18</v>
      </c>
      <c r="G1258">
        <v>1.77</v>
      </c>
      <c r="H1258" t="s">
        <v>24</v>
      </c>
      <c r="I1258">
        <v>18</v>
      </c>
      <c r="J1258">
        <v>24</v>
      </c>
      <c r="K1258" t="s">
        <v>22</v>
      </c>
      <c r="L1258" t="s">
        <v>1228</v>
      </c>
    </row>
    <row r="1259" spans="1:12">
      <c r="A1259">
        <v>1135</v>
      </c>
      <c r="B1259" s="1" t="s">
        <v>1216</v>
      </c>
      <c r="C1259">
        <v>10491</v>
      </c>
      <c r="D1259" t="s">
        <v>26</v>
      </c>
      <c r="E1259">
        <v>0</v>
      </c>
      <c r="F1259">
        <v>12</v>
      </c>
      <c r="G1259" t="s">
        <v>18</v>
      </c>
      <c r="H1259" t="s">
        <v>49</v>
      </c>
      <c r="I1259">
        <v>12</v>
      </c>
      <c r="J1259">
        <v>0</v>
      </c>
      <c r="K1259" t="s">
        <v>22</v>
      </c>
      <c r="L1259" t="s">
        <v>1255</v>
      </c>
    </row>
    <row r="1260" spans="1:12">
      <c r="A1260">
        <v>1110</v>
      </c>
      <c r="B1260" s="1" t="s">
        <v>1226</v>
      </c>
      <c r="C1260">
        <v>2000</v>
      </c>
      <c r="D1260" t="s">
        <v>17</v>
      </c>
      <c r="E1260">
        <v>2.1</v>
      </c>
      <c r="F1260">
        <v>18</v>
      </c>
      <c r="G1260">
        <v>1.77</v>
      </c>
      <c r="H1260" t="s">
        <v>19</v>
      </c>
      <c r="I1260">
        <v>18</v>
      </c>
      <c r="J1260">
        <v>30</v>
      </c>
      <c r="K1260" t="s">
        <v>22</v>
      </c>
      <c r="L1260" t="s">
        <v>1229</v>
      </c>
    </row>
    <row r="1261" spans="1:12">
      <c r="A1261">
        <v>1111</v>
      </c>
      <c r="B1261" s="1" t="s">
        <v>1174</v>
      </c>
      <c r="C1261">
        <v>1471</v>
      </c>
      <c r="D1261" t="s">
        <v>17</v>
      </c>
      <c r="E1261">
        <v>2.2000000000000002</v>
      </c>
      <c r="F1261">
        <v>18</v>
      </c>
      <c r="G1261">
        <v>1.77</v>
      </c>
      <c r="H1261" t="s">
        <v>24</v>
      </c>
      <c r="I1261">
        <v>18</v>
      </c>
      <c r="J1261">
        <v>16</v>
      </c>
      <c r="K1261" t="s">
        <v>33</v>
      </c>
      <c r="L1261" t="s">
        <v>1230</v>
      </c>
    </row>
    <row r="1262" spans="1:12">
      <c r="A1262">
        <v>1112</v>
      </c>
      <c r="B1262" s="1" t="s">
        <v>1174</v>
      </c>
      <c r="C1262">
        <v>2557</v>
      </c>
      <c r="D1262" t="s">
        <v>17</v>
      </c>
      <c r="E1262">
        <v>2.2000000000000002</v>
      </c>
      <c r="F1262">
        <v>15</v>
      </c>
      <c r="G1262">
        <v>1.23</v>
      </c>
      <c r="H1262" t="s">
        <v>38</v>
      </c>
      <c r="I1262">
        <v>15</v>
      </c>
      <c r="J1262">
        <v>25</v>
      </c>
      <c r="K1262" t="s">
        <v>39</v>
      </c>
      <c r="L1262" t="s">
        <v>1231</v>
      </c>
    </row>
    <row r="1263" spans="1:12">
      <c r="A1263">
        <v>1113</v>
      </c>
      <c r="B1263" s="1" t="s">
        <v>1174</v>
      </c>
      <c r="C1263">
        <v>4474</v>
      </c>
      <c r="D1263" t="s">
        <v>26</v>
      </c>
      <c r="E1263">
        <v>0</v>
      </c>
      <c r="F1263">
        <v>18</v>
      </c>
      <c r="G1263">
        <v>1.77</v>
      </c>
      <c r="H1263" t="s">
        <v>29</v>
      </c>
      <c r="I1263">
        <v>18</v>
      </c>
      <c r="J1263">
        <v>66</v>
      </c>
      <c r="K1263" t="s">
        <v>33</v>
      </c>
      <c r="L1263" t="s">
        <v>1232</v>
      </c>
    </row>
    <row r="1264" spans="1:12">
      <c r="A1264">
        <v>1114</v>
      </c>
      <c r="B1264" s="1" t="s">
        <v>1187</v>
      </c>
      <c r="C1264">
        <v>443</v>
      </c>
      <c r="D1264" t="s">
        <v>17</v>
      </c>
      <c r="E1264">
        <v>2</v>
      </c>
      <c r="F1264">
        <v>24</v>
      </c>
      <c r="G1264">
        <v>3.14</v>
      </c>
      <c r="H1264" t="s">
        <v>29</v>
      </c>
      <c r="I1264">
        <v>18</v>
      </c>
      <c r="J1264">
        <v>24</v>
      </c>
      <c r="K1264" t="s">
        <v>22</v>
      </c>
      <c r="L1264" t="s">
        <v>1233</v>
      </c>
    </row>
    <row r="1265" spans="1:12">
      <c r="A1265">
        <v>1115</v>
      </c>
      <c r="B1265" s="1" t="s">
        <v>1187</v>
      </c>
      <c r="C1265">
        <v>2081</v>
      </c>
      <c r="D1265" t="s">
        <v>17</v>
      </c>
      <c r="E1265">
        <v>0</v>
      </c>
      <c r="F1265">
        <v>18</v>
      </c>
      <c r="G1265">
        <v>1.77</v>
      </c>
      <c r="H1265" t="s">
        <v>24</v>
      </c>
      <c r="I1265">
        <v>18</v>
      </c>
      <c r="J1265">
        <v>70</v>
      </c>
      <c r="K1265" t="s">
        <v>33</v>
      </c>
      <c r="L1265" t="s">
        <v>1234</v>
      </c>
    </row>
    <row r="1266" spans="1:12">
      <c r="A1266">
        <v>1116</v>
      </c>
      <c r="B1266" s="1" t="s">
        <v>1187</v>
      </c>
      <c r="C1266">
        <v>2081</v>
      </c>
      <c r="D1266" t="s">
        <v>26</v>
      </c>
      <c r="E1266">
        <v>0</v>
      </c>
      <c r="F1266">
        <v>18</v>
      </c>
      <c r="G1266">
        <v>1.77</v>
      </c>
      <c r="H1266" t="s">
        <v>24</v>
      </c>
      <c r="I1266">
        <v>18</v>
      </c>
      <c r="J1266">
        <v>70</v>
      </c>
      <c r="K1266" t="s">
        <v>33</v>
      </c>
      <c r="L1266" t="s">
        <v>1235</v>
      </c>
    </row>
    <row r="1267" spans="1:12">
      <c r="A1267">
        <v>1117</v>
      </c>
      <c r="B1267" s="1" t="s">
        <v>1187</v>
      </c>
      <c r="C1267">
        <v>2555</v>
      </c>
      <c r="D1267" t="s">
        <v>17</v>
      </c>
      <c r="E1267">
        <v>0</v>
      </c>
      <c r="F1267">
        <v>18</v>
      </c>
      <c r="G1267">
        <v>1.77</v>
      </c>
      <c r="H1267" t="s">
        <v>19</v>
      </c>
      <c r="I1267">
        <v>18</v>
      </c>
      <c r="J1267">
        <v>6</v>
      </c>
      <c r="K1267" t="s">
        <v>50</v>
      </c>
      <c r="L1267" t="s">
        <v>136</v>
      </c>
    </row>
    <row r="1268" spans="1:12">
      <c r="A1268">
        <v>1118</v>
      </c>
      <c r="B1268" s="1" t="s">
        <v>1187</v>
      </c>
      <c r="C1268">
        <v>2694</v>
      </c>
      <c r="D1268" t="s">
        <v>26</v>
      </c>
      <c r="E1268">
        <v>0</v>
      </c>
      <c r="F1268">
        <v>18</v>
      </c>
      <c r="G1268">
        <v>1.77</v>
      </c>
      <c r="H1268" t="s">
        <v>19</v>
      </c>
      <c r="I1268">
        <v>18</v>
      </c>
      <c r="J1268">
        <v>10</v>
      </c>
      <c r="K1268" t="s">
        <v>50</v>
      </c>
      <c r="L1268" t="s">
        <v>1236</v>
      </c>
    </row>
    <row r="1269" spans="1:12">
      <c r="A1269">
        <v>1119</v>
      </c>
      <c r="B1269" s="1" t="s">
        <v>1187</v>
      </c>
      <c r="C1269">
        <v>2707</v>
      </c>
      <c r="D1269" t="s">
        <v>17</v>
      </c>
      <c r="E1269">
        <v>0</v>
      </c>
      <c r="F1269">
        <v>18</v>
      </c>
      <c r="G1269">
        <v>1.77</v>
      </c>
      <c r="H1269" t="s">
        <v>19</v>
      </c>
      <c r="I1269">
        <v>18</v>
      </c>
      <c r="J1269">
        <v>10</v>
      </c>
      <c r="K1269" t="s">
        <v>22</v>
      </c>
      <c r="L1269" t="s">
        <v>1237</v>
      </c>
    </row>
    <row r="1270" spans="1:12">
      <c r="A1270">
        <v>1120</v>
      </c>
      <c r="B1270" s="1" t="s">
        <v>1187</v>
      </c>
      <c r="C1270">
        <v>4156</v>
      </c>
      <c r="D1270" t="s">
        <v>17</v>
      </c>
      <c r="E1270">
        <v>0.25</v>
      </c>
      <c r="F1270">
        <v>18</v>
      </c>
      <c r="G1270">
        <v>1.77</v>
      </c>
      <c r="H1270" t="s">
        <v>19</v>
      </c>
      <c r="I1270">
        <v>18</v>
      </c>
      <c r="J1270">
        <v>18</v>
      </c>
      <c r="K1270" t="s">
        <v>22</v>
      </c>
      <c r="L1270" t="s">
        <v>1238</v>
      </c>
    </row>
    <row r="1271" spans="1:12">
      <c r="A1271">
        <v>1121</v>
      </c>
      <c r="B1271" s="1" t="s">
        <v>1187</v>
      </c>
      <c r="C1271">
        <v>4162</v>
      </c>
      <c r="D1271" t="s">
        <v>26</v>
      </c>
      <c r="E1271">
        <v>2.95</v>
      </c>
      <c r="F1271">
        <v>18</v>
      </c>
      <c r="G1271">
        <v>1.7</v>
      </c>
      <c r="H1271" t="s">
        <v>19</v>
      </c>
      <c r="I1271">
        <v>18</v>
      </c>
      <c r="J1271">
        <v>50</v>
      </c>
      <c r="K1271" t="s">
        <v>22</v>
      </c>
      <c r="L1271" t="s">
        <v>1239</v>
      </c>
    </row>
    <row r="1272" spans="1:12">
      <c r="A1272">
        <v>1122</v>
      </c>
      <c r="B1272" s="1" t="s">
        <v>1187</v>
      </c>
      <c r="C1272">
        <v>4509</v>
      </c>
      <c r="D1272" t="s">
        <v>26</v>
      </c>
      <c r="E1272">
        <v>1</v>
      </c>
      <c r="F1272">
        <v>18</v>
      </c>
      <c r="G1272">
        <v>1.77</v>
      </c>
      <c r="H1272" t="s">
        <v>24</v>
      </c>
      <c r="I1272">
        <v>18</v>
      </c>
      <c r="J1272">
        <v>15</v>
      </c>
      <c r="K1272" t="s">
        <v>22</v>
      </c>
      <c r="L1272" t="s">
        <v>1240</v>
      </c>
    </row>
    <row r="1273" spans="1:12">
      <c r="A1273">
        <v>1123</v>
      </c>
      <c r="B1273" s="1" t="s">
        <v>1241</v>
      </c>
      <c r="C1273">
        <v>550</v>
      </c>
      <c r="D1273" t="s">
        <v>26</v>
      </c>
      <c r="E1273">
        <v>2</v>
      </c>
      <c r="F1273">
        <v>18</v>
      </c>
      <c r="G1273">
        <v>1.77</v>
      </c>
      <c r="H1273" t="s">
        <v>49</v>
      </c>
      <c r="I1273">
        <v>18</v>
      </c>
      <c r="J1273">
        <v>20</v>
      </c>
      <c r="K1273" t="s">
        <v>50</v>
      </c>
      <c r="L1273" t="s">
        <v>1242</v>
      </c>
    </row>
    <row r="1274" spans="1:12">
      <c r="A1274">
        <v>1124</v>
      </c>
      <c r="B1274" s="1" t="s">
        <v>1241</v>
      </c>
      <c r="C1274">
        <v>1970</v>
      </c>
      <c r="D1274" t="s">
        <v>26</v>
      </c>
      <c r="E1274">
        <v>2.4</v>
      </c>
      <c r="F1274">
        <v>18</v>
      </c>
      <c r="G1274">
        <v>1.7</v>
      </c>
      <c r="H1274" t="s">
        <v>24</v>
      </c>
      <c r="I1274">
        <v>18</v>
      </c>
      <c r="J1274">
        <v>48</v>
      </c>
      <c r="K1274" t="s">
        <v>33</v>
      </c>
      <c r="L1274" t="s">
        <v>1243</v>
      </c>
    </row>
    <row r="1275" spans="1:12">
      <c r="A1275">
        <v>1125</v>
      </c>
      <c r="B1275" s="1" t="s">
        <v>1241</v>
      </c>
      <c r="C1275">
        <v>2100</v>
      </c>
      <c r="D1275" t="s">
        <v>17</v>
      </c>
      <c r="E1275">
        <v>0</v>
      </c>
      <c r="F1275">
        <v>18</v>
      </c>
      <c r="G1275">
        <v>1.77</v>
      </c>
      <c r="H1275" t="s">
        <v>49</v>
      </c>
      <c r="I1275">
        <v>18</v>
      </c>
      <c r="J1275">
        <v>48</v>
      </c>
      <c r="K1275" t="s">
        <v>22</v>
      </c>
      <c r="L1275" t="s">
        <v>1244</v>
      </c>
    </row>
    <row r="1276" spans="1:12">
      <c r="A1276">
        <v>1126</v>
      </c>
      <c r="B1276" s="1" t="s">
        <v>1241</v>
      </c>
      <c r="C1276">
        <v>2142</v>
      </c>
      <c r="D1276" t="s">
        <v>17</v>
      </c>
      <c r="E1276">
        <v>1.5</v>
      </c>
      <c r="F1276">
        <v>18</v>
      </c>
      <c r="G1276">
        <v>1.77</v>
      </c>
      <c r="H1276" t="s">
        <v>24</v>
      </c>
      <c r="I1276">
        <v>18</v>
      </c>
      <c r="J1276">
        <v>24</v>
      </c>
      <c r="K1276" t="s">
        <v>33</v>
      </c>
      <c r="L1276" t="s">
        <v>1245</v>
      </c>
    </row>
    <row r="1277" spans="1:12">
      <c r="A1277">
        <v>1127</v>
      </c>
      <c r="B1277" s="1" t="s">
        <v>1241</v>
      </c>
      <c r="C1277">
        <v>3439</v>
      </c>
      <c r="D1277" t="s">
        <v>17</v>
      </c>
      <c r="E1277">
        <v>1.4</v>
      </c>
      <c r="F1277">
        <v>30</v>
      </c>
      <c r="G1277" t="s">
        <v>18</v>
      </c>
      <c r="H1277" t="s">
        <v>24</v>
      </c>
      <c r="I1277">
        <v>30</v>
      </c>
      <c r="J1277">
        <v>24</v>
      </c>
      <c r="K1277" t="s">
        <v>33</v>
      </c>
      <c r="L1277" t="s">
        <v>1246</v>
      </c>
    </row>
    <row r="1278" spans="1:12">
      <c r="A1278">
        <v>1128</v>
      </c>
      <c r="B1278" s="1" t="s">
        <v>1241</v>
      </c>
      <c r="C1278">
        <v>3444</v>
      </c>
      <c r="D1278" t="s">
        <v>17</v>
      </c>
      <c r="E1278">
        <v>0.9</v>
      </c>
      <c r="F1278">
        <v>18</v>
      </c>
      <c r="G1278">
        <v>1.77</v>
      </c>
      <c r="H1278" t="s">
        <v>24</v>
      </c>
      <c r="I1278">
        <v>18</v>
      </c>
      <c r="J1278">
        <v>18</v>
      </c>
      <c r="K1278" t="s">
        <v>27</v>
      </c>
      <c r="L1278" t="s">
        <v>1247</v>
      </c>
    </row>
    <row r="1279" spans="1:12">
      <c r="A1279">
        <v>1129</v>
      </c>
      <c r="B1279" s="1" t="s">
        <v>1241</v>
      </c>
      <c r="C1279">
        <v>3555</v>
      </c>
      <c r="D1279" t="s">
        <v>26</v>
      </c>
      <c r="E1279">
        <v>0</v>
      </c>
      <c r="F1279">
        <v>18</v>
      </c>
      <c r="G1279">
        <v>1.77</v>
      </c>
      <c r="H1279" t="s">
        <v>1248</v>
      </c>
      <c r="I1279">
        <v>18</v>
      </c>
      <c r="J1279">
        <v>0</v>
      </c>
      <c r="K1279" t="s">
        <v>22</v>
      </c>
      <c r="L1279" t="s">
        <v>1249</v>
      </c>
    </row>
    <row r="1280" spans="1:12">
      <c r="A1280">
        <v>1130</v>
      </c>
      <c r="B1280" s="1" t="s">
        <v>1241</v>
      </c>
      <c r="C1280">
        <v>3848</v>
      </c>
      <c r="D1280" t="s">
        <v>26</v>
      </c>
      <c r="E1280">
        <v>1.65</v>
      </c>
      <c r="F1280">
        <v>18</v>
      </c>
      <c r="G1280">
        <v>1.77</v>
      </c>
      <c r="H1280" t="s">
        <v>19</v>
      </c>
      <c r="I1280">
        <v>18</v>
      </c>
      <c r="J1280">
        <v>20</v>
      </c>
      <c r="K1280" t="s">
        <v>22</v>
      </c>
      <c r="L1280" t="s">
        <v>1250</v>
      </c>
    </row>
    <row r="1281" spans="1:12">
      <c r="A1281">
        <v>1131</v>
      </c>
      <c r="B1281" s="1" t="s">
        <v>1241</v>
      </c>
      <c r="C1281">
        <v>4686</v>
      </c>
      <c r="D1281" t="s">
        <v>17</v>
      </c>
      <c r="E1281">
        <v>0</v>
      </c>
      <c r="F1281">
        <v>15</v>
      </c>
      <c r="G1281">
        <v>1.23</v>
      </c>
      <c r="H1281" t="s">
        <v>24</v>
      </c>
      <c r="I1281">
        <v>15</v>
      </c>
      <c r="J1281">
        <v>76</v>
      </c>
      <c r="K1281" t="s">
        <v>22</v>
      </c>
      <c r="L1281" t="s">
        <v>1251</v>
      </c>
    </row>
    <row r="1282" spans="1:12">
      <c r="A1282">
        <v>1132</v>
      </c>
      <c r="B1282" s="1" t="s">
        <v>1241</v>
      </c>
      <c r="C1282">
        <v>4855</v>
      </c>
      <c r="D1282" t="s">
        <v>26</v>
      </c>
      <c r="E1282">
        <v>0</v>
      </c>
      <c r="F1282">
        <v>18</v>
      </c>
      <c r="G1282">
        <v>1.77</v>
      </c>
      <c r="H1282" t="s">
        <v>24</v>
      </c>
      <c r="I1282">
        <v>18</v>
      </c>
      <c r="J1282">
        <v>16</v>
      </c>
      <c r="K1282" t="s">
        <v>33</v>
      </c>
      <c r="L1282" t="s">
        <v>1252</v>
      </c>
    </row>
    <row r="1283" spans="1:12">
      <c r="A1283">
        <v>1133</v>
      </c>
      <c r="B1283" s="1" t="s">
        <v>1241</v>
      </c>
      <c r="C1283">
        <v>4861</v>
      </c>
      <c r="D1283" t="s">
        <v>26</v>
      </c>
      <c r="E1283">
        <v>0</v>
      </c>
      <c r="F1283">
        <v>12</v>
      </c>
      <c r="G1283" t="s">
        <v>18</v>
      </c>
      <c r="H1283" t="s">
        <v>19</v>
      </c>
      <c r="I1283">
        <v>12</v>
      </c>
      <c r="J1283">
        <v>16</v>
      </c>
      <c r="K1283" t="s">
        <v>27</v>
      </c>
      <c r="L1283" t="s">
        <v>1253</v>
      </c>
    </row>
    <row r="1284" spans="1:12">
      <c r="A1284">
        <v>1134</v>
      </c>
      <c r="B1284" s="1" t="s">
        <v>1241</v>
      </c>
      <c r="C1284">
        <v>6814</v>
      </c>
      <c r="D1284" t="s">
        <v>17</v>
      </c>
      <c r="E1284">
        <v>1.6</v>
      </c>
      <c r="F1284">
        <v>18</v>
      </c>
      <c r="G1284">
        <v>1.77</v>
      </c>
      <c r="H1284" t="s">
        <v>70</v>
      </c>
      <c r="I1284">
        <v>18</v>
      </c>
      <c r="J1284">
        <v>54</v>
      </c>
      <c r="K1284" t="s">
        <v>27</v>
      </c>
      <c r="L1284" t="s">
        <v>1254</v>
      </c>
    </row>
    <row r="1285" spans="1:12">
      <c r="A1285">
        <v>1065</v>
      </c>
      <c r="B1285" s="1" t="s">
        <v>1184</v>
      </c>
      <c r="C1285">
        <v>5</v>
      </c>
      <c r="D1285" t="s">
        <v>17</v>
      </c>
      <c r="E1285">
        <v>2.9</v>
      </c>
      <c r="F1285">
        <v>18</v>
      </c>
      <c r="G1285">
        <v>1.77</v>
      </c>
      <c r="H1285" t="s">
        <v>19</v>
      </c>
      <c r="I1285">
        <v>18</v>
      </c>
      <c r="J1285">
        <v>40</v>
      </c>
      <c r="K1285" t="s">
        <v>22</v>
      </c>
      <c r="L1285" t="s">
        <v>1185</v>
      </c>
    </row>
    <row r="1286" spans="1:12">
      <c r="A1286">
        <v>1066</v>
      </c>
      <c r="B1286" s="1" t="s">
        <v>1184</v>
      </c>
      <c r="C1286">
        <v>5</v>
      </c>
      <c r="D1286" t="s">
        <v>26</v>
      </c>
      <c r="E1286">
        <v>2.2000000000000002</v>
      </c>
      <c r="F1286">
        <v>18</v>
      </c>
      <c r="G1286">
        <v>1.77</v>
      </c>
      <c r="H1286" t="s">
        <v>29</v>
      </c>
      <c r="I1286">
        <v>18</v>
      </c>
      <c r="J1286">
        <v>59</v>
      </c>
      <c r="K1286" t="s">
        <v>22</v>
      </c>
      <c r="L1286" t="s">
        <v>1186</v>
      </c>
    </row>
    <row r="1287" spans="1:12">
      <c r="A1287">
        <v>170</v>
      </c>
      <c r="B1287" s="1" t="s">
        <v>221</v>
      </c>
      <c r="C1287">
        <v>1125</v>
      </c>
      <c r="D1287" t="s">
        <v>26</v>
      </c>
      <c r="E1287">
        <v>2.4500000000000002</v>
      </c>
      <c r="F1287">
        <v>18</v>
      </c>
      <c r="G1287">
        <v>1.77</v>
      </c>
      <c r="H1287" t="s">
        <v>24</v>
      </c>
      <c r="I1287">
        <v>18</v>
      </c>
      <c r="J1287">
        <v>24</v>
      </c>
      <c r="K1287" t="s">
        <v>27</v>
      </c>
      <c r="L1287" t="s">
        <v>222</v>
      </c>
    </row>
    <row r="1288" spans="1:12">
      <c r="A1288">
        <v>171</v>
      </c>
      <c r="B1288" s="1" t="s">
        <v>221</v>
      </c>
      <c r="C1288">
        <v>2296</v>
      </c>
      <c r="D1288" t="s">
        <v>26</v>
      </c>
      <c r="E1288">
        <v>0</v>
      </c>
      <c r="F1288">
        <v>18</v>
      </c>
      <c r="G1288">
        <v>1.77</v>
      </c>
      <c r="H1288" t="s">
        <v>19</v>
      </c>
      <c r="I1288">
        <v>18</v>
      </c>
      <c r="J1288">
        <v>22</v>
      </c>
      <c r="K1288" t="s">
        <v>22</v>
      </c>
      <c r="L1288" t="s">
        <v>223</v>
      </c>
    </row>
    <row r="1289" spans="1:12">
      <c r="A1289">
        <v>172</v>
      </c>
      <c r="B1289" s="1" t="s">
        <v>221</v>
      </c>
      <c r="C1289">
        <v>2456</v>
      </c>
      <c r="D1289" t="s">
        <v>26</v>
      </c>
      <c r="E1289">
        <v>0</v>
      </c>
      <c r="F1289">
        <v>12</v>
      </c>
      <c r="G1289" t="s">
        <v>18</v>
      </c>
      <c r="H1289" t="s">
        <v>24</v>
      </c>
      <c r="I1289">
        <v>12</v>
      </c>
      <c r="J1289">
        <v>24</v>
      </c>
      <c r="K1289" t="s">
        <v>22</v>
      </c>
      <c r="L1289" t="s">
        <v>224</v>
      </c>
    </row>
    <row r="1290" spans="1:12">
      <c r="A1290">
        <v>173</v>
      </c>
      <c r="B1290" s="1" t="s">
        <v>221</v>
      </c>
      <c r="C1290">
        <v>2468</v>
      </c>
      <c r="D1290" t="s">
        <v>17</v>
      </c>
      <c r="E1290">
        <v>0</v>
      </c>
      <c r="F1290" t="s">
        <v>18</v>
      </c>
      <c r="G1290" t="s">
        <v>18</v>
      </c>
      <c r="H1290" t="s">
        <v>225</v>
      </c>
      <c r="I1290">
        <v>36</v>
      </c>
      <c r="J1290">
        <v>22</v>
      </c>
      <c r="K1290" t="s">
        <v>33</v>
      </c>
      <c r="L1290" t="s">
        <v>226</v>
      </c>
    </row>
    <row r="1291" spans="1:12">
      <c r="A1291">
        <v>174</v>
      </c>
      <c r="B1291" s="1" t="s">
        <v>221</v>
      </c>
      <c r="C1291">
        <v>2480</v>
      </c>
      <c r="D1291" t="s">
        <v>17</v>
      </c>
      <c r="E1291">
        <v>0</v>
      </c>
      <c r="F1291">
        <v>18</v>
      </c>
      <c r="G1291">
        <v>1.77</v>
      </c>
      <c r="H1291" t="s">
        <v>24</v>
      </c>
      <c r="I1291">
        <v>18</v>
      </c>
      <c r="J1291">
        <v>32</v>
      </c>
      <c r="K1291" t="s">
        <v>33</v>
      </c>
      <c r="L1291" t="s">
        <v>227</v>
      </c>
    </row>
    <row r="1292" spans="1:12">
      <c r="A1292">
        <v>175</v>
      </c>
      <c r="B1292" s="1" t="s">
        <v>221</v>
      </c>
      <c r="C1292">
        <v>2480</v>
      </c>
      <c r="D1292" t="s">
        <v>26</v>
      </c>
      <c r="E1292">
        <v>0</v>
      </c>
      <c r="F1292">
        <v>18</v>
      </c>
      <c r="G1292">
        <v>1.77</v>
      </c>
      <c r="H1292" t="s">
        <v>24</v>
      </c>
      <c r="I1292">
        <v>18</v>
      </c>
      <c r="J1292">
        <v>24</v>
      </c>
      <c r="K1292" t="s">
        <v>27</v>
      </c>
      <c r="L1292" t="s">
        <v>228</v>
      </c>
    </row>
    <row r="1293" spans="1:12">
      <c r="A1293">
        <v>176</v>
      </c>
      <c r="B1293" s="1" t="s">
        <v>221</v>
      </c>
      <c r="C1293">
        <v>3760</v>
      </c>
      <c r="D1293" t="s">
        <v>17</v>
      </c>
      <c r="E1293">
        <v>0.9</v>
      </c>
      <c r="F1293">
        <v>18</v>
      </c>
      <c r="G1293">
        <v>1.77</v>
      </c>
      <c r="H1293" t="s">
        <v>24</v>
      </c>
      <c r="I1293">
        <v>18</v>
      </c>
      <c r="J1293">
        <v>24</v>
      </c>
      <c r="K1293" t="s">
        <v>22</v>
      </c>
      <c r="L1293" t="s">
        <v>229</v>
      </c>
    </row>
    <row r="1294" spans="1:12">
      <c r="A1294">
        <v>1906</v>
      </c>
      <c r="B1294" s="1" t="s">
        <v>221</v>
      </c>
      <c r="C1294">
        <v>3815</v>
      </c>
      <c r="D1294" t="s">
        <v>53</v>
      </c>
      <c r="E1294">
        <v>5</v>
      </c>
      <c r="F1294">
        <v>15</v>
      </c>
      <c r="G1294">
        <v>1.23</v>
      </c>
      <c r="H1294" t="s">
        <v>38</v>
      </c>
      <c r="I1294">
        <v>15</v>
      </c>
      <c r="J1294">
        <v>24</v>
      </c>
      <c r="K1294" t="s">
        <v>39</v>
      </c>
      <c r="L1294" t="s">
        <v>2090</v>
      </c>
    </row>
    <row r="1295" spans="1:12">
      <c r="A1295">
        <v>1904</v>
      </c>
      <c r="B1295" s="1" t="s">
        <v>221</v>
      </c>
      <c r="C1295">
        <v>6141</v>
      </c>
      <c r="D1295" t="s">
        <v>53</v>
      </c>
      <c r="E1295">
        <v>2.5</v>
      </c>
      <c r="F1295">
        <v>15</v>
      </c>
      <c r="G1295">
        <v>1.23</v>
      </c>
      <c r="H1295" t="s">
        <v>38</v>
      </c>
      <c r="I1295">
        <v>15</v>
      </c>
      <c r="J1295">
        <v>24</v>
      </c>
      <c r="K1295" t="s">
        <v>39</v>
      </c>
      <c r="L1295" t="s">
        <v>2088</v>
      </c>
    </row>
    <row r="1296" spans="1:12">
      <c r="A1296">
        <v>177</v>
      </c>
      <c r="B1296" s="1" t="s">
        <v>221</v>
      </c>
      <c r="C1296">
        <v>6215</v>
      </c>
      <c r="D1296" t="s">
        <v>107</v>
      </c>
      <c r="E1296">
        <v>3.6</v>
      </c>
      <c r="F1296">
        <v>18</v>
      </c>
      <c r="G1296">
        <v>1.77</v>
      </c>
      <c r="H1296" t="s">
        <v>38</v>
      </c>
      <c r="I1296">
        <v>18</v>
      </c>
      <c r="J1296">
        <v>24</v>
      </c>
      <c r="K1296" t="s">
        <v>33</v>
      </c>
      <c r="L1296" t="s">
        <v>230</v>
      </c>
    </row>
    <row r="1297" spans="1:12">
      <c r="A1297">
        <v>1905</v>
      </c>
      <c r="B1297" s="1" t="s">
        <v>221</v>
      </c>
      <c r="C1297">
        <v>6215</v>
      </c>
      <c r="D1297" t="s">
        <v>53</v>
      </c>
      <c r="E1297">
        <v>4</v>
      </c>
      <c r="F1297">
        <v>15</v>
      </c>
      <c r="G1297">
        <v>1.23</v>
      </c>
      <c r="H1297" t="s">
        <v>38</v>
      </c>
      <c r="I1297">
        <v>15</v>
      </c>
      <c r="J1297">
        <v>24</v>
      </c>
      <c r="K1297" t="s">
        <v>39</v>
      </c>
      <c r="L1297" t="s">
        <v>2089</v>
      </c>
    </row>
    <row r="1298" spans="1:12">
      <c r="A1298">
        <v>178</v>
      </c>
      <c r="B1298" s="1" t="s">
        <v>221</v>
      </c>
      <c r="C1298">
        <v>7539</v>
      </c>
      <c r="D1298" t="s">
        <v>17</v>
      </c>
      <c r="E1298">
        <v>3.9</v>
      </c>
      <c r="F1298">
        <v>18</v>
      </c>
      <c r="G1298">
        <v>1.77</v>
      </c>
      <c r="H1298" t="s">
        <v>24</v>
      </c>
      <c r="I1298">
        <v>18</v>
      </c>
      <c r="J1298">
        <v>32</v>
      </c>
      <c r="K1298" t="s">
        <v>33</v>
      </c>
      <c r="L1298" t="s">
        <v>231</v>
      </c>
    </row>
    <row r="1299" spans="1:12">
      <c r="A1299">
        <v>179</v>
      </c>
      <c r="B1299" s="1" t="s">
        <v>221</v>
      </c>
      <c r="C1299">
        <v>7539</v>
      </c>
      <c r="D1299" t="s">
        <v>26</v>
      </c>
      <c r="E1299">
        <v>2.7</v>
      </c>
      <c r="F1299">
        <v>18</v>
      </c>
      <c r="G1299">
        <v>1.77</v>
      </c>
      <c r="H1299" t="s">
        <v>19</v>
      </c>
      <c r="I1299">
        <v>18</v>
      </c>
      <c r="J1299">
        <v>20</v>
      </c>
      <c r="K1299" t="s">
        <v>22</v>
      </c>
      <c r="L1299" t="s">
        <v>232</v>
      </c>
    </row>
    <row r="1300" spans="1:12">
      <c r="A1300">
        <v>180</v>
      </c>
      <c r="B1300" s="1" t="s">
        <v>221</v>
      </c>
      <c r="C1300">
        <v>9685</v>
      </c>
      <c r="D1300" t="s">
        <v>17</v>
      </c>
      <c r="E1300">
        <v>0</v>
      </c>
      <c r="F1300">
        <v>24</v>
      </c>
      <c r="G1300">
        <v>3.14</v>
      </c>
      <c r="H1300" t="s">
        <v>70</v>
      </c>
      <c r="I1300">
        <v>24</v>
      </c>
      <c r="J1300">
        <v>44</v>
      </c>
      <c r="K1300" t="s">
        <v>27</v>
      </c>
      <c r="L1300" t="s">
        <v>233</v>
      </c>
    </row>
    <row r="1301" spans="1:12">
      <c r="A1301">
        <v>181</v>
      </c>
      <c r="B1301" s="1" t="s">
        <v>221</v>
      </c>
      <c r="C1301">
        <v>9880</v>
      </c>
      <c r="D1301" t="s">
        <v>107</v>
      </c>
      <c r="E1301">
        <v>1.4</v>
      </c>
      <c r="F1301">
        <v>15</v>
      </c>
      <c r="G1301">
        <v>1.23</v>
      </c>
      <c r="H1301" t="s">
        <v>38</v>
      </c>
      <c r="I1301">
        <v>15</v>
      </c>
      <c r="J1301">
        <v>57</v>
      </c>
      <c r="K1301" t="s">
        <v>39</v>
      </c>
      <c r="L1301" t="s">
        <v>234</v>
      </c>
    </row>
    <row r="1302" spans="1:12">
      <c r="A1302">
        <v>182</v>
      </c>
      <c r="B1302" s="1" t="s">
        <v>221</v>
      </c>
      <c r="C1302">
        <v>10166</v>
      </c>
      <c r="D1302" t="s">
        <v>107</v>
      </c>
      <c r="E1302">
        <v>0</v>
      </c>
      <c r="F1302">
        <v>15</v>
      </c>
      <c r="G1302">
        <v>1.23</v>
      </c>
      <c r="H1302" t="s">
        <v>38</v>
      </c>
      <c r="I1302">
        <v>15</v>
      </c>
      <c r="J1302">
        <v>36</v>
      </c>
      <c r="K1302" t="s">
        <v>39</v>
      </c>
      <c r="L1302" t="s">
        <v>235</v>
      </c>
    </row>
    <row r="1303" spans="1:12">
      <c r="A1303">
        <v>183</v>
      </c>
      <c r="B1303" s="1" t="s">
        <v>221</v>
      </c>
      <c r="C1303">
        <v>10233</v>
      </c>
      <c r="D1303" t="s">
        <v>17</v>
      </c>
      <c r="E1303">
        <v>2.9</v>
      </c>
      <c r="F1303">
        <v>18</v>
      </c>
      <c r="G1303">
        <v>1.77</v>
      </c>
      <c r="H1303" t="s">
        <v>24</v>
      </c>
      <c r="I1303">
        <v>18</v>
      </c>
      <c r="J1303">
        <v>40</v>
      </c>
      <c r="K1303" t="s">
        <v>27</v>
      </c>
      <c r="L1303" t="s">
        <v>236</v>
      </c>
    </row>
    <row r="1304" spans="1:12">
      <c r="A1304">
        <v>184</v>
      </c>
      <c r="B1304" s="1" t="s">
        <v>221</v>
      </c>
      <c r="C1304">
        <v>10233</v>
      </c>
      <c r="D1304" t="s">
        <v>26</v>
      </c>
      <c r="E1304">
        <v>3.2</v>
      </c>
      <c r="F1304">
        <v>18</v>
      </c>
      <c r="G1304">
        <v>1.77</v>
      </c>
      <c r="H1304" t="s">
        <v>19</v>
      </c>
      <c r="I1304">
        <v>18</v>
      </c>
      <c r="J1304">
        <v>20</v>
      </c>
      <c r="K1304" t="s">
        <v>22</v>
      </c>
      <c r="L1304" t="s">
        <v>237</v>
      </c>
    </row>
    <row r="1305" spans="1:12">
      <c r="A1305">
        <v>185</v>
      </c>
      <c r="B1305" s="1" t="s">
        <v>221</v>
      </c>
      <c r="C1305">
        <v>11542</v>
      </c>
      <c r="D1305" t="s">
        <v>17</v>
      </c>
      <c r="E1305">
        <v>3.2</v>
      </c>
      <c r="F1305">
        <v>15</v>
      </c>
      <c r="G1305">
        <v>1.23</v>
      </c>
      <c r="H1305" t="s">
        <v>24</v>
      </c>
      <c r="I1305">
        <v>15</v>
      </c>
      <c r="J1305">
        <v>22</v>
      </c>
      <c r="K1305" t="s">
        <v>22</v>
      </c>
      <c r="L1305" t="s">
        <v>238</v>
      </c>
    </row>
    <row r="1306" spans="1:12">
      <c r="A1306">
        <v>186</v>
      </c>
      <c r="B1306" s="1" t="s">
        <v>221</v>
      </c>
      <c r="C1306">
        <v>11607</v>
      </c>
      <c r="D1306" t="s">
        <v>26</v>
      </c>
      <c r="E1306">
        <v>1.9</v>
      </c>
      <c r="F1306">
        <v>18</v>
      </c>
      <c r="G1306">
        <v>1.77</v>
      </c>
      <c r="H1306" t="s">
        <v>24</v>
      </c>
      <c r="I1306">
        <v>18</v>
      </c>
      <c r="J1306">
        <v>56</v>
      </c>
      <c r="K1306" t="s">
        <v>33</v>
      </c>
      <c r="L1306" t="s">
        <v>239</v>
      </c>
    </row>
    <row r="1307" spans="1:12">
      <c r="A1307">
        <v>187</v>
      </c>
      <c r="B1307" s="1" t="s">
        <v>221</v>
      </c>
      <c r="C1307">
        <v>11611</v>
      </c>
      <c r="D1307" t="s">
        <v>26</v>
      </c>
      <c r="E1307">
        <v>2.6</v>
      </c>
      <c r="F1307">
        <v>18</v>
      </c>
      <c r="G1307">
        <v>1.77</v>
      </c>
      <c r="H1307" t="s">
        <v>24</v>
      </c>
      <c r="I1307">
        <v>18</v>
      </c>
      <c r="J1307">
        <v>77</v>
      </c>
      <c r="K1307" t="s">
        <v>33</v>
      </c>
      <c r="L1307" t="s">
        <v>240</v>
      </c>
    </row>
    <row r="1308" spans="1:12">
      <c r="A1308">
        <v>188</v>
      </c>
      <c r="B1308" s="1" t="s">
        <v>221</v>
      </c>
      <c r="C1308">
        <v>13280</v>
      </c>
      <c r="D1308" t="s">
        <v>26</v>
      </c>
      <c r="E1308">
        <v>1.4</v>
      </c>
      <c r="F1308">
        <v>18</v>
      </c>
      <c r="G1308">
        <v>1.77</v>
      </c>
      <c r="H1308" t="s">
        <v>24</v>
      </c>
      <c r="I1308">
        <v>18</v>
      </c>
      <c r="J1308">
        <v>28</v>
      </c>
      <c r="K1308" t="s">
        <v>33</v>
      </c>
      <c r="L1308" t="s">
        <v>241</v>
      </c>
    </row>
    <row r="1309" spans="1:12">
      <c r="A1309">
        <v>189</v>
      </c>
      <c r="B1309" s="1" t="s">
        <v>221</v>
      </c>
      <c r="C1309">
        <v>13530</v>
      </c>
      <c r="D1309" t="s">
        <v>26</v>
      </c>
      <c r="E1309">
        <v>2.2999999999999998</v>
      </c>
      <c r="F1309">
        <v>18</v>
      </c>
      <c r="G1309">
        <v>1.77</v>
      </c>
      <c r="H1309" t="s">
        <v>24</v>
      </c>
      <c r="I1309">
        <v>18</v>
      </c>
      <c r="J1309">
        <v>24</v>
      </c>
      <c r="K1309" t="s">
        <v>33</v>
      </c>
      <c r="L1309" t="s">
        <v>242</v>
      </c>
    </row>
    <row r="1310" spans="1:12">
      <c r="A1310">
        <v>190</v>
      </c>
      <c r="B1310" s="1" t="s">
        <v>221</v>
      </c>
      <c r="C1310">
        <v>14485</v>
      </c>
      <c r="D1310" t="s">
        <v>26</v>
      </c>
      <c r="E1310">
        <v>2.1</v>
      </c>
      <c r="F1310">
        <v>18</v>
      </c>
      <c r="G1310">
        <v>1.77</v>
      </c>
      <c r="H1310" t="s">
        <v>19</v>
      </c>
      <c r="I1310">
        <v>18</v>
      </c>
      <c r="J1310">
        <v>20</v>
      </c>
      <c r="K1310" t="s">
        <v>22</v>
      </c>
      <c r="L1310" t="s">
        <v>243</v>
      </c>
    </row>
    <row r="1311" spans="1:12">
      <c r="A1311">
        <v>191</v>
      </c>
      <c r="B1311" s="1" t="s">
        <v>221</v>
      </c>
      <c r="C1311">
        <v>14524</v>
      </c>
      <c r="D1311" t="s">
        <v>17</v>
      </c>
      <c r="E1311">
        <v>1.5</v>
      </c>
      <c r="F1311">
        <v>18</v>
      </c>
      <c r="G1311">
        <v>1.77</v>
      </c>
      <c r="H1311" t="s">
        <v>19</v>
      </c>
      <c r="I1311">
        <v>18</v>
      </c>
      <c r="J1311">
        <v>24</v>
      </c>
      <c r="K1311" t="s">
        <v>22</v>
      </c>
      <c r="L1311" t="s">
        <v>244</v>
      </c>
    </row>
    <row r="1312" spans="1:12">
      <c r="A1312">
        <v>192</v>
      </c>
      <c r="B1312" s="1" t="s">
        <v>221</v>
      </c>
      <c r="C1312">
        <v>14524</v>
      </c>
      <c r="D1312" t="s">
        <v>26</v>
      </c>
      <c r="E1312">
        <v>4</v>
      </c>
      <c r="F1312">
        <v>18</v>
      </c>
      <c r="G1312">
        <v>1.77</v>
      </c>
      <c r="H1312" t="s">
        <v>19</v>
      </c>
      <c r="I1312">
        <v>18</v>
      </c>
      <c r="J1312">
        <v>32</v>
      </c>
      <c r="K1312" t="s">
        <v>22</v>
      </c>
      <c r="L1312" t="s">
        <v>245</v>
      </c>
    </row>
    <row r="1313" spans="1:12">
      <c r="A1313">
        <v>193</v>
      </c>
      <c r="B1313" s="1" t="s">
        <v>221</v>
      </c>
      <c r="C1313">
        <v>16404</v>
      </c>
      <c r="D1313" t="s">
        <v>17</v>
      </c>
      <c r="E1313">
        <v>0.3</v>
      </c>
      <c r="F1313">
        <v>24</v>
      </c>
      <c r="G1313">
        <v>3.14</v>
      </c>
      <c r="H1313" t="s">
        <v>24</v>
      </c>
      <c r="I1313">
        <v>24</v>
      </c>
      <c r="J1313">
        <v>23</v>
      </c>
      <c r="K1313" t="s">
        <v>33</v>
      </c>
      <c r="L1313" t="s">
        <v>246</v>
      </c>
    </row>
    <row r="1314" spans="1:12">
      <c r="A1314">
        <v>194</v>
      </c>
      <c r="B1314" s="1" t="s">
        <v>221</v>
      </c>
      <c r="C1314">
        <v>16433</v>
      </c>
      <c r="D1314" t="s">
        <v>53</v>
      </c>
      <c r="E1314">
        <v>1</v>
      </c>
      <c r="F1314">
        <v>15</v>
      </c>
      <c r="G1314">
        <v>1.23</v>
      </c>
      <c r="H1314" t="s">
        <v>38</v>
      </c>
      <c r="I1314">
        <v>15</v>
      </c>
      <c r="J1314">
        <v>22</v>
      </c>
      <c r="K1314" t="s">
        <v>39</v>
      </c>
      <c r="L1314" t="s">
        <v>247</v>
      </c>
    </row>
    <row r="1315" spans="1:12">
      <c r="A1315">
        <v>195</v>
      </c>
      <c r="B1315" s="1" t="s">
        <v>221</v>
      </c>
      <c r="C1315">
        <v>16447</v>
      </c>
      <c r="D1315" t="s">
        <v>17</v>
      </c>
      <c r="E1315">
        <v>1</v>
      </c>
      <c r="F1315">
        <v>18</v>
      </c>
      <c r="G1315">
        <v>1.77</v>
      </c>
      <c r="H1315" t="s">
        <v>24</v>
      </c>
      <c r="I1315">
        <v>18</v>
      </c>
      <c r="J1315">
        <v>24</v>
      </c>
      <c r="K1315" t="s">
        <v>27</v>
      </c>
      <c r="L1315" t="s">
        <v>248</v>
      </c>
    </row>
    <row r="1316" spans="1:12">
      <c r="A1316">
        <v>1912</v>
      </c>
      <c r="B1316" s="1" t="s">
        <v>221</v>
      </c>
      <c r="C1316">
        <v>17712</v>
      </c>
      <c r="D1316" t="s">
        <v>17</v>
      </c>
      <c r="E1316">
        <v>0</v>
      </c>
      <c r="F1316">
        <v>15</v>
      </c>
      <c r="G1316">
        <v>1.23</v>
      </c>
      <c r="H1316" t="s">
        <v>38</v>
      </c>
      <c r="I1316">
        <v>15</v>
      </c>
      <c r="J1316">
        <v>25</v>
      </c>
      <c r="K1316" t="s">
        <v>33</v>
      </c>
      <c r="L1316" t="s">
        <v>2096</v>
      </c>
    </row>
    <row r="1317" spans="1:12">
      <c r="A1317">
        <v>196</v>
      </c>
      <c r="B1317" s="1" t="s">
        <v>221</v>
      </c>
      <c r="C1317">
        <v>17794</v>
      </c>
      <c r="D1317" t="s">
        <v>26</v>
      </c>
      <c r="E1317">
        <v>1.1000000000000001</v>
      </c>
      <c r="F1317">
        <v>18</v>
      </c>
      <c r="G1317">
        <v>1.77</v>
      </c>
      <c r="H1317" t="s">
        <v>70</v>
      </c>
      <c r="I1317">
        <v>18</v>
      </c>
      <c r="J1317">
        <v>77</v>
      </c>
      <c r="K1317" t="s">
        <v>27</v>
      </c>
      <c r="L1317" t="s">
        <v>249</v>
      </c>
    </row>
    <row r="1318" spans="1:12">
      <c r="A1318">
        <v>197</v>
      </c>
      <c r="B1318" s="1" t="s">
        <v>221</v>
      </c>
      <c r="C1318">
        <v>20335</v>
      </c>
      <c r="D1318" t="s">
        <v>26</v>
      </c>
      <c r="E1318">
        <v>1.1000000000000001</v>
      </c>
      <c r="F1318">
        <v>18</v>
      </c>
      <c r="G1318">
        <v>1.77</v>
      </c>
      <c r="H1318" t="s">
        <v>19</v>
      </c>
      <c r="I1318">
        <v>18</v>
      </c>
      <c r="J1318">
        <v>18</v>
      </c>
      <c r="K1318" t="s">
        <v>22</v>
      </c>
      <c r="L1318" t="s">
        <v>250</v>
      </c>
    </row>
    <row r="1319" spans="1:12">
      <c r="A1319">
        <v>198</v>
      </c>
      <c r="B1319" s="1" t="s">
        <v>221</v>
      </c>
      <c r="C1319">
        <v>20340</v>
      </c>
      <c r="D1319" t="s">
        <v>26</v>
      </c>
      <c r="E1319">
        <v>1.9</v>
      </c>
      <c r="F1319">
        <v>18</v>
      </c>
      <c r="G1319">
        <v>1.77</v>
      </c>
      <c r="H1319" t="s">
        <v>24</v>
      </c>
      <c r="I1319">
        <v>18</v>
      </c>
      <c r="J1319">
        <v>49</v>
      </c>
      <c r="K1319" t="s">
        <v>27</v>
      </c>
      <c r="L1319" t="s">
        <v>251</v>
      </c>
    </row>
    <row r="1320" spans="1:12">
      <c r="A1320">
        <v>199</v>
      </c>
      <c r="B1320" s="1" t="s">
        <v>221</v>
      </c>
      <c r="C1320">
        <v>21737</v>
      </c>
      <c r="D1320" t="s">
        <v>26</v>
      </c>
      <c r="E1320">
        <v>1.65</v>
      </c>
      <c r="F1320">
        <v>24</v>
      </c>
      <c r="G1320">
        <v>3.14</v>
      </c>
      <c r="H1320" t="s">
        <v>19</v>
      </c>
      <c r="I1320">
        <v>24</v>
      </c>
      <c r="J1320">
        <v>20</v>
      </c>
      <c r="K1320" t="s">
        <v>22</v>
      </c>
      <c r="L1320" t="s">
        <v>252</v>
      </c>
    </row>
    <row r="1321" spans="1:12">
      <c r="A1321">
        <v>200</v>
      </c>
      <c r="B1321" s="1" t="s">
        <v>221</v>
      </c>
      <c r="C1321">
        <v>21759</v>
      </c>
      <c r="D1321" t="s">
        <v>17</v>
      </c>
      <c r="E1321">
        <v>2.8</v>
      </c>
      <c r="F1321">
        <v>15</v>
      </c>
      <c r="G1321">
        <v>1.23</v>
      </c>
      <c r="H1321" t="s">
        <v>29</v>
      </c>
      <c r="I1321">
        <v>15</v>
      </c>
      <c r="J1321">
        <v>20</v>
      </c>
      <c r="K1321" t="s">
        <v>22</v>
      </c>
      <c r="L1321" t="s">
        <v>253</v>
      </c>
    </row>
    <row r="1322" spans="1:12">
      <c r="A1322">
        <v>224</v>
      </c>
      <c r="B1322" s="1" t="s">
        <v>221</v>
      </c>
      <c r="C1322">
        <v>25519</v>
      </c>
      <c r="D1322" t="s">
        <v>17</v>
      </c>
      <c r="E1322">
        <v>2.2999999999999998</v>
      </c>
      <c r="F1322">
        <v>18</v>
      </c>
      <c r="G1322">
        <v>1.77</v>
      </c>
      <c r="H1322" t="s">
        <v>24</v>
      </c>
      <c r="I1322">
        <v>18</v>
      </c>
      <c r="J1322">
        <v>24</v>
      </c>
      <c r="K1322" t="s">
        <v>22</v>
      </c>
      <c r="L1322" t="s">
        <v>280</v>
      </c>
    </row>
    <row r="1323" spans="1:12">
      <c r="A1323">
        <v>225</v>
      </c>
      <c r="B1323" s="1" t="s">
        <v>221</v>
      </c>
      <c r="C1323">
        <v>25623</v>
      </c>
      <c r="D1323" t="s">
        <v>26</v>
      </c>
      <c r="E1323">
        <v>2</v>
      </c>
      <c r="F1323">
        <v>18</v>
      </c>
      <c r="G1323">
        <v>1.77</v>
      </c>
      <c r="H1323" t="s">
        <v>24</v>
      </c>
      <c r="I1323">
        <v>18</v>
      </c>
      <c r="J1323">
        <v>48</v>
      </c>
      <c r="K1323" t="s">
        <v>27</v>
      </c>
      <c r="L1323" t="s">
        <v>281</v>
      </c>
    </row>
    <row r="1324" spans="1:12">
      <c r="A1324">
        <v>226</v>
      </c>
      <c r="B1324" s="1" t="s">
        <v>221</v>
      </c>
      <c r="C1324">
        <v>26292</v>
      </c>
      <c r="D1324" t="s">
        <v>26</v>
      </c>
      <c r="E1324">
        <v>2.2000000000000002</v>
      </c>
      <c r="F1324">
        <v>18</v>
      </c>
      <c r="G1324">
        <v>1.77</v>
      </c>
      <c r="H1324" t="s">
        <v>70</v>
      </c>
      <c r="I1324">
        <v>18</v>
      </c>
      <c r="J1324">
        <v>24</v>
      </c>
      <c r="K1324" t="s">
        <v>50</v>
      </c>
      <c r="L1324" t="s">
        <v>282</v>
      </c>
    </row>
    <row r="1325" spans="1:12">
      <c r="A1325">
        <v>227</v>
      </c>
      <c r="B1325" s="1" t="s">
        <v>221</v>
      </c>
      <c r="C1325">
        <v>27809</v>
      </c>
      <c r="D1325" t="s">
        <v>26</v>
      </c>
      <c r="E1325">
        <v>2.2000000000000002</v>
      </c>
      <c r="F1325">
        <v>18</v>
      </c>
      <c r="G1325">
        <v>1.77</v>
      </c>
      <c r="H1325" t="s">
        <v>24</v>
      </c>
      <c r="I1325">
        <v>18</v>
      </c>
      <c r="J1325">
        <v>24</v>
      </c>
      <c r="K1325" t="s">
        <v>22</v>
      </c>
      <c r="L1325" t="s">
        <v>283</v>
      </c>
    </row>
    <row r="1326" spans="1:12">
      <c r="A1326">
        <v>228</v>
      </c>
      <c r="B1326" s="1" t="s">
        <v>221</v>
      </c>
      <c r="C1326">
        <v>28154</v>
      </c>
      <c r="D1326" t="s">
        <v>26</v>
      </c>
      <c r="E1326">
        <v>2.4</v>
      </c>
      <c r="F1326">
        <v>18</v>
      </c>
      <c r="G1326">
        <v>1.77</v>
      </c>
      <c r="H1326" t="s">
        <v>24</v>
      </c>
      <c r="I1326">
        <v>18</v>
      </c>
      <c r="J1326">
        <v>23</v>
      </c>
      <c r="K1326" t="s">
        <v>22</v>
      </c>
      <c r="L1326" t="s">
        <v>284</v>
      </c>
    </row>
    <row r="1327" spans="1:12">
      <c r="A1327">
        <v>229</v>
      </c>
      <c r="B1327" s="1" t="s">
        <v>221</v>
      </c>
      <c r="C1327">
        <v>28154</v>
      </c>
      <c r="D1327" t="s">
        <v>17</v>
      </c>
      <c r="E1327">
        <v>0</v>
      </c>
      <c r="F1327">
        <v>24</v>
      </c>
      <c r="G1327">
        <v>3.14</v>
      </c>
      <c r="H1327" t="s">
        <v>49</v>
      </c>
      <c r="I1327">
        <v>24</v>
      </c>
      <c r="J1327">
        <v>24</v>
      </c>
      <c r="K1327" t="s">
        <v>50</v>
      </c>
      <c r="L1327" t="s">
        <v>285</v>
      </c>
    </row>
    <row r="1328" spans="1:12">
      <c r="A1328">
        <v>201</v>
      </c>
      <c r="B1328" s="1" t="s">
        <v>254</v>
      </c>
      <c r="C1328">
        <v>1724</v>
      </c>
      <c r="D1328" t="s">
        <v>26</v>
      </c>
      <c r="E1328">
        <v>0</v>
      </c>
      <c r="F1328">
        <v>9</v>
      </c>
      <c r="G1328" t="s">
        <v>18</v>
      </c>
      <c r="H1328" t="s">
        <v>18</v>
      </c>
      <c r="I1328">
        <v>9</v>
      </c>
      <c r="J1328">
        <v>0</v>
      </c>
      <c r="K1328" t="s">
        <v>50</v>
      </c>
      <c r="L1328" t="s">
        <v>255</v>
      </c>
    </row>
    <row r="1329" spans="1:12">
      <c r="A1329">
        <v>202</v>
      </c>
      <c r="B1329" s="1" t="s">
        <v>254</v>
      </c>
      <c r="C1329">
        <v>1779</v>
      </c>
      <c r="D1329" t="s">
        <v>26</v>
      </c>
      <c r="E1329">
        <v>2.1</v>
      </c>
      <c r="F1329">
        <v>24</v>
      </c>
      <c r="G1329">
        <v>3.14</v>
      </c>
      <c r="H1329" t="s">
        <v>24</v>
      </c>
      <c r="I1329">
        <v>24</v>
      </c>
      <c r="J1329">
        <v>24</v>
      </c>
      <c r="K1329" t="s">
        <v>33</v>
      </c>
      <c r="L1329" t="s">
        <v>256</v>
      </c>
    </row>
    <row r="1330" spans="1:12">
      <c r="A1330">
        <v>203</v>
      </c>
      <c r="B1330" s="1" t="s">
        <v>254</v>
      </c>
      <c r="C1330">
        <v>2054</v>
      </c>
      <c r="D1330" t="s">
        <v>26</v>
      </c>
      <c r="E1330">
        <v>1.9</v>
      </c>
      <c r="F1330">
        <v>18</v>
      </c>
      <c r="G1330">
        <v>1.77</v>
      </c>
      <c r="H1330" t="s">
        <v>24</v>
      </c>
      <c r="I1330">
        <v>18</v>
      </c>
      <c r="J1330">
        <v>22</v>
      </c>
      <c r="K1330" t="s">
        <v>27</v>
      </c>
      <c r="L1330" t="s">
        <v>257</v>
      </c>
    </row>
    <row r="1331" spans="1:12">
      <c r="A1331">
        <v>204</v>
      </c>
      <c r="B1331" s="1" t="s">
        <v>254</v>
      </c>
      <c r="C1331">
        <v>2666</v>
      </c>
      <c r="D1331" t="s">
        <v>26</v>
      </c>
      <c r="E1331">
        <v>1.8</v>
      </c>
      <c r="F1331">
        <v>18</v>
      </c>
      <c r="G1331">
        <v>1.77</v>
      </c>
      <c r="H1331" t="s">
        <v>24</v>
      </c>
      <c r="I1331">
        <v>18</v>
      </c>
      <c r="J1331">
        <v>22</v>
      </c>
      <c r="K1331" t="s">
        <v>27</v>
      </c>
      <c r="L1331" t="s">
        <v>258</v>
      </c>
    </row>
    <row r="1332" spans="1:12">
      <c r="A1332">
        <v>205</v>
      </c>
      <c r="B1332" s="1" t="s">
        <v>254</v>
      </c>
      <c r="C1332">
        <v>2691</v>
      </c>
      <c r="D1332" t="s">
        <v>26</v>
      </c>
      <c r="E1332">
        <v>3.2</v>
      </c>
      <c r="F1332">
        <v>18</v>
      </c>
      <c r="G1332">
        <v>1.77</v>
      </c>
      <c r="H1332" t="s">
        <v>24</v>
      </c>
      <c r="I1332">
        <v>18</v>
      </c>
      <c r="J1332">
        <v>48</v>
      </c>
      <c r="K1332" t="s">
        <v>27</v>
      </c>
      <c r="L1332" t="s">
        <v>259</v>
      </c>
    </row>
    <row r="1333" spans="1:12">
      <c r="A1333">
        <v>206</v>
      </c>
      <c r="B1333" s="1" t="s">
        <v>254</v>
      </c>
      <c r="C1333">
        <v>3517</v>
      </c>
      <c r="D1333" t="s">
        <v>26</v>
      </c>
      <c r="E1333">
        <v>0</v>
      </c>
      <c r="F1333">
        <v>15</v>
      </c>
      <c r="G1333">
        <v>1.23</v>
      </c>
      <c r="H1333" t="s">
        <v>19</v>
      </c>
      <c r="I1333">
        <v>15</v>
      </c>
      <c r="J1333">
        <v>0</v>
      </c>
      <c r="K1333" t="s">
        <v>50</v>
      </c>
      <c r="L1333" t="s">
        <v>260</v>
      </c>
    </row>
    <row r="1334" spans="1:12">
      <c r="A1334">
        <v>207</v>
      </c>
      <c r="B1334" s="1" t="s">
        <v>254</v>
      </c>
      <c r="C1334">
        <v>4011</v>
      </c>
      <c r="D1334" t="s">
        <v>17</v>
      </c>
      <c r="E1334">
        <v>1.6</v>
      </c>
      <c r="F1334">
        <v>18</v>
      </c>
      <c r="G1334">
        <v>1.77</v>
      </c>
      <c r="H1334" t="s">
        <v>24</v>
      </c>
      <c r="I1334">
        <v>18</v>
      </c>
      <c r="J1334">
        <v>23</v>
      </c>
      <c r="K1334" t="s">
        <v>33</v>
      </c>
      <c r="L1334" t="s">
        <v>261</v>
      </c>
    </row>
    <row r="1335" spans="1:12">
      <c r="A1335">
        <v>210</v>
      </c>
      <c r="B1335" s="1" t="s">
        <v>256</v>
      </c>
      <c r="C1335">
        <v>580</v>
      </c>
      <c r="D1335" t="s">
        <v>26</v>
      </c>
      <c r="E1335">
        <v>1.8</v>
      </c>
      <c r="F1335">
        <v>18</v>
      </c>
      <c r="G1335">
        <v>1.77</v>
      </c>
      <c r="H1335" t="s">
        <v>24</v>
      </c>
      <c r="I1335">
        <v>18</v>
      </c>
      <c r="J1335">
        <v>24</v>
      </c>
      <c r="K1335" t="s">
        <v>27</v>
      </c>
      <c r="L1335" t="s">
        <v>265</v>
      </c>
    </row>
    <row r="1336" spans="1:12">
      <c r="A1336">
        <v>211</v>
      </c>
      <c r="B1336" s="1" t="s">
        <v>256</v>
      </c>
      <c r="C1336">
        <v>1380</v>
      </c>
      <c r="D1336" t="s">
        <v>17</v>
      </c>
      <c r="E1336">
        <v>0.6</v>
      </c>
      <c r="F1336">
        <v>18</v>
      </c>
      <c r="G1336">
        <v>1.77</v>
      </c>
      <c r="H1336" t="s">
        <v>24</v>
      </c>
      <c r="I1336">
        <v>18</v>
      </c>
      <c r="J1336">
        <v>16</v>
      </c>
      <c r="K1336" t="s">
        <v>27</v>
      </c>
      <c r="L1336" t="s">
        <v>266</v>
      </c>
    </row>
    <row r="1337" spans="1:12">
      <c r="A1337">
        <v>212</v>
      </c>
      <c r="B1337" s="1" t="s">
        <v>256</v>
      </c>
      <c r="C1337">
        <v>1380</v>
      </c>
      <c r="D1337" t="s">
        <v>26</v>
      </c>
      <c r="E1337">
        <v>1.3</v>
      </c>
      <c r="F1337">
        <v>15</v>
      </c>
      <c r="G1337">
        <v>1.23</v>
      </c>
      <c r="H1337" t="s">
        <v>24</v>
      </c>
      <c r="I1337">
        <v>15</v>
      </c>
      <c r="J1337">
        <v>24</v>
      </c>
      <c r="K1337" t="s">
        <v>27</v>
      </c>
      <c r="L1337" t="s">
        <v>267</v>
      </c>
    </row>
    <row r="1338" spans="1:12">
      <c r="A1338">
        <v>213</v>
      </c>
      <c r="B1338" s="1" t="s">
        <v>256</v>
      </c>
      <c r="C1338">
        <v>2913</v>
      </c>
      <c r="D1338" t="s">
        <v>26</v>
      </c>
      <c r="E1338">
        <v>0</v>
      </c>
      <c r="F1338">
        <v>18</v>
      </c>
      <c r="G1338">
        <v>1.77</v>
      </c>
      <c r="H1338" t="s">
        <v>19</v>
      </c>
      <c r="I1338">
        <v>18</v>
      </c>
      <c r="J1338">
        <v>24</v>
      </c>
      <c r="K1338" t="s">
        <v>22</v>
      </c>
      <c r="L1338" t="s">
        <v>268</v>
      </c>
    </row>
    <row r="1339" spans="1:12">
      <c r="A1339">
        <v>214</v>
      </c>
      <c r="B1339" s="1" t="s">
        <v>256</v>
      </c>
      <c r="C1339">
        <v>3952</v>
      </c>
      <c r="D1339" t="s">
        <v>17</v>
      </c>
      <c r="E1339">
        <v>0.6</v>
      </c>
      <c r="F1339">
        <v>24</v>
      </c>
      <c r="G1339">
        <v>3.14</v>
      </c>
      <c r="H1339" t="s">
        <v>29</v>
      </c>
      <c r="I1339">
        <v>24</v>
      </c>
      <c r="J1339">
        <v>20</v>
      </c>
      <c r="K1339" t="s">
        <v>27</v>
      </c>
      <c r="L1339" t="s">
        <v>269</v>
      </c>
    </row>
    <row r="1340" spans="1:12">
      <c r="A1340">
        <v>215</v>
      </c>
      <c r="B1340" s="1" t="s">
        <v>256</v>
      </c>
      <c r="C1340">
        <v>4013</v>
      </c>
      <c r="D1340" t="s">
        <v>26</v>
      </c>
      <c r="E1340">
        <v>1.6</v>
      </c>
      <c r="F1340">
        <v>15</v>
      </c>
      <c r="G1340">
        <v>1.23</v>
      </c>
      <c r="H1340" t="s">
        <v>29</v>
      </c>
      <c r="I1340">
        <v>15</v>
      </c>
      <c r="J1340">
        <v>20</v>
      </c>
      <c r="K1340" t="s">
        <v>22</v>
      </c>
      <c r="L1340" t="s">
        <v>270</v>
      </c>
    </row>
    <row r="1341" spans="1:12">
      <c r="A1341">
        <v>216</v>
      </c>
      <c r="B1341" s="1" t="s">
        <v>256</v>
      </c>
      <c r="C1341">
        <v>4042</v>
      </c>
      <c r="D1341" t="s">
        <v>17</v>
      </c>
      <c r="E1341">
        <v>0.6</v>
      </c>
      <c r="F1341">
        <v>15</v>
      </c>
      <c r="G1341">
        <v>1.23</v>
      </c>
      <c r="H1341" t="s">
        <v>271</v>
      </c>
      <c r="I1341">
        <v>15</v>
      </c>
      <c r="J1341">
        <v>0</v>
      </c>
      <c r="K1341" t="s">
        <v>22</v>
      </c>
      <c r="L1341" t="s">
        <v>272</v>
      </c>
    </row>
    <row r="1342" spans="1:12">
      <c r="A1342">
        <v>217</v>
      </c>
      <c r="B1342" s="1" t="s">
        <v>256</v>
      </c>
      <c r="C1342">
        <v>4512</v>
      </c>
      <c r="D1342" t="s">
        <v>26</v>
      </c>
      <c r="E1342">
        <v>1.1000000000000001</v>
      </c>
      <c r="F1342">
        <v>15</v>
      </c>
      <c r="G1342">
        <v>1.23</v>
      </c>
      <c r="H1342" t="s">
        <v>38</v>
      </c>
      <c r="I1342">
        <v>15</v>
      </c>
      <c r="J1342">
        <v>25</v>
      </c>
      <c r="K1342" t="s">
        <v>39</v>
      </c>
      <c r="L1342" t="s">
        <v>273</v>
      </c>
    </row>
    <row r="1343" spans="1:12">
      <c r="A1343">
        <v>218</v>
      </c>
      <c r="B1343" s="1" t="s">
        <v>256</v>
      </c>
      <c r="C1343">
        <v>5289</v>
      </c>
      <c r="D1343" t="s">
        <v>26</v>
      </c>
      <c r="E1343">
        <v>3.1</v>
      </c>
      <c r="F1343">
        <v>18</v>
      </c>
      <c r="G1343">
        <v>1.77</v>
      </c>
      <c r="H1343" t="s">
        <v>70</v>
      </c>
      <c r="I1343">
        <v>18</v>
      </c>
      <c r="J1343">
        <v>19</v>
      </c>
      <c r="K1343" t="s">
        <v>33</v>
      </c>
      <c r="L1343" t="s">
        <v>274</v>
      </c>
    </row>
    <row r="1344" spans="1:12">
      <c r="A1344">
        <v>219</v>
      </c>
      <c r="B1344" s="1" t="s">
        <v>256</v>
      </c>
      <c r="C1344">
        <v>5397</v>
      </c>
      <c r="D1344" t="s">
        <v>26</v>
      </c>
      <c r="E1344">
        <v>2.7</v>
      </c>
      <c r="F1344">
        <v>18</v>
      </c>
      <c r="G1344">
        <v>1.77</v>
      </c>
      <c r="H1344" t="s">
        <v>24</v>
      </c>
      <c r="I1344">
        <v>18</v>
      </c>
      <c r="J1344">
        <v>24</v>
      </c>
      <c r="K1344" t="s">
        <v>33</v>
      </c>
      <c r="L1344" t="s">
        <v>275</v>
      </c>
    </row>
    <row r="1345" spans="1:12">
      <c r="A1345">
        <v>220</v>
      </c>
      <c r="B1345" s="1" t="s">
        <v>256</v>
      </c>
      <c r="C1345">
        <v>6612</v>
      </c>
      <c r="D1345" t="s">
        <v>26</v>
      </c>
      <c r="E1345">
        <v>1.6</v>
      </c>
      <c r="F1345">
        <v>18</v>
      </c>
      <c r="G1345">
        <v>1.77</v>
      </c>
      <c r="H1345" t="s">
        <v>24</v>
      </c>
      <c r="I1345">
        <v>18</v>
      </c>
      <c r="J1345">
        <v>24</v>
      </c>
      <c r="K1345" t="s">
        <v>33</v>
      </c>
      <c r="L1345" t="s">
        <v>276</v>
      </c>
    </row>
    <row r="1346" spans="1:12">
      <c r="A1346">
        <v>221</v>
      </c>
      <c r="B1346" s="1" t="s">
        <v>256</v>
      </c>
      <c r="C1346">
        <v>6614</v>
      </c>
      <c r="D1346" t="s">
        <v>17</v>
      </c>
      <c r="E1346">
        <v>0.5</v>
      </c>
      <c r="F1346">
        <v>18</v>
      </c>
      <c r="G1346">
        <v>1.77</v>
      </c>
      <c r="H1346" t="s">
        <v>24</v>
      </c>
      <c r="I1346">
        <v>18</v>
      </c>
      <c r="J1346">
        <v>16</v>
      </c>
      <c r="K1346" t="s">
        <v>33</v>
      </c>
      <c r="L1346" t="s">
        <v>277</v>
      </c>
    </row>
    <row r="1347" spans="1:12">
      <c r="A1347">
        <v>222</v>
      </c>
      <c r="B1347" s="1" t="s">
        <v>256</v>
      </c>
      <c r="C1347">
        <v>7937</v>
      </c>
      <c r="D1347" t="s">
        <v>26</v>
      </c>
      <c r="E1347">
        <v>1.3</v>
      </c>
      <c r="F1347">
        <v>18</v>
      </c>
      <c r="G1347">
        <v>1.77</v>
      </c>
      <c r="H1347" t="s">
        <v>19</v>
      </c>
      <c r="I1347">
        <v>18</v>
      </c>
      <c r="J1347">
        <v>18</v>
      </c>
      <c r="K1347" t="s">
        <v>22</v>
      </c>
      <c r="L1347" t="s">
        <v>278</v>
      </c>
    </row>
    <row r="1348" spans="1:12">
      <c r="A1348">
        <v>223</v>
      </c>
      <c r="B1348" s="1" t="s">
        <v>274</v>
      </c>
      <c r="C1348">
        <v>851</v>
      </c>
      <c r="D1348" t="s">
        <v>17</v>
      </c>
      <c r="E1348">
        <v>2.7</v>
      </c>
      <c r="F1348">
        <v>18</v>
      </c>
      <c r="G1348">
        <v>1.77</v>
      </c>
      <c r="H1348" t="s">
        <v>24</v>
      </c>
      <c r="I1348">
        <v>18</v>
      </c>
      <c r="J1348">
        <v>24</v>
      </c>
      <c r="K1348" t="s">
        <v>27</v>
      </c>
      <c r="L1348" t="s">
        <v>279</v>
      </c>
    </row>
    <row r="1349" spans="1:12">
      <c r="A1349">
        <v>208</v>
      </c>
      <c r="B1349" s="1" t="s">
        <v>262</v>
      </c>
      <c r="C1349">
        <v>1075</v>
      </c>
      <c r="D1349" t="s">
        <v>26</v>
      </c>
      <c r="E1349">
        <v>1.7</v>
      </c>
      <c r="F1349">
        <v>18</v>
      </c>
      <c r="G1349">
        <v>1.77</v>
      </c>
      <c r="H1349" t="s">
        <v>19</v>
      </c>
      <c r="I1349">
        <v>18</v>
      </c>
      <c r="J1349">
        <v>18</v>
      </c>
      <c r="K1349" t="s">
        <v>22</v>
      </c>
      <c r="L1349" t="s">
        <v>263</v>
      </c>
    </row>
    <row r="1350" spans="1:12">
      <c r="A1350">
        <v>209</v>
      </c>
      <c r="B1350" s="1" t="s">
        <v>262</v>
      </c>
      <c r="C1350">
        <v>1363</v>
      </c>
      <c r="D1350" t="s">
        <v>17</v>
      </c>
      <c r="E1350">
        <v>4.2</v>
      </c>
      <c r="F1350">
        <v>15</v>
      </c>
      <c r="G1350">
        <v>1.23</v>
      </c>
      <c r="H1350" t="s">
        <v>19</v>
      </c>
      <c r="I1350">
        <v>15</v>
      </c>
      <c r="J1350">
        <v>32</v>
      </c>
      <c r="K1350" t="s">
        <v>50</v>
      </c>
      <c r="L1350" t="s">
        <v>264</v>
      </c>
    </row>
    <row r="1351" spans="1:12">
      <c r="A1351">
        <v>230</v>
      </c>
      <c r="B1351" s="1" t="s">
        <v>286</v>
      </c>
      <c r="C1351">
        <v>0</v>
      </c>
      <c r="D1351" t="s">
        <v>17</v>
      </c>
      <c r="E1351">
        <v>0</v>
      </c>
      <c r="F1351">
        <v>18</v>
      </c>
      <c r="G1351" t="s">
        <v>18</v>
      </c>
      <c r="H1351" t="s">
        <v>18</v>
      </c>
      <c r="I1351">
        <v>0</v>
      </c>
      <c r="J1351">
        <v>0</v>
      </c>
      <c r="K1351" t="s">
        <v>22</v>
      </c>
      <c r="L1351" t="s">
        <v>229</v>
      </c>
    </row>
    <row r="1352" spans="1:12">
      <c r="A1352">
        <v>231</v>
      </c>
      <c r="B1352" s="1" t="s">
        <v>286</v>
      </c>
      <c r="C1352">
        <v>340</v>
      </c>
      <c r="D1352" t="s">
        <v>17</v>
      </c>
      <c r="E1352">
        <v>0.9</v>
      </c>
      <c r="F1352">
        <v>15</v>
      </c>
      <c r="G1352">
        <v>1.23</v>
      </c>
      <c r="H1352" t="s">
        <v>77</v>
      </c>
      <c r="I1352">
        <v>15</v>
      </c>
      <c r="J1352">
        <v>14</v>
      </c>
      <c r="K1352" t="s">
        <v>22</v>
      </c>
      <c r="L1352" t="s">
        <v>287</v>
      </c>
    </row>
    <row r="1353" spans="1:12">
      <c r="A1353">
        <v>232</v>
      </c>
      <c r="B1353" s="1" t="s">
        <v>233</v>
      </c>
      <c r="C1353">
        <v>46</v>
      </c>
      <c r="D1353" t="s">
        <v>26</v>
      </c>
      <c r="E1353">
        <v>1</v>
      </c>
      <c r="F1353">
        <v>18</v>
      </c>
      <c r="G1353">
        <v>1.77</v>
      </c>
      <c r="H1353" t="s">
        <v>70</v>
      </c>
      <c r="I1353">
        <v>18</v>
      </c>
      <c r="J1353">
        <v>22</v>
      </c>
      <c r="K1353" t="s">
        <v>27</v>
      </c>
      <c r="L1353" t="s">
        <v>136</v>
      </c>
    </row>
    <row r="1354" spans="1:12">
      <c r="A1354">
        <v>233</v>
      </c>
      <c r="B1354" s="1" t="s">
        <v>250</v>
      </c>
      <c r="C1354">
        <v>372</v>
      </c>
      <c r="D1354" t="s">
        <v>17</v>
      </c>
      <c r="E1354">
        <v>1.4</v>
      </c>
      <c r="F1354">
        <v>18</v>
      </c>
      <c r="G1354">
        <v>1.77</v>
      </c>
      <c r="H1354" t="s">
        <v>24</v>
      </c>
      <c r="I1354">
        <v>18</v>
      </c>
      <c r="J1354">
        <v>16</v>
      </c>
      <c r="K1354" t="s">
        <v>33</v>
      </c>
      <c r="L1354" t="s">
        <v>288</v>
      </c>
    </row>
    <row r="1355" spans="1:12">
      <c r="A1355">
        <v>234</v>
      </c>
      <c r="B1355" s="1" t="s">
        <v>250</v>
      </c>
      <c r="C1355">
        <v>1578</v>
      </c>
      <c r="D1355" t="s">
        <v>17</v>
      </c>
      <c r="E1355">
        <v>2.4</v>
      </c>
      <c r="F1355">
        <v>18</v>
      </c>
      <c r="G1355">
        <v>1.77</v>
      </c>
      <c r="H1355" t="s">
        <v>24</v>
      </c>
      <c r="I1355">
        <v>18</v>
      </c>
      <c r="J1355">
        <v>16</v>
      </c>
      <c r="K1355" t="s">
        <v>33</v>
      </c>
      <c r="L1355" t="s">
        <v>289</v>
      </c>
    </row>
    <row r="1356" spans="1:12">
      <c r="A1356">
        <v>3</v>
      </c>
      <c r="B1356" s="1" t="s">
        <v>16</v>
      </c>
      <c r="C1356">
        <v>60</v>
      </c>
      <c r="D1356" t="s">
        <v>26</v>
      </c>
      <c r="E1356">
        <v>0</v>
      </c>
      <c r="F1356">
        <v>18</v>
      </c>
      <c r="G1356">
        <v>1.7</v>
      </c>
      <c r="H1356" t="s">
        <v>24</v>
      </c>
      <c r="I1356">
        <v>18</v>
      </c>
      <c r="J1356">
        <v>24</v>
      </c>
      <c r="K1356" t="s">
        <v>27</v>
      </c>
      <c r="L1356" t="s">
        <v>28</v>
      </c>
    </row>
    <row r="1357" spans="1:12">
      <c r="A1357">
        <v>4</v>
      </c>
      <c r="B1357" s="1" t="s">
        <v>16</v>
      </c>
      <c r="C1357">
        <v>1119</v>
      </c>
      <c r="D1357" t="s">
        <v>17</v>
      </c>
      <c r="E1357">
        <v>3.75</v>
      </c>
      <c r="F1357">
        <v>24</v>
      </c>
      <c r="G1357">
        <v>3.14</v>
      </c>
      <c r="H1357" t="s">
        <v>29</v>
      </c>
      <c r="I1357">
        <v>24</v>
      </c>
      <c r="J1357">
        <v>20</v>
      </c>
      <c r="K1357" t="s">
        <v>27</v>
      </c>
      <c r="L1357" t="s">
        <v>30</v>
      </c>
    </row>
    <row r="1358" spans="1:12">
      <c r="A1358">
        <v>5</v>
      </c>
      <c r="B1358" s="1" t="s">
        <v>16</v>
      </c>
      <c r="C1358">
        <v>2377</v>
      </c>
      <c r="D1358" t="s">
        <v>17</v>
      </c>
      <c r="E1358">
        <v>3.35</v>
      </c>
      <c r="F1358">
        <v>18</v>
      </c>
      <c r="G1358">
        <v>1.77</v>
      </c>
      <c r="H1358" t="s">
        <v>24</v>
      </c>
      <c r="I1358">
        <v>18</v>
      </c>
      <c r="J1358">
        <v>24</v>
      </c>
      <c r="K1358" t="s">
        <v>27</v>
      </c>
      <c r="L1358" t="s">
        <v>31</v>
      </c>
    </row>
    <row r="1359" spans="1:12">
      <c r="A1359">
        <v>6</v>
      </c>
      <c r="B1359" s="1" t="s">
        <v>16</v>
      </c>
      <c r="C1359">
        <v>2403</v>
      </c>
      <c r="D1359" t="s">
        <v>17</v>
      </c>
      <c r="E1359">
        <v>2.8</v>
      </c>
      <c r="F1359">
        <v>18</v>
      </c>
      <c r="G1359">
        <v>1.77</v>
      </c>
      <c r="H1359" t="s">
        <v>19</v>
      </c>
      <c r="I1359">
        <v>18</v>
      </c>
      <c r="J1359">
        <v>29</v>
      </c>
      <c r="K1359" t="s">
        <v>22</v>
      </c>
      <c r="L1359" t="s">
        <v>32</v>
      </c>
    </row>
    <row r="1360" spans="1:12">
      <c r="A1360">
        <v>7</v>
      </c>
      <c r="B1360" s="1" t="s">
        <v>16</v>
      </c>
      <c r="C1360">
        <v>3739</v>
      </c>
      <c r="D1360" t="s">
        <v>26</v>
      </c>
      <c r="E1360">
        <v>1.35</v>
      </c>
      <c r="F1360">
        <v>18</v>
      </c>
      <c r="G1360">
        <v>1.77</v>
      </c>
      <c r="H1360" t="s">
        <v>24</v>
      </c>
      <c r="I1360">
        <v>18</v>
      </c>
      <c r="J1360">
        <v>46</v>
      </c>
      <c r="K1360" t="s">
        <v>33</v>
      </c>
      <c r="L1360" t="s">
        <v>34</v>
      </c>
    </row>
    <row r="1361" spans="1:12">
      <c r="A1361">
        <v>8</v>
      </c>
      <c r="B1361" s="1" t="s">
        <v>16</v>
      </c>
      <c r="C1361">
        <v>6262</v>
      </c>
      <c r="D1361" t="s">
        <v>17</v>
      </c>
      <c r="E1361">
        <v>1.75</v>
      </c>
      <c r="F1361">
        <v>24</v>
      </c>
      <c r="G1361">
        <v>3.14</v>
      </c>
      <c r="H1361" t="s">
        <v>24</v>
      </c>
      <c r="I1361">
        <v>24</v>
      </c>
      <c r="J1361">
        <v>24</v>
      </c>
      <c r="K1361" t="s">
        <v>33</v>
      </c>
      <c r="L1361" t="s">
        <v>35</v>
      </c>
    </row>
    <row r="1362" spans="1:12">
      <c r="A1362">
        <v>9</v>
      </c>
      <c r="B1362" s="1" t="s">
        <v>16</v>
      </c>
      <c r="C1362">
        <v>6302</v>
      </c>
      <c r="D1362" t="s">
        <v>17</v>
      </c>
      <c r="E1362">
        <v>2.6</v>
      </c>
      <c r="F1362">
        <v>24</v>
      </c>
      <c r="G1362">
        <v>3.14</v>
      </c>
      <c r="H1362" t="s">
        <v>24</v>
      </c>
      <c r="I1362">
        <v>24</v>
      </c>
      <c r="J1362">
        <v>24</v>
      </c>
      <c r="K1362" t="s">
        <v>27</v>
      </c>
      <c r="L1362" t="s">
        <v>36</v>
      </c>
    </row>
    <row r="1363" spans="1:12">
      <c r="A1363">
        <v>10</v>
      </c>
      <c r="B1363" s="1" t="s">
        <v>16</v>
      </c>
      <c r="C1363">
        <v>6327</v>
      </c>
      <c r="D1363" t="s">
        <v>17</v>
      </c>
      <c r="E1363">
        <v>2.15</v>
      </c>
      <c r="F1363">
        <v>18</v>
      </c>
      <c r="G1363">
        <v>1.77</v>
      </c>
      <c r="H1363" t="s">
        <v>24</v>
      </c>
      <c r="I1363">
        <v>18</v>
      </c>
      <c r="J1363">
        <v>16</v>
      </c>
      <c r="K1363" t="s">
        <v>22</v>
      </c>
      <c r="L1363" t="s">
        <v>37</v>
      </c>
    </row>
    <row r="1364" spans="1:12">
      <c r="A1364">
        <v>11</v>
      </c>
      <c r="B1364" s="1" t="s">
        <v>16</v>
      </c>
      <c r="C1364">
        <v>6664</v>
      </c>
      <c r="D1364" t="s">
        <v>26</v>
      </c>
      <c r="E1364">
        <v>1.78</v>
      </c>
      <c r="F1364">
        <v>15</v>
      </c>
      <c r="G1364">
        <v>1.23</v>
      </c>
      <c r="H1364" t="s">
        <v>38</v>
      </c>
      <c r="I1364">
        <v>15</v>
      </c>
      <c r="J1364">
        <v>30</v>
      </c>
      <c r="K1364" t="s">
        <v>39</v>
      </c>
      <c r="L1364" t="s">
        <v>40</v>
      </c>
    </row>
    <row r="1365" spans="1:12">
      <c r="A1365">
        <v>12</v>
      </c>
      <c r="B1365" s="1" t="s">
        <v>16</v>
      </c>
      <c r="C1365">
        <v>8177</v>
      </c>
      <c r="D1365" t="s">
        <v>26</v>
      </c>
      <c r="E1365">
        <v>1.9</v>
      </c>
      <c r="F1365">
        <v>18</v>
      </c>
      <c r="G1365">
        <v>1.77</v>
      </c>
      <c r="H1365" t="s">
        <v>24</v>
      </c>
      <c r="I1365">
        <v>18</v>
      </c>
      <c r="J1365">
        <v>24</v>
      </c>
      <c r="K1365" t="s">
        <v>33</v>
      </c>
      <c r="L1365" t="s">
        <v>42</v>
      </c>
    </row>
    <row r="1366" spans="1:12">
      <c r="A1366">
        <v>13</v>
      </c>
      <c r="B1366" s="1" t="s">
        <v>16</v>
      </c>
      <c r="C1366">
        <v>9134</v>
      </c>
      <c r="D1366" t="s">
        <v>26</v>
      </c>
      <c r="E1366">
        <v>1.75</v>
      </c>
      <c r="F1366">
        <v>18</v>
      </c>
      <c r="G1366">
        <v>1.77</v>
      </c>
      <c r="H1366" t="s">
        <v>24</v>
      </c>
      <c r="I1366">
        <v>18</v>
      </c>
      <c r="J1366">
        <v>32</v>
      </c>
      <c r="K1366" t="s">
        <v>33</v>
      </c>
      <c r="L1366" t="s">
        <v>43</v>
      </c>
    </row>
    <row r="1367" spans="1:12">
      <c r="A1367">
        <v>14</v>
      </c>
      <c r="B1367" s="1" t="s">
        <v>16</v>
      </c>
      <c r="C1367">
        <v>9137</v>
      </c>
      <c r="D1367" t="s">
        <v>26</v>
      </c>
      <c r="E1367">
        <v>2.4500000000000002</v>
      </c>
      <c r="F1367">
        <v>15</v>
      </c>
      <c r="G1367">
        <v>1.23</v>
      </c>
      <c r="H1367" t="s">
        <v>24</v>
      </c>
      <c r="I1367">
        <v>15</v>
      </c>
      <c r="J1367">
        <v>34</v>
      </c>
      <c r="K1367" t="s">
        <v>33</v>
      </c>
      <c r="L1367" t="s">
        <v>44</v>
      </c>
    </row>
    <row r="1368" spans="1:12">
      <c r="A1368">
        <v>15</v>
      </c>
      <c r="B1368" s="1" t="s">
        <v>16</v>
      </c>
      <c r="C1368">
        <v>9137</v>
      </c>
      <c r="D1368" t="s">
        <v>17</v>
      </c>
      <c r="E1368">
        <v>1.45</v>
      </c>
      <c r="F1368">
        <v>18</v>
      </c>
      <c r="G1368">
        <v>1.77</v>
      </c>
      <c r="H1368" t="s">
        <v>24</v>
      </c>
      <c r="I1368">
        <v>18</v>
      </c>
      <c r="J1368">
        <v>16</v>
      </c>
      <c r="K1368" t="s">
        <v>33</v>
      </c>
      <c r="L1368" t="s">
        <v>45</v>
      </c>
    </row>
    <row r="1369" spans="1:12">
      <c r="A1369">
        <v>16</v>
      </c>
      <c r="B1369" s="1" t="s">
        <v>16</v>
      </c>
      <c r="C1369">
        <v>10400</v>
      </c>
      <c r="D1369" t="s">
        <v>17</v>
      </c>
      <c r="E1369">
        <v>1.55</v>
      </c>
      <c r="F1369">
        <v>18</v>
      </c>
      <c r="G1369">
        <v>1.77</v>
      </c>
      <c r="H1369" t="s">
        <v>24</v>
      </c>
      <c r="I1369">
        <v>18</v>
      </c>
      <c r="J1369">
        <v>24</v>
      </c>
      <c r="K1369" t="s">
        <v>33</v>
      </c>
      <c r="L1369" t="s">
        <v>46</v>
      </c>
    </row>
    <row r="1370" spans="1:12">
      <c r="A1370">
        <v>17</v>
      </c>
      <c r="B1370" s="1" t="s">
        <v>16</v>
      </c>
      <c r="C1370">
        <v>10400</v>
      </c>
      <c r="D1370" t="s">
        <v>26</v>
      </c>
      <c r="E1370">
        <v>0.95</v>
      </c>
      <c r="F1370">
        <v>18</v>
      </c>
      <c r="G1370">
        <v>1.77</v>
      </c>
      <c r="H1370" t="s">
        <v>24</v>
      </c>
      <c r="I1370">
        <v>18</v>
      </c>
      <c r="J1370">
        <v>18</v>
      </c>
      <c r="K1370" t="s">
        <v>33</v>
      </c>
      <c r="L1370" t="s">
        <v>47</v>
      </c>
    </row>
    <row r="1371" spans="1:12">
      <c r="A1371">
        <v>18</v>
      </c>
      <c r="B1371" s="1" t="s">
        <v>16</v>
      </c>
      <c r="C1371">
        <v>11750</v>
      </c>
      <c r="D1371" t="s">
        <v>17</v>
      </c>
      <c r="E1371">
        <v>2.15</v>
      </c>
      <c r="F1371">
        <v>18</v>
      </c>
      <c r="G1371">
        <v>1.77</v>
      </c>
      <c r="H1371" t="s">
        <v>29</v>
      </c>
      <c r="I1371">
        <v>18</v>
      </c>
      <c r="J1371">
        <v>30</v>
      </c>
      <c r="K1371" t="s">
        <v>22</v>
      </c>
      <c r="L1371" t="s">
        <v>48</v>
      </c>
    </row>
    <row r="1372" spans="1:12">
      <c r="A1372">
        <v>19</v>
      </c>
      <c r="B1372" s="1" t="s">
        <v>16</v>
      </c>
      <c r="C1372">
        <v>12092</v>
      </c>
      <c r="D1372" t="s">
        <v>17</v>
      </c>
      <c r="E1372">
        <v>0</v>
      </c>
      <c r="F1372">
        <v>18</v>
      </c>
      <c r="G1372">
        <v>1.77</v>
      </c>
      <c r="H1372" t="s">
        <v>49</v>
      </c>
      <c r="I1372">
        <v>18</v>
      </c>
      <c r="J1372">
        <v>0</v>
      </c>
      <c r="K1372" t="s">
        <v>50</v>
      </c>
      <c r="L1372" t="s">
        <v>51</v>
      </c>
    </row>
    <row r="1373" spans="1:12">
      <c r="A1373">
        <v>20</v>
      </c>
      <c r="B1373" s="1" t="s">
        <v>16</v>
      </c>
      <c r="C1373">
        <v>12782</v>
      </c>
      <c r="D1373" t="s">
        <v>17</v>
      </c>
      <c r="E1373">
        <v>1.55</v>
      </c>
      <c r="F1373">
        <v>24</v>
      </c>
      <c r="G1373">
        <v>3.14</v>
      </c>
      <c r="H1373" t="s">
        <v>24</v>
      </c>
      <c r="I1373">
        <v>24</v>
      </c>
      <c r="J1373">
        <v>24</v>
      </c>
      <c r="K1373" t="s">
        <v>33</v>
      </c>
      <c r="L1373" t="s">
        <v>52</v>
      </c>
    </row>
    <row r="1374" spans="1:12">
      <c r="A1374">
        <v>21</v>
      </c>
      <c r="B1374" s="1" t="s">
        <v>16</v>
      </c>
      <c r="C1374">
        <v>16190</v>
      </c>
      <c r="D1374" t="s">
        <v>53</v>
      </c>
      <c r="E1374">
        <v>0</v>
      </c>
      <c r="F1374">
        <v>18</v>
      </c>
      <c r="G1374">
        <v>1.77</v>
      </c>
      <c r="H1374" t="s">
        <v>38</v>
      </c>
      <c r="I1374">
        <v>18</v>
      </c>
      <c r="J1374">
        <v>22</v>
      </c>
      <c r="K1374" t="s">
        <v>39</v>
      </c>
      <c r="L1374" t="s">
        <v>54</v>
      </c>
    </row>
    <row r="1375" spans="1:12">
      <c r="A1375">
        <v>1</v>
      </c>
      <c r="B1375" s="1" t="s">
        <v>16</v>
      </c>
      <c r="C1375">
        <v>17467</v>
      </c>
      <c r="D1375" t="s">
        <v>17</v>
      </c>
      <c r="E1375">
        <v>2.4700000000000002</v>
      </c>
      <c r="F1375">
        <v>18</v>
      </c>
      <c r="G1375">
        <v>1.77</v>
      </c>
      <c r="H1375" t="s">
        <v>19</v>
      </c>
      <c r="I1375">
        <v>18</v>
      </c>
      <c r="J1375">
        <v>21</v>
      </c>
      <c r="K1375" t="s">
        <v>22</v>
      </c>
      <c r="L1375" t="s">
        <v>23</v>
      </c>
    </row>
    <row r="1376" spans="1:12">
      <c r="A1376">
        <v>2</v>
      </c>
      <c r="B1376" s="1" t="s">
        <v>16</v>
      </c>
      <c r="C1376">
        <v>17487</v>
      </c>
      <c r="D1376" t="s">
        <v>17</v>
      </c>
      <c r="E1376">
        <v>1.25</v>
      </c>
      <c r="F1376">
        <v>18</v>
      </c>
      <c r="G1376">
        <v>1.77</v>
      </c>
      <c r="H1376" t="s">
        <v>24</v>
      </c>
      <c r="I1376">
        <v>18</v>
      </c>
      <c r="J1376">
        <v>24</v>
      </c>
      <c r="K1376" t="s">
        <v>22</v>
      </c>
      <c r="L1376" t="s">
        <v>25</v>
      </c>
    </row>
    <row r="1377" spans="1:12">
      <c r="A1377">
        <v>24</v>
      </c>
      <c r="B1377" s="1" t="s">
        <v>31</v>
      </c>
      <c r="C1377">
        <v>2551</v>
      </c>
      <c r="D1377" t="s">
        <v>26</v>
      </c>
      <c r="E1377">
        <v>1.2</v>
      </c>
      <c r="F1377">
        <v>18</v>
      </c>
      <c r="G1377">
        <v>1.77</v>
      </c>
      <c r="H1377" t="s">
        <v>19</v>
      </c>
      <c r="I1377">
        <v>18</v>
      </c>
      <c r="J1377">
        <v>53</v>
      </c>
      <c r="K1377" t="s">
        <v>22</v>
      </c>
      <c r="L1377" t="s">
        <v>58</v>
      </c>
    </row>
    <row r="1378" spans="1:12">
      <c r="A1378">
        <v>25</v>
      </c>
      <c r="B1378" s="1" t="s">
        <v>31</v>
      </c>
      <c r="C1378">
        <v>4193</v>
      </c>
      <c r="D1378" t="s">
        <v>26</v>
      </c>
      <c r="E1378">
        <v>2.7</v>
      </c>
      <c r="F1378">
        <v>18</v>
      </c>
      <c r="G1378">
        <v>1.77</v>
      </c>
      <c r="H1378" t="s">
        <v>24</v>
      </c>
      <c r="I1378">
        <v>18</v>
      </c>
      <c r="J1378">
        <v>24</v>
      </c>
      <c r="K1378" t="s">
        <v>22</v>
      </c>
      <c r="L1378" t="s">
        <v>59</v>
      </c>
    </row>
    <row r="1379" spans="1:12">
      <c r="A1379">
        <v>26</v>
      </c>
      <c r="B1379" s="1" t="s">
        <v>31</v>
      </c>
      <c r="C1379">
        <v>4283</v>
      </c>
      <c r="D1379" t="s">
        <v>17</v>
      </c>
      <c r="E1379">
        <v>1.7</v>
      </c>
      <c r="F1379">
        <v>24</v>
      </c>
      <c r="G1379">
        <v>3.14</v>
      </c>
      <c r="H1379" t="s">
        <v>19</v>
      </c>
      <c r="I1379">
        <v>24</v>
      </c>
      <c r="J1379">
        <v>73</v>
      </c>
      <c r="K1379" t="s">
        <v>27</v>
      </c>
      <c r="L1379" t="s">
        <v>60</v>
      </c>
    </row>
    <row r="1380" spans="1:12">
      <c r="A1380">
        <v>22</v>
      </c>
      <c r="B1380" s="1" t="s">
        <v>36</v>
      </c>
      <c r="C1380">
        <v>1315</v>
      </c>
      <c r="D1380" t="s">
        <v>17</v>
      </c>
      <c r="E1380">
        <v>1.3</v>
      </c>
      <c r="F1380">
        <v>18</v>
      </c>
      <c r="G1380">
        <v>1.77</v>
      </c>
      <c r="H1380" t="s">
        <v>24</v>
      </c>
      <c r="I1380">
        <v>18</v>
      </c>
      <c r="J1380">
        <v>30</v>
      </c>
      <c r="K1380" t="s">
        <v>27</v>
      </c>
      <c r="L1380" t="s">
        <v>56</v>
      </c>
    </row>
    <row r="1381" spans="1:12">
      <c r="A1381">
        <v>23</v>
      </c>
      <c r="B1381" s="1" t="s">
        <v>36</v>
      </c>
      <c r="C1381">
        <v>1315</v>
      </c>
      <c r="D1381" t="s">
        <v>26</v>
      </c>
      <c r="E1381">
        <v>0.7</v>
      </c>
      <c r="F1381">
        <v>18</v>
      </c>
      <c r="G1381">
        <v>1.77</v>
      </c>
      <c r="H1381" t="s">
        <v>24</v>
      </c>
      <c r="I1381">
        <v>18</v>
      </c>
      <c r="J1381">
        <v>24</v>
      </c>
      <c r="K1381" t="s">
        <v>27</v>
      </c>
      <c r="L1381" t="s">
        <v>57</v>
      </c>
    </row>
    <row r="1382" spans="1:12">
      <c r="A1382">
        <v>1509</v>
      </c>
      <c r="B1382" s="1" t="s">
        <v>1659</v>
      </c>
      <c r="C1382">
        <v>480</v>
      </c>
      <c r="D1382" t="s">
        <v>26</v>
      </c>
      <c r="E1382">
        <v>0.9</v>
      </c>
      <c r="F1382">
        <v>24</v>
      </c>
      <c r="G1382">
        <v>3.1</v>
      </c>
      <c r="H1382" t="s">
        <v>67</v>
      </c>
      <c r="I1382">
        <v>24</v>
      </c>
      <c r="J1382">
        <v>24</v>
      </c>
      <c r="K1382" t="s">
        <v>27</v>
      </c>
      <c r="L1382" t="s">
        <v>1664</v>
      </c>
    </row>
    <row r="1383" spans="1:12">
      <c r="A1383">
        <v>1510</v>
      </c>
      <c r="B1383" s="1" t="s">
        <v>1659</v>
      </c>
      <c r="C1383">
        <v>2660</v>
      </c>
      <c r="D1383" t="s">
        <v>17</v>
      </c>
      <c r="E1383">
        <v>0</v>
      </c>
      <c r="F1383">
        <v>24</v>
      </c>
      <c r="G1383">
        <v>3.1</v>
      </c>
      <c r="H1383" t="s">
        <v>67</v>
      </c>
      <c r="I1383">
        <v>24</v>
      </c>
      <c r="J1383">
        <v>18</v>
      </c>
      <c r="K1383" t="s">
        <v>27</v>
      </c>
      <c r="L1383" t="s">
        <v>136</v>
      </c>
    </row>
    <row r="1384" spans="1:12">
      <c r="A1384">
        <v>1511</v>
      </c>
      <c r="B1384" s="1" t="s">
        <v>1659</v>
      </c>
      <c r="C1384">
        <v>3935</v>
      </c>
      <c r="D1384" t="s">
        <v>26</v>
      </c>
      <c r="E1384">
        <v>1.8</v>
      </c>
      <c r="F1384">
        <v>24</v>
      </c>
      <c r="G1384">
        <v>3.1</v>
      </c>
      <c r="H1384" t="s">
        <v>113</v>
      </c>
      <c r="I1384">
        <v>24</v>
      </c>
      <c r="J1384">
        <v>25</v>
      </c>
      <c r="K1384" t="s">
        <v>27</v>
      </c>
      <c r="L1384" t="s">
        <v>1665</v>
      </c>
    </row>
    <row r="1385" spans="1:12">
      <c r="A1385">
        <v>1512</v>
      </c>
      <c r="B1385" s="1" t="s">
        <v>1659</v>
      </c>
      <c r="C1385">
        <v>3940</v>
      </c>
      <c r="D1385" t="s">
        <v>26</v>
      </c>
      <c r="E1385">
        <v>2.1</v>
      </c>
      <c r="F1385">
        <v>18</v>
      </c>
      <c r="G1385">
        <v>1.8</v>
      </c>
      <c r="H1385" t="s">
        <v>67</v>
      </c>
      <c r="I1385">
        <v>18</v>
      </c>
      <c r="J1385">
        <v>34</v>
      </c>
      <c r="K1385" t="s">
        <v>27</v>
      </c>
      <c r="L1385" t="s">
        <v>1666</v>
      </c>
    </row>
    <row r="1386" spans="1:12">
      <c r="A1386">
        <v>1513</v>
      </c>
      <c r="B1386" s="1" t="s">
        <v>1659</v>
      </c>
      <c r="C1386">
        <v>5145</v>
      </c>
      <c r="D1386" t="s">
        <v>26</v>
      </c>
      <c r="E1386">
        <v>1.1000000000000001</v>
      </c>
      <c r="F1386">
        <v>18</v>
      </c>
      <c r="G1386">
        <v>1.8</v>
      </c>
      <c r="H1386" t="s">
        <v>67</v>
      </c>
      <c r="I1386">
        <v>18</v>
      </c>
      <c r="J1386">
        <v>24</v>
      </c>
      <c r="K1386" t="s">
        <v>33</v>
      </c>
      <c r="L1386" t="s">
        <v>1667</v>
      </c>
    </row>
    <row r="1387" spans="1:12">
      <c r="A1387">
        <v>1514</v>
      </c>
      <c r="B1387" s="1" t="s">
        <v>1659</v>
      </c>
      <c r="C1387">
        <v>6560</v>
      </c>
      <c r="D1387" t="s">
        <v>26</v>
      </c>
      <c r="E1387">
        <v>1.3</v>
      </c>
      <c r="F1387">
        <v>18</v>
      </c>
      <c r="G1387">
        <v>1.8</v>
      </c>
      <c r="H1387" t="s">
        <v>67</v>
      </c>
      <c r="I1387">
        <v>18</v>
      </c>
      <c r="J1387">
        <v>29</v>
      </c>
      <c r="K1387" t="s">
        <v>27</v>
      </c>
      <c r="L1387" t="s">
        <v>1668</v>
      </c>
    </row>
    <row r="1388" spans="1:12">
      <c r="A1388">
        <v>1515</v>
      </c>
      <c r="B1388" s="1" t="s">
        <v>1659</v>
      </c>
      <c r="C1388">
        <v>6617</v>
      </c>
      <c r="D1388" t="s">
        <v>26</v>
      </c>
      <c r="E1388">
        <v>1.4</v>
      </c>
      <c r="F1388">
        <v>18</v>
      </c>
      <c r="G1388">
        <v>1.8</v>
      </c>
      <c r="H1388" t="s">
        <v>67</v>
      </c>
      <c r="I1388">
        <v>18</v>
      </c>
      <c r="J1388">
        <v>25</v>
      </c>
      <c r="K1388" t="s">
        <v>27</v>
      </c>
      <c r="L1388" t="s">
        <v>1669</v>
      </c>
    </row>
    <row r="1389" spans="1:12">
      <c r="A1389">
        <v>1516</v>
      </c>
      <c r="B1389" s="1" t="s">
        <v>1659</v>
      </c>
      <c r="C1389">
        <v>7200</v>
      </c>
      <c r="D1389" t="s">
        <v>17</v>
      </c>
      <c r="E1389">
        <v>0</v>
      </c>
      <c r="F1389">
        <v>18</v>
      </c>
      <c r="G1389">
        <v>1.8</v>
      </c>
      <c r="H1389" t="s">
        <v>18</v>
      </c>
      <c r="I1389">
        <v>0</v>
      </c>
      <c r="J1389">
        <v>21</v>
      </c>
      <c r="K1389" t="s">
        <v>50</v>
      </c>
      <c r="L1389" t="s">
        <v>1670</v>
      </c>
    </row>
    <row r="1390" spans="1:12">
      <c r="A1390">
        <v>1518</v>
      </c>
      <c r="B1390" s="1" t="s">
        <v>1659</v>
      </c>
      <c r="C1390">
        <v>8525</v>
      </c>
      <c r="D1390" t="s">
        <v>17</v>
      </c>
      <c r="E1390">
        <v>2.2000000000000002</v>
      </c>
      <c r="F1390">
        <v>15</v>
      </c>
      <c r="G1390">
        <v>1.6</v>
      </c>
      <c r="H1390" t="s">
        <v>123</v>
      </c>
      <c r="I1390">
        <v>15</v>
      </c>
      <c r="J1390">
        <v>33</v>
      </c>
      <c r="K1390" t="s">
        <v>27</v>
      </c>
      <c r="L1390" t="s">
        <v>1671</v>
      </c>
    </row>
    <row r="1391" spans="1:12">
      <c r="A1391">
        <v>1517</v>
      </c>
      <c r="B1391" s="1" t="s">
        <v>1659</v>
      </c>
      <c r="C1391">
        <v>8530</v>
      </c>
      <c r="D1391" t="s">
        <v>17</v>
      </c>
      <c r="E1391">
        <v>2</v>
      </c>
      <c r="F1391">
        <v>30</v>
      </c>
      <c r="G1391">
        <v>6.3</v>
      </c>
      <c r="H1391" t="s">
        <v>123</v>
      </c>
      <c r="I1391">
        <v>30</v>
      </c>
      <c r="J1391">
        <v>3</v>
      </c>
      <c r="K1391" t="s">
        <v>27</v>
      </c>
      <c r="L1391" t="s">
        <v>1654</v>
      </c>
    </row>
    <row r="1392" spans="1:12">
      <c r="A1392">
        <v>1519</v>
      </c>
      <c r="B1392" s="1" t="s">
        <v>1659</v>
      </c>
      <c r="C1392">
        <v>9835</v>
      </c>
      <c r="D1392" t="s">
        <v>26</v>
      </c>
      <c r="E1392">
        <v>0</v>
      </c>
      <c r="F1392">
        <v>18</v>
      </c>
      <c r="G1392">
        <v>1.8</v>
      </c>
      <c r="H1392" t="s">
        <v>67</v>
      </c>
      <c r="I1392">
        <v>18</v>
      </c>
      <c r="J1392">
        <v>24</v>
      </c>
      <c r="K1392" t="s">
        <v>27</v>
      </c>
      <c r="L1392" t="s">
        <v>1672</v>
      </c>
    </row>
    <row r="1393" spans="1:12">
      <c r="A1393">
        <v>1520</v>
      </c>
      <c r="B1393" s="1" t="s">
        <v>1659</v>
      </c>
      <c r="C1393">
        <v>10460</v>
      </c>
      <c r="D1393" t="s">
        <v>26</v>
      </c>
      <c r="E1393">
        <v>0</v>
      </c>
      <c r="F1393">
        <v>18</v>
      </c>
      <c r="G1393">
        <v>1.8</v>
      </c>
      <c r="H1393" t="s">
        <v>18</v>
      </c>
      <c r="I1393">
        <v>0</v>
      </c>
      <c r="J1393">
        <v>0</v>
      </c>
      <c r="K1393" t="s">
        <v>22</v>
      </c>
      <c r="L1393" t="s">
        <v>1673</v>
      </c>
    </row>
    <row r="1394" spans="1:12">
      <c r="A1394">
        <v>1521</v>
      </c>
      <c r="B1394" s="1" t="s">
        <v>1659</v>
      </c>
      <c r="C1394">
        <v>10470</v>
      </c>
      <c r="D1394" t="s">
        <v>26</v>
      </c>
      <c r="E1394">
        <v>0.96</v>
      </c>
      <c r="F1394">
        <v>18</v>
      </c>
      <c r="G1394">
        <v>1.8</v>
      </c>
      <c r="H1394" t="s">
        <v>67</v>
      </c>
      <c r="I1394">
        <v>18</v>
      </c>
      <c r="J1394">
        <v>24</v>
      </c>
      <c r="K1394" t="s">
        <v>27</v>
      </c>
      <c r="L1394" t="s">
        <v>1674</v>
      </c>
    </row>
    <row r="1395" spans="1:12">
      <c r="A1395">
        <v>1522</v>
      </c>
      <c r="B1395" s="1" t="s">
        <v>1659</v>
      </c>
      <c r="C1395">
        <v>11680</v>
      </c>
      <c r="D1395" t="s">
        <v>26</v>
      </c>
      <c r="E1395">
        <v>1.4</v>
      </c>
      <c r="F1395">
        <v>18</v>
      </c>
      <c r="G1395">
        <v>1.8</v>
      </c>
      <c r="H1395" t="s">
        <v>67</v>
      </c>
      <c r="I1395">
        <v>18</v>
      </c>
      <c r="J1395">
        <v>23</v>
      </c>
      <c r="K1395" t="s">
        <v>27</v>
      </c>
      <c r="L1395" t="s">
        <v>1675</v>
      </c>
    </row>
    <row r="1396" spans="1:12">
      <c r="A1396">
        <v>1523</v>
      </c>
      <c r="B1396" s="1" t="s">
        <v>1659</v>
      </c>
      <c r="C1396">
        <v>12915</v>
      </c>
      <c r="D1396" t="s">
        <v>26</v>
      </c>
      <c r="E1396">
        <v>0</v>
      </c>
      <c r="F1396">
        <v>18</v>
      </c>
      <c r="G1396">
        <v>1.8</v>
      </c>
      <c r="H1396" t="s">
        <v>1676</v>
      </c>
      <c r="I1396">
        <v>18</v>
      </c>
      <c r="J1396">
        <v>30</v>
      </c>
      <c r="K1396" t="s">
        <v>27</v>
      </c>
      <c r="L1396" t="s">
        <v>1677</v>
      </c>
    </row>
    <row r="1397" spans="1:12">
      <c r="A1397">
        <v>1524</v>
      </c>
      <c r="B1397" s="1" t="s">
        <v>1659</v>
      </c>
      <c r="C1397">
        <v>13005</v>
      </c>
      <c r="D1397" t="s">
        <v>26</v>
      </c>
      <c r="E1397">
        <v>1.1000000000000001</v>
      </c>
      <c r="F1397">
        <v>18</v>
      </c>
      <c r="G1397">
        <v>1.8</v>
      </c>
      <c r="H1397" t="s">
        <v>67</v>
      </c>
      <c r="I1397">
        <v>18</v>
      </c>
      <c r="J1397">
        <v>24</v>
      </c>
      <c r="K1397" t="s">
        <v>27</v>
      </c>
      <c r="L1397" t="s">
        <v>1678</v>
      </c>
    </row>
    <row r="1398" spans="1:12">
      <c r="A1398">
        <v>1505</v>
      </c>
      <c r="B1398" s="1" t="s">
        <v>1659</v>
      </c>
      <c r="C1398">
        <v>14261</v>
      </c>
      <c r="D1398" t="s">
        <v>17</v>
      </c>
      <c r="E1398">
        <v>1.7</v>
      </c>
      <c r="F1398">
        <v>18</v>
      </c>
      <c r="G1398">
        <v>1.8</v>
      </c>
      <c r="H1398" t="s">
        <v>24</v>
      </c>
      <c r="I1398">
        <v>18</v>
      </c>
      <c r="J1398">
        <v>25</v>
      </c>
      <c r="K1398" t="s">
        <v>27</v>
      </c>
      <c r="L1398" t="s">
        <v>1660</v>
      </c>
    </row>
    <row r="1399" spans="1:12">
      <c r="A1399">
        <v>1506</v>
      </c>
      <c r="B1399" s="1" t="s">
        <v>1659</v>
      </c>
      <c r="C1399">
        <v>14261</v>
      </c>
      <c r="D1399" t="s">
        <v>26</v>
      </c>
      <c r="E1399">
        <v>1.9</v>
      </c>
      <c r="F1399">
        <v>18</v>
      </c>
      <c r="G1399">
        <v>1.8</v>
      </c>
      <c r="H1399" t="s">
        <v>24</v>
      </c>
      <c r="I1399">
        <v>18</v>
      </c>
      <c r="J1399">
        <v>25</v>
      </c>
      <c r="K1399" t="s">
        <v>27</v>
      </c>
      <c r="L1399" t="s">
        <v>1661</v>
      </c>
    </row>
    <row r="1400" spans="1:12">
      <c r="A1400">
        <v>1507</v>
      </c>
      <c r="B1400" s="1" t="s">
        <v>1659</v>
      </c>
      <c r="C1400">
        <v>15545</v>
      </c>
      <c r="D1400" t="s">
        <v>17</v>
      </c>
      <c r="E1400">
        <v>0</v>
      </c>
      <c r="F1400">
        <v>24</v>
      </c>
      <c r="G1400">
        <v>3.1</v>
      </c>
      <c r="H1400" t="s">
        <v>19</v>
      </c>
      <c r="I1400">
        <v>24</v>
      </c>
      <c r="J1400">
        <v>20</v>
      </c>
      <c r="K1400" t="s">
        <v>22</v>
      </c>
      <c r="L1400" t="s">
        <v>1662</v>
      </c>
    </row>
    <row r="1401" spans="1:12">
      <c r="A1401">
        <v>1508</v>
      </c>
      <c r="B1401" s="1" t="s">
        <v>1659</v>
      </c>
      <c r="C1401">
        <v>15555</v>
      </c>
      <c r="D1401" t="s">
        <v>18</v>
      </c>
      <c r="E1401">
        <v>3.9</v>
      </c>
      <c r="F1401">
        <v>24</v>
      </c>
      <c r="G1401">
        <v>3.1</v>
      </c>
      <c r="H1401" t="s">
        <v>19</v>
      </c>
      <c r="I1401">
        <v>24</v>
      </c>
      <c r="J1401">
        <v>100</v>
      </c>
      <c r="K1401" t="s">
        <v>22</v>
      </c>
      <c r="L1401" t="s">
        <v>1663</v>
      </c>
    </row>
    <row r="1402" spans="1:12">
      <c r="A1402">
        <v>1499</v>
      </c>
      <c r="B1402" s="1" t="s">
        <v>1651</v>
      </c>
      <c r="C1402">
        <v>20</v>
      </c>
      <c r="D1402" t="s">
        <v>26</v>
      </c>
      <c r="E1402">
        <v>0</v>
      </c>
      <c r="F1402">
        <v>18</v>
      </c>
      <c r="G1402">
        <v>1.8</v>
      </c>
      <c r="H1402" t="s">
        <v>19</v>
      </c>
      <c r="I1402">
        <v>18</v>
      </c>
      <c r="J1402">
        <v>15</v>
      </c>
      <c r="K1402" t="s">
        <v>22</v>
      </c>
      <c r="L1402" t="s">
        <v>1653</v>
      </c>
    </row>
    <row r="1403" spans="1:12">
      <c r="A1403">
        <v>1498</v>
      </c>
      <c r="B1403" s="1" t="s">
        <v>1651</v>
      </c>
      <c r="C1403">
        <v>36</v>
      </c>
      <c r="D1403" t="s">
        <v>18</v>
      </c>
      <c r="E1403">
        <v>0</v>
      </c>
      <c r="F1403">
        <v>18</v>
      </c>
      <c r="G1403">
        <v>1.8</v>
      </c>
      <c r="H1403" t="s">
        <v>19</v>
      </c>
      <c r="I1403">
        <v>18</v>
      </c>
      <c r="J1403">
        <v>36</v>
      </c>
      <c r="K1403" t="s">
        <v>22</v>
      </c>
      <c r="L1403" t="s">
        <v>1652</v>
      </c>
    </row>
    <row r="1404" spans="1:12">
      <c r="A1404">
        <v>1500</v>
      </c>
      <c r="B1404" s="1" t="s">
        <v>1654</v>
      </c>
      <c r="C1404">
        <v>745</v>
      </c>
      <c r="D1404" t="s">
        <v>26</v>
      </c>
      <c r="E1404">
        <v>2.2999999999999998</v>
      </c>
      <c r="F1404">
        <v>18</v>
      </c>
      <c r="G1404">
        <v>1.8</v>
      </c>
      <c r="H1404" t="s">
        <v>24</v>
      </c>
      <c r="I1404">
        <v>18</v>
      </c>
      <c r="J1404">
        <v>16</v>
      </c>
      <c r="K1404" t="s">
        <v>27</v>
      </c>
      <c r="L1404" t="s">
        <v>1655</v>
      </c>
    </row>
    <row r="1405" spans="1:12">
      <c r="A1405">
        <v>1501</v>
      </c>
      <c r="B1405" s="1" t="s">
        <v>1654</v>
      </c>
      <c r="C1405">
        <v>760</v>
      </c>
      <c r="D1405" t="s">
        <v>17</v>
      </c>
      <c r="E1405">
        <v>1.5</v>
      </c>
      <c r="F1405">
        <v>18</v>
      </c>
      <c r="G1405">
        <v>1.8</v>
      </c>
      <c r="H1405" t="s">
        <v>24</v>
      </c>
      <c r="I1405">
        <v>18</v>
      </c>
      <c r="J1405">
        <v>16</v>
      </c>
      <c r="K1405" t="s">
        <v>27</v>
      </c>
      <c r="L1405" t="s">
        <v>1656</v>
      </c>
    </row>
    <row r="1406" spans="1:12">
      <c r="A1406">
        <v>1502</v>
      </c>
      <c r="B1406" s="1" t="s">
        <v>1654</v>
      </c>
      <c r="C1406">
        <v>1922</v>
      </c>
      <c r="D1406" t="s">
        <v>26</v>
      </c>
      <c r="E1406">
        <v>3.7</v>
      </c>
      <c r="F1406">
        <v>18</v>
      </c>
      <c r="G1406">
        <v>1.8</v>
      </c>
      <c r="H1406" t="s">
        <v>24</v>
      </c>
      <c r="I1406">
        <v>18</v>
      </c>
      <c r="J1406">
        <v>24</v>
      </c>
      <c r="K1406" t="s">
        <v>27</v>
      </c>
      <c r="L1406" t="s">
        <v>1657</v>
      </c>
    </row>
    <row r="1407" spans="1:12">
      <c r="A1407">
        <v>1504</v>
      </c>
      <c r="B1407" s="1" t="s">
        <v>1654</v>
      </c>
      <c r="C1407">
        <v>1922</v>
      </c>
      <c r="D1407" t="s">
        <v>17</v>
      </c>
      <c r="E1407">
        <v>4.5999999999999996</v>
      </c>
      <c r="F1407">
        <v>18</v>
      </c>
      <c r="G1407">
        <v>1.8</v>
      </c>
      <c r="H1407" t="s">
        <v>24</v>
      </c>
      <c r="I1407">
        <v>18</v>
      </c>
      <c r="J1407">
        <v>24</v>
      </c>
      <c r="K1407" t="s">
        <v>27</v>
      </c>
      <c r="L1407" t="s">
        <v>1658</v>
      </c>
    </row>
    <row r="1408" spans="1:12">
      <c r="A1408">
        <v>1503</v>
      </c>
      <c r="B1408" s="1" t="s">
        <v>1654</v>
      </c>
      <c r="C1408">
        <v>1925</v>
      </c>
      <c r="D1408" t="s">
        <v>18</v>
      </c>
      <c r="E1408">
        <v>0</v>
      </c>
      <c r="F1408">
        <v>18</v>
      </c>
      <c r="G1408">
        <v>1.8</v>
      </c>
      <c r="H1408" t="s">
        <v>24</v>
      </c>
      <c r="I1408">
        <v>18</v>
      </c>
      <c r="J1408">
        <v>24</v>
      </c>
      <c r="K1408" t="s">
        <v>27</v>
      </c>
      <c r="L1408" t="s">
        <v>136</v>
      </c>
    </row>
    <row r="1409" spans="1:12">
      <c r="A1409">
        <v>542</v>
      </c>
      <c r="B1409" s="1" t="s">
        <v>594</v>
      </c>
      <c r="C1409">
        <v>5870</v>
      </c>
      <c r="D1409" t="s">
        <v>26</v>
      </c>
      <c r="E1409">
        <v>1.29</v>
      </c>
      <c r="F1409">
        <v>24</v>
      </c>
      <c r="G1409">
        <v>3.14</v>
      </c>
      <c r="H1409" t="s">
        <v>24</v>
      </c>
      <c r="I1409">
        <v>24</v>
      </c>
      <c r="J1409">
        <v>64</v>
      </c>
      <c r="K1409" t="s">
        <v>33</v>
      </c>
      <c r="L1409" t="s">
        <v>624</v>
      </c>
    </row>
    <row r="1410" spans="1:12">
      <c r="A1410">
        <v>543</v>
      </c>
      <c r="B1410" s="1" t="s">
        <v>594</v>
      </c>
      <c r="C1410">
        <v>7100</v>
      </c>
      <c r="D1410" t="s">
        <v>26</v>
      </c>
      <c r="E1410">
        <v>1.25</v>
      </c>
      <c r="F1410">
        <v>24</v>
      </c>
      <c r="G1410">
        <v>3.14</v>
      </c>
      <c r="H1410" t="s">
        <v>19</v>
      </c>
      <c r="I1410">
        <v>24</v>
      </c>
      <c r="J1410">
        <v>41</v>
      </c>
      <c r="K1410" t="s">
        <v>22</v>
      </c>
      <c r="L1410" t="s">
        <v>625</v>
      </c>
    </row>
    <row r="1411" spans="1:12">
      <c r="A1411">
        <v>544</v>
      </c>
      <c r="B1411" s="1" t="s">
        <v>594</v>
      </c>
      <c r="C1411">
        <v>8800</v>
      </c>
      <c r="D1411" t="s">
        <v>26</v>
      </c>
      <c r="E1411">
        <v>1.9</v>
      </c>
      <c r="F1411">
        <v>18</v>
      </c>
      <c r="G1411">
        <v>1.8</v>
      </c>
      <c r="H1411" t="s">
        <v>24</v>
      </c>
      <c r="I1411">
        <v>18</v>
      </c>
      <c r="J1411">
        <v>24</v>
      </c>
      <c r="K1411" t="s">
        <v>33</v>
      </c>
      <c r="L1411" t="s">
        <v>626</v>
      </c>
    </row>
    <row r="1412" spans="1:12">
      <c r="A1412">
        <v>1884</v>
      </c>
      <c r="B1412" s="1" t="s">
        <v>594</v>
      </c>
      <c r="C1412">
        <v>9600</v>
      </c>
      <c r="D1412" t="s">
        <v>26</v>
      </c>
      <c r="E1412">
        <v>2.25</v>
      </c>
      <c r="F1412">
        <v>18</v>
      </c>
      <c r="G1412">
        <v>1.77</v>
      </c>
      <c r="H1412" t="s">
        <v>24</v>
      </c>
      <c r="I1412">
        <v>18</v>
      </c>
      <c r="J1412">
        <v>16</v>
      </c>
      <c r="K1412" t="s">
        <v>33</v>
      </c>
      <c r="L1412" t="s">
        <v>2064</v>
      </c>
    </row>
    <row r="1413" spans="1:12">
      <c r="A1413">
        <v>545</v>
      </c>
      <c r="B1413" s="1" t="s">
        <v>594</v>
      </c>
      <c r="C1413">
        <v>9785</v>
      </c>
      <c r="D1413" t="s">
        <v>17</v>
      </c>
      <c r="E1413">
        <v>1.26</v>
      </c>
      <c r="F1413">
        <v>12</v>
      </c>
      <c r="G1413">
        <v>0.79</v>
      </c>
      <c r="H1413" t="s">
        <v>24</v>
      </c>
      <c r="I1413">
        <v>12</v>
      </c>
      <c r="J1413">
        <v>0</v>
      </c>
      <c r="K1413" t="s">
        <v>33</v>
      </c>
      <c r="L1413" t="s">
        <v>627</v>
      </c>
    </row>
    <row r="1414" spans="1:12">
      <c r="A1414">
        <v>546</v>
      </c>
      <c r="B1414" s="1" t="s">
        <v>594</v>
      </c>
      <c r="C1414">
        <v>9793</v>
      </c>
      <c r="D1414" t="s">
        <v>17</v>
      </c>
      <c r="E1414">
        <v>1.86</v>
      </c>
      <c r="F1414">
        <v>18</v>
      </c>
      <c r="G1414">
        <v>1.8</v>
      </c>
      <c r="H1414" t="s">
        <v>18</v>
      </c>
      <c r="I1414">
        <v>18</v>
      </c>
      <c r="J1414">
        <v>0</v>
      </c>
      <c r="K1414" t="s">
        <v>33</v>
      </c>
      <c r="L1414" t="s">
        <v>628</v>
      </c>
    </row>
    <row r="1415" spans="1:12">
      <c r="A1415">
        <v>521</v>
      </c>
      <c r="B1415" s="1" t="s">
        <v>594</v>
      </c>
      <c r="C1415">
        <v>11400</v>
      </c>
      <c r="D1415" t="s">
        <v>26</v>
      </c>
      <c r="E1415">
        <v>3.4</v>
      </c>
      <c r="F1415">
        <v>18</v>
      </c>
      <c r="G1415">
        <v>1.77</v>
      </c>
      <c r="H1415" t="s">
        <v>19</v>
      </c>
      <c r="I1415">
        <v>18</v>
      </c>
      <c r="J1415">
        <v>20</v>
      </c>
      <c r="K1415" t="s">
        <v>50</v>
      </c>
      <c r="L1415" t="s">
        <v>605</v>
      </c>
    </row>
    <row r="1416" spans="1:12">
      <c r="A1416">
        <v>522</v>
      </c>
      <c r="B1416" s="1" t="s">
        <v>594</v>
      </c>
      <c r="C1416">
        <v>11424</v>
      </c>
      <c r="D1416" t="s">
        <v>26</v>
      </c>
      <c r="E1416">
        <v>3.4</v>
      </c>
      <c r="F1416">
        <v>18</v>
      </c>
      <c r="G1416">
        <v>1.77</v>
      </c>
      <c r="H1416" t="s">
        <v>19</v>
      </c>
      <c r="I1416">
        <v>18</v>
      </c>
      <c r="J1416">
        <v>20</v>
      </c>
      <c r="K1416" t="s">
        <v>22</v>
      </c>
      <c r="L1416" t="s">
        <v>73</v>
      </c>
    </row>
    <row r="1417" spans="1:12">
      <c r="A1417">
        <v>523</v>
      </c>
      <c r="B1417" s="1" t="s">
        <v>594</v>
      </c>
      <c r="C1417">
        <v>11440</v>
      </c>
      <c r="D1417" t="s">
        <v>17</v>
      </c>
      <c r="E1417">
        <v>2.8</v>
      </c>
      <c r="F1417">
        <v>24</v>
      </c>
      <c r="G1417">
        <v>3.14</v>
      </c>
      <c r="H1417" t="s">
        <v>19</v>
      </c>
      <c r="I1417">
        <v>24</v>
      </c>
      <c r="J1417">
        <v>24</v>
      </c>
      <c r="K1417" t="s">
        <v>27</v>
      </c>
      <c r="L1417" t="s">
        <v>606</v>
      </c>
    </row>
    <row r="1418" spans="1:12">
      <c r="A1418">
        <v>524</v>
      </c>
      <c r="B1418" s="1" t="s">
        <v>594</v>
      </c>
      <c r="C1418">
        <v>14612</v>
      </c>
      <c r="D1418" t="s">
        <v>17</v>
      </c>
      <c r="E1418">
        <v>2.1</v>
      </c>
      <c r="F1418">
        <v>24</v>
      </c>
      <c r="G1418">
        <v>3.14</v>
      </c>
      <c r="H1418" t="s">
        <v>24</v>
      </c>
      <c r="I1418">
        <v>24</v>
      </c>
      <c r="J1418">
        <v>32</v>
      </c>
      <c r="K1418" t="s">
        <v>27</v>
      </c>
      <c r="L1418" t="s">
        <v>607</v>
      </c>
    </row>
    <row r="1419" spans="1:12">
      <c r="A1419">
        <v>526</v>
      </c>
      <c r="B1419" s="1" t="s">
        <v>594</v>
      </c>
      <c r="C1419">
        <v>14612</v>
      </c>
      <c r="D1419" t="s">
        <v>26</v>
      </c>
      <c r="E1419">
        <v>1.7</v>
      </c>
      <c r="F1419">
        <v>18</v>
      </c>
      <c r="G1419">
        <v>1.77</v>
      </c>
      <c r="H1419" t="s">
        <v>24</v>
      </c>
      <c r="I1419">
        <v>18</v>
      </c>
      <c r="J1419">
        <v>24</v>
      </c>
      <c r="K1419" t="s">
        <v>27</v>
      </c>
      <c r="L1419" t="s">
        <v>609</v>
      </c>
    </row>
    <row r="1420" spans="1:12">
      <c r="A1420">
        <v>525</v>
      </c>
      <c r="B1420" s="1" t="s">
        <v>594</v>
      </c>
      <c r="C1420">
        <v>14617</v>
      </c>
      <c r="D1420" t="s">
        <v>17</v>
      </c>
      <c r="E1420">
        <v>2.9</v>
      </c>
      <c r="F1420">
        <v>24</v>
      </c>
      <c r="G1420">
        <v>3.14</v>
      </c>
      <c r="H1420" t="s">
        <v>24</v>
      </c>
      <c r="I1420">
        <v>24</v>
      </c>
      <c r="J1420">
        <v>64</v>
      </c>
      <c r="K1420" t="s">
        <v>27</v>
      </c>
      <c r="L1420" t="s">
        <v>608</v>
      </c>
    </row>
    <row r="1421" spans="1:12">
      <c r="A1421">
        <v>527</v>
      </c>
      <c r="B1421" s="1" t="s">
        <v>594</v>
      </c>
      <c r="C1421">
        <v>17110</v>
      </c>
      <c r="D1421" t="s">
        <v>26</v>
      </c>
      <c r="E1421">
        <v>1.1000000000000001</v>
      </c>
      <c r="F1421">
        <v>24</v>
      </c>
      <c r="G1421">
        <v>3.14</v>
      </c>
      <c r="H1421" t="s">
        <v>24</v>
      </c>
      <c r="I1421">
        <v>24</v>
      </c>
      <c r="J1421">
        <v>24</v>
      </c>
      <c r="K1421" t="s">
        <v>27</v>
      </c>
      <c r="L1421" t="s">
        <v>610</v>
      </c>
    </row>
    <row r="1422" spans="1:12">
      <c r="A1422">
        <v>529</v>
      </c>
      <c r="B1422" s="1" t="s">
        <v>594</v>
      </c>
      <c r="C1422">
        <v>17170</v>
      </c>
      <c r="D1422" t="s">
        <v>17</v>
      </c>
      <c r="E1422">
        <v>2.6</v>
      </c>
      <c r="F1422">
        <v>18</v>
      </c>
      <c r="G1422">
        <v>1.77</v>
      </c>
      <c r="H1422" t="s">
        <v>18</v>
      </c>
      <c r="I1422">
        <v>18</v>
      </c>
      <c r="J1422">
        <v>24</v>
      </c>
      <c r="K1422" t="s">
        <v>50</v>
      </c>
      <c r="L1422" t="s">
        <v>612</v>
      </c>
    </row>
    <row r="1423" spans="1:12">
      <c r="A1423">
        <v>528</v>
      </c>
      <c r="B1423" s="1" t="s">
        <v>594</v>
      </c>
      <c r="C1423">
        <v>17190</v>
      </c>
      <c r="D1423" t="s">
        <v>26</v>
      </c>
      <c r="E1423">
        <v>1.1000000000000001</v>
      </c>
      <c r="F1423">
        <v>18</v>
      </c>
      <c r="G1423">
        <v>1.77</v>
      </c>
      <c r="H1423" t="s">
        <v>24</v>
      </c>
      <c r="I1423">
        <v>18</v>
      </c>
      <c r="J1423">
        <v>24</v>
      </c>
      <c r="K1423" t="s">
        <v>27</v>
      </c>
      <c r="L1423" t="s">
        <v>611</v>
      </c>
    </row>
    <row r="1424" spans="1:12">
      <c r="A1424">
        <v>530</v>
      </c>
      <c r="B1424" s="1" t="s">
        <v>594</v>
      </c>
      <c r="C1424">
        <v>17472</v>
      </c>
      <c r="D1424" t="s">
        <v>17</v>
      </c>
      <c r="E1424">
        <v>0.5</v>
      </c>
      <c r="F1424">
        <v>24</v>
      </c>
      <c r="G1424">
        <v>3.14</v>
      </c>
      <c r="H1424" t="s">
        <v>24</v>
      </c>
      <c r="I1424">
        <v>24</v>
      </c>
      <c r="J1424">
        <v>32</v>
      </c>
      <c r="K1424" t="s">
        <v>22</v>
      </c>
      <c r="L1424" t="s">
        <v>613</v>
      </c>
    </row>
    <row r="1425" spans="1:12">
      <c r="A1425">
        <v>531</v>
      </c>
      <c r="B1425" s="1" t="s">
        <v>594</v>
      </c>
      <c r="C1425">
        <v>18050</v>
      </c>
      <c r="D1425" t="s">
        <v>26</v>
      </c>
      <c r="E1425">
        <v>4.9000000000000004</v>
      </c>
      <c r="F1425">
        <v>18</v>
      </c>
      <c r="G1425">
        <v>1.77</v>
      </c>
      <c r="H1425" t="s">
        <v>24</v>
      </c>
      <c r="I1425">
        <v>18</v>
      </c>
      <c r="J1425">
        <v>32</v>
      </c>
      <c r="K1425" t="s">
        <v>27</v>
      </c>
      <c r="L1425" t="s">
        <v>614</v>
      </c>
    </row>
    <row r="1426" spans="1:12">
      <c r="A1426">
        <v>532</v>
      </c>
      <c r="B1426" s="1" t="s">
        <v>594</v>
      </c>
      <c r="C1426">
        <v>18055</v>
      </c>
      <c r="D1426" t="s">
        <v>17</v>
      </c>
      <c r="E1426">
        <v>1.6</v>
      </c>
      <c r="F1426">
        <v>18</v>
      </c>
      <c r="G1426">
        <v>1.77</v>
      </c>
      <c r="H1426" t="s">
        <v>24</v>
      </c>
      <c r="I1426">
        <v>18</v>
      </c>
      <c r="J1426">
        <v>32</v>
      </c>
      <c r="K1426" t="s">
        <v>22</v>
      </c>
      <c r="L1426" t="s">
        <v>615</v>
      </c>
    </row>
    <row r="1427" spans="1:12">
      <c r="A1427">
        <v>533</v>
      </c>
      <c r="B1427" s="1" t="s">
        <v>594</v>
      </c>
      <c r="C1427">
        <v>20400</v>
      </c>
      <c r="D1427" t="s">
        <v>17</v>
      </c>
      <c r="E1427">
        <v>0</v>
      </c>
      <c r="F1427">
        <v>48</v>
      </c>
      <c r="G1427">
        <v>12.57</v>
      </c>
      <c r="H1427" t="s">
        <v>18</v>
      </c>
      <c r="I1427">
        <v>48</v>
      </c>
      <c r="J1427">
        <v>2</v>
      </c>
      <c r="K1427" t="s">
        <v>22</v>
      </c>
      <c r="L1427" t="s">
        <v>577</v>
      </c>
    </row>
    <row r="1428" spans="1:12">
      <c r="A1428">
        <v>534</v>
      </c>
      <c r="B1428" s="1" t="s">
        <v>594</v>
      </c>
      <c r="C1428">
        <v>20405</v>
      </c>
      <c r="D1428" t="s">
        <v>17</v>
      </c>
      <c r="E1428">
        <v>3.05</v>
      </c>
      <c r="F1428">
        <v>18</v>
      </c>
      <c r="G1428">
        <v>1.8</v>
      </c>
      <c r="H1428" t="s">
        <v>67</v>
      </c>
      <c r="I1428">
        <v>18</v>
      </c>
      <c r="J1428">
        <v>77</v>
      </c>
      <c r="K1428" t="s">
        <v>22</v>
      </c>
      <c r="L1428" t="s">
        <v>616</v>
      </c>
    </row>
    <row r="1429" spans="1:12">
      <c r="A1429">
        <v>535</v>
      </c>
      <c r="B1429" s="1" t="s">
        <v>594</v>
      </c>
      <c r="C1429">
        <v>20530</v>
      </c>
      <c r="D1429" t="s">
        <v>26</v>
      </c>
      <c r="E1429">
        <v>2.84</v>
      </c>
      <c r="F1429">
        <v>18</v>
      </c>
      <c r="G1429">
        <v>1.8</v>
      </c>
      <c r="H1429" t="s">
        <v>67</v>
      </c>
      <c r="I1429">
        <v>18</v>
      </c>
      <c r="J1429">
        <v>28</v>
      </c>
      <c r="K1429" t="s">
        <v>27</v>
      </c>
      <c r="L1429" t="s">
        <v>617</v>
      </c>
    </row>
    <row r="1430" spans="1:12">
      <c r="A1430">
        <v>536</v>
      </c>
      <c r="B1430" s="1" t="s">
        <v>594</v>
      </c>
      <c r="C1430">
        <v>20560</v>
      </c>
      <c r="D1430" t="s">
        <v>17</v>
      </c>
      <c r="E1430">
        <v>6.42</v>
      </c>
      <c r="F1430">
        <v>18</v>
      </c>
      <c r="G1430">
        <v>1.8</v>
      </c>
      <c r="H1430" t="s">
        <v>67</v>
      </c>
      <c r="I1430">
        <v>18</v>
      </c>
      <c r="J1430">
        <v>37</v>
      </c>
      <c r="K1430" t="s">
        <v>22</v>
      </c>
      <c r="L1430" t="s">
        <v>618</v>
      </c>
    </row>
    <row r="1431" spans="1:12">
      <c r="A1431">
        <v>537</v>
      </c>
      <c r="B1431" s="1" t="s">
        <v>594</v>
      </c>
      <c r="C1431">
        <v>21800</v>
      </c>
      <c r="D1431" t="s">
        <v>17</v>
      </c>
      <c r="E1431">
        <v>0</v>
      </c>
      <c r="F1431">
        <v>18</v>
      </c>
      <c r="G1431">
        <v>1.8</v>
      </c>
      <c r="H1431" t="s">
        <v>18</v>
      </c>
      <c r="I1431">
        <v>18</v>
      </c>
      <c r="J1431">
        <v>30</v>
      </c>
      <c r="K1431" t="s">
        <v>22</v>
      </c>
      <c r="L1431" t="s">
        <v>619</v>
      </c>
    </row>
    <row r="1432" spans="1:12">
      <c r="A1432">
        <v>538</v>
      </c>
      <c r="B1432" s="1" t="s">
        <v>594</v>
      </c>
      <c r="C1432">
        <v>21805</v>
      </c>
      <c r="D1432" t="s">
        <v>17</v>
      </c>
      <c r="E1432">
        <v>0</v>
      </c>
      <c r="F1432">
        <v>24</v>
      </c>
      <c r="G1432">
        <v>3.14</v>
      </c>
      <c r="H1432" t="s">
        <v>67</v>
      </c>
      <c r="I1432">
        <v>24</v>
      </c>
      <c r="J1432">
        <v>40</v>
      </c>
      <c r="K1432" t="s">
        <v>22</v>
      </c>
      <c r="L1432" t="s">
        <v>620</v>
      </c>
    </row>
    <row r="1433" spans="1:12">
      <c r="A1433">
        <v>539</v>
      </c>
      <c r="B1433" s="1" t="s">
        <v>594</v>
      </c>
      <c r="C1433">
        <v>21820</v>
      </c>
      <c r="D1433" t="s">
        <v>17</v>
      </c>
      <c r="E1433">
        <v>0</v>
      </c>
      <c r="F1433">
        <v>18</v>
      </c>
      <c r="G1433">
        <v>1.8</v>
      </c>
      <c r="H1433" t="s">
        <v>18</v>
      </c>
      <c r="I1433">
        <v>0</v>
      </c>
      <c r="J1433">
        <v>0</v>
      </c>
      <c r="K1433" t="s">
        <v>50</v>
      </c>
      <c r="L1433" t="s">
        <v>621</v>
      </c>
    </row>
    <row r="1434" spans="1:12">
      <c r="A1434">
        <v>540</v>
      </c>
      <c r="B1434" s="1" t="s">
        <v>594</v>
      </c>
      <c r="C1434">
        <v>22985</v>
      </c>
      <c r="D1434" t="s">
        <v>26</v>
      </c>
      <c r="E1434">
        <v>0</v>
      </c>
      <c r="F1434">
        <v>18</v>
      </c>
      <c r="G1434">
        <v>1.8</v>
      </c>
      <c r="H1434" t="s">
        <v>18</v>
      </c>
      <c r="I1434">
        <v>18</v>
      </c>
      <c r="J1434">
        <v>25</v>
      </c>
      <c r="K1434" t="s">
        <v>22</v>
      </c>
      <c r="L1434" t="s">
        <v>622</v>
      </c>
    </row>
    <row r="1435" spans="1:12">
      <c r="A1435">
        <v>541</v>
      </c>
      <c r="B1435" s="1" t="s">
        <v>594</v>
      </c>
      <c r="C1435">
        <v>22985</v>
      </c>
      <c r="D1435" t="s">
        <v>17</v>
      </c>
      <c r="E1435">
        <v>8.69</v>
      </c>
      <c r="F1435">
        <v>18</v>
      </c>
      <c r="G1435">
        <v>1.8</v>
      </c>
      <c r="H1435" t="s">
        <v>18</v>
      </c>
      <c r="I1435">
        <v>18</v>
      </c>
      <c r="J1435">
        <v>100</v>
      </c>
      <c r="K1435" t="s">
        <v>27</v>
      </c>
      <c r="L1435" t="s">
        <v>623</v>
      </c>
    </row>
    <row r="1436" spans="1:12">
      <c r="A1436">
        <v>1915</v>
      </c>
      <c r="B1436" s="1" t="s">
        <v>594</v>
      </c>
      <c r="C1436">
        <v>28844</v>
      </c>
      <c r="D1436" t="s">
        <v>17</v>
      </c>
      <c r="E1436">
        <v>0</v>
      </c>
      <c r="F1436">
        <v>24</v>
      </c>
      <c r="G1436">
        <v>3.14</v>
      </c>
      <c r="H1436" t="s">
        <v>24</v>
      </c>
      <c r="I1436">
        <v>24</v>
      </c>
      <c r="J1436">
        <v>24</v>
      </c>
      <c r="K1436" t="s">
        <v>27</v>
      </c>
      <c r="L1436" t="s">
        <v>2099</v>
      </c>
    </row>
    <row r="1437" spans="1:12">
      <c r="A1437">
        <v>1914</v>
      </c>
      <c r="B1437" s="1" t="s">
        <v>594</v>
      </c>
      <c r="C1437">
        <v>30044</v>
      </c>
      <c r="D1437" t="s">
        <v>17</v>
      </c>
      <c r="E1437">
        <v>1.48</v>
      </c>
      <c r="F1437">
        <v>18</v>
      </c>
      <c r="G1437">
        <v>1.8</v>
      </c>
      <c r="H1437" t="s">
        <v>24</v>
      </c>
      <c r="I1437">
        <v>18</v>
      </c>
      <c r="J1437">
        <v>25</v>
      </c>
      <c r="K1437" t="s">
        <v>50</v>
      </c>
      <c r="L1437" t="s">
        <v>2098</v>
      </c>
    </row>
    <row r="1438" spans="1:12">
      <c r="A1438">
        <v>514</v>
      </c>
      <c r="B1438" s="1" t="s">
        <v>594</v>
      </c>
      <c r="C1438">
        <v>30310</v>
      </c>
      <c r="D1438" t="s">
        <v>26</v>
      </c>
      <c r="E1438">
        <v>0</v>
      </c>
      <c r="F1438">
        <v>24</v>
      </c>
      <c r="G1438">
        <v>3.14</v>
      </c>
      <c r="H1438" t="s">
        <v>29</v>
      </c>
      <c r="I1438">
        <v>24</v>
      </c>
      <c r="J1438">
        <v>45</v>
      </c>
      <c r="K1438" t="s">
        <v>27</v>
      </c>
      <c r="L1438" t="s">
        <v>598</v>
      </c>
    </row>
    <row r="1439" spans="1:12">
      <c r="A1439">
        <v>515</v>
      </c>
      <c r="B1439" s="1" t="s">
        <v>594</v>
      </c>
      <c r="C1439">
        <v>32460</v>
      </c>
      <c r="D1439" t="s">
        <v>17</v>
      </c>
      <c r="E1439">
        <v>2.0299999999999998</v>
      </c>
      <c r="F1439">
        <v>18</v>
      </c>
      <c r="G1439">
        <v>1.8</v>
      </c>
      <c r="H1439" t="s">
        <v>24</v>
      </c>
      <c r="I1439">
        <v>18</v>
      </c>
      <c r="J1439">
        <v>24</v>
      </c>
      <c r="K1439" t="s">
        <v>27</v>
      </c>
      <c r="L1439" t="s">
        <v>599</v>
      </c>
    </row>
    <row r="1440" spans="1:12">
      <c r="A1440">
        <v>516</v>
      </c>
      <c r="B1440" s="1" t="s">
        <v>594</v>
      </c>
      <c r="C1440">
        <v>32660</v>
      </c>
      <c r="D1440" t="s">
        <v>17</v>
      </c>
      <c r="E1440">
        <v>3.56</v>
      </c>
      <c r="F1440">
        <v>18</v>
      </c>
      <c r="G1440">
        <v>1.8</v>
      </c>
      <c r="H1440" t="s">
        <v>24</v>
      </c>
      <c r="I1440">
        <v>18</v>
      </c>
      <c r="J1440">
        <v>24</v>
      </c>
      <c r="K1440" t="s">
        <v>27</v>
      </c>
      <c r="L1440" t="s">
        <v>600</v>
      </c>
    </row>
    <row r="1441" spans="1:12">
      <c r="A1441">
        <v>517</v>
      </c>
      <c r="B1441" s="1" t="s">
        <v>594</v>
      </c>
      <c r="C1441">
        <v>32710</v>
      </c>
      <c r="D1441" t="s">
        <v>17</v>
      </c>
      <c r="E1441">
        <v>3.02</v>
      </c>
      <c r="F1441">
        <v>24</v>
      </c>
      <c r="G1441">
        <v>3.14</v>
      </c>
      <c r="H1441" t="s">
        <v>70</v>
      </c>
      <c r="I1441">
        <v>24</v>
      </c>
      <c r="J1441">
        <v>56</v>
      </c>
      <c r="K1441" t="s">
        <v>22</v>
      </c>
      <c r="L1441" t="s">
        <v>601</v>
      </c>
    </row>
    <row r="1442" spans="1:12">
      <c r="A1442">
        <v>518</v>
      </c>
      <c r="B1442" s="1" t="s">
        <v>594</v>
      </c>
      <c r="C1442">
        <v>32800</v>
      </c>
      <c r="D1442" t="s">
        <v>17</v>
      </c>
      <c r="E1442">
        <v>0</v>
      </c>
      <c r="F1442">
        <v>24</v>
      </c>
      <c r="G1442">
        <v>3.14</v>
      </c>
      <c r="H1442" t="s">
        <v>70</v>
      </c>
      <c r="I1442">
        <v>24</v>
      </c>
      <c r="J1442">
        <v>34</v>
      </c>
      <c r="K1442" t="s">
        <v>22</v>
      </c>
      <c r="L1442" t="s">
        <v>602</v>
      </c>
    </row>
    <row r="1443" spans="1:12">
      <c r="A1443">
        <v>519</v>
      </c>
      <c r="B1443" s="1" t="s">
        <v>594</v>
      </c>
      <c r="C1443">
        <v>32860</v>
      </c>
      <c r="D1443" t="s">
        <v>17</v>
      </c>
      <c r="E1443">
        <v>2.2000000000000002</v>
      </c>
      <c r="F1443">
        <v>18</v>
      </c>
      <c r="G1443">
        <v>1.8</v>
      </c>
      <c r="H1443" t="s">
        <v>24</v>
      </c>
      <c r="I1443">
        <v>18</v>
      </c>
      <c r="J1443">
        <v>24</v>
      </c>
      <c r="K1443" t="s">
        <v>27</v>
      </c>
      <c r="L1443" t="s">
        <v>603</v>
      </c>
    </row>
    <row r="1444" spans="1:12">
      <c r="A1444">
        <v>520</v>
      </c>
      <c r="B1444" s="1" t="s">
        <v>594</v>
      </c>
      <c r="C1444">
        <v>34445</v>
      </c>
      <c r="D1444" t="s">
        <v>17</v>
      </c>
      <c r="E1444">
        <v>2.2400000000000002</v>
      </c>
      <c r="F1444">
        <v>24</v>
      </c>
      <c r="G1444">
        <v>31.4</v>
      </c>
      <c r="H1444" t="s">
        <v>24</v>
      </c>
      <c r="I1444">
        <v>24</v>
      </c>
      <c r="J1444">
        <v>40</v>
      </c>
      <c r="K1444" t="s">
        <v>27</v>
      </c>
      <c r="L1444" t="s">
        <v>604</v>
      </c>
    </row>
    <row r="1445" spans="1:12">
      <c r="A1445">
        <v>510</v>
      </c>
      <c r="B1445" s="1" t="s">
        <v>594</v>
      </c>
      <c r="C1445">
        <v>43300</v>
      </c>
      <c r="D1445" t="s">
        <v>26</v>
      </c>
      <c r="E1445">
        <v>2.2200000000000002</v>
      </c>
      <c r="F1445">
        <v>24</v>
      </c>
      <c r="G1445">
        <v>3.14</v>
      </c>
      <c r="H1445" t="s">
        <v>24</v>
      </c>
      <c r="I1445">
        <v>24</v>
      </c>
      <c r="J1445">
        <v>20</v>
      </c>
      <c r="K1445" t="s">
        <v>27</v>
      </c>
      <c r="L1445" t="s">
        <v>595</v>
      </c>
    </row>
    <row r="1446" spans="1:12">
      <c r="A1446">
        <v>511</v>
      </c>
      <c r="B1446" s="1" t="s">
        <v>594</v>
      </c>
      <c r="C1446">
        <v>44625</v>
      </c>
      <c r="D1446" t="s">
        <v>26</v>
      </c>
      <c r="E1446">
        <v>0</v>
      </c>
      <c r="F1446">
        <v>18</v>
      </c>
      <c r="G1446">
        <v>1.77</v>
      </c>
      <c r="H1446" t="s">
        <v>19</v>
      </c>
      <c r="I1446">
        <v>18</v>
      </c>
      <c r="J1446">
        <v>22</v>
      </c>
      <c r="K1446" t="s">
        <v>22</v>
      </c>
      <c r="L1446" t="s">
        <v>73</v>
      </c>
    </row>
    <row r="1447" spans="1:12">
      <c r="A1447">
        <v>512</v>
      </c>
      <c r="B1447" s="1" t="s">
        <v>594</v>
      </c>
      <c r="C1447">
        <v>44825</v>
      </c>
      <c r="D1447" t="s">
        <v>26</v>
      </c>
      <c r="E1447">
        <v>2.42</v>
      </c>
      <c r="F1447">
        <v>18</v>
      </c>
      <c r="G1447">
        <v>1.77</v>
      </c>
      <c r="H1447" t="s">
        <v>24</v>
      </c>
      <c r="I1447">
        <v>18</v>
      </c>
      <c r="J1447">
        <v>24</v>
      </c>
      <c r="K1447" t="s">
        <v>22</v>
      </c>
      <c r="L1447" t="s">
        <v>596</v>
      </c>
    </row>
    <row r="1448" spans="1:12">
      <c r="A1448">
        <v>513</v>
      </c>
      <c r="B1448" s="1" t="s">
        <v>594</v>
      </c>
      <c r="C1448">
        <v>45770</v>
      </c>
      <c r="D1448" t="s">
        <v>18</v>
      </c>
      <c r="E1448">
        <v>1.93</v>
      </c>
      <c r="F1448">
        <v>30</v>
      </c>
      <c r="G1448">
        <v>4.91</v>
      </c>
      <c r="H1448" t="s">
        <v>70</v>
      </c>
      <c r="I1448">
        <v>30</v>
      </c>
      <c r="J1448">
        <v>25</v>
      </c>
      <c r="K1448" t="s">
        <v>22</v>
      </c>
      <c r="L1448" t="s">
        <v>597</v>
      </c>
    </row>
    <row r="1449" spans="1:12">
      <c r="A1449">
        <v>493</v>
      </c>
      <c r="B1449" s="1" t="s">
        <v>577</v>
      </c>
      <c r="C1449">
        <v>2100</v>
      </c>
      <c r="D1449" t="s">
        <v>26</v>
      </c>
      <c r="E1449">
        <v>2</v>
      </c>
      <c r="F1449">
        <v>18</v>
      </c>
      <c r="G1449">
        <v>1.8</v>
      </c>
      <c r="H1449" t="s">
        <v>24</v>
      </c>
      <c r="I1449">
        <v>18</v>
      </c>
      <c r="J1449">
        <v>24</v>
      </c>
      <c r="K1449" t="s">
        <v>27</v>
      </c>
      <c r="L1449" t="s">
        <v>578</v>
      </c>
    </row>
    <row r="1450" spans="1:12">
      <c r="A1450">
        <v>494</v>
      </c>
      <c r="B1450" s="1" t="s">
        <v>577</v>
      </c>
      <c r="C1450">
        <v>2645</v>
      </c>
      <c r="D1450" t="s">
        <v>26</v>
      </c>
      <c r="E1450">
        <v>3.5</v>
      </c>
      <c r="F1450">
        <v>36</v>
      </c>
      <c r="G1450">
        <v>7.07</v>
      </c>
      <c r="H1450" t="s">
        <v>29</v>
      </c>
      <c r="I1450">
        <v>36</v>
      </c>
      <c r="J1450">
        <v>27</v>
      </c>
      <c r="K1450" t="s">
        <v>27</v>
      </c>
      <c r="L1450" t="s">
        <v>577</v>
      </c>
    </row>
    <row r="1451" spans="1:12">
      <c r="A1451">
        <v>495</v>
      </c>
      <c r="B1451" s="1" t="s">
        <v>577</v>
      </c>
      <c r="C1451">
        <v>2688</v>
      </c>
      <c r="D1451" t="s">
        <v>26</v>
      </c>
      <c r="E1451">
        <v>0</v>
      </c>
      <c r="F1451">
        <v>15</v>
      </c>
      <c r="G1451">
        <v>1.23</v>
      </c>
      <c r="H1451" t="s">
        <v>18</v>
      </c>
      <c r="I1451">
        <v>0</v>
      </c>
      <c r="J1451">
        <v>0</v>
      </c>
      <c r="K1451" t="s">
        <v>50</v>
      </c>
      <c r="L1451" t="s">
        <v>579</v>
      </c>
    </row>
    <row r="1452" spans="1:12">
      <c r="A1452">
        <v>496</v>
      </c>
      <c r="B1452" s="1" t="s">
        <v>577</v>
      </c>
      <c r="C1452">
        <v>2700</v>
      </c>
      <c r="D1452" t="s">
        <v>26</v>
      </c>
      <c r="E1452">
        <v>2</v>
      </c>
      <c r="F1452">
        <v>18</v>
      </c>
      <c r="G1452">
        <v>1.8</v>
      </c>
      <c r="H1452" t="s">
        <v>18</v>
      </c>
      <c r="I1452">
        <v>18</v>
      </c>
      <c r="J1452">
        <v>0</v>
      </c>
      <c r="K1452" t="s">
        <v>50</v>
      </c>
      <c r="L1452" t="s">
        <v>580</v>
      </c>
    </row>
    <row r="1453" spans="1:12">
      <c r="A1453">
        <v>497</v>
      </c>
      <c r="B1453" s="1" t="s">
        <v>581</v>
      </c>
      <c r="C1453">
        <v>3150</v>
      </c>
      <c r="D1453" t="s">
        <v>107</v>
      </c>
      <c r="E1453">
        <v>2</v>
      </c>
      <c r="F1453">
        <v>18</v>
      </c>
      <c r="G1453">
        <v>1.77</v>
      </c>
      <c r="H1453" t="s">
        <v>38</v>
      </c>
      <c r="I1453">
        <v>18</v>
      </c>
      <c r="J1453">
        <v>21</v>
      </c>
      <c r="K1453" t="s">
        <v>39</v>
      </c>
      <c r="L1453" t="s">
        <v>582</v>
      </c>
    </row>
    <row r="1454" spans="1:12">
      <c r="A1454">
        <v>498</v>
      </c>
      <c r="B1454" s="1" t="s">
        <v>581</v>
      </c>
      <c r="C1454">
        <v>3740</v>
      </c>
      <c r="D1454" t="s">
        <v>107</v>
      </c>
      <c r="E1454">
        <v>1.5</v>
      </c>
      <c r="F1454">
        <v>15</v>
      </c>
      <c r="G1454">
        <v>1.23</v>
      </c>
      <c r="H1454" t="s">
        <v>38</v>
      </c>
      <c r="I1454">
        <v>15</v>
      </c>
      <c r="J1454">
        <v>85</v>
      </c>
      <c r="K1454" t="s">
        <v>39</v>
      </c>
      <c r="L1454" t="s">
        <v>583</v>
      </c>
    </row>
    <row r="1455" spans="1:12">
      <c r="A1455">
        <v>502</v>
      </c>
      <c r="B1455" s="1" t="s">
        <v>581</v>
      </c>
      <c r="C1455">
        <v>3745</v>
      </c>
      <c r="D1455" t="s">
        <v>53</v>
      </c>
      <c r="E1455">
        <v>0</v>
      </c>
      <c r="F1455">
        <v>15</v>
      </c>
      <c r="G1455">
        <v>1.23</v>
      </c>
      <c r="H1455" t="s">
        <v>38</v>
      </c>
      <c r="I1455">
        <v>15</v>
      </c>
      <c r="J1455">
        <v>34</v>
      </c>
      <c r="K1455" t="s">
        <v>39</v>
      </c>
      <c r="L1455" t="s">
        <v>587</v>
      </c>
    </row>
    <row r="1456" spans="1:12">
      <c r="A1456">
        <v>499</v>
      </c>
      <c r="B1456" s="1" t="s">
        <v>577</v>
      </c>
      <c r="C1456">
        <v>5240</v>
      </c>
      <c r="D1456" t="s">
        <v>26</v>
      </c>
      <c r="E1456">
        <v>0</v>
      </c>
      <c r="F1456">
        <v>18</v>
      </c>
      <c r="G1456">
        <v>1.8</v>
      </c>
      <c r="H1456" t="s">
        <v>18</v>
      </c>
      <c r="I1456">
        <v>18</v>
      </c>
      <c r="J1456">
        <v>22</v>
      </c>
      <c r="K1456" t="s">
        <v>50</v>
      </c>
      <c r="L1456" t="s">
        <v>584</v>
      </c>
    </row>
    <row r="1457" spans="1:12">
      <c r="A1457">
        <v>500</v>
      </c>
      <c r="B1457" s="1" t="s">
        <v>581</v>
      </c>
      <c r="C1457">
        <v>5560</v>
      </c>
      <c r="D1457" t="s">
        <v>53</v>
      </c>
      <c r="E1457">
        <v>1.8</v>
      </c>
      <c r="F1457">
        <v>15</v>
      </c>
      <c r="G1457">
        <v>1.23</v>
      </c>
      <c r="H1457" t="s">
        <v>38</v>
      </c>
      <c r="I1457">
        <v>15</v>
      </c>
      <c r="J1457">
        <v>31</v>
      </c>
      <c r="K1457" t="s">
        <v>39</v>
      </c>
      <c r="L1457" t="s">
        <v>585</v>
      </c>
    </row>
    <row r="1458" spans="1:12">
      <c r="A1458">
        <v>501</v>
      </c>
      <c r="B1458" s="1" t="s">
        <v>577</v>
      </c>
      <c r="C1458">
        <v>6600</v>
      </c>
      <c r="D1458" t="s">
        <v>18</v>
      </c>
      <c r="E1458">
        <v>2</v>
      </c>
      <c r="F1458">
        <v>24</v>
      </c>
      <c r="G1458">
        <v>3.14</v>
      </c>
      <c r="H1458" t="s">
        <v>67</v>
      </c>
      <c r="I1458">
        <v>24</v>
      </c>
      <c r="J1458">
        <v>24</v>
      </c>
      <c r="K1458" t="s">
        <v>22</v>
      </c>
      <c r="L1458" t="s">
        <v>586</v>
      </c>
    </row>
    <row r="1459" spans="1:12">
      <c r="A1459">
        <v>503</v>
      </c>
      <c r="B1459" s="1" t="s">
        <v>588</v>
      </c>
      <c r="C1459">
        <v>0</v>
      </c>
      <c r="D1459" t="s">
        <v>26</v>
      </c>
      <c r="E1459">
        <v>3.5</v>
      </c>
      <c r="F1459">
        <v>36</v>
      </c>
      <c r="G1459">
        <v>7.07</v>
      </c>
      <c r="H1459" t="s">
        <v>29</v>
      </c>
      <c r="I1459">
        <v>24</v>
      </c>
      <c r="J1459">
        <v>25</v>
      </c>
      <c r="K1459" t="s">
        <v>27</v>
      </c>
      <c r="L1459" t="s">
        <v>577</v>
      </c>
    </row>
    <row r="1460" spans="1:12">
      <c r="A1460">
        <v>504</v>
      </c>
      <c r="B1460" s="1" t="s">
        <v>588</v>
      </c>
      <c r="C1460">
        <v>2441</v>
      </c>
      <c r="D1460" t="s">
        <v>26</v>
      </c>
      <c r="E1460">
        <v>1.85</v>
      </c>
      <c r="F1460">
        <v>18</v>
      </c>
      <c r="G1460">
        <v>1.77</v>
      </c>
      <c r="H1460" t="s">
        <v>24</v>
      </c>
      <c r="I1460">
        <v>18</v>
      </c>
      <c r="J1460">
        <v>24</v>
      </c>
      <c r="K1460" t="s">
        <v>33</v>
      </c>
      <c r="L1460" t="s">
        <v>588</v>
      </c>
    </row>
    <row r="1461" spans="1:12">
      <c r="A1461">
        <v>505</v>
      </c>
      <c r="B1461" s="1" t="s">
        <v>588</v>
      </c>
      <c r="C1461">
        <v>2629</v>
      </c>
      <c r="D1461" t="s">
        <v>17</v>
      </c>
      <c r="E1461">
        <v>2.7</v>
      </c>
      <c r="F1461">
        <v>15</v>
      </c>
      <c r="G1461">
        <v>1.23</v>
      </c>
      <c r="H1461" t="s">
        <v>24</v>
      </c>
      <c r="I1461">
        <v>15</v>
      </c>
      <c r="J1461">
        <v>18</v>
      </c>
      <c r="K1461" t="s">
        <v>22</v>
      </c>
      <c r="L1461" t="s">
        <v>589</v>
      </c>
    </row>
    <row r="1462" spans="1:12">
      <c r="A1462">
        <v>506</v>
      </c>
      <c r="B1462" s="1" t="s">
        <v>588</v>
      </c>
      <c r="C1462">
        <v>3981</v>
      </c>
      <c r="D1462" t="s">
        <v>26</v>
      </c>
      <c r="E1462">
        <v>3.2</v>
      </c>
      <c r="F1462">
        <v>15</v>
      </c>
      <c r="G1462">
        <v>1.23</v>
      </c>
      <c r="H1462" t="s">
        <v>19</v>
      </c>
      <c r="I1462">
        <v>15</v>
      </c>
      <c r="J1462">
        <v>20</v>
      </c>
      <c r="K1462" t="s">
        <v>22</v>
      </c>
      <c r="L1462" t="s">
        <v>590</v>
      </c>
    </row>
    <row r="1463" spans="1:12">
      <c r="A1463">
        <v>507</v>
      </c>
      <c r="B1463" s="1" t="s">
        <v>588</v>
      </c>
      <c r="C1463">
        <v>5035</v>
      </c>
      <c r="D1463" t="s">
        <v>17</v>
      </c>
      <c r="E1463">
        <v>2.5</v>
      </c>
      <c r="F1463">
        <v>18</v>
      </c>
      <c r="G1463">
        <v>1.77</v>
      </c>
      <c r="H1463" t="s">
        <v>19</v>
      </c>
      <c r="I1463">
        <v>18</v>
      </c>
      <c r="J1463">
        <v>20</v>
      </c>
      <c r="K1463" t="s">
        <v>22</v>
      </c>
      <c r="L1463" t="s">
        <v>591</v>
      </c>
    </row>
    <row r="1464" spans="1:12">
      <c r="A1464">
        <v>508</v>
      </c>
      <c r="B1464" s="1" t="s">
        <v>588</v>
      </c>
      <c r="C1464">
        <v>5171</v>
      </c>
      <c r="D1464" t="s">
        <v>17</v>
      </c>
      <c r="E1464">
        <v>2.6</v>
      </c>
      <c r="F1464">
        <v>24</v>
      </c>
      <c r="G1464">
        <v>3.14</v>
      </c>
      <c r="H1464" t="s">
        <v>24</v>
      </c>
      <c r="I1464">
        <v>24</v>
      </c>
      <c r="J1464">
        <v>25</v>
      </c>
      <c r="K1464" t="s">
        <v>33</v>
      </c>
      <c r="L1464" t="s">
        <v>592</v>
      </c>
    </row>
    <row r="1465" spans="1:12">
      <c r="A1465">
        <v>509</v>
      </c>
      <c r="B1465" s="1" t="s">
        <v>588</v>
      </c>
      <c r="C1465">
        <v>5671</v>
      </c>
      <c r="D1465" t="s">
        <v>26</v>
      </c>
      <c r="E1465">
        <v>3.5</v>
      </c>
      <c r="F1465">
        <v>24</v>
      </c>
      <c r="G1465">
        <v>3.14</v>
      </c>
      <c r="H1465" t="s">
        <v>24</v>
      </c>
      <c r="I1465">
        <v>24</v>
      </c>
      <c r="J1465">
        <v>25</v>
      </c>
      <c r="K1465" t="s">
        <v>33</v>
      </c>
      <c r="L1465" t="s">
        <v>593</v>
      </c>
    </row>
    <row r="1466" spans="1:12">
      <c r="A1466">
        <v>547</v>
      </c>
      <c r="B1466" s="1" t="s">
        <v>620</v>
      </c>
      <c r="C1466">
        <v>1956</v>
      </c>
      <c r="D1466" t="s">
        <v>17</v>
      </c>
      <c r="E1466">
        <v>1.95</v>
      </c>
      <c r="F1466">
        <v>24</v>
      </c>
      <c r="G1466">
        <v>3.14</v>
      </c>
      <c r="H1466" t="s">
        <v>24</v>
      </c>
      <c r="I1466">
        <v>24</v>
      </c>
      <c r="J1466">
        <v>24</v>
      </c>
      <c r="K1466" t="s">
        <v>33</v>
      </c>
      <c r="L1466" t="s">
        <v>629</v>
      </c>
    </row>
    <row r="1467" spans="1:12">
      <c r="A1467">
        <v>548</v>
      </c>
      <c r="B1467" s="1" t="s">
        <v>620</v>
      </c>
      <c r="C1467">
        <v>1956</v>
      </c>
      <c r="D1467" t="s">
        <v>26</v>
      </c>
      <c r="E1467">
        <v>2.15</v>
      </c>
      <c r="F1467">
        <v>18</v>
      </c>
      <c r="G1467">
        <v>1.77</v>
      </c>
      <c r="H1467" t="s">
        <v>24</v>
      </c>
      <c r="I1467">
        <v>18</v>
      </c>
      <c r="J1467">
        <v>24</v>
      </c>
      <c r="K1467" t="s">
        <v>33</v>
      </c>
      <c r="L1467" t="s">
        <v>630</v>
      </c>
    </row>
    <row r="1468" spans="1:12">
      <c r="A1468">
        <v>549</v>
      </c>
      <c r="B1468" s="1" t="s">
        <v>620</v>
      </c>
      <c r="C1468">
        <v>4031</v>
      </c>
      <c r="D1468" t="s">
        <v>17</v>
      </c>
      <c r="E1468">
        <v>1.65</v>
      </c>
      <c r="F1468">
        <v>12</v>
      </c>
      <c r="G1468" t="s">
        <v>18</v>
      </c>
      <c r="H1468" t="s">
        <v>19</v>
      </c>
      <c r="I1468">
        <v>12</v>
      </c>
      <c r="J1468">
        <v>17</v>
      </c>
      <c r="K1468" t="s">
        <v>22</v>
      </c>
      <c r="L1468" t="s">
        <v>631</v>
      </c>
    </row>
    <row r="1469" spans="1:12">
      <c r="A1469">
        <v>550</v>
      </c>
      <c r="B1469" s="1" t="s">
        <v>620</v>
      </c>
      <c r="C1469">
        <v>4429</v>
      </c>
      <c r="D1469" t="s">
        <v>17</v>
      </c>
      <c r="E1469">
        <v>2.4</v>
      </c>
      <c r="F1469">
        <v>24</v>
      </c>
      <c r="G1469">
        <v>3.14</v>
      </c>
      <c r="H1469" t="s">
        <v>24</v>
      </c>
      <c r="I1469">
        <v>24</v>
      </c>
      <c r="J1469">
        <v>38</v>
      </c>
      <c r="K1469" t="s">
        <v>22</v>
      </c>
      <c r="L1469" t="s">
        <v>632</v>
      </c>
    </row>
    <row r="1470" spans="1:12">
      <c r="A1470">
        <v>551</v>
      </c>
      <c r="B1470" s="1" t="s">
        <v>620</v>
      </c>
      <c r="C1470">
        <v>6684</v>
      </c>
      <c r="D1470" t="s">
        <v>17</v>
      </c>
      <c r="E1470">
        <v>1.85</v>
      </c>
      <c r="F1470">
        <v>24</v>
      </c>
      <c r="G1470">
        <v>3.14</v>
      </c>
      <c r="H1470" t="s">
        <v>24</v>
      </c>
      <c r="I1470">
        <v>24</v>
      </c>
      <c r="J1470">
        <v>24</v>
      </c>
      <c r="K1470" t="s">
        <v>27</v>
      </c>
      <c r="L1470" t="s">
        <v>633</v>
      </c>
    </row>
    <row r="1471" spans="1:12">
      <c r="A1471">
        <v>552</v>
      </c>
      <c r="B1471" s="1" t="s">
        <v>620</v>
      </c>
      <c r="C1471">
        <v>7869</v>
      </c>
      <c r="D1471" t="s">
        <v>17</v>
      </c>
      <c r="E1471">
        <v>2</v>
      </c>
      <c r="F1471">
        <v>18</v>
      </c>
      <c r="G1471">
        <v>1.77</v>
      </c>
      <c r="H1471" t="s">
        <v>24</v>
      </c>
      <c r="I1471">
        <v>18</v>
      </c>
      <c r="J1471">
        <v>24</v>
      </c>
      <c r="K1471" t="s">
        <v>27</v>
      </c>
      <c r="L1471" t="s">
        <v>634</v>
      </c>
    </row>
    <row r="1472" spans="1:12">
      <c r="A1472">
        <v>553</v>
      </c>
      <c r="B1472" s="1" t="s">
        <v>620</v>
      </c>
      <c r="C1472">
        <v>10035</v>
      </c>
      <c r="D1472" t="s">
        <v>17</v>
      </c>
      <c r="E1472">
        <v>0</v>
      </c>
      <c r="F1472">
        <v>24</v>
      </c>
      <c r="G1472">
        <v>3.14</v>
      </c>
      <c r="H1472" t="s">
        <v>19</v>
      </c>
      <c r="I1472">
        <v>24</v>
      </c>
      <c r="J1472">
        <v>20</v>
      </c>
      <c r="K1472" t="s">
        <v>22</v>
      </c>
      <c r="L1472" t="s">
        <v>635</v>
      </c>
    </row>
    <row r="1473" spans="1:12">
      <c r="A1473">
        <v>554</v>
      </c>
      <c r="B1473" s="1" t="s">
        <v>620</v>
      </c>
      <c r="C1473">
        <v>10891</v>
      </c>
      <c r="D1473" t="s">
        <v>17</v>
      </c>
      <c r="E1473">
        <v>2.5</v>
      </c>
      <c r="F1473">
        <v>18</v>
      </c>
      <c r="G1473">
        <v>1.77</v>
      </c>
      <c r="H1473" t="s">
        <v>24</v>
      </c>
      <c r="I1473">
        <v>18</v>
      </c>
      <c r="J1473">
        <v>24</v>
      </c>
      <c r="K1473" t="s">
        <v>33</v>
      </c>
      <c r="L1473" t="s">
        <v>636</v>
      </c>
    </row>
    <row r="1474" spans="1:12">
      <c r="A1474">
        <v>555</v>
      </c>
      <c r="B1474" s="1" t="s">
        <v>620</v>
      </c>
      <c r="C1474">
        <v>13072</v>
      </c>
      <c r="D1474" t="s">
        <v>17</v>
      </c>
      <c r="E1474">
        <v>1.85</v>
      </c>
      <c r="F1474">
        <v>18</v>
      </c>
      <c r="G1474">
        <v>1.77</v>
      </c>
      <c r="H1474" t="s">
        <v>19</v>
      </c>
      <c r="I1474">
        <v>18</v>
      </c>
      <c r="J1474">
        <v>22</v>
      </c>
      <c r="K1474" t="s">
        <v>22</v>
      </c>
      <c r="L1474" t="s">
        <v>637</v>
      </c>
    </row>
    <row r="1475" spans="1:12">
      <c r="A1475">
        <v>556</v>
      </c>
      <c r="B1475" s="1" t="s">
        <v>602</v>
      </c>
      <c r="C1475">
        <v>2610</v>
      </c>
      <c r="D1475" t="s">
        <v>26</v>
      </c>
      <c r="E1475">
        <v>0</v>
      </c>
      <c r="F1475">
        <v>18</v>
      </c>
      <c r="G1475">
        <v>1.77</v>
      </c>
      <c r="H1475" t="s">
        <v>18</v>
      </c>
      <c r="I1475">
        <v>18</v>
      </c>
      <c r="J1475">
        <v>20</v>
      </c>
      <c r="K1475" t="s">
        <v>50</v>
      </c>
      <c r="L1475" t="s">
        <v>639</v>
      </c>
    </row>
    <row r="1476" spans="1:12">
      <c r="A1476">
        <v>33</v>
      </c>
      <c r="B1476" s="1" t="s">
        <v>69</v>
      </c>
      <c r="C1476">
        <v>1575</v>
      </c>
      <c r="D1476" t="s">
        <v>26</v>
      </c>
      <c r="E1476">
        <v>0</v>
      </c>
      <c r="F1476" t="s">
        <v>18</v>
      </c>
      <c r="G1476">
        <v>7.07</v>
      </c>
      <c r="H1476" t="s">
        <v>70</v>
      </c>
      <c r="I1476">
        <v>30</v>
      </c>
      <c r="J1476">
        <v>107</v>
      </c>
      <c r="K1476" t="s">
        <v>27</v>
      </c>
      <c r="L1476" t="s">
        <v>71</v>
      </c>
    </row>
    <row r="1477" spans="1:12">
      <c r="A1477">
        <v>34</v>
      </c>
      <c r="B1477" s="1" t="s">
        <v>71</v>
      </c>
      <c r="C1477">
        <v>125</v>
      </c>
      <c r="D1477" t="s">
        <v>17</v>
      </c>
      <c r="E1477">
        <v>2.1</v>
      </c>
      <c r="F1477">
        <v>18</v>
      </c>
      <c r="G1477">
        <v>1.77</v>
      </c>
      <c r="H1477" t="s">
        <v>70</v>
      </c>
      <c r="I1477">
        <v>18</v>
      </c>
      <c r="J1477">
        <v>10</v>
      </c>
      <c r="K1477" t="s">
        <v>22</v>
      </c>
      <c r="L1477" t="s">
        <v>72</v>
      </c>
    </row>
    <row r="1478" spans="1:12">
      <c r="A1478">
        <v>35</v>
      </c>
      <c r="B1478" s="1" t="s">
        <v>71</v>
      </c>
      <c r="C1478">
        <v>1180</v>
      </c>
      <c r="D1478" t="s">
        <v>17</v>
      </c>
      <c r="E1478">
        <v>0.88</v>
      </c>
      <c r="F1478">
        <v>15</v>
      </c>
      <c r="G1478">
        <v>1.22</v>
      </c>
      <c r="H1478" t="s">
        <v>19</v>
      </c>
      <c r="I1478">
        <v>15</v>
      </c>
      <c r="J1478">
        <v>21</v>
      </c>
      <c r="K1478" t="s">
        <v>22</v>
      </c>
      <c r="L1478" t="s">
        <v>73</v>
      </c>
    </row>
    <row r="1479" spans="1:12">
      <c r="A1479">
        <v>36</v>
      </c>
      <c r="B1479" s="1" t="s">
        <v>71</v>
      </c>
      <c r="C1479">
        <v>1240</v>
      </c>
      <c r="D1479" t="s">
        <v>17</v>
      </c>
      <c r="E1479">
        <v>1.63</v>
      </c>
      <c r="F1479">
        <v>15</v>
      </c>
      <c r="G1479">
        <v>1.22</v>
      </c>
      <c r="H1479" t="s">
        <v>70</v>
      </c>
      <c r="I1479">
        <v>15</v>
      </c>
      <c r="J1479">
        <v>26</v>
      </c>
      <c r="K1479" t="s">
        <v>27</v>
      </c>
      <c r="L1479" t="s">
        <v>74</v>
      </c>
    </row>
    <row r="1480" spans="1:12">
      <c r="A1480">
        <v>1231</v>
      </c>
      <c r="B1480" s="1" t="s">
        <v>1358</v>
      </c>
      <c r="C1480">
        <v>7790</v>
      </c>
      <c r="D1480" t="s">
        <v>17</v>
      </c>
      <c r="E1480">
        <v>0</v>
      </c>
      <c r="F1480">
        <v>36</v>
      </c>
      <c r="G1480">
        <v>7.07</v>
      </c>
      <c r="H1480" t="s">
        <v>24</v>
      </c>
      <c r="I1480">
        <v>36</v>
      </c>
      <c r="J1480">
        <v>24</v>
      </c>
      <c r="K1480" t="s">
        <v>27</v>
      </c>
      <c r="L1480" t="s">
        <v>1359</v>
      </c>
    </row>
    <row r="1481" spans="1:12">
      <c r="A1481">
        <v>1232</v>
      </c>
      <c r="B1481" s="1" t="s">
        <v>1358</v>
      </c>
      <c r="C1481">
        <v>8100</v>
      </c>
      <c r="D1481" t="s">
        <v>17</v>
      </c>
      <c r="E1481">
        <v>0.25</v>
      </c>
      <c r="F1481">
        <v>24</v>
      </c>
      <c r="G1481">
        <v>3.14</v>
      </c>
      <c r="H1481" t="s">
        <v>70</v>
      </c>
      <c r="I1481">
        <v>24</v>
      </c>
      <c r="J1481">
        <v>20</v>
      </c>
      <c r="K1481" t="s">
        <v>22</v>
      </c>
      <c r="L1481" t="s">
        <v>1360</v>
      </c>
    </row>
    <row r="1482" spans="1:12">
      <c r="A1482">
        <v>1233</v>
      </c>
      <c r="B1482" s="1" t="s">
        <v>1358</v>
      </c>
      <c r="C1482">
        <v>9300</v>
      </c>
      <c r="D1482" t="s">
        <v>17</v>
      </c>
      <c r="E1482">
        <v>1.82</v>
      </c>
      <c r="F1482">
        <v>24</v>
      </c>
      <c r="G1482">
        <v>3.14</v>
      </c>
      <c r="H1482" t="s">
        <v>19</v>
      </c>
      <c r="I1482">
        <v>24</v>
      </c>
      <c r="J1482">
        <v>22</v>
      </c>
      <c r="K1482" t="s">
        <v>22</v>
      </c>
      <c r="L1482" t="s">
        <v>1361</v>
      </c>
    </row>
    <row r="1483" spans="1:12">
      <c r="A1483">
        <v>1862</v>
      </c>
      <c r="B1483" s="1" t="s">
        <v>2042</v>
      </c>
      <c r="C1483">
        <v>0</v>
      </c>
      <c r="D1483" t="s">
        <v>17</v>
      </c>
      <c r="E1483">
        <v>0</v>
      </c>
      <c r="F1483">
        <v>36</v>
      </c>
      <c r="G1483">
        <v>7.07</v>
      </c>
      <c r="H1483" t="s">
        <v>24</v>
      </c>
      <c r="I1483">
        <v>36</v>
      </c>
      <c r="J1483">
        <v>30</v>
      </c>
      <c r="K1483" t="s">
        <v>27</v>
      </c>
      <c r="L1483" t="s">
        <v>2042</v>
      </c>
    </row>
    <row r="1484" spans="1:12">
      <c r="A1484">
        <v>1863</v>
      </c>
      <c r="B1484" s="1" t="s">
        <v>2042</v>
      </c>
      <c r="C1484">
        <v>167</v>
      </c>
      <c r="D1484" t="s">
        <v>26</v>
      </c>
      <c r="E1484">
        <v>0</v>
      </c>
      <c r="F1484">
        <v>18</v>
      </c>
      <c r="G1484">
        <v>1.77</v>
      </c>
      <c r="H1484" t="s">
        <v>77</v>
      </c>
      <c r="I1484">
        <v>18</v>
      </c>
      <c r="J1484">
        <v>24</v>
      </c>
      <c r="K1484" t="s">
        <v>33</v>
      </c>
      <c r="L1484" t="s">
        <v>2043</v>
      </c>
    </row>
    <row r="1485" spans="1:12">
      <c r="A1485">
        <v>1864</v>
      </c>
      <c r="B1485" s="1" t="s">
        <v>2042</v>
      </c>
      <c r="C1485">
        <v>1087</v>
      </c>
      <c r="D1485" t="s">
        <v>17</v>
      </c>
      <c r="E1485">
        <v>0</v>
      </c>
      <c r="F1485">
        <v>18</v>
      </c>
      <c r="G1485">
        <v>1.77</v>
      </c>
      <c r="H1485" t="s">
        <v>77</v>
      </c>
      <c r="I1485">
        <v>18</v>
      </c>
      <c r="J1485">
        <v>205</v>
      </c>
      <c r="K1485" t="s">
        <v>33</v>
      </c>
      <c r="L1485" t="s">
        <v>2044</v>
      </c>
    </row>
    <row r="1486" spans="1:12">
      <c r="A1486">
        <v>1795</v>
      </c>
      <c r="B1486" s="1" t="s">
        <v>1965</v>
      </c>
      <c r="C1486">
        <v>2013</v>
      </c>
      <c r="D1486" t="s">
        <v>26</v>
      </c>
      <c r="E1486">
        <v>1.8</v>
      </c>
      <c r="F1486">
        <v>18</v>
      </c>
      <c r="G1486">
        <v>1.77</v>
      </c>
      <c r="H1486" t="s">
        <v>70</v>
      </c>
      <c r="I1486">
        <v>18</v>
      </c>
      <c r="J1486">
        <v>24</v>
      </c>
      <c r="K1486" t="s">
        <v>27</v>
      </c>
      <c r="L1486" t="s">
        <v>1966</v>
      </c>
    </row>
    <row r="1487" spans="1:12">
      <c r="A1487">
        <v>605</v>
      </c>
      <c r="B1487" s="1" t="s">
        <v>694</v>
      </c>
      <c r="C1487">
        <v>0</v>
      </c>
      <c r="D1487" t="s">
        <v>18</v>
      </c>
      <c r="E1487">
        <v>0.13</v>
      </c>
      <c r="F1487">
        <v>30</v>
      </c>
      <c r="G1487">
        <v>4.9000000000000004</v>
      </c>
      <c r="H1487" t="s">
        <v>123</v>
      </c>
      <c r="I1487">
        <v>30</v>
      </c>
      <c r="J1487">
        <v>1</v>
      </c>
      <c r="K1487" t="s">
        <v>27</v>
      </c>
      <c r="L1487" t="s">
        <v>694</v>
      </c>
    </row>
    <row r="1488" spans="1:12">
      <c r="A1488">
        <v>606</v>
      </c>
      <c r="B1488" s="1" t="s">
        <v>694</v>
      </c>
      <c r="C1488">
        <v>150</v>
      </c>
      <c r="D1488" t="s">
        <v>26</v>
      </c>
      <c r="E1488">
        <v>1.6</v>
      </c>
      <c r="F1488">
        <v>18</v>
      </c>
      <c r="G1488">
        <v>1.8</v>
      </c>
      <c r="H1488" t="s">
        <v>695</v>
      </c>
      <c r="I1488">
        <v>18</v>
      </c>
      <c r="J1488">
        <v>21</v>
      </c>
      <c r="K1488" t="s">
        <v>22</v>
      </c>
      <c r="L1488" t="s">
        <v>696</v>
      </c>
    </row>
    <row r="1489" spans="1:12">
      <c r="A1489">
        <v>607</v>
      </c>
      <c r="B1489" s="1" t="s">
        <v>694</v>
      </c>
      <c r="C1489">
        <v>1225</v>
      </c>
      <c r="D1489" t="s">
        <v>26</v>
      </c>
      <c r="E1489">
        <v>0</v>
      </c>
      <c r="F1489">
        <v>24</v>
      </c>
      <c r="G1489">
        <v>3.1</v>
      </c>
      <c r="H1489" t="s">
        <v>123</v>
      </c>
      <c r="I1489">
        <v>24</v>
      </c>
      <c r="J1489">
        <v>25</v>
      </c>
      <c r="K1489" t="s">
        <v>22</v>
      </c>
      <c r="L1489" t="s">
        <v>697</v>
      </c>
    </row>
    <row r="1490" spans="1:12">
      <c r="A1490">
        <v>608</v>
      </c>
      <c r="B1490" s="1" t="s">
        <v>694</v>
      </c>
      <c r="C1490">
        <v>1250</v>
      </c>
      <c r="D1490" t="s">
        <v>18</v>
      </c>
      <c r="E1490">
        <v>1.41</v>
      </c>
      <c r="F1490">
        <v>18</v>
      </c>
      <c r="G1490">
        <v>1.8</v>
      </c>
      <c r="H1490" t="s">
        <v>113</v>
      </c>
      <c r="I1490">
        <v>18</v>
      </c>
      <c r="J1490">
        <v>28</v>
      </c>
      <c r="K1490" t="s">
        <v>22</v>
      </c>
      <c r="L1490" t="s">
        <v>698</v>
      </c>
    </row>
    <row r="1491" spans="1:12">
      <c r="A1491">
        <v>609</v>
      </c>
      <c r="B1491" s="1" t="s">
        <v>699</v>
      </c>
      <c r="C1491">
        <v>0</v>
      </c>
      <c r="D1491" t="s">
        <v>18</v>
      </c>
      <c r="E1491">
        <v>0</v>
      </c>
      <c r="F1491">
        <v>48</v>
      </c>
      <c r="G1491">
        <v>1.8</v>
      </c>
      <c r="H1491" t="s">
        <v>67</v>
      </c>
      <c r="I1491">
        <v>18</v>
      </c>
      <c r="J1491">
        <v>26</v>
      </c>
      <c r="K1491" t="s">
        <v>27</v>
      </c>
      <c r="L1491" t="s">
        <v>700</v>
      </c>
    </row>
    <row r="1492" spans="1:12">
      <c r="A1492">
        <v>1527</v>
      </c>
      <c r="B1492" s="1" t="s">
        <v>1682</v>
      </c>
      <c r="C1492">
        <v>1510</v>
      </c>
      <c r="D1492" t="s">
        <v>17</v>
      </c>
      <c r="E1492">
        <v>1.25</v>
      </c>
      <c r="F1492">
        <v>24</v>
      </c>
      <c r="G1492">
        <v>3.14</v>
      </c>
      <c r="H1492" t="s">
        <v>24</v>
      </c>
      <c r="I1492">
        <v>24</v>
      </c>
      <c r="J1492">
        <v>16</v>
      </c>
      <c r="K1492" t="s">
        <v>22</v>
      </c>
      <c r="L1492" t="s">
        <v>1683</v>
      </c>
    </row>
    <row r="1493" spans="1:12">
      <c r="A1493">
        <v>1528</v>
      </c>
      <c r="B1493" s="1" t="s">
        <v>1682</v>
      </c>
      <c r="C1493">
        <v>1548</v>
      </c>
      <c r="D1493" t="s">
        <v>17</v>
      </c>
      <c r="E1493">
        <v>1.6</v>
      </c>
      <c r="F1493">
        <v>16</v>
      </c>
      <c r="G1493">
        <v>1.4</v>
      </c>
      <c r="H1493" t="s">
        <v>24</v>
      </c>
      <c r="I1493">
        <v>16</v>
      </c>
      <c r="J1493">
        <v>24</v>
      </c>
      <c r="K1493" t="s">
        <v>27</v>
      </c>
      <c r="L1493" t="s">
        <v>1684</v>
      </c>
    </row>
    <row r="1494" spans="1:12">
      <c r="A1494">
        <v>1529</v>
      </c>
      <c r="B1494" s="1" t="s">
        <v>1682</v>
      </c>
      <c r="C1494">
        <v>4835</v>
      </c>
      <c r="D1494" t="s">
        <v>17</v>
      </c>
      <c r="E1494">
        <v>0.4</v>
      </c>
      <c r="F1494">
        <v>24</v>
      </c>
      <c r="G1494">
        <v>3.14</v>
      </c>
      <c r="H1494" t="s">
        <v>19</v>
      </c>
      <c r="I1494">
        <v>24</v>
      </c>
      <c r="J1494">
        <v>20</v>
      </c>
      <c r="K1494" t="s">
        <v>22</v>
      </c>
      <c r="L1494" t="s">
        <v>1685</v>
      </c>
    </row>
    <row r="1495" spans="1:12">
      <c r="A1495">
        <v>1530</v>
      </c>
      <c r="B1495" s="1" t="s">
        <v>1682</v>
      </c>
      <c r="C1495">
        <v>5113</v>
      </c>
      <c r="D1495" t="s">
        <v>17</v>
      </c>
      <c r="E1495">
        <v>2.25</v>
      </c>
      <c r="F1495">
        <v>24</v>
      </c>
      <c r="G1495">
        <v>3.14</v>
      </c>
      <c r="H1495" t="s">
        <v>24</v>
      </c>
      <c r="I1495">
        <v>24</v>
      </c>
      <c r="J1495">
        <v>40</v>
      </c>
      <c r="K1495" t="s">
        <v>27</v>
      </c>
      <c r="L1495" t="s">
        <v>1686</v>
      </c>
    </row>
    <row r="1496" spans="1:12">
      <c r="A1496">
        <v>1531</v>
      </c>
      <c r="B1496" s="1" t="s">
        <v>1682</v>
      </c>
      <c r="C1496">
        <v>6745</v>
      </c>
      <c r="D1496" t="s">
        <v>17</v>
      </c>
      <c r="E1496">
        <v>1.05</v>
      </c>
      <c r="F1496">
        <v>24</v>
      </c>
      <c r="G1496">
        <v>3.14</v>
      </c>
      <c r="H1496" t="s">
        <v>24</v>
      </c>
      <c r="I1496">
        <v>24</v>
      </c>
      <c r="J1496">
        <v>41</v>
      </c>
      <c r="K1496" t="s">
        <v>33</v>
      </c>
      <c r="L1496" t="s">
        <v>1687</v>
      </c>
    </row>
    <row r="1497" spans="1:12">
      <c r="A1497">
        <v>1532</v>
      </c>
      <c r="B1497" s="1" t="s">
        <v>1682</v>
      </c>
      <c r="C1497">
        <v>10872</v>
      </c>
      <c r="D1497" t="s">
        <v>17</v>
      </c>
      <c r="E1497">
        <v>2</v>
      </c>
      <c r="F1497">
        <v>18</v>
      </c>
      <c r="G1497">
        <v>1.77</v>
      </c>
      <c r="H1497" t="s">
        <v>24</v>
      </c>
      <c r="I1497">
        <v>18</v>
      </c>
      <c r="J1497">
        <v>32</v>
      </c>
      <c r="K1497" t="s">
        <v>27</v>
      </c>
      <c r="L1497" t="s">
        <v>1688</v>
      </c>
    </row>
    <row r="1498" spans="1:12">
      <c r="A1498">
        <v>1533</v>
      </c>
      <c r="B1498" s="1" t="s">
        <v>1682</v>
      </c>
      <c r="C1498">
        <v>11400</v>
      </c>
      <c r="D1498" t="s">
        <v>53</v>
      </c>
      <c r="E1498">
        <v>2.1</v>
      </c>
      <c r="F1498">
        <v>15</v>
      </c>
      <c r="G1498">
        <v>1.23</v>
      </c>
      <c r="H1498" t="s">
        <v>38</v>
      </c>
      <c r="I1498">
        <v>15</v>
      </c>
      <c r="J1498">
        <v>22</v>
      </c>
      <c r="K1498" t="s">
        <v>39</v>
      </c>
      <c r="L1498" t="s">
        <v>1689</v>
      </c>
    </row>
    <row r="1499" spans="1:12">
      <c r="A1499">
        <v>1534</v>
      </c>
      <c r="B1499" s="1" t="s">
        <v>1682</v>
      </c>
      <c r="C1499">
        <v>13440</v>
      </c>
      <c r="D1499" t="s">
        <v>53</v>
      </c>
      <c r="E1499">
        <v>1.55</v>
      </c>
      <c r="F1499">
        <v>15</v>
      </c>
      <c r="G1499">
        <v>1.23</v>
      </c>
      <c r="H1499" t="s">
        <v>38</v>
      </c>
      <c r="I1499">
        <v>15</v>
      </c>
      <c r="J1499">
        <v>20</v>
      </c>
      <c r="K1499" t="s">
        <v>39</v>
      </c>
      <c r="L1499" t="s">
        <v>1690</v>
      </c>
    </row>
    <row r="1500" spans="1:12">
      <c r="A1500">
        <v>1535</v>
      </c>
      <c r="B1500" s="1" t="s">
        <v>1682</v>
      </c>
      <c r="C1500">
        <v>13475</v>
      </c>
      <c r="D1500" t="s">
        <v>17</v>
      </c>
      <c r="E1500">
        <v>1.65</v>
      </c>
      <c r="F1500">
        <v>24</v>
      </c>
      <c r="G1500">
        <v>3.14</v>
      </c>
      <c r="H1500" t="s">
        <v>24</v>
      </c>
      <c r="I1500">
        <v>24</v>
      </c>
      <c r="J1500">
        <v>24</v>
      </c>
      <c r="K1500" t="s">
        <v>27</v>
      </c>
      <c r="L1500" t="s">
        <v>1691</v>
      </c>
    </row>
    <row r="1501" spans="1:12">
      <c r="A1501">
        <v>1536</v>
      </c>
      <c r="B1501" s="1" t="s">
        <v>1682</v>
      </c>
      <c r="C1501">
        <v>13690</v>
      </c>
      <c r="D1501" t="s">
        <v>17</v>
      </c>
      <c r="E1501">
        <v>0</v>
      </c>
      <c r="F1501">
        <v>18</v>
      </c>
      <c r="G1501">
        <v>1.77</v>
      </c>
      <c r="H1501" t="s">
        <v>19</v>
      </c>
      <c r="I1501">
        <v>18</v>
      </c>
      <c r="J1501">
        <v>24</v>
      </c>
      <c r="K1501" t="s">
        <v>33</v>
      </c>
      <c r="L1501" t="s">
        <v>1692</v>
      </c>
    </row>
    <row r="1502" spans="1:12">
      <c r="A1502">
        <v>1537</v>
      </c>
      <c r="B1502" s="1" t="s">
        <v>1682</v>
      </c>
      <c r="C1502">
        <v>14480</v>
      </c>
      <c r="D1502" t="s">
        <v>17</v>
      </c>
      <c r="E1502">
        <v>1.25</v>
      </c>
      <c r="F1502">
        <v>18</v>
      </c>
      <c r="G1502">
        <v>1.77</v>
      </c>
      <c r="H1502" t="s">
        <v>24</v>
      </c>
      <c r="I1502">
        <v>18</v>
      </c>
      <c r="J1502">
        <v>24</v>
      </c>
      <c r="K1502" t="s">
        <v>27</v>
      </c>
      <c r="L1502" t="s">
        <v>1693</v>
      </c>
    </row>
    <row r="1503" spans="1:12">
      <c r="A1503">
        <v>1538</v>
      </c>
      <c r="B1503" s="1" t="s">
        <v>1682</v>
      </c>
      <c r="C1503">
        <v>16515</v>
      </c>
      <c r="D1503" t="s">
        <v>17</v>
      </c>
      <c r="E1503">
        <v>0</v>
      </c>
      <c r="F1503">
        <v>24</v>
      </c>
      <c r="G1503">
        <v>3.14</v>
      </c>
      <c r="H1503" t="s">
        <v>24</v>
      </c>
      <c r="I1503">
        <v>24</v>
      </c>
      <c r="J1503">
        <v>24</v>
      </c>
      <c r="K1503" t="s">
        <v>33</v>
      </c>
      <c r="L1503" t="s">
        <v>1694</v>
      </c>
    </row>
    <row r="1504" spans="1:12">
      <c r="A1504">
        <v>1539</v>
      </c>
      <c r="B1504" s="1" t="s">
        <v>1682</v>
      </c>
      <c r="C1504">
        <v>16518</v>
      </c>
      <c r="D1504" t="s">
        <v>26</v>
      </c>
      <c r="E1504">
        <v>0</v>
      </c>
      <c r="F1504">
        <v>24</v>
      </c>
      <c r="G1504">
        <v>3.14</v>
      </c>
      <c r="H1504" t="s">
        <v>19</v>
      </c>
      <c r="I1504">
        <v>24</v>
      </c>
      <c r="J1504">
        <v>3</v>
      </c>
      <c r="K1504" t="s">
        <v>22</v>
      </c>
      <c r="L1504" t="s">
        <v>1695</v>
      </c>
    </row>
    <row r="1505" spans="1:12">
      <c r="A1505">
        <v>1541</v>
      </c>
      <c r="B1505" s="1" t="s">
        <v>1682</v>
      </c>
      <c r="C1505">
        <v>17925</v>
      </c>
      <c r="D1505" t="s">
        <v>26</v>
      </c>
      <c r="E1505">
        <v>0</v>
      </c>
      <c r="F1505">
        <v>18</v>
      </c>
      <c r="G1505">
        <v>1.77</v>
      </c>
      <c r="H1505" t="s">
        <v>24</v>
      </c>
      <c r="I1505">
        <v>18</v>
      </c>
      <c r="J1505">
        <v>32</v>
      </c>
      <c r="K1505" t="s">
        <v>33</v>
      </c>
      <c r="L1505" t="s">
        <v>136</v>
      </c>
    </row>
    <row r="1506" spans="1:12">
      <c r="A1506">
        <v>1540</v>
      </c>
      <c r="B1506" s="1" t="s">
        <v>1682</v>
      </c>
      <c r="C1506">
        <v>17975</v>
      </c>
      <c r="D1506" t="s">
        <v>17</v>
      </c>
      <c r="E1506">
        <v>2.1</v>
      </c>
      <c r="F1506">
        <v>30</v>
      </c>
      <c r="G1506">
        <v>4.91</v>
      </c>
      <c r="H1506" t="s">
        <v>19</v>
      </c>
      <c r="I1506">
        <v>30</v>
      </c>
      <c r="J1506">
        <v>23</v>
      </c>
      <c r="K1506" t="s">
        <v>27</v>
      </c>
      <c r="L1506" t="s">
        <v>1696</v>
      </c>
    </row>
    <row r="1507" spans="1:12">
      <c r="A1507">
        <v>1542</v>
      </c>
      <c r="B1507" s="1" t="s">
        <v>1682</v>
      </c>
      <c r="C1507">
        <v>18807</v>
      </c>
      <c r="D1507" t="s">
        <v>17</v>
      </c>
      <c r="E1507">
        <v>0</v>
      </c>
      <c r="F1507">
        <v>30</v>
      </c>
      <c r="G1507">
        <v>4.91</v>
      </c>
      <c r="H1507" t="s">
        <v>19</v>
      </c>
      <c r="I1507">
        <v>30</v>
      </c>
      <c r="J1507">
        <v>2</v>
      </c>
      <c r="K1507" t="s">
        <v>50</v>
      </c>
      <c r="L1507" t="s">
        <v>1697</v>
      </c>
    </row>
    <row r="1508" spans="1:12">
      <c r="A1508">
        <v>1543</v>
      </c>
      <c r="B1508" s="1" t="s">
        <v>1682</v>
      </c>
      <c r="C1508">
        <v>18817</v>
      </c>
      <c r="D1508" t="s">
        <v>17</v>
      </c>
      <c r="E1508">
        <v>0</v>
      </c>
      <c r="F1508">
        <v>18</v>
      </c>
      <c r="G1508">
        <v>1.77</v>
      </c>
      <c r="H1508" t="s">
        <v>19</v>
      </c>
      <c r="I1508">
        <v>18</v>
      </c>
      <c r="J1508">
        <v>110</v>
      </c>
      <c r="K1508" t="s">
        <v>50</v>
      </c>
      <c r="L1508" t="s">
        <v>1698</v>
      </c>
    </row>
    <row r="1509" spans="1:12">
      <c r="A1509">
        <v>1544</v>
      </c>
      <c r="B1509" s="1" t="s">
        <v>1682</v>
      </c>
      <c r="C1509">
        <v>20325</v>
      </c>
      <c r="D1509" t="s">
        <v>26</v>
      </c>
      <c r="E1509">
        <v>0</v>
      </c>
      <c r="F1509">
        <v>18</v>
      </c>
      <c r="G1509">
        <v>1.77</v>
      </c>
      <c r="H1509" t="s">
        <v>24</v>
      </c>
      <c r="I1509">
        <v>18</v>
      </c>
      <c r="J1509">
        <v>52</v>
      </c>
      <c r="K1509" t="s">
        <v>27</v>
      </c>
      <c r="L1509" t="s">
        <v>1699</v>
      </c>
    </row>
    <row r="1510" spans="1:12">
      <c r="A1510">
        <v>1885</v>
      </c>
      <c r="B1510" s="1" t="s">
        <v>1682</v>
      </c>
      <c r="C1510">
        <v>21375</v>
      </c>
      <c r="D1510" t="s">
        <v>17</v>
      </c>
      <c r="E1510">
        <v>0</v>
      </c>
      <c r="F1510">
        <v>18</v>
      </c>
      <c r="G1510">
        <v>1.77</v>
      </c>
      <c r="H1510" t="s">
        <v>49</v>
      </c>
      <c r="I1510">
        <v>18</v>
      </c>
      <c r="J1510">
        <v>0</v>
      </c>
      <c r="K1510" t="s">
        <v>50</v>
      </c>
      <c r="L1510" t="s">
        <v>2065</v>
      </c>
    </row>
    <row r="1511" spans="1:12">
      <c r="A1511">
        <v>1545</v>
      </c>
      <c r="B1511" s="1" t="s">
        <v>1682</v>
      </c>
      <c r="C1511">
        <v>23070</v>
      </c>
      <c r="D1511" t="s">
        <v>17</v>
      </c>
      <c r="E1511">
        <v>0</v>
      </c>
      <c r="F1511">
        <v>24</v>
      </c>
      <c r="G1511">
        <v>3.14</v>
      </c>
      <c r="H1511" t="s">
        <v>24</v>
      </c>
      <c r="I1511">
        <v>24</v>
      </c>
      <c r="J1511">
        <v>24</v>
      </c>
      <c r="K1511" t="s">
        <v>27</v>
      </c>
      <c r="L1511" t="s">
        <v>1700</v>
      </c>
    </row>
    <row r="1512" spans="1:12">
      <c r="A1512">
        <v>1546</v>
      </c>
      <c r="B1512" s="1" t="s">
        <v>1682</v>
      </c>
      <c r="C1512">
        <v>24062</v>
      </c>
      <c r="D1512" t="s">
        <v>17</v>
      </c>
      <c r="E1512">
        <v>0</v>
      </c>
      <c r="F1512">
        <v>18</v>
      </c>
      <c r="G1512">
        <v>1.77</v>
      </c>
      <c r="H1512" t="s">
        <v>24</v>
      </c>
      <c r="I1512">
        <v>18</v>
      </c>
      <c r="J1512">
        <v>24</v>
      </c>
      <c r="K1512" t="s">
        <v>22</v>
      </c>
      <c r="L1512" t="s">
        <v>1701</v>
      </c>
    </row>
    <row r="1513" spans="1:12">
      <c r="A1513">
        <v>1547</v>
      </c>
      <c r="B1513" s="1" t="s">
        <v>1682</v>
      </c>
      <c r="C1513">
        <v>24122</v>
      </c>
      <c r="D1513" t="s">
        <v>17</v>
      </c>
      <c r="E1513">
        <v>0</v>
      </c>
      <c r="F1513">
        <v>24</v>
      </c>
      <c r="G1513">
        <v>3.14</v>
      </c>
      <c r="H1513" t="s">
        <v>24</v>
      </c>
      <c r="I1513">
        <v>24</v>
      </c>
      <c r="J1513">
        <v>24</v>
      </c>
      <c r="K1513" t="s">
        <v>33</v>
      </c>
      <c r="L1513" t="s">
        <v>1702</v>
      </c>
    </row>
    <row r="1514" spans="1:12">
      <c r="A1514">
        <v>1548</v>
      </c>
      <c r="B1514" s="1" t="s">
        <v>1682</v>
      </c>
      <c r="C1514">
        <v>24778</v>
      </c>
      <c r="D1514" t="s">
        <v>17</v>
      </c>
      <c r="E1514">
        <v>1.85</v>
      </c>
      <c r="F1514">
        <v>24</v>
      </c>
      <c r="G1514">
        <v>3.14</v>
      </c>
      <c r="H1514" t="s">
        <v>19</v>
      </c>
      <c r="I1514">
        <v>24</v>
      </c>
      <c r="J1514">
        <v>24</v>
      </c>
      <c r="K1514" t="s">
        <v>33</v>
      </c>
      <c r="L1514" t="s">
        <v>1703</v>
      </c>
    </row>
    <row r="1515" spans="1:12">
      <c r="A1515">
        <v>1549</v>
      </c>
      <c r="B1515" s="1" t="s">
        <v>1682</v>
      </c>
      <c r="C1515">
        <v>25880</v>
      </c>
      <c r="D1515" t="s">
        <v>17</v>
      </c>
      <c r="E1515">
        <v>1.9</v>
      </c>
      <c r="F1515">
        <v>24</v>
      </c>
      <c r="G1515">
        <v>3.14</v>
      </c>
      <c r="H1515" t="s">
        <v>24</v>
      </c>
      <c r="I1515">
        <v>24</v>
      </c>
      <c r="J1515">
        <v>32</v>
      </c>
      <c r="K1515" t="s">
        <v>27</v>
      </c>
      <c r="L1515" t="s">
        <v>1704</v>
      </c>
    </row>
    <row r="1516" spans="1:12">
      <c r="A1516">
        <v>1550</v>
      </c>
      <c r="B1516" s="1" t="s">
        <v>1682</v>
      </c>
      <c r="C1516">
        <v>28525</v>
      </c>
      <c r="D1516" t="s">
        <v>17</v>
      </c>
      <c r="E1516">
        <v>2.0499999999999998</v>
      </c>
      <c r="F1516">
        <v>18</v>
      </c>
      <c r="G1516">
        <v>1.77</v>
      </c>
      <c r="H1516" t="s">
        <v>24</v>
      </c>
      <c r="I1516">
        <v>18</v>
      </c>
      <c r="J1516">
        <v>24</v>
      </c>
      <c r="K1516" t="s">
        <v>33</v>
      </c>
      <c r="L1516" t="s">
        <v>1705</v>
      </c>
    </row>
    <row r="1517" spans="1:12">
      <c r="A1517">
        <v>1551</v>
      </c>
      <c r="B1517" s="1" t="s">
        <v>1682</v>
      </c>
      <c r="C1517">
        <v>28650</v>
      </c>
      <c r="D1517" t="s">
        <v>17</v>
      </c>
      <c r="E1517">
        <v>1.43</v>
      </c>
      <c r="F1517">
        <v>24</v>
      </c>
      <c r="G1517">
        <v>3.14</v>
      </c>
      <c r="H1517" t="s">
        <v>24</v>
      </c>
      <c r="I1517">
        <v>24</v>
      </c>
      <c r="J1517">
        <v>26</v>
      </c>
      <c r="K1517" t="s">
        <v>33</v>
      </c>
      <c r="L1517" t="s">
        <v>1706</v>
      </c>
    </row>
    <row r="1518" spans="1:12">
      <c r="A1518">
        <v>1552</v>
      </c>
      <c r="B1518" s="1" t="s">
        <v>1682</v>
      </c>
      <c r="C1518">
        <v>28695</v>
      </c>
      <c r="D1518" t="s">
        <v>17</v>
      </c>
      <c r="E1518">
        <v>2.4</v>
      </c>
      <c r="F1518">
        <v>24</v>
      </c>
      <c r="G1518">
        <v>3.14</v>
      </c>
      <c r="H1518" t="s">
        <v>24</v>
      </c>
      <c r="I1518">
        <v>24</v>
      </c>
      <c r="J1518">
        <v>27</v>
      </c>
      <c r="K1518" t="s">
        <v>33</v>
      </c>
      <c r="L1518" t="s">
        <v>1707</v>
      </c>
    </row>
    <row r="1519" spans="1:12">
      <c r="A1519">
        <v>1553</v>
      </c>
      <c r="B1519" s="1" t="s">
        <v>1682</v>
      </c>
      <c r="C1519">
        <v>31825</v>
      </c>
      <c r="D1519" t="s">
        <v>17</v>
      </c>
      <c r="E1519">
        <v>1.3</v>
      </c>
      <c r="F1519">
        <v>18</v>
      </c>
      <c r="G1519">
        <v>1.77</v>
      </c>
      <c r="H1519" t="s">
        <v>24</v>
      </c>
      <c r="I1519">
        <v>18</v>
      </c>
      <c r="J1519">
        <v>23</v>
      </c>
      <c r="K1519" t="s">
        <v>22</v>
      </c>
      <c r="L1519" t="s">
        <v>1708</v>
      </c>
    </row>
    <row r="1520" spans="1:12">
      <c r="A1520">
        <v>1554</v>
      </c>
      <c r="B1520" s="1" t="s">
        <v>1682</v>
      </c>
      <c r="C1520">
        <v>31881</v>
      </c>
      <c r="D1520" t="s">
        <v>17</v>
      </c>
      <c r="E1520">
        <v>2.2000000000000002</v>
      </c>
      <c r="F1520">
        <v>24</v>
      </c>
      <c r="G1520">
        <v>3.14</v>
      </c>
      <c r="H1520" t="s">
        <v>24</v>
      </c>
      <c r="I1520">
        <v>24</v>
      </c>
      <c r="J1520">
        <v>24</v>
      </c>
      <c r="K1520" t="s">
        <v>33</v>
      </c>
      <c r="L1520" t="s">
        <v>1709</v>
      </c>
    </row>
    <row r="1521" spans="1:12">
      <c r="A1521">
        <v>1555</v>
      </c>
      <c r="B1521" s="1" t="s">
        <v>1682</v>
      </c>
      <c r="C1521">
        <v>31916</v>
      </c>
      <c r="D1521" t="s">
        <v>17</v>
      </c>
      <c r="E1521">
        <v>1.7</v>
      </c>
      <c r="F1521">
        <v>18</v>
      </c>
      <c r="G1521">
        <v>1.77</v>
      </c>
      <c r="H1521" t="s">
        <v>24</v>
      </c>
      <c r="I1521">
        <v>18</v>
      </c>
      <c r="J1521">
        <v>40</v>
      </c>
      <c r="K1521" t="s">
        <v>33</v>
      </c>
      <c r="L1521" t="s">
        <v>1710</v>
      </c>
    </row>
    <row r="1522" spans="1:12">
      <c r="A1522">
        <v>1556</v>
      </c>
      <c r="B1522" s="1" t="s">
        <v>1682</v>
      </c>
      <c r="C1522">
        <v>34025</v>
      </c>
      <c r="D1522" t="s">
        <v>53</v>
      </c>
      <c r="E1522">
        <v>1.85</v>
      </c>
      <c r="F1522">
        <v>24</v>
      </c>
      <c r="G1522">
        <v>3.14</v>
      </c>
      <c r="H1522" t="s">
        <v>38</v>
      </c>
      <c r="I1522">
        <v>24</v>
      </c>
      <c r="J1522">
        <v>20</v>
      </c>
      <c r="K1522" t="s">
        <v>39</v>
      </c>
      <c r="L1522" t="s">
        <v>1711</v>
      </c>
    </row>
    <row r="1523" spans="1:12">
      <c r="A1523">
        <v>1557</v>
      </c>
      <c r="B1523" s="1" t="s">
        <v>1682</v>
      </c>
      <c r="C1523">
        <v>35790</v>
      </c>
      <c r="D1523" t="s">
        <v>26</v>
      </c>
      <c r="E1523">
        <v>0.4</v>
      </c>
      <c r="F1523">
        <v>24</v>
      </c>
      <c r="G1523">
        <v>3.14</v>
      </c>
      <c r="H1523" t="s">
        <v>18</v>
      </c>
      <c r="I1523">
        <v>24</v>
      </c>
      <c r="J1523">
        <v>30</v>
      </c>
      <c r="K1523" t="s">
        <v>50</v>
      </c>
      <c r="L1523" t="s">
        <v>1712</v>
      </c>
    </row>
    <row r="1524" spans="1:12">
      <c r="A1524">
        <v>1558</v>
      </c>
      <c r="B1524" s="1" t="s">
        <v>1682</v>
      </c>
      <c r="C1524">
        <v>37920</v>
      </c>
      <c r="D1524" t="s">
        <v>17</v>
      </c>
      <c r="E1524">
        <v>0</v>
      </c>
      <c r="F1524">
        <v>30</v>
      </c>
      <c r="G1524">
        <v>4.91</v>
      </c>
      <c r="H1524" t="s">
        <v>24</v>
      </c>
      <c r="I1524">
        <v>30</v>
      </c>
      <c r="J1524">
        <v>0</v>
      </c>
      <c r="K1524" t="s">
        <v>27</v>
      </c>
      <c r="L1524" t="s">
        <v>1713</v>
      </c>
    </row>
    <row r="1525" spans="1:12">
      <c r="A1525">
        <v>1559</v>
      </c>
      <c r="B1525" s="1" t="s">
        <v>1682</v>
      </c>
      <c r="C1525">
        <v>38929</v>
      </c>
      <c r="D1525" t="s">
        <v>17</v>
      </c>
      <c r="E1525">
        <v>0</v>
      </c>
      <c r="F1525">
        <v>30</v>
      </c>
      <c r="G1525">
        <v>4.91</v>
      </c>
      <c r="H1525" t="s">
        <v>24</v>
      </c>
      <c r="I1525">
        <v>30</v>
      </c>
      <c r="J1525">
        <v>295</v>
      </c>
      <c r="K1525" t="s">
        <v>33</v>
      </c>
      <c r="L1525" t="s">
        <v>1714</v>
      </c>
    </row>
    <row r="1526" spans="1:12">
      <c r="A1526">
        <v>1560</v>
      </c>
      <c r="B1526" s="1" t="s">
        <v>1682</v>
      </c>
      <c r="C1526">
        <v>41184</v>
      </c>
      <c r="D1526" t="s">
        <v>17</v>
      </c>
      <c r="E1526">
        <v>0</v>
      </c>
      <c r="F1526">
        <v>24</v>
      </c>
      <c r="G1526">
        <v>3.14</v>
      </c>
      <c r="H1526" t="s">
        <v>29</v>
      </c>
      <c r="I1526">
        <v>24</v>
      </c>
      <c r="J1526">
        <v>65</v>
      </c>
      <c r="K1526" t="s">
        <v>22</v>
      </c>
      <c r="L1526" t="s">
        <v>1715</v>
      </c>
    </row>
    <row r="1527" spans="1:12">
      <c r="A1527">
        <v>1821</v>
      </c>
      <c r="B1527" s="1" t="s">
        <v>1995</v>
      </c>
      <c r="C1527">
        <v>36</v>
      </c>
      <c r="D1527" t="s">
        <v>26</v>
      </c>
      <c r="E1527">
        <v>0</v>
      </c>
      <c r="F1527">
        <v>18</v>
      </c>
      <c r="G1527">
        <v>1.77</v>
      </c>
      <c r="H1527" t="s">
        <v>19</v>
      </c>
      <c r="I1527">
        <v>18</v>
      </c>
      <c r="J1527">
        <v>28</v>
      </c>
      <c r="K1527" t="s">
        <v>22</v>
      </c>
      <c r="L1527" t="s">
        <v>1996</v>
      </c>
    </row>
    <row r="1528" spans="1:12">
      <c r="A1528">
        <v>1822</v>
      </c>
      <c r="B1528" s="1" t="s">
        <v>1696</v>
      </c>
      <c r="C1528">
        <v>745</v>
      </c>
      <c r="D1528" t="s">
        <v>17</v>
      </c>
      <c r="E1528">
        <v>0</v>
      </c>
      <c r="F1528">
        <v>15</v>
      </c>
      <c r="G1528">
        <v>1.23</v>
      </c>
      <c r="H1528" t="s">
        <v>1248</v>
      </c>
      <c r="I1528">
        <v>15</v>
      </c>
      <c r="J1528">
        <v>30</v>
      </c>
      <c r="K1528" t="s">
        <v>22</v>
      </c>
      <c r="L1528" t="s">
        <v>1997</v>
      </c>
    </row>
    <row r="1529" spans="1:12">
      <c r="A1529">
        <v>1823</v>
      </c>
      <c r="B1529" s="1" t="s">
        <v>1697</v>
      </c>
      <c r="C1529">
        <v>282</v>
      </c>
      <c r="D1529" t="s">
        <v>17</v>
      </c>
      <c r="E1529">
        <v>0</v>
      </c>
      <c r="F1529">
        <v>18</v>
      </c>
      <c r="G1529">
        <v>1.77</v>
      </c>
      <c r="H1529" t="s">
        <v>24</v>
      </c>
      <c r="I1529">
        <v>18</v>
      </c>
      <c r="J1529">
        <v>16</v>
      </c>
      <c r="K1529" t="s">
        <v>27</v>
      </c>
      <c r="L1529" t="s">
        <v>1998</v>
      </c>
    </row>
    <row r="1530" spans="1:12">
      <c r="A1530">
        <v>1824</v>
      </c>
      <c r="B1530" s="1" t="s">
        <v>1697</v>
      </c>
      <c r="C1530">
        <v>2006</v>
      </c>
      <c r="D1530" t="s">
        <v>26</v>
      </c>
      <c r="E1530">
        <v>0</v>
      </c>
      <c r="F1530">
        <v>12</v>
      </c>
      <c r="G1530" t="s">
        <v>18</v>
      </c>
      <c r="H1530" t="s">
        <v>1248</v>
      </c>
      <c r="I1530">
        <v>12</v>
      </c>
      <c r="J1530">
        <v>0</v>
      </c>
      <c r="K1530" t="s">
        <v>22</v>
      </c>
      <c r="L1530" t="s">
        <v>1999</v>
      </c>
    </row>
    <row r="1531" spans="1:12">
      <c r="A1531">
        <v>1825</v>
      </c>
      <c r="B1531" s="1" t="s">
        <v>1697</v>
      </c>
      <c r="C1531">
        <v>2016</v>
      </c>
      <c r="D1531" t="s">
        <v>17</v>
      </c>
      <c r="E1531">
        <v>0</v>
      </c>
      <c r="F1531">
        <v>18</v>
      </c>
      <c r="G1531">
        <v>1.77</v>
      </c>
      <c r="H1531" t="s">
        <v>19</v>
      </c>
      <c r="I1531">
        <v>18</v>
      </c>
      <c r="J1531">
        <v>64</v>
      </c>
      <c r="K1531" t="s">
        <v>22</v>
      </c>
      <c r="L1531" t="s">
        <v>2000</v>
      </c>
    </row>
    <row r="1532" spans="1:12">
      <c r="A1532">
        <v>1826</v>
      </c>
      <c r="B1532" s="1" t="s">
        <v>1697</v>
      </c>
      <c r="C1532">
        <v>2090</v>
      </c>
      <c r="D1532" t="s">
        <v>17</v>
      </c>
      <c r="E1532">
        <v>0</v>
      </c>
      <c r="F1532">
        <v>18</v>
      </c>
      <c r="G1532">
        <v>1.77</v>
      </c>
      <c r="H1532" t="s">
        <v>70</v>
      </c>
      <c r="I1532">
        <v>18</v>
      </c>
      <c r="J1532">
        <v>46</v>
      </c>
      <c r="K1532" t="s">
        <v>22</v>
      </c>
      <c r="L1532" t="s">
        <v>2001</v>
      </c>
    </row>
    <row r="1533" spans="1:12">
      <c r="A1533">
        <v>1827</v>
      </c>
      <c r="B1533" s="1" t="s">
        <v>1697</v>
      </c>
      <c r="C1533">
        <v>2999</v>
      </c>
      <c r="D1533" t="s">
        <v>26</v>
      </c>
      <c r="E1533">
        <v>0</v>
      </c>
      <c r="F1533">
        <v>12</v>
      </c>
      <c r="G1533" t="s">
        <v>18</v>
      </c>
      <c r="H1533" t="s">
        <v>19</v>
      </c>
      <c r="I1533">
        <v>12</v>
      </c>
      <c r="J1533">
        <v>20</v>
      </c>
      <c r="K1533" t="s">
        <v>22</v>
      </c>
      <c r="L1533" t="s">
        <v>2002</v>
      </c>
    </row>
    <row r="1534" spans="1:12">
      <c r="A1534">
        <v>1828</v>
      </c>
      <c r="B1534" s="1" t="s">
        <v>1697</v>
      </c>
      <c r="C1534">
        <v>3768</v>
      </c>
      <c r="D1534" t="s">
        <v>17</v>
      </c>
      <c r="E1534">
        <v>0</v>
      </c>
      <c r="F1534">
        <v>36</v>
      </c>
      <c r="G1534">
        <v>7.07</v>
      </c>
      <c r="H1534" t="s">
        <v>24</v>
      </c>
      <c r="I1534">
        <v>36</v>
      </c>
      <c r="J1534">
        <v>16</v>
      </c>
      <c r="K1534" t="s">
        <v>27</v>
      </c>
      <c r="L1534" t="s">
        <v>2003</v>
      </c>
    </row>
    <row r="1535" spans="1:12">
      <c r="A1535">
        <v>1829</v>
      </c>
      <c r="B1535" s="1" t="s">
        <v>1697</v>
      </c>
      <c r="C1535">
        <v>3770</v>
      </c>
      <c r="D1535" t="s">
        <v>17</v>
      </c>
      <c r="E1535">
        <v>0</v>
      </c>
      <c r="F1535">
        <v>24</v>
      </c>
      <c r="G1535">
        <v>3.14</v>
      </c>
      <c r="H1535" t="s">
        <v>24</v>
      </c>
      <c r="I1535">
        <v>24</v>
      </c>
      <c r="J1535">
        <v>54</v>
      </c>
      <c r="K1535" t="s">
        <v>22</v>
      </c>
      <c r="L1535" t="s">
        <v>2004</v>
      </c>
    </row>
    <row r="1536" spans="1:12">
      <c r="A1536">
        <v>1898</v>
      </c>
      <c r="B1536" s="1" t="s">
        <v>1697</v>
      </c>
      <c r="C1536">
        <v>6505</v>
      </c>
      <c r="D1536" t="s">
        <v>17</v>
      </c>
      <c r="E1536">
        <v>0</v>
      </c>
      <c r="F1536">
        <v>18</v>
      </c>
      <c r="G1536">
        <v>1.77</v>
      </c>
      <c r="H1536" t="s">
        <v>24</v>
      </c>
      <c r="I1536">
        <v>18</v>
      </c>
      <c r="J1536">
        <v>24</v>
      </c>
      <c r="K1536" t="s">
        <v>22</v>
      </c>
      <c r="L1536" t="s">
        <v>2084</v>
      </c>
    </row>
    <row r="1537" spans="1:12">
      <c r="A1537">
        <v>1666</v>
      </c>
      <c r="B1537" s="1" t="s">
        <v>1829</v>
      </c>
      <c r="C1537">
        <v>2720</v>
      </c>
      <c r="D1537" t="s">
        <v>26</v>
      </c>
      <c r="E1537">
        <v>0</v>
      </c>
      <c r="F1537">
        <v>18</v>
      </c>
      <c r="G1537">
        <v>1.77</v>
      </c>
      <c r="H1537" t="s">
        <v>24</v>
      </c>
      <c r="I1537">
        <v>18</v>
      </c>
      <c r="J1537">
        <v>84</v>
      </c>
      <c r="K1537" t="s">
        <v>27</v>
      </c>
      <c r="L1537" t="s">
        <v>1832</v>
      </c>
    </row>
    <row r="1538" spans="1:12">
      <c r="A1538">
        <v>1665</v>
      </c>
      <c r="B1538" s="1" t="s">
        <v>1829</v>
      </c>
      <c r="C1538">
        <v>2722</v>
      </c>
      <c r="D1538" t="s">
        <v>17</v>
      </c>
      <c r="E1538">
        <v>0</v>
      </c>
      <c r="F1538">
        <v>18</v>
      </c>
      <c r="G1538">
        <v>1.77</v>
      </c>
      <c r="H1538" t="s">
        <v>1830</v>
      </c>
      <c r="I1538">
        <v>18</v>
      </c>
      <c r="J1538">
        <v>141</v>
      </c>
      <c r="K1538" t="s">
        <v>27</v>
      </c>
      <c r="L1538" t="s">
        <v>1831</v>
      </c>
    </row>
    <row r="1539" spans="1:12">
      <c r="A1539">
        <v>1668</v>
      </c>
      <c r="B1539" s="1" t="s">
        <v>1829</v>
      </c>
      <c r="C1539">
        <v>2907</v>
      </c>
      <c r="D1539" t="s">
        <v>26</v>
      </c>
      <c r="E1539">
        <v>0</v>
      </c>
      <c r="F1539">
        <v>36</v>
      </c>
      <c r="G1539">
        <v>7.07</v>
      </c>
      <c r="H1539" t="s">
        <v>70</v>
      </c>
      <c r="I1539">
        <v>36</v>
      </c>
      <c r="J1539">
        <v>62</v>
      </c>
      <c r="K1539" t="s">
        <v>27</v>
      </c>
      <c r="L1539" t="s">
        <v>1834</v>
      </c>
    </row>
    <row r="1540" spans="1:12">
      <c r="A1540">
        <v>1900</v>
      </c>
      <c r="B1540" s="1" t="s">
        <v>1829</v>
      </c>
      <c r="C1540">
        <v>2919</v>
      </c>
      <c r="D1540" t="s">
        <v>17</v>
      </c>
      <c r="E1540">
        <v>0</v>
      </c>
      <c r="F1540">
        <v>30</v>
      </c>
      <c r="G1540" t="s">
        <v>18</v>
      </c>
      <c r="H1540" t="s">
        <v>2077</v>
      </c>
      <c r="I1540">
        <v>30</v>
      </c>
      <c r="J1540">
        <v>18</v>
      </c>
      <c r="K1540" t="s">
        <v>33</v>
      </c>
      <c r="L1540" t="s">
        <v>2085</v>
      </c>
    </row>
    <row r="1541" spans="1:12">
      <c r="A1541">
        <v>1667</v>
      </c>
      <c r="B1541" s="1" t="s">
        <v>1829</v>
      </c>
      <c r="C1541">
        <v>2999</v>
      </c>
      <c r="D1541" t="s">
        <v>17</v>
      </c>
      <c r="E1541">
        <v>0</v>
      </c>
      <c r="F1541">
        <v>15</v>
      </c>
      <c r="G1541">
        <v>1.23</v>
      </c>
      <c r="H1541" t="s">
        <v>19</v>
      </c>
      <c r="I1541">
        <v>15</v>
      </c>
      <c r="J1541">
        <v>22</v>
      </c>
      <c r="K1541" t="s">
        <v>22</v>
      </c>
      <c r="L1541" t="s">
        <v>1833</v>
      </c>
    </row>
    <row r="1542" spans="1:12">
      <c r="A1542">
        <v>1669</v>
      </c>
      <c r="B1542" s="1" t="s">
        <v>1829</v>
      </c>
      <c r="C1542">
        <v>4190</v>
      </c>
      <c r="D1542" t="s">
        <v>26</v>
      </c>
      <c r="E1542">
        <v>0</v>
      </c>
      <c r="F1542">
        <v>15</v>
      </c>
      <c r="G1542">
        <v>1.23</v>
      </c>
      <c r="H1542" t="s">
        <v>49</v>
      </c>
      <c r="I1542">
        <v>15</v>
      </c>
      <c r="J1542">
        <v>25</v>
      </c>
      <c r="K1542" t="s">
        <v>50</v>
      </c>
      <c r="L1542" t="s">
        <v>1835</v>
      </c>
    </row>
    <row r="1543" spans="1:12">
      <c r="A1543">
        <v>1670</v>
      </c>
      <c r="B1543" s="1" t="s">
        <v>1829</v>
      </c>
      <c r="C1543">
        <v>5322</v>
      </c>
      <c r="D1543" t="s">
        <v>17</v>
      </c>
      <c r="E1543">
        <v>0</v>
      </c>
      <c r="F1543">
        <v>18</v>
      </c>
      <c r="G1543">
        <v>1.77</v>
      </c>
      <c r="H1543" t="s">
        <v>24</v>
      </c>
      <c r="I1543">
        <v>18</v>
      </c>
      <c r="J1543">
        <v>28</v>
      </c>
      <c r="K1543" t="s">
        <v>33</v>
      </c>
      <c r="L1543" t="s">
        <v>1836</v>
      </c>
    </row>
    <row r="1544" spans="1:12">
      <c r="A1544">
        <v>1671</v>
      </c>
      <c r="B1544" s="1" t="s">
        <v>1829</v>
      </c>
      <c r="C1544">
        <v>5741</v>
      </c>
      <c r="D1544" t="s">
        <v>17</v>
      </c>
      <c r="E1544">
        <v>0</v>
      </c>
      <c r="F1544">
        <v>18</v>
      </c>
      <c r="G1544">
        <v>1.77</v>
      </c>
      <c r="H1544" t="s">
        <v>24</v>
      </c>
      <c r="I1544">
        <v>18</v>
      </c>
      <c r="J1544">
        <v>0</v>
      </c>
      <c r="K1544" t="s">
        <v>27</v>
      </c>
      <c r="L1544" t="s">
        <v>1837</v>
      </c>
    </row>
    <row r="1545" spans="1:12">
      <c r="A1545">
        <v>1672</v>
      </c>
      <c r="B1545" s="1" t="s">
        <v>1829</v>
      </c>
      <c r="C1545">
        <v>6950</v>
      </c>
      <c r="D1545" t="s">
        <v>17</v>
      </c>
      <c r="E1545">
        <v>0.2</v>
      </c>
      <c r="F1545">
        <v>30</v>
      </c>
      <c r="G1545">
        <v>7.07</v>
      </c>
      <c r="H1545" t="s">
        <v>19</v>
      </c>
      <c r="I1545">
        <v>30</v>
      </c>
      <c r="J1545">
        <v>1</v>
      </c>
      <c r="K1545" t="s">
        <v>27</v>
      </c>
      <c r="L1545" t="s">
        <v>1838</v>
      </c>
    </row>
    <row r="1546" spans="1:12">
      <c r="A1546">
        <v>1673</v>
      </c>
      <c r="B1546" s="1" t="s">
        <v>1829</v>
      </c>
      <c r="C1546">
        <v>7412</v>
      </c>
      <c r="D1546" t="s">
        <v>26</v>
      </c>
      <c r="E1546">
        <v>0</v>
      </c>
      <c r="F1546">
        <v>24</v>
      </c>
      <c r="G1546">
        <v>3.14</v>
      </c>
      <c r="H1546" t="s">
        <v>85</v>
      </c>
      <c r="I1546">
        <v>24</v>
      </c>
      <c r="J1546">
        <v>68</v>
      </c>
      <c r="K1546" t="s">
        <v>33</v>
      </c>
      <c r="L1546" t="s">
        <v>1839</v>
      </c>
    </row>
    <row r="1547" spans="1:12">
      <c r="A1547">
        <v>1675</v>
      </c>
      <c r="B1547" s="1" t="s">
        <v>1829</v>
      </c>
      <c r="C1547">
        <v>9801</v>
      </c>
      <c r="D1547" t="s">
        <v>17</v>
      </c>
      <c r="E1547">
        <v>7.1</v>
      </c>
      <c r="F1547">
        <v>18</v>
      </c>
      <c r="G1547">
        <v>1.77</v>
      </c>
      <c r="H1547" t="s">
        <v>24</v>
      </c>
      <c r="I1547">
        <v>18</v>
      </c>
      <c r="J1547">
        <v>32</v>
      </c>
      <c r="K1547" t="s">
        <v>27</v>
      </c>
      <c r="L1547" t="s">
        <v>1842</v>
      </c>
    </row>
    <row r="1548" spans="1:12">
      <c r="A1548">
        <v>1674</v>
      </c>
      <c r="B1548" s="1" t="s">
        <v>1829</v>
      </c>
      <c r="C1548">
        <v>9804</v>
      </c>
      <c r="D1548" t="s">
        <v>26</v>
      </c>
      <c r="E1548">
        <v>0</v>
      </c>
      <c r="F1548">
        <v>58</v>
      </c>
      <c r="G1548" t="s">
        <v>18</v>
      </c>
      <c r="H1548" t="s">
        <v>1840</v>
      </c>
      <c r="I1548">
        <v>0</v>
      </c>
      <c r="J1548">
        <v>100</v>
      </c>
      <c r="K1548" t="s">
        <v>27</v>
      </c>
      <c r="L1548" t="s">
        <v>1841</v>
      </c>
    </row>
    <row r="1549" spans="1:12">
      <c r="A1549">
        <v>1676</v>
      </c>
      <c r="B1549" s="1" t="s">
        <v>1829</v>
      </c>
      <c r="C1549">
        <v>11449</v>
      </c>
      <c r="D1549" t="s">
        <v>17</v>
      </c>
      <c r="E1549">
        <v>2</v>
      </c>
      <c r="F1549">
        <v>18</v>
      </c>
      <c r="G1549">
        <v>1.77</v>
      </c>
      <c r="H1549" t="s">
        <v>24</v>
      </c>
      <c r="I1549">
        <v>18</v>
      </c>
      <c r="J1549">
        <v>24</v>
      </c>
      <c r="K1549" t="s">
        <v>22</v>
      </c>
      <c r="L1549" t="s">
        <v>1843</v>
      </c>
    </row>
    <row r="1550" spans="1:12">
      <c r="A1550">
        <v>1677</v>
      </c>
      <c r="B1550" s="1" t="s">
        <v>1829</v>
      </c>
      <c r="C1550">
        <v>12140</v>
      </c>
      <c r="D1550" t="s">
        <v>17</v>
      </c>
      <c r="E1550">
        <v>0</v>
      </c>
      <c r="F1550">
        <v>15</v>
      </c>
      <c r="G1550">
        <v>1.23</v>
      </c>
      <c r="H1550" t="s">
        <v>19</v>
      </c>
      <c r="I1550">
        <v>15</v>
      </c>
      <c r="J1550">
        <v>2</v>
      </c>
      <c r="K1550" t="s">
        <v>27</v>
      </c>
      <c r="L1550" t="s">
        <v>1844</v>
      </c>
    </row>
    <row r="1551" spans="1:12">
      <c r="A1551">
        <v>1678</v>
      </c>
      <c r="B1551" s="1" t="s">
        <v>1829</v>
      </c>
      <c r="C1551">
        <v>12143</v>
      </c>
      <c r="D1551" t="s">
        <v>17</v>
      </c>
      <c r="E1551">
        <v>0</v>
      </c>
      <c r="F1551">
        <v>15</v>
      </c>
      <c r="G1551">
        <v>1.23</v>
      </c>
      <c r="H1551" t="s">
        <v>19</v>
      </c>
      <c r="I1551">
        <v>15</v>
      </c>
      <c r="J1551">
        <v>0</v>
      </c>
      <c r="K1551" t="s">
        <v>27</v>
      </c>
      <c r="L1551" t="s">
        <v>1845</v>
      </c>
    </row>
    <row r="1552" spans="1:12">
      <c r="A1552">
        <v>1679</v>
      </c>
      <c r="B1552" s="1" t="s">
        <v>1829</v>
      </c>
      <c r="C1552">
        <v>12969</v>
      </c>
      <c r="D1552" t="s">
        <v>17</v>
      </c>
      <c r="E1552">
        <v>0</v>
      </c>
      <c r="F1552">
        <v>18</v>
      </c>
      <c r="G1552">
        <v>1.77</v>
      </c>
      <c r="H1552" t="s">
        <v>49</v>
      </c>
      <c r="I1552">
        <v>18</v>
      </c>
      <c r="J1552">
        <v>0</v>
      </c>
      <c r="K1552" t="s">
        <v>50</v>
      </c>
      <c r="L1552" t="s">
        <v>1846</v>
      </c>
    </row>
    <row r="1553" spans="1:12">
      <c r="A1553">
        <v>1680</v>
      </c>
      <c r="B1553" s="1" t="s">
        <v>1829</v>
      </c>
      <c r="C1553">
        <v>13922</v>
      </c>
      <c r="D1553" t="s">
        <v>17</v>
      </c>
      <c r="E1553">
        <v>0</v>
      </c>
      <c r="F1553">
        <v>18</v>
      </c>
      <c r="G1553">
        <v>1.77</v>
      </c>
      <c r="H1553" t="s">
        <v>49</v>
      </c>
      <c r="I1553">
        <v>18</v>
      </c>
      <c r="J1553">
        <v>0</v>
      </c>
      <c r="K1553" t="s">
        <v>22</v>
      </c>
      <c r="L1553" t="s">
        <v>1847</v>
      </c>
    </row>
    <row r="1554" spans="1:12">
      <c r="A1554">
        <v>1681</v>
      </c>
      <c r="B1554" s="1" t="s">
        <v>1829</v>
      </c>
      <c r="C1554">
        <v>15270</v>
      </c>
      <c r="D1554" t="s">
        <v>17</v>
      </c>
      <c r="E1554">
        <v>0</v>
      </c>
      <c r="F1554">
        <v>18</v>
      </c>
      <c r="G1554">
        <v>1.77</v>
      </c>
      <c r="H1554" t="s">
        <v>49</v>
      </c>
      <c r="I1554">
        <v>18</v>
      </c>
      <c r="J1554">
        <v>0</v>
      </c>
      <c r="K1554" t="s">
        <v>22</v>
      </c>
      <c r="L1554" t="s">
        <v>1848</v>
      </c>
    </row>
    <row r="1555" spans="1:12">
      <c r="A1555">
        <v>1682</v>
      </c>
      <c r="B1555" s="1" t="s">
        <v>1834</v>
      </c>
      <c r="C1555">
        <v>1443</v>
      </c>
      <c r="D1555" t="s">
        <v>17</v>
      </c>
      <c r="E1555">
        <v>0</v>
      </c>
      <c r="F1555">
        <v>36</v>
      </c>
      <c r="G1555">
        <v>7.07</v>
      </c>
      <c r="H1555" t="s">
        <v>29</v>
      </c>
      <c r="I1555">
        <v>36</v>
      </c>
      <c r="J1555">
        <v>20</v>
      </c>
      <c r="K1555" t="s">
        <v>33</v>
      </c>
      <c r="L1555" t="s">
        <v>1849</v>
      </c>
    </row>
    <row r="1556" spans="1:12">
      <c r="A1556">
        <v>1683</v>
      </c>
      <c r="B1556" s="1" t="s">
        <v>1834</v>
      </c>
      <c r="C1556">
        <v>2070</v>
      </c>
      <c r="D1556" t="s">
        <v>26</v>
      </c>
      <c r="E1556">
        <v>0</v>
      </c>
      <c r="F1556">
        <v>18</v>
      </c>
      <c r="G1556">
        <v>1.77</v>
      </c>
      <c r="H1556" t="s">
        <v>19</v>
      </c>
      <c r="I1556">
        <v>18</v>
      </c>
      <c r="J1556">
        <v>24</v>
      </c>
      <c r="K1556" t="s">
        <v>22</v>
      </c>
      <c r="L1556" t="s">
        <v>1850</v>
      </c>
    </row>
    <row r="1557" spans="1:12">
      <c r="A1557">
        <v>1684</v>
      </c>
      <c r="B1557" s="1" t="s">
        <v>1834</v>
      </c>
      <c r="C1557">
        <v>3125</v>
      </c>
      <c r="D1557" t="s">
        <v>26</v>
      </c>
      <c r="E1557">
        <v>0</v>
      </c>
      <c r="F1557">
        <v>18</v>
      </c>
      <c r="G1557">
        <v>1.77</v>
      </c>
      <c r="H1557" t="s">
        <v>19</v>
      </c>
      <c r="I1557">
        <v>18</v>
      </c>
      <c r="J1557">
        <v>20</v>
      </c>
      <c r="K1557" t="s">
        <v>22</v>
      </c>
      <c r="L1557" t="s">
        <v>1851</v>
      </c>
    </row>
    <row r="1558" spans="1:12">
      <c r="A1558">
        <v>1685</v>
      </c>
      <c r="B1558" s="1" t="s">
        <v>1834</v>
      </c>
      <c r="C1558">
        <v>3562</v>
      </c>
      <c r="D1558" t="s">
        <v>26</v>
      </c>
      <c r="E1558">
        <v>3.5</v>
      </c>
      <c r="F1558">
        <v>24</v>
      </c>
      <c r="G1558">
        <v>3.14</v>
      </c>
      <c r="H1558" t="s">
        <v>24</v>
      </c>
      <c r="I1558">
        <v>24</v>
      </c>
      <c r="J1558">
        <v>32</v>
      </c>
      <c r="K1558" t="s">
        <v>33</v>
      </c>
      <c r="L1558" t="s">
        <v>1852</v>
      </c>
    </row>
    <row r="1559" spans="1:12">
      <c r="A1559">
        <v>1686</v>
      </c>
      <c r="B1559" s="1" t="s">
        <v>1834</v>
      </c>
      <c r="C1559">
        <v>5777</v>
      </c>
      <c r="D1559" t="s">
        <v>26</v>
      </c>
      <c r="E1559">
        <v>1.5</v>
      </c>
      <c r="F1559">
        <v>18</v>
      </c>
      <c r="G1559">
        <v>1.77</v>
      </c>
      <c r="H1559" t="s">
        <v>24</v>
      </c>
      <c r="I1559">
        <v>18</v>
      </c>
      <c r="J1559">
        <v>24</v>
      </c>
      <c r="K1559" t="s">
        <v>33</v>
      </c>
      <c r="L1559" t="s">
        <v>1853</v>
      </c>
    </row>
    <row r="1560" spans="1:12">
      <c r="A1560">
        <v>1687</v>
      </c>
      <c r="B1560" s="1" t="s">
        <v>1834</v>
      </c>
      <c r="C1560">
        <v>6466</v>
      </c>
      <c r="D1560" t="s">
        <v>26</v>
      </c>
      <c r="E1560">
        <v>1.6</v>
      </c>
      <c r="F1560">
        <v>24</v>
      </c>
      <c r="G1560">
        <v>3.14</v>
      </c>
      <c r="H1560" t="s">
        <v>24</v>
      </c>
      <c r="I1560">
        <v>24</v>
      </c>
      <c r="J1560">
        <v>20</v>
      </c>
      <c r="K1560" t="s">
        <v>27</v>
      </c>
      <c r="L1560" t="s">
        <v>1854</v>
      </c>
    </row>
    <row r="1561" spans="1:12">
      <c r="A1561">
        <v>1691</v>
      </c>
      <c r="B1561" s="1" t="s">
        <v>1838</v>
      </c>
      <c r="C1561">
        <v>0</v>
      </c>
      <c r="D1561" t="s">
        <v>17</v>
      </c>
      <c r="E1561">
        <v>0</v>
      </c>
      <c r="F1561">
        <v>30</v>
      </c>
      <c r="G1561" t="s">
        <v>18</v>
      </c>
      <c r="H1561" t="s">
        <v>18</v>
      </c>
      <c r="I1561">
        <v>30</v>
      </c>
      <c r="J1561">
        <v>0</v>
      </c>
      <c r="K1561" t="s">
        <v>27</v>
      </c>
      <c r="L1561" t="s">
        <v>1838</v>
      </c>
    </row>
    <row r="1562" spans="1:12">
      <c r="A1562">
        <v>1692</v>
      </c>
      <c r="B1562" s="1" t="s">
        <v>1838</v>
      </c>
      <c r="C1562">
        <v>1355</v>
      </c>
      <c r="D1562" t="s">
        <v>17</v>
      </c>
      <c r="E1562">
        <v>1.5</v>
      </c>
      <c r="F1562">
        <v>18</v>
      </c>
      <c r="G1562">
        <v>1.77</v>
      </c>
      <c r="H1562" t="s">
        <v>49</v>
      </c>
      <c r="I1562">
        <v>18</v>
      </c>
      <c r="J1562">
        <v>22</v>
      </c>
      <c r="K1562" t="s">
        <v>27</v>
      </c>
      <c r="L1562" t="s">
        <v>1858</v>
      </c>
    </row>
    <row r="1563" spans="1:12">
      <c r="A1563">
        <v>1693</v>
      </c>
      <c r="B1563" s="1" t="s">
        <v>1838</v>
      </c>
      <c r="C1563">
        <v>1377</v>
      </c>
      <c r="D1563" t="s">
        <v>26</v>
      </c>
      <c r="E1563">
        <v>2</v>
      </c>
      <c r="F1563">
        <v>18</v>
      </c>
      <c r="G1563">
        <v>1.77</v>
      </c>
      <c r="H1563" t="s">
        <v>70</v>
      </c>
      <c r="I1563">
        <v>18</v>
      </c>
      <c r="J1563">
        <v>21</v>
      </c>
      <c r="K1563" t="s">
        <v>22</v>
      </c>
      <c r="L1563" t="s">
        <v>1859</v>
      </c>
    </row>
    <row r="1564" spans="1:12">
      <c r="A1564">
        <v>1694</v>
      </c>
      <c r="B1564" s="1" t="s">
        <v>1838</v>
      </c>
      <c r="C1564">
        <v>2646</v>
      </c>
      <c r="D1564" t="s">
        <v>17</v>
      </c>
      <c r="E1564">
        <v>0</v>
      </c>
      <c r="F1564">
        <v>15</v>
      </c>
      <c r="G1564">
        <v>1.23</v>
      </c>
      <c r="H1564" t="s">
        <v>1860</v>
      </c>
      <c r="I1564">
        <v>15</v>
      </c>
      <c r="J1564">
        <v>0</v>
      </c>
      <c r="K1564" t="s">
        <v>22</v>
      </c>
      <c r="L1564" t="s">
        <v>1861</v>
      </c>
    </row>
    <row r="1565" spans="1:12">
      <c r="A1565">
        <v>1695</v>
      </c>
      <c r="B1565" s="1" t="s">
        <v>1838</v>
      </c>
      <c r="C1565">
        <v>2812</v>
      </c>
      <c r="D1565" t="s">
        <v>17</v>
      </c>
      <c r="E1565">
        <v>0</v>
      </c>
      <c r="F1565">
        <v>24</v>
      </c>
      <c r="G1565">
        <v>3.14</v>
      </c>
      <c r="H1565" t="s">
        <v>19</v>
      </c>
      <c r="I1565">
        <v>24</v>
      </c>
      <c r="J1565">
        <v>22</v>
      </c>
      <c r="K1565" t="s">
        <v>22</v>
      </c>
      <c r="L1565" t="s">
        <v>1862</v>
      </c>
    </row>
    <row r="1566" spans="1:12">
      <c r="A1566">
        <v>1696</v>
      </c>
      <c r="B1566" s="1" t="s">
        <v>1838</v>
      </c>
      <c r="C1566">
        <v>2862</v>
      </c>
      <c r="D1566" t="s">
        <v>17</v>
      </c>
      <c r="E1566">
        <v>0</v>
      </c>
      <c r="F1566">
        <v>15</v>
      </c>
      <c r="G1566">
        <v>1.23</v>
      </c>
      <c r="H1566" t="s">
        <v>49</v>
      </c>
      <c r="I1566">
        <v>15</v>
      </c>
      <c r="J1566">
        <v>0</v>
      </c>
      <c r="K1566" t="s">
        <v>50</v>
      </c>
      <c r="L1566" t="s">
        <v>1863</v>
      </c>
    </row>
    <row r="1567" spans="1:12">
      <c r="A1567">
        <v>1697</v>
      </c>
      <c r="B1567" s="1" t="s">
        <v>1838</v>
      </c>
      <c r="C1567">
        <v>3501</v>
      </c>
      <c r="D1567" t="s">
        <v>26</v>
      </c>
      <c r="E1567">
        <v>0</v>
      </c>
      <c r="F1567">
        <v>18</v>
      </c>
      <c r="G1567">
        <v>1.77</v>
      </c>
      <c r="H1567" t="s">
        <v>24</v>
      </c>
      <c r="I1567">
        <v>18</v>
      </c>
      <c r="J1567">
        <v>24</v>
      </c>
      <c r="K1567" t="s">
        <v>27</v>
      </c>
      <c r="L1567" t="s">
        <v>1864</v>
      </c>
    </row>
    <row r="1568" spans="1:12">
      <c r="A1568">
        <v>1698</v>
      </c>
      <c r="B1568" s="1" t="s">
        <v>1838</v>
      </c>
      <c r="C1568">
        <v>3519</v>
      </c>
      <c r="D1568" t="s">
        <v>26</v>
      </c>
      <c r="E1568">
        <v>0</v>
      </c>
      <c r="F1568">
        <v>15</v>
      </c>
      <c r="G1568">
        <v>1.23</v>
      </c>
      <c r="H1568" t="s">
        <v>24</v>
      </c>
      <c r="I1568">
        <v>15</v>
      </c>
      <c r="J1568">
        <v>24</v>
      </c>
      <c r="K1568" t="s">
        <v>27</v>
      </c>
      <c r="L1568" t="s">
        <v>1865</v>
      </c>
    </row>
    <row r="1569" spans="1:12">
      <c r="A1569">
        <v>1699</v>
      </c>
      <c r="B1569" s="1" t="s">
        <v>1838</v>
      </c>
      <c r="C1569">
        <v>3981</v>
      </c>
      <c r="D1569" t="s">
        <v>17</v>
      </c>
      <c r="E1569">
        <v>0</v>
      </c>
      <c r="F1569">
        <v>18</v>
      </c>
      <c r="G1569">
        <v>1.77</v>
      </c>
      <c r="H1569" t="s">
        <v>24</v>
      </c>
      <c r="I1569">
        <v>18</v>
      </c>
      <c r="J1569">
        <v>24</v>
      </c>
      <c r="K1569" t="s">
        <v>27</v>
      </c>
      <c r="L1569" t="s">
        <v>1866</v>
      </c>
    </row>
    <row r="1570" spans="1:12">
      <c r="A1570">
        <v>1892</v>
      </c>
      <c r="B1570" s="1" t="s">
        <v>1838</v>
      </c>
      <c r="C1570">
        <v>4150</v>
      </c>
      <c r="D1570" t="s">
        <v>26</v>
      </c>
      <c r="E1570">
        <v>0.5</v>
      </c>
      <c r="F1570">
        <v>12</v>
      </c>
      <c r="G1570" t="s">
        <v>18</v>
      </c>
      <c r="H1570" t="s">
        <v>2077</v>
      </c>
      <c r="I1570">
        <v>12</v>
      </c>
      <c r="J1570">
        <v>25</v>
      </c>
      <c r="K1570" t="s">
        <v>33</v>
      </c>
      <c r="L1570" t="s">
        <v>2078</v>
      </c>
    </row>
    <row r="1571" spans="1:12">
      <c r="A1571">
        <v>1700</v>
      </c>
      <c r="B1571" s="1" t="s">
        <v>1838</v>
      </c>
      <c r="C1571">
        <v>4518</v>
      </c>
      <c r="D1571" t="s">
        <v>17</v>
      </c>
      <c r="E1571">
        <v>0</v>
      </c>
      <c r="F1571">
        <v>24</v>
      </c>
      <c r="G1571">
        <v>3.14</v>
      </c>
      <c r="H1571" t="s">
        <v>24</v>
      </c>
      <c r="I1571">
        <v>24</v>
      </c>
      <c r="J1571">
        <v>18</v>
      </c>
      <c r="K1571" t="s">
        <v>27</v>
      </c>
      <c r="L1571" t="s">
        <v>1867</v>
      </c>
    </row>
    <row r="1572" spans="1:12">
      <c r="A1572">
        <v>1701</v>
      </c>
      <c r="B1572" s="1" t="s">
        <v>1838</v>
      </c>
      <c r="C1572">
        <v>4538</v>
      </c>
      <c r="D1572" t="s">
        <v>17</v>
      </c>
      <c r="E1572">
        <v>0</v>
      </c>
      <c r="F1572">
        <v>15</v>
      </c>
      <c r="G1572">
        <v>1.23</v>
      </c>
      <c r="H1572" t="s">
        <v>70</v>
      </c>
      <c r="I1572">
        <v>15</v>
      </c>
      <c r="J1572">
        <v>18</v>
      </c>
      <c r="K1572" t="s">
        <v>22</v>
      </c>
      <c r="L1572" t="s">
        <v>1868</v>
      </c>
    </row>
    <row r="1573" spans="1:12">
      <c r="A1573">
        <v>1702</v>
      </c>
      <c r="B1573" s="1" t="s">
        <v>1838</v>
      </c>
      <c r="C1573">
        <v>4996</v>
      </c>
      <c r="D1573" t="s">
        <v>26</v>
      </c>
      <c r="E1573">
        <v>0</v>
      </c>
      <c r="F1573">
        <v>18</v>
      </c>
      <c r="G1573">
        <v>1.77</v>
      </c>
      <c r="H1573" t="s">
        <v>19</v>
      </c>
      <c r="I1573">
        <v>18</v>
      </c>
      <c r="J1573">
        <v>12</v>
      </c>
      <c r="K1573" t="s">
        <v>22</v>
      </c>
      <c r="L1573" t="s">
        <v>1869</v>
      </c>
    </row>
    <row r="1574" spans="1:12">
      <c r="A1574">
        <v>1703</v>
      </c>
      <c r="B1574" s="1" t="s">
        <v>1838</v>
      </c>
      <c r="C1574">
        <v>5025</v>
      </c>
      <c r="D1574" t="s">
        <v>17</v>
      </c>
      <c r="E1574">
        <v>0</v>
      </c>
      <c r="F1574">
        <v>18</v>
      </c>
      <c r="G1574">
        <v>1.77</v>
      </c>
      <c r="H1574" t="s">
        <v>24</v>
      </c>
      <c r="I1574">
        <v>18</v>
      </c>
      <c r="J1574">
        <v>24</v>
      </c>
      <c r="K1574" t="s">
        <v>33</v>
      </c>
      <c r="L1574" t="s">
        <v>1870</v>
      </c>
    </row>
    <row r="1575" spans="1:12">
      <c r="A1575">
        <v>1704</v>
      </c>
      <c r="B1575" s="1" t="s">
        <v>1838</v>
      </c>
      <c r="C1575">
        <v>5067</v>
      </c>
      <c r="D1575" t="s">
        <v>17</v>
      </c>
      <c r="E1575">
        <v>0</v>
      </c>
      <c r="F1575">
        <v>15</v>
      </c>
      <c r="G1575">
        <v>1.23</v>
      </c>
      <c r="H1575" t="s">
        <v>19</v>
      </c>
      <c r="I1575">
        <v>15</v>
      </c>
      <c r="J1575">
        <v>0</v>
      </c>
      <c r="K1575" t="s">
        <v>50</v>
      </c>
      <c r="L1575" t="s">
        <v>1871</v>
      </c>
    </row>
    <row r="1576" spans="1:12">
      <c r="A1576">
        <v>1706</v>
      </c>
      <c r="B1576" s="1" t="s">
        <v>1838</v>
      </c>
      <c r="C1576">
        <v>5557</v>
      </c>
      <c r="D1576" t="s">
        <v>26</v>
      </c>
      <c r="E1576">
        <v>0</v>
      </c>
      <c r="F1576">
        <v>15</v>
      </c>
      <c r="G1576">
        <v>1.23</v>
      </c>
      <c r="H1576" t="s">
        <v>19</v>
      </c>
      <c r="I1576">
        <v>15</v>
      </c>
      <c r="J1576">
        <v>0</v>
      </c>
      <c r="K1576" t="s">
        <v>27</v>
      </c>
      <c r="L1576" t="s">
        <v>1873</v>
      </c>
    </row>
    <row r="1577" spans="1:12">
      <c r="A1577">
        <v>1705</v>
      </c>
      <c r="B1577" s="1" t="s">
        <v>1838</v>
      </c>
      <c r="C1577">
        <v>5567</v>
      </c>
      <c r="D1577" t="s">
        <v>17</v>
      </c>
      <c r="E1577">
        <v>2.1</v>
      </c>
      <c r="F1577">
        <v>18</v>
      </c>
      <c r="G1577">
        <v>1.77</v>
      </c>
      <c r="H1577" t="s">
        <v>70</v>
      </c>
      <c r="I1577">
        <v>18</v>
      </c>
      <c r="J1577">
        <v>22</v>
      </c>
      <c r="K1577" t="s">
        <v>27</v>
      </c>
      <c r="L1577" t="s">
        <v>1872</v>
      </c>
    </row>
    <row r="1578" spans="1:12">
      <c r="A1578">
        <v>1707</v>
      </c>
      <c r="B1578" s="1" t="s">
        <v>1838</v>
      </c>
      <c r="C1578">
        <v>5927</v>
      </c>
      <c r="D1578" t="s">
        <v>17</v>
      </c>
      <c r="E1578">
        <v>0</v>
      </c>
      <c r="F1578">
        <v>18</v>
      </c>
      <c r="G1578">
        <v>1.77</v>
      </c>
      <c r="H1578" t="s">
        <v>19</v>
      </c>
      <c r="I1578">
        <v>18</v>
      </c>
      <c r="J1578">
        <v>20</v>
      </c>
      <c r="K1578" t="s">
        <v>27</v>
      </c>
      <c r="L1578" t="s">
        <v>1874</v>
      </c>
    </row>
    <row r="1579" spans="1:12">
      <c r="A1579">
        <v>1708</v>
      </c>
      <c r="B1579" s="1" t="s">
        <v>1838</v>
      </c>
      <c r="C1579">
        <v>6021</v>
      </c>
      <c r="D1579" t="s">
        <v>17</v>
      </c>
      <c r="E1579">
        <v>1.9</v>
      </c>
      <c r="F1579" t="s">
        <v>18</v>
      </c>
      <c r="G1579" t="s">
        <v>18</v>
      </c>
      <c r="H1579" t="s">
        <v>18</v>
      </c>
      <c r="I1579">
        <v>0</v>
      </c>
      <c r="J1579">
        <v>0</v>
      </c>
      <c r="K1579" t="s">
        <v>22</v>
      </c>
      <c r="L1579" t="s">
        <v>1838</v>
      </c>
    </row>
    <row r="1580" spans="1:12">
      <c r="A1580">
        <v>1709</v>
      </c>
      <c r="B1580" s="1" t="s">
        <v>1838</v>
      </c>
      <c r="C1580">
        <v>6021</v>
      </c>
      <c r="D1580" t="s">
        <v>26</v>
      </c>
      <c r="E1580">
        <v>1.6</v>
      </c>
      <c r="F1580" t="s">
        <v>18</v>
      </c>
      <c r="G1580" t="s">
        <v>18</v>
      </c>
      <c r="H1580" t="s">
        <v>18</v>
      </c>
      <c r="I1580">
        <v>0</v>
      </c>
      <c r="J1580">
        <v>0</v>
      </c>
      <c r="K1580" t="s">
        <v>22</v>
      </c>
      <c r="L1580" t="s">
        <v>1838</v>
      </c>
    </row>
    <row r="1581" spans="1:12">
      <c r="A1581">
        <v>1710</v>
      </c>
      <c r="B1581" s="1" t="s">
        <v>1838</v>
      </c>
      <c r="C1581">
        <v>6581</v>
      </c>
      <c r="D1581" t="s">
        <v>17</v>
      </c>
      <c r="E1581">
        <v>0</v>
      </c>
      <c r="F1581">
        <v>15</v>
      </c>
      <c r="G1581">
        <v>1.23</v>
      </c>
      <c r="H1581" t="s">
        <v>19</v>
      </c>
      <c r="I1581">
        <v>15</v>
      </c>
      <c r="J1581">
        <v>0</v>
      </c>
      <c r="K1581" t="s">
        <v>50</v>
      </c>
      <c r="L1581" t="s">
        <v>1875</v>
      </c>
    </row>
    <row r="1582" spans="1:12">
      <c r="A1582">
        <v>1711</v>
      </c>
      <c r="B1582" s="1" t="s">
        <v>1838</v>
      </c>
      <c r="C1582">
        <v>7992</v>
      </c>
      <c r="D1582" t="s">
        <v>17</v>
      </c>
      <c r="E1582">
        <v>0</v>
      </c>
      <c r="F1582">
        <v>15</v>
      </c>
      <c r="G1582">
        <v>1.23</v>
      </c>
      <c r="H1582" t="s">
        <v>70</v>
      </c>
      <c r="I1582">
        <v>15</v>
      </c>
      <c r="J1582">
        <v>0</v>
      </c>
      <c r="K1582" t="s">
        <v>22</v>
      </c>
      <c r="L1582" t="s">
        <v>1876</v>
      </c>
    </row>
    <row r="1583" spans="1:12">
      <c r="A1583">
        <v>1712</v>
      </c>
      <c r="B1583" s="1" t="s">
        <v>1838</v>
      </c>
      <c r="C1583">
        <v>8082</v>
      </c>
      <c r="D1583" t="s">
        <v>17</v>
      </c>
      <c r="E1583">
        <v>1.8</v>
      </c>
      <c r="F1583">
        <v>18</v>
      </c>
      <c r="G1583">
        <v>1.77</v>
      </c>
      <c r="H1583" t="s">
        <v>24</v>
      </c>
      <c r="I1583">
        <v>18</v>
      </c>
      <c r="J1583">
        <v>24</v>
      </c>
      <c r="K1583" t="s">
        <v>27</v>
      </c>
      <c r="L1583" t="s">
        <v>1877</v>
      </c>
    </row>
    <row r="1584" spans="1:12">
      <c r="A1584">
        <v>1713</v>
      </c>
      <c r="B1584" s="1" t="s">
        <v>1838</v>
      </c>
      <c r="C1584">
        <v>8141</v>
      </c>
      <c r="D1584" t="s">
        <v>17</v>
      </c>
      <c r="E1584">
        <v>1.9</v>
      </c>
      <c r="F1584">
        <v>15</v>
      </c>
      <c r="G1584">
        <v>1.23</v>
      </c>
      <c r="H1584" t="s">
        <v>24</v>
      </c>
      <c r="I1584">
        <v>15</v>
      </c>
      <c r="J1584">
        <v>24</v>
      </c>
      <c r="K1584" t="s">
        <v>27</v>
      </c>
      <c r="L1584" t="s">
        <v>1878</v>
      </c>
    </row>
    <row r="1585" spans="1:12">
      <c r="A1585">
        <v>1714</v>
      </c>
      <c r="B1585" s="1" t="s">
        <v>1838</v>
      </c>
      <c r="C1585">
        <v>9396</v>
      </c>
      <c r="D1585" t="s">
        <v>17</v>
      </c>
      <c r="E1585">
        <v>0.6</v>
      </c>
      <c r="F1585">
        <v>18</v>
      </c>
      <c r="G1585">
        <v>1.77</v>
      </c>
      <c r="H1585" t="s">
        <v>70</v>
      </c>
      <c r="I1585">
        <v>18</v>
      </c>
      <c r="J1585">
        <v>26</v>
      </c>
      <c r="K1585" t="s">
        <v>27</v>
      </c>
      <c r="L1585" t="s">
        <v>1879</v>
      </c>
    </row>
    <row r="1586" spans="1:12">
      <c r="A1586">
        <v>1715</v>
      </c>
      <c r="B1586" s="1" t="s">
        <v>1838</v>
      </c>
      <c r="C1586">
        <v>10085</v>
      </c>
      <c r="D1586" t="s">
        <v>17</v>
      </c>
      <c r="E1586">
        <v>0</v>
      </c>
      <c r="F1586">
        <v>24</v>
      </c>
      <c r="G1586">
        <v>3.14</v>
      </c>
      <c r="H1586" t="s">
        <v>70</v>
      </c>
      <c r="I1586">
        <v>24</v>
      </c>
      <c r="J1586">
        <v>8</v>
      </c>
      <c r="K1586" t="s">
        <v>27</v>
      </c>
      <c r="L1586" t="s">
        <v>1880</v>
      </c>
    </row>
    <row r="1587" spans="1:12">
      <c r="A1587">
        <v>1716</v>
      </c>
      <c r="B1587" s="1" t="s">
        <v>1838</v>
      </c>
      <c r="C1587">
        <v>11864</v>
      </c>
      <c r="D1587" t="s">
        <v>26</v>
      </c>
      <c r="E1587">
        <v>0</v>
      </c>
      <c r="F1587">
        <v>15</v>
      </c>
      <c r="G1587">
        <v>1.23</v>
      </c>
      <c r="H1587" t="s">
        <v>19</v>
      </c>
      <c r="I1587">
        <v>15</v>
      </c>
      <c r="J1587">
        <v>3</v>
      </c>
      <c r="K1587" t="s">
        <v>22</v>
      </c>
      <c r="L1587" t="s">
        <v>1881</v>
      </c>
    </row>
    <row r="1588" spans="1:12">
      <c r="A1588">
        <v>1724</v>
      </c>
      <c r="B1588" s="1" t="s">
        <v>1838</v>
      </c>
      <c r="C1588">
        <v>12726</v>
      </c>
      <c r="D1588" t="s">
        <v>17</v>
      </c>
      <c r="E1588">
        <v>0</v>
      </c>
      <c r="F1588">
        <v>15</v>
      </c>
      <c r="G1588">
        <v>1.23</v>
      </c>
      <c r="H1588" t="s">
        <v>19</v>
      </c>
      <c r="I1588">
        <v>15</v>
      </c>
      <c r="J1588">
        <v>12</v>
      </c>
      <c r="K1588" t="s">
        <v>22</v>
      </c>
      <c r="L1588" t="s">
        <v>1888</v>
      </c>
    </row>
    <row r="1589" spans="1:12">
      <c r="A1589">
        <v>1725</v>
      </c>
      <c r="B1589" s="1" t="s">
        <v>1838</v>
      </c>
      <c r="C1589">
        <v>12726</v>
      </c>
      <c r="D1589" t="s">
        <v>26</v>
      </c>
      <c r="E1589">
        <v>0</v>
      </c>
      <c r="F1589">
        <v>15</v>
      </c>
      <c r="G1589">
        <v>1.23</v>
      </c>
      <c r="H1589" t="s">
        <v>19</v>
      </c>
      <c r="I1589">
        <v>15</v>
      </c>
      <c r="J1589">
        <v>12</v>
      </c>
      <c r="K1589" t="s">
        <v>22</v>
      </c>
      <c r="L1589" t="s">
        <v>1889</v>
      </c>
    </row>
    <row r="1590" spans="1:12">
      <c r="A1590">
        <v>1717</v>
      </c>
      <c r="B1590" s="1" t="s">
        <v>1862</v>
      </c>
      <c r="C1590">
        <v>632</v>
      </c>
      <c r="D1590" t="s">
        <v>17</v>
      </c>
      <c r="E1590">
        <v>0</v>
      </c>
      <c r="F1590">
        <v>15</v>
      </c>
      <c r="G1590">
        <v>1.23</v>
      </c>
      <c r="H1590" t="s">
        <v>18</v>
      </c>
      <c r="I1590">
        <v>15</v>
      </c>
      <c r="J1590">
        <v>10</v>
      </c>
      <c r="K1590" t="s">
        <v>27</v>
      </c>
      <c r="L1590" t="s">
        <v>1882</v>
      </c>
    </row>
    <row r="1591" spans="1:12">
      <c r="A1591">
        <v>1718</v>
      </c>
      <c r="B1591" s="1" t="s">
        <v>1862</v>
      </c>
      <c r="C1591">
        <v>1398</v>
      </c>
      <c r="D1591" t="s">
        <v>17</v>
      </c>
      <c r="E1591">
        <v>0</v>
      </c>
      <c r="F1591">
        <v>15</v>
      </c>
      <c r="G1591">
        <v>1.23</v>
      </c>
      <c r="H1591" t="s">
        <v>19</v>
      </c>
      <c r="I1591">
        <v>15</v>
      </c>
      <c r="J1591">
        <v>0</v>
      </c>
      <c r="K1591" t="s">
        <v>50</v>
      </c>
      <c r="L1591" t="s">
        <v>1883</v>
      </c>
    </row>
    <row r="1592" spans="1:12">
      <c r="A1592">
        <v>1719</v>
      </c>
      <c r="B1592" s="1" t="s">
        <v>1862</v>
      </c>
      <c r="C1592">
        <v>1954</v>
      </c>
      <c r="D1592" t="s">
        <v>17</v>
      </c>
      <c r="E1592">
        <v>0</v>
      </c>
      <c r="F1592">
        <v>24</v>
      </c>
      <c r="G1592">
        <v>3.14</v>
      </c>
      <c r="H1592" t="s">
        <v>18</v>
      </c>
      <c r="I1592">
        <v>24</v>
      </c>
      <c r="J1592">
        <v>165</v>
      </c>
      <c r="K1592" t="s">
        <v>27</v>
      </c>
      <c r="L1592" t="s">
        <v>1884</v>
      </c>
    </row>
    <row r="1593" spans="1:12">
      <c r="A1593">
        <v>1720</v>
      </c>
      <c r="B1593" s="1" t="s">
        <v>1870</v>
      </c>
      <c r="C1593">
        <v>2173</v>
      </c>
      <c r="D1593" t="s">
        <v>17</v>
      </c>
      <c r="E1593">
        <v>0.4</v>
      </c>
      <c r="F1593">
        <v>24</v>
      </c>
      <c r="G1593">
        <v>3.14</v>
      </c>
      <c r="H1593" t="s">
        <v>19</v>
      </c>
      <c r="I1593">
        <v>24</v>
      </c>
      <c r="J1593">
        <v>2</v>
      </c>
      <c r="K1593" t="s">
        <v>22</v>
      </c>
      <c r="L1593" t="s">
        <v>1885</v>
      </c>
    </row>
    <row r="1594" spans="1:12">
      <c r="A1594">
        <v>1721</v>
      </c>
      <c r="B1594" s="1" t="s">
        <v>1870</v>
      </c>
      <c r="C1594">
        <v>2175</v>
      </c>
      <c r="D1594" t="s">
        <v>26</v>
      </c>
      <c r="E1594">
        <v>0.3</v>
      </c>
      <c r="F1594">
        <v>18</v>
      </c>
      <c r="G1594">
        <v>1.77</v>
      </c>
      <c r="H1594" t="s">
        <v>19</v>
      </c>
      <c r="I1594">
        <v>18</v>
      </c>
      <c r="J1594">
        <v>14</v>
      </c>
      <c r="K1594" t="s">
        <v>22</v>
      </c>
      <c r="L1594" t="s">
        <v>453</v>
      </c>
    </row>
    <row r="1595" spans="1:12">
      <c r="A1595">
        <v>1722</v>
      </c>
      <c r="B1595" s="1" t="s">
        <v>1870</v>
      </c>
      <c r="C1595">
        <v>3015</v>
      </c>
      <c r="D1595" t="s">
        <v>17</v>
      </c>
      <c r="E1595">
        <v>0</v>
      </c>
      <c r="F1595">
        <v>18</v>
      </c>
      <c r="G1595">
        <v>1.77</v>
      </c>
      <c r="H1595" t="s">
        <v>19</v>
      </c>
      <c r="I1595">
        <v>18</v>
      </c>
      <c r="J1595">
        <v>8</v>
      </c>
      <c r="K1595" t="s">
        <v>50</v>
      </c>
      <c r="L1595" t="s">
        <v>1886</v>
      </c>
    </row>
    <row r="1596" spans="1:12">
      <c r="A1596">
        <v>1723</v>
      </c>
      <c r="B1596" s="1" t="s">
        <v>1870</v>
      </c>
      <c r="C1596">
        <v>3017</v>
      </c>
      <c r="D1596" t="s">
        <v>26</v>
      </c>
      <c r="E1596">
        <v>0</v>
      </c>
      <c r="F1596">
        <v>18</v>
      </c>
      <c r="G1596">
        <v>1.77</v>
      </c>
      <c r="H1596" t="s">
        <v>19</v>
      </c>
      <c r="I1596">
        <v>18</v>
      </c>
      <c r="J1596">
        <v>20</v>
      </c>
      <c r="K1596" t="s">
        <v>22</v>
      </c>
      <c r="L1596" t="s">
        <v>1887</v>
      </c>
    </row>
    <row r="1597" spans="1:12">
      <c r="A1597">
        <v>1688</v>
      </c>
      <c r="B1597" s="1" t="s">
        <v>1855</v>
      </c>
      <c r="C1597">
        <v>1215</v>
      </c>
      <c r="D1597" t="s">
        <v>17</v>
      </c>
      <c r="E1597">
        <v>4.5</v>
      </c>
      <c r="F1597">
        <v>15</v>
      </c>
      <c r="G1597">
        <v>1.23</v>
      </c>
      <c r="H1597" t="s">
        <v>19</v>
      </c>
      <c r="I1597">
        <v>15</v>
      </c>
      <c r="J1597">
        <v>22</v>
      </c>
      <c r="K1597" t="s">
        <v>22</v>
      </c>
      <c r="L1597" t="s">
        <v>1856</v>
      </c>
    </row>
    <row r="1598" spans="1:12">
      <c r="A1598">
        <v>1689</v>
      </c>
      <c r="B1598" s="1" t="s">
        <v>1855</v>
      </c>
      <c r="C1598">
        <v>1587</v>
      </c>
      <c r="D1598" t="s">
        <v>17</v>
      </c>
      <c r="E1598">
        <v>1.4</v>
      </c>
      <c r="F1598">
        <v>24</v>
      </c>
      <c r="G1598">
        <v>3.14</v>
      </c>
      <c r="H1598" t="s">
        <v>70</v>
      </c>
      <c r="I1598">
        <v>24</v>
      </c>
      <c r="J1598">
        <v>11</v>
      </c>
      <c r="K1598" t="s">
        <v>27</v>
      </c>
      <c r="L1598" t="s">
        <v>1857</v>
      </c>
    </row>
    <row r="1599" spans="1:12">
      <c r="A1599">
        <v>1690</v>
      </c>
      <c r="B1599" s="1" t="s">
        <v>1855</v>
      </c>
      <c r="C1599">
        <v>2199</v>
      </c>
      <c r="D1599" t="s">
        <v>17</v>
      </c>
      <c r="E1599">
        <v>0</v>
      </c>
      <c r="F1599">
        <v>15</v>
      </c>
      <c r="G1599">
        <v>1.23</v>
      </c>
      <c r="H1599" t="s">
        <v>49</v>
      </c>
      <c r="I1599">
        <v>15</v>
      </c>
      <c r="J1599">
        <v>0</v>
      </c>
      <c r="K1599" t="s">
        <v>22</v>
      </c>
      <c r="L1599" t="s">
        <v>136</v>
      </c>
    </row>
    <row r="1600" spans="1:12">
      <c r="A1600">
        <v>1877</v>
      </c>
      <c r="B1600" s="1" t="s">
        <v>2056</v>
      </c>
      <c r="C1600">
        <v>25</v>
      </c>
      <c r="D1600" t="s">
        <v>17</v>
      </c>
      <c r="E1600">
        <v>0</v>
      </c>
      <c r="F1600">
        <v>18</v>
      </c>
      <c r="G1600">
        <v>1.77</v>
      </c>
      <c r="H1600" t="s">
        <v>24</v>
      </c>
      <c r="I1600">
        <v>18</v>
      </c>
      <c r="J1600">
        <v>24</v>
      </c>
      <c r="K1600" t="s">
        <v>27</v>
      </c>
      <c r="L1600" t="s">
        <v>2057</v>
      </c>
    </row>
    <row r="1601" spans="1:12">
      <c r="A1601">
        <v>1796</v>
      </c>
      <c r="B1601" s="1" t="s">
        <v>1967</v>
      </c>
      <c r="C1601">
        <v>215</v>
      </c>
      <c r="D1601" t="s">
        <v>26</v>
      </c>
      <c r="E1601">
        <v>0</v>
      </c>
      <c r="F1601">
        <v>18</v>
      </c>
      <c r="G1601">
        <v>1.77</v>
      </c>
      <c r="H1601" t="s">
        <v>70</v>
      </c>
      <c r="I1601">
        <v>18</v>
      </c>
      <c r="J1601">
        <v>6</v>
      </c>
      <c r="K1601" t="s">
        <v>33</v>
      </c>
      <c r="L1601" t="s">
        <v>1968</v>
      </c>
    </row>
    <row r="1602" spans="1:12">
      <c r="A1602">
        <v>1901</v>
      </c>
      <c r="B1602" s="1" t="s">
        <v>1967</v>
      </c>
      <c r="C1602">
        <v>223</v>
      </c>
      <c r="D1602" t="s">
        <v>26</v>
      </c>
      <c r="E1602">
        <v>0</v>
      </c>
      <c r="F1602">
        <v>15</v>
      </c>
      <c r="G1602">
        <v>1.23</v>
      </c>
      <c r="H1602" t="s">
        <v>70</v>
      </c>
      <c r="I1602">
        <v>15</v>
      </c>
      <c r="J1602">
        <v>0</v>
      </c>
      <c r="K1602" t="s">
        <v>33</v>
      </c>
      <c r="L1602" t="s">
        <v>136</v>
      </c>
    </row>
    <row r="1603" spans="1:12">
      <c r="A1603">
        <v>1797</v>
      </c>
      <c r="B1603" s="1" t="s">
        <v>1967</v>
      </c>
      <c r="C1603">
        <v>227</v>
      </c>
      <c r="D1603" t="s">
        <v>26</v>
      </c>
      <c r="E1603">
        <v>0</v>
      </c>
      <c r="F1603">
        <v>15</v>
      </c>
      <c r="G1603">
        <v>1.23</v>
      </c>
      <c r="H1603" t="s">
        <v>70</v>
      </c>
      <c r="I1603">
        <v>15</v>
      </c>
      <c r="J1603">
        <v>10</v>
      </c>
      <c r="K1603" t="s">
        <v>22</v>
      </c>
      <c r="L1603" t="s">
        <v>1969</v>
      </c>
    </row>
    <row r="1604" spans="1:12">
      <c r="A1604">
        <v>1798</v>
      </c>
      <c r="B1604" s="1" t="s">
        <v>1967</v>
      </c>
      <c r="C1604">
        <v>1216</v>
      </c>
      <c r="D1604" t="s">
        <v>17</v>
      </c>
      <c r="E1604">
        <v>0</v>
      </c>
      <c r="F1604">
        <v>15</v>
      </c>
      <c r="G1604">
        <v>1.23</v>
      </c>
      <c r="H1604" t="s">
        <v>371</v>
      </c>
      <c r="I1604">
        <v>15</v>
      </c>
      <c r="J1604">
        <v>68</v>
      </c>
      <c r="K1604" t="s">
        <v>22</v>
      </c>
      <c r="L1604" t="s">
        <v>1206</v>
      </c>
    </row>
    <row r="1605" spans="1:12">
      <c r="A1605">
        <v>1799</v>
      </c>
      <c r="B1605" s="1" t="s">
        <v>1967</v>
      </c>
      <c r="C1605">
        <v>1255</v>
      </c>
      <c r="D1605" t="s">
        <v>17</v>
      </c>
      <c r="E1605">
        <v>0</v>
      </c>
      <c r="F1605">
        <v>18</v>
      </c>
      <c r="G1605">
        <v>1.77</v>
      </c>
      <c r="H1605" t="s">
        <v>24</v>
      </c>
      <c r="I1605">
        <v>18</v>
      </c>
      <c r="J1605">
        <v>24</v>
      </c>
      <c r="K1605" t="s">
        <v>33</v>
      </c>
      <c r="L1605" t="s">
        <v>1970</v>
      </c>
    </row>
    <row r="1606" spans="1:12">
      <c r="A1606">
        <v>1800</v>
      </c>
      <c r="B1606" s="1" t="s">
        <v>1967</v>
      </c>
      <c r="C1606">
        <v>2657</v>
      </c>
      <c r="D1606" t="s">
        <v>26</v>
      </c>
      <c r="E1606">
        <v>0</v>
      </c>
      <c r="F1606">
        <v>18</v>
      </c>
      <c r="G1606">
        <v>1.77</v>
      </c>
      <c r="H1606" t="s">
        <v>70</v>
      </c>
      <c r="I1606">
        <v>18</v>
      </c>
      <c r="J1606">
        <v>18</v>
      </c>
      <c r="K1606" t="s">
        <v>22</v>
      </c>
      <c r="L1606" t="s">
        <v>1971</v>
      </c>
    </row>
    <row r="1607" spans="1:12">
      <c r="A1607">
        <v>1801</v>
      </c>
      <c r="B1607" s="1" t="s">
        <v>1967</v>
      </c>
      <c r="C1607">
        <v>2965</v>
      </c>
      <c r="D1607" t="s">
        <v>26</v>
      </c>
      <c r="E1607">
        <v>0</v>
      </c>
      <c r="F1607">
        <v>18</v>
      </c>
      <c r="G1607">
        <v>1.77</v>
      </c>
      <c r="H1607" t="s">
        <v>24</v>
      </c>
      <c r="I1607">
        <v>18</v>
      </c>
      <c r="J1607">
        <v>20</v>
      </c>
      <c r="K1607" t="s">
        <v>33</v>
      </c>
      <c r="L1607" t="s">
        <v>1972</v>
      </c>
    </row>
    <row r="1608" spans="1:12">
      <c r="A1608">
        <v>1802</v>
      </c>
      <c r="B1608" s="1" t="s">
        <v>1967</v>
      </c>
      <c r="C1608">
        <v>3492</v>
      </c>
      <c r="D1608" t="s">
        <v>107</v>
      </c>
      <c r="E1608">
        <v>0</v>
      </c>
      <c r="F1608">
        <v>15</v>
      </c>
      <c r="G1608">
        <v>1.77</v>
      </c>
      <c r="H1608" t="s">
        <v>38</v>
      </c>
      <c r="I1608">
        <v>15</v>
      </c>
      <c r="J1608">
        <v>24</v>
      </c>
      <c r="K1608" t="s">
        <v>39</v>
      </c>
      <c r="L1608" t="s">
        <v>1973</v>
      </c>
    </row>
    <row r="1609" spans="1:12">
      <c r="A1609">
        <v>1803</v>
      </c>
      <c r="B1609" s="1" t="s">
        <v>1967</v>
      </c>
      <c r="C1609">
        <v>3734</v>
      </c>
      <c r="D1609" t="s">
        <v>26</v>
      </c>
      <c r="E1609">
        <v>0</v>
      </c>
      <c r="F1609">
        <v>24</v>
      </c>
      <c r="G1609">
        <v>3.14</v>
      </c>
      <c r="H1609" t="s">
        <v>371</v>
      </c>
      <c r="I1609">
        <v>24</v>
      </c>
      <c r="J1609">
        <v>42</v>
      </c>
      <c r="K1609" t="s">
        <v>27</v>
      </c>
      <c r="L1609" t="s">
        <v>1974</v>
      </c>
    </row>
    <row r="1610" spans="1:12">
      <c r="A1610">
        <v>1804</v>
      </c>
      <c r="B1610" s="1" t="s">
        <v>1967</v>
      </c>
      <c r="C1610">
        <v>4263</v>
      </c>
      <c r="D1610" t="s">
        <v>26</v>
      </c>
      <c r="E1610">
        <v>0</v>
      </c>
      <c r="F1610">
        <v>15</v>
      </c>
      <c r="G1610">
        <v>1.23</v>
      </c>
      <c r="H1610" t="s">
        <v>49</v>
      </c>
      <c r="I1610">
        <v>15</v>
      </c>
      <c r="J1610">
        <v>25</v>
      </c>
      <c r="K1610" t="s">
        <v>22</v>
      </c>
      <c r="L1610" t="s">
        <v>1975</v>
      </c>
    </row>
    <row r="1611" spans="1:12">
      <c r="A1611">
        <v>1805</v>
      </c>
      <c r="B1611" s="1" t="s">
        <v>1967</v>
      </c>
      <c r="C1611">
        <v>4924</v>
      </c>
      <c r="D1611" t="s">
        <v>17</v>
      </c>
      <c r="E1611">
        <v>0</v>
      </c>
      <c r="F1611">
        <v>18</v>
      </c>
      <c r="G1611">
        <v>1.77</v>
      </c>
      <c r="H1611" t="s">
        <v>19</v>
      </c>
      <c r="I1611">
        <v>18</v>
      </c>
      <c r="J1611">
        <v>2</v>
      </c>
      <c r="K1611" t="s">
        <v>27</v>
      </c>
      <c r="L1611" t="s">
        <v>1976</v>
      </c>
    </row>
    <row r="1612" spans="1:12">
      <c r="A1612">
        <v>1806</v>
      </c>
      <c r="B1612" s="1" t="s">
        <v>1967</v>
      </c>
      <c r="C1612">
        <v>4928</v>
      </c>
      <c r="D1612" t="s">
        <v>17</v>
      </c>
      <c r="E1612">
        <v>0</v>
      </c>
      <c r="F1612">
        <v>14</v>
      </c>
      <c r="G1612" t="s">
        <v>18</v>
      </c>
      <c r="H1612" t="s">
        <v>19</v>
      </c>
      <c r="I1612">
        <v>15</v>
      </c>
      <c r="J1612">
        <v>22</v>
      </c>
      <c r="K1612" t="s">
        <v>22</v>
      </c>
      <c r="L1612" t="s">
        <v>1977</v>
      </c>
    </row>
    <row r="1613" spans="1:12">
      <c r="A1613">
        <v>1807</v>
      </c>
      <c r="B1613" s="1" t="s">
        <v>1967</v>
      </c>
      <c r="C1613">
        <v>6432</v>
      </c>
      <c r="D1613" t="s">
        <v>17</v>
      </c>
      <c r="E1613">
        <v>0</v>
      </c>
      <c r="F1613">
        <v>15</v>
      </c>
      <c r="G1613">
        <v>1.23</v>
      </c>
      <c r="H1613" t="s">
        <v>24</v>
      </c>
      <c r="I1613">
        <v>15</v>
      </c>
      <c r="J1613">
        <v>16</v>
      </c>
      <c r="K1613" t="s">
        <v>27</v>
      </c>
      <c r="L1613" t="s">
        <v>1978</v>
      </c>
    </row>
    <row r="1614" spans="1:12">
      <c r="A1614">
        <v>1808</v>
      </c>
      <c r="B1614" s="1" t="s">
        <v>1967</v>
      </c>
      <c r="C1614">
        <v>6432</v>
      </c>
      <c r="D1614" t="s">
        <v>26</v>
      </c>
      <c r="E1614">
        <v>0</v>
      </c>
      <c r="F1614">
        <v>18</v>
      </c>
      <c r="G1614">
        <v>1.77</v>
      </c>
      <c r="H1614" t="s">
        <v>24</v>
      </c>
      <c r="I1614">
        <v>18</v>
      </c>
      <c r="J1614">
        <v>24</v>
      </c>
      <c r="K1614" t="s">
        <v>27</v>
      </c>
      <c r="L1614" t="s">
        <v>1979</v>
      </c>
    </row>
    <row r="1615" spans="1:12">
      <c r="A1615">
        <v>1809</v>
      </c>
      <c r="B1615" s="1" t="s">
        <v>1967</v>
      </c>
      <c r="C1615">
        <v>6874</v>
      </c>
      <c r="D1615" t="s">
        <v>17</v>
      </c>
      <c r="E1615">
        <v>0</v>
      </c>
      <c r="F1615">
        <v>18</v>
      </c>
      <c r="G1615">
        <v>1.77</v>
      </c>
      <c r="H1615" t="s">
        <v>19</v>
      </c>
      <c r="I1615">
        <v>18</v>
      </c>
      <c r="J1615">
        <v>16</v>
      </c>
      <c r="K1615" t="s">
        <v>22</v>
      </c>
      <c r="L1615" t="s">
        <v>1980</v>
      </c>
    </row>
    <row r="1616" spans="1:12">
      <c r="A1616">
        <v>1810</v>
      </c>
      <c r="B1616" s="1" t="s">
        <v>1967</v>
      </c>
      <c r="C1616">
        <v>6880</v>
      </c>
      <c r="D1616" t="s">
        <v>17</v>
      </c>
      <c r="E1616">
        <v>0</v>
      </c>
      <c r="F1616">
        <v>32</v>
      </c>
      <c r="G1616" t="s">
        <v>18</v>
      </c>
      <c r="H1616" t="s">
        <v>1981</v>
      </c>
      <c r="I1616">
        <v>15</v>
      </c>
      <c r="J1616">
        <v>16</v>
      </c>
      <c r="K1616" t="s">
        <v>22</v>
      </c>
      <c r="L1616" t="s">
        <v>1982</v>
      </c>
    </row>
    <row r="1617" spans="1:12">
      <c r="A1617">
        <v>1811</v>
      </c>
      <c r="B1617" s="1" t="s">
        <v>1967</v>
      </c>
      <c r="C1617">
        <v>7903</v>
      </c>
      <c r="D1617" t="s">
        <v>26</v>
      </c>
      <c r="E1617">
        <v>0</v>
      </c>
      <c r="F1617">
        <v>15</v>
      </c>
      <c r="G1617">
        <v>1.23</v>
      </c>
      <c r="H1617" t="s">
        <v>24</v>
      </c>
      <c r="I1617">
        <v>15</v>
      </c>
      <c r="J1617">
        <v>22</v>
      </c>
      <c r="K1617" t="s">
        <v>27</v>
      </c>
      <c r="L1617" t="s">
        <v>1983</v>
      </c>
    </row>
    <row r="1618" spans="1:12">
      <c r="A1618">
        <v>1812</v>
      </c>
      <c r="B1618" s="1" t="s">
        <v>1967</v>
      </c>
      <c r="C1618">
        <v>8540</v>
      </c>
      <c r="D1618" t="s">
        <v>17</v>
      </c>
      <c r="E1618">
        <v>0</v>
      </c>
      <c r="F1618">
        <v>18</v>
      </c>
      <c r="G1618">
        <v>1.77</v>
      </c>
      <c r="H1618" t="s">
        <v>24</v>
      </c>
      <c r="I1618">
        <v>18</v>
      </c>
      <c r="J1618">
        <v>56</v>
      </c>
      <c r="K1618" t="s">
        <v>33</v>
      </c>
      <c r="L1618" t="s">
        <v>1984</v>
      </c>
    </row>
    <row r="1619" spans="1:12">
      <c r="A1619">
        <v>1813</v>
      </c>
      <c r="B1619" s="1" t="s">
        <v>1985</v>
      </c>
      <c r="C1619">
        <v>33</v>
      </c>
      <c r="D1619" t="s">
        <v>17</v>
      </c>
      <c r="E1619">
        <v>0</v>
      </c>
      <c r="F1619">
        <v>18</v>
      </c>
      <c r="G1619">
        <v>1.77</v>
      </c>
      <c r="H1619" t="s">
        <v>24</v>
      </c>
      <c r="I1619">
        <v>18</v>
      </c>
      <c r="J1619">
        <v>16</v>
      </c>
      <c r="K1619" t="s">
        <v>33</v>
      </c>
      <c r="L1619" t="s">
        <v>1986</v>
      </c>
    </row>
    <row r="1620" spans="1:12">
      <c r="A1620">
        <v>1814</v>
      </c>
      <c r="B1620" s="1" t="s">
        <v>1985</v>
      </c>
      <c r="C1620">
        <v>33</v>
      </c>
      <c r="D1620" t="s">
        <v>26</v>
      </c>
      <c r="E1620">
        <v>0</v>
      </c>
      <c r="F1620">
        <v>18</v>
      </c>
      <c r="G1620">
        <v>1.77</v>
      </c>
      <c r="H1620" t="s">
        <v>24</v>
      </c>
      <c r="I1620">
        <v>18</v>
      </c>
      <c r="J1620">
        <v>16</v>
      </c>
      <c r="K1620" t="s">
        <v>33</v>
      </c>
      <c r="L1620" t="s">
        <v>1987</v>
      </c>
    </row>
    <row r="1621" spans="1:12">
      <c r="A1621">
        <v>1815</v>
      </c>
      <c r="B1621" s="1" t="s">
        <v>1985</v>
      </c>
      <c r="C1621">
        <v>596</v>
      </c>
      <c r="D1621" t="s">
        <v>26</v>
      </c>
      <c r="E1621">
        <v>0</v>
      </c>
      <c r="F1621">
        <v>18</v>
      </c>
      <c r="G1621">
        <v>1.77</v>
      </c>
      <c r="H1621" t="s">
        <v>24</v>
      </c>
      <c r="I1621">
        <v>18</v>
      </c>
      <c r="J1621">
        <v>16</v>
      </c>
      <c r="K1621" t="s">
        <v>27</v>
      </c>
      <c r="L1621" t="s">
        <v>1988</v>
      </c>
    </row>
    <row r="1622" spans="1:12">
      <c r="A1622">
        <v>1816</v>
      </c>
      <c r="B1622" s="1" t="s">
        <v>1985</v>
      </c>
      <c r="C1622">
        <v>599</v>
      </c>
      <c r="D1622" t="s">
        <v>26</v>
      </c>
      <c r="E1622">
        <v>0</v>
      </c>
      <c r="F1622">
        <v>16</v>
      </c>
      <c r="G1622" t="s">
        <v>18</v>
      </c>
      <c r="H1622" t="s">
        <v>24</v>
      </c>
      <c r="I1622">
        <v>15</v>
      </c>
      <c r="J1622">
        <v>16</v>
      </c>
      <c r="K1622" t="s">
        <v>27</v>
      </c>
      <c r="L1622" t="s">
        <v>1989</v>
      </c>
    </row>
    <row r="1623" spans="1:12">
      <c r="A1623">
        <v>1817</v>
      </c>
      <c r="B1623" s="1" t="s">
        <v>1990</v>
      </c>
      <c r="C1623">
        <v>941</v>
      </c>
      <c r="D1623" t="s">
        <v>17</v>
      </c>
      <c r="E1623">
        <v>0</v>
      </c>
      <c r="F1623">
        <v>18</v>
      </c>
      <c r="G1623">
        <v>1.77</v>
      </c>
      <c r="H1623" t="s">
        <v>19</v>
      </c>
      <c r="I1623">
        <v>18</v>
      </c>
      <c r="J1623">
        <v>13</v>
      </c>
      <c r="K1623" t="s">
        <v>27</v>
      </c>
      <c r="L1623" t="s">
        <v>1991</v>
      </c>
    </row>
    <row r="1624" spans="1:12">
      <c r="A1624">
        <v>1818</v>
      </c>
      <c r="B1624" s="1" t="s">
        <v>1990</v>
      </c>
      <c r="C1624">
        <v>941</v>
      </c>
      <c r="D1624" t="s">
        <v>26</v>
      </c>
      <c r="E1624">
        <v>0</v>
      </c>
      <c r="F1624">
        <v>18</v>
      </c>
      <c r="G1624">
        <v>1.77</v>
      </c>
      <c r="H1624" t="s">
        <v>19</v>
      </c>
      <c r="I1624">
        <v>18</v>
      </c>
      <c r="J1624">
        <v>18</v>
      </c>
      <c r="K1624" t="s">
        <v>22</v>
      </c>
      <c r="L1624" t="s">
        <v>1992</v>
      </c>
    </row>
    <row r="1625" spans="1:12">
      <c r="A1625">
        <v>1819</v>
      </c>
      <c r="B1625" s="1" t="s">
        <v>1990</v>
      </c>
      <c r="C1625">
        <v>1865</v>
      </c>
      <c r="D1625" t="s">
        <v>17</v>
      </c>
      <c r="E1625">
        <v>0</v>
      </c>
      <c r="F1625">
        <v>18</v>
      </c>
      <c r="G1625">
        <v>1.77</v>
      </c>
      <c r="H1625" t="s">
        <v>19</v>
      </c>
      <c r="I1625">
        <v>18</v>
      </c>
      <c r="J1625">
        <v>14</v>
      </c>
      <c r="K1625" t="s">
        <v>22</v>
      </c>
      <c r="L1625" t="s">
        <v>1993</v>
      </c>
    </row>
    <row r="1626" spans="1:12">
      <c r="A1626">
        <v>1820</v>
      </c>
      <c r="B1626" s="1" t="s">
        <v>1990</v>
      </c>
      <c r="C1626">
        <v>2239</v>
      </c>
      <c r="D1626" t="s">
        <v>26</v>
      </c>
      <c r="E1626">
        <v>0</v>
      </c>
      <c r="F1626">
        <v>18</v>
      </c>
      <c r="G1626">
        <v>1.77</v>
      </c>
      <c r="H1626" t="s">
        <v>19</v>
      </c>
      <c r="I1626">
        <v>18</v>
      </c>
      <c r="J1626">
        <v>18</v>
      </c>
      <c r="K1626" t="s">
        <v>27</v>
      </c>
      <c r="L1626" t="s">
        <v>1994</v>
      </c>
    </row>
    <row r="1627" spans="1:12">
      <c r="A1627">
        <v>1440</v>
      </c>
      <c r="B1627" s="1" t="s">
        <v>1586</v>
      </c>
      <c r="C1627">
        <v>56</v>
      </c>
      <c r="D1627" t="s">
        <v>17</v>
      </c>
      <c r="E1627">
        <v>0</v>
      </c>
      <c r="F1627">
        <v>18</v>
      </c>
      <c r="G1627">
        <v>1.77</v>
      </c>
      <c r="H1627" t="s">
        <v>18</v>
      </c>
      <c r="I1627">
        <v>18</v>
      </c>
      <c r="J1627">
        <v>30</v>
      </c>
      <c r="K1627" t="s">
        <v>22</v>
      </c>
      <c r="L1627" t="s">
        <v>1589</v>
      </c>
    </row>
    <row r="1628" spans="1:12">
      <c r="A1628">
        <v>1439</v>
      </c>
      <c r="B1628" s="1" t="s">
        <v>1586</v>
      </c>
      <c r="C1628">
        <v>59</v>
      </c>
      <c r="D1628" t="s">
        <v>17</v>
      </c>
      <c r="E1628">
        <v>0.55000000000000004</v>
      </c>
      <c r="F1628">
        <v>30</v>
      </c>
      <c r="G1628" t="s">
        <v>18</v>
      </c>
      <c r="H1628" t="s">
        <v>19</v>
      </c>
      <c r="I1628">
        <v>30</v>
      </c>
      <c r="J1628">
        <v>42</v>
      </c>
      <c r="K1628" t="s">
        <v>22</v>
      </c>
      <c r="L1628" t="s">
        <v>1588</v>
      </c>
    </row>
    <row r="1629" spans="1:12">
      <c r="A1629">
        <v>1441</v>
      </c>
      <c r="B1629" s="1" t="s">
        <v>1586</v>
      </c>
      <c r="C1629">
        <v>1571</v>
      </c>
      <c r="D1629" t="s">
        <v>17</v>
      </c>
      <c r="E1629">
        <v>3.6</v>
      </c>
      <c r="F1629">
        <v>18</v>
      </c>
      <c r="G1629">
        <v>1.77</v>
      </c>
      <c r="H1629" t="s">
        <v>24</v>
      </c>
      <c r="I1629">
        <v>18</v>
      </c>
      <c r="J1629">
        <v>48</v>
      </c>
      <c r="K1629" t="s">
        <v>33</v>
      </c>
      <c r="L1629" t="s">
        <v>1590</v>
      </c>
    </row>
    <row r="1630" spans="1:12">
      <c r="A1630">
        <v>1438</v>
      </c>
      <c r="B1630" s="1" t="s">
        <v>1586</v>
      </c>
      <c r="C1630">
        <v>2749</v>
      </c>
      <c r="D1630" t="s">
        <v>26</v>
      </c>
      <c r="E1630">
        <v>1.1499999999999999</v>
      </c>
      <c r="F1630">
        <v>30</v>
      </c>
      <c r="G1630" t="s">
        <v>18</v>
      </c>
      <c r="H1630" t="s">
        <v>24</v>
      </c>
      <c r="I1630">
        <v>30</v>
      </c>
      <c r="J1630">
        <v>24</v>
      </c>
      <c r="K1630" t="s">
        <v>27</v>
      </c>
      <c r="L1630" t="s">
        <v>1587</v>
      </c>
    </row>
    <row r="1631" spans="1:12">
      <c r="A1631">
        <v>1442</v>
      </c>
      <c r="B1631" s="1" t="s">
        <v>1586</v>
      </c>
      <c r="C1631">
        <v>8981</v>
      </c>
      <c r="D1631" t="s">
        <v>17</v>
      </c>
      <c r="E1631">
        <v>0</v>
      </c>
      <c r="F1631">
        <v>48</v>
      </c>
      <c r="G1631" t="s">
        <v>18</v>
      </c>
      <c r="H1631" t="s">
        <v>24</v>
      </c>
      <c r="I1631">
        <v>48</v>
      </c>
      <c r="J1631">
        <v>32</v>
      </c>
      <c r="K1631" t="s">
        <v>33</v>
      </c>
      <c r="L1631" t="s">
        <v>1591</v>
      </c>
    </row>
    <row r="1632" spans="1:12">
      <c r="A1632">
        <v>1443</v>
      </c>
      <c r="B1632" s="1" t="s">
        <v>1586</v>
      </c>
      <c r="C1632">
        <v>12204</v>
      </c>
      <c r="D1632" t="s">
        <v>17</v>
      </c>
      <c r="E1632">
        <v>1.65</v>
      </c>
      <c r="F1632">
        <v>36</v>
      </c>
      <c r="G1632">
        <v>7.07</v>
      </c>
      <c r="H1632" t="s">
        <v>24</v>
      </c>
      <c r="I1632">
        <v>36</v>
      </c>
      <c r="J1632">
        <v>115</v>
      </c>
      <c r="K1632" t="s">
        <v>27</v>
      </c>
      <c r="L1632" t="s">
        <v>1592</v>
      </c>
    </row>
    <row r="1633" spans="1:12">
      <c r="A1633">
        <v>1444</v>
      </c>
      <c r="B1633" s="1" t="s">
        <v>1586</v>
      </c>
      <c r="C1633">
        <v>12232</v>
      </c>
      <c r="D1633" t="s">
        <v>26</v>
      </c>
      <c r="E1633">
        <v>1</v>
      </c>
      <c r="F1633">
        <v>42</v>
      </c>
      <c r="G1633" t="s">
        <v>18</v>
      </c>
      <c r="H1633" t="s">
        <v>24</v>
      </c>
      <c r="I1633">
        <v>42</v>
      </c>
      <c r="J1633">
        <v>42</v>
      </c>
      <c r="K1633" t="s">
        <v>33</v>
      </c>
      <c r="L1633" t="s">
        <v>1593</v>
      </c>
    </row>
    <row r="1634" spans="1:12">
      <c r="A1634">
        <v>1445</v>
      </c>
      <c r="B1634" s="1" t="s">
        <v>1586</v>
      </c>
      <c r="C1634">
        <v>12244</v>
      </c>
      <c r="D1634" t="s">
        <v>26</v>
      </c>
      <c r="E1634">
        <v>1.45</v>
      </c>
      <c r="F1634">
        <v>24</v>
      </c>
      <c r="G1634">
        <v>3.14</v>
      </c>
      <c r="H1634" t="s">
        <v>24</v>
      </c>
      <c r="I1634">
        <v>24</v>
      </c>
      <c r="J1634">
        <v>72</v>
      </c>
      <c r="K1634" t="s">
        <v>33</v>
      </c>
      <c r="L1634" t="s">
        <v>1594</v>
      </c>
    </row>
    <row r="1635" spans="1:12">
      <c r="A1635">
        <v>1446</v>
      </c>
      <c r="B1635" s="1" t="s">
        <v>1586</v>
      </c>
      <c r="C1635">
        <v>14923</v>
      </c>
      <c r="D1635" t="s">
        <v>17</v>
      </c>
      <c r="E1635">
        <v>3.4</v>
      </c>
      <c r="F1635">
        <v>18</v>
      </c>
      <c r="G1635">
        <v>1.77</v>
      </c>
      <c r="H1635" t="s">
        <v>70</v>
      </c>
      <c r="I1635">
        <v>18</v>
      </c>
      <c r="J1635">
        <v>75</v>
      </c>
      <c r="K1635" t="s">
        <v>27</v>
      </c>
      <c r="L1635" t="s">
        <v>1595</v>
      </c>
    </row>
    <row r="1636" spans="1:12">
      <c r="A1636">
        <v>1447</v>
      </c>
      <c r="B1636" s="1" t="s">
        <v>1586</v>
      </c>
      <c r="C1636">
        <v>15183</v>
      </c>
      <c r="D1636" t="s">
        <v>26</v>
      </c>
      <c r="E1636">
        <v>2.4500000000000002</v>
      </c>
      <c r="F1636">
        <v>24</v>
      </c>
      <c r="G1636">
        <v>3.14</v>
      </c>
      <c r="H1636" t="s">
        <v>29</v>
      </c>
      <c r="I1636">
        <v>24</v>
      </c>
      <c r="J1636">
        <v>90</v>
      </c>
      <c r="K1636" t="s">
        <v>22</v>
      </c>
      <c r="L1636" t="s">
        <v>1596</v>
      </c>
    </row>
    <row r="1637" spans="1:12">
      <c r="A1637">
        <v>1448</v>
      </c>
      <c r="B1637" s="1" t="s">
        <v>1586</v>
      </c>
      <c r="C1637">
        <v>15776</v>
      </c>
      <c r="D1637" t="s">
        <v>26</v>
      </c>
      <c r="E1637">
        <v>6.05</v>
      </c>
      <c r="F1637">
        <v>24</v>
      </c>
      <c r="G1637">
        <v>3.14</v>
      </c>
      <c r="H1637" t="s">
        <v>19</v>
      </c>
      <c r="I1637">
        <v>24</v>
      </c>
      <c r="J1637">
        <v>100</v>
      </c>
      <c r="K1637" t="s">
        <v>33</v>
      </c>
      <c r="L1637" t="s">
        <v>1597</v>
      </c>
    </row>
    <row r="1638" spans="1:12">
      <c r="A1638">
        <v>1865</v>
      </c>
      <c r="B1638" s="1" t="s">
        <v>1633</v>
      </c>
      <c r="C1638">
        <v>847</v>
      </c>
      <c r="D1638" t="s">
        <v>17</v>
      </c>
      <c r="E1638">
        <v>0</v>
      </c>
      <c r="F1638">
        <v>18</v>
      </c>
      <c r="G1638">
        <v>1.77</v>
      </c>
      <c r="H1638" t="s">
        <v>1248</v>
      </c>
      <c r="I1638">
        <v>18</v>
      </c>
      <c r="J1638">
        <v>24</v>
      </c>
      <c r="K1638" t="s">
        <v>22</v>
      </c>
      <c r="L1638" t="s">
        <v>2045</v>
      </c>
    </row>
    <row r="1639" spans="1:12">
      <c r="A1639">
        <v>1866</v>
      </c>
      <c r="B1639" s="1" t="s">
        <v>1633</v>
      </c>
      <c r="C1639">
        <v>1930</v>
      </c>
      <c r="D1639" t="s">
        <v>17</v>
      </c>
      <c r="E1639">
        <v>0</v>
      </c>
      <c r="F1639">
        <v>24</v>
      </c>
      <c r="G1639">
        <v>3.14</v>
      </c>
      <c r="H1639" t="s">
        <v>24</v>
      </c>
      <c r="I1639">
        <v>24</v>
      </c>
      <c r="J1639">
        <v>18</v>
      </c>
      <c r="K1639" t="s">
        <v>27</v>
      </c>
      <c r="L1639" t="s">
        <v>2046</v>
      </c>
    </row>
    <row r="1640" spans="1:12">
      <c r="A1640">
        <v>1492</v>
      </c>
      <c r="B1640" s="1" t="s">
        <v>1633</v>
      </c>
      <c r="C1640">
        <v>7800</v>
      </c>
      <c r="D1640" t="s">
        <v>17</v>
      </c>
      <c r="E1640">
        <v>2.7</v>
      </c>
      <c r="F1640">
        <v>24</v>
      </c>
      <c r="G1640">
        <v>3.14</v>
      </c>
      <c r="H1640" t="s">
        <v>70</v>
      </c>
      <c r="I1640">
        <v>24</v>
      </c>
      <c r="J1640">
        <v>22.5</v>
      </c>
      <c r="K1640" t="s">
        <v>27</v>
      </c>
      <c r="L1640" t="s">
        <v>1627</v>
      </c>
    </row>
    <row r="1641" spans="1:12">
      <c r="A1641">
        <v>1493</v>
      </c>
      <c r="B1641" s="1" t="s">
        <v>1633</v>
      </c>
      <c r="C1641">
        <v>7810</v>
      </c>
      <c r="D1641" t="s">
        <v>17</v>
      </c>
      <c r="E1641">
        <v>0.26</v>
      </c>
      <c r="F1641">
        <v>18</v>
      </c>
      <c r="G1641">
        <v>1.8</v>
      </c>
      <c r="H1641" t="s">
        <v>18</v>
      </c>
      <c r="I1641">
        <v>18</v>
      </c>
      <c r="J1641">
        <v>42</v>
      </c>
      <c r="K1641" t="s">
        <v>27</v>
      </c>
      <c r="L1641" t="s">
        <v>1646</v>
      </c>
    </row>
    <row r="1642" spans="1:12">
      <c r="A1642">
        <v>1482</v>
      </c>
      <c r="B1642" s="1" t="s">
        <v>1633</v>
      </c>
      <c r="C1642">
        <v>15850</v>
      </c>
      <c r="D1642" t="s">
        <v>17</v>
      </c>
      <c r="E1642">
        <v>0</v>
      </c>
      <c r="F1642" t="s">
        <v>18</v>
      </c>
      <c r="G1642" t="s">
        <v>18</v>
      </c>
      <c r="H1642" t="s">
        <v>18</v>
      </c>
      <c r="I1642">
        <v>0</v>
      </c>
      <c r="J1642">
        <v>0</v>
      </c>
      <c r="K1642" t="s">
        <v>22</v>
      </c>
      <c r="L1642" t="s">
        <v>1615</v>
      </c>
    </row>
    <row r="1643" spans="1:12">
      <c r="A1643">
        <v>1483</v>
      </c>
      <c r="B1643" s="1" t="s">
        <v>1633</v>
      </c>
      <c r="C1643">
        <v>16100</v>
      </c>
      <c r="D1643" t="s">
        <v>17</v>
      </c>
      <c r="E1643">
        <v>1.71</v>
      </c>
      <c r="F1643">
        <v>24</v>
      </c>
      <c r="G1643">
        <v>3.1</v>
      </c>
      <c r="H1643" t="s">
        <v>67</v>
      </c>
      <c r="I1643">
        <v>24</v>
      </c>
      <c r="J1643">
        <v>24</v>
      </c>
      <c r="K1643" t="s">
        <v>27</v>
      </c>
      <c r="L1643" t="s">
        <v>1638</v>
      </c>
    </row>
    <row r="1644" spans="1:12">
      <c r="A1644">
        <v>1484</v>
      </c>
      <c r="B1644" s="1" t="s">
        <v>1633</v>
      </c>
      <c r="C1644">
        <v>17020</v>
      </c>
      <c r="D1644" t="s">
        <v>17</v>
      </c>
      <c r="E1644">
        <v>1.96</v>
      </c>
      <c r="F1644">
        <v>24</v>
      </c>
      <c r="G1644">
        <v>3.1</v>
      </c>
      <c r="H1644" t="s">
        <v>67</v>
      </c>
      <c r="I1644">
        <v>24</v>
      </c>
      <c r="J1644">
        <v>30</v>
      </c>
      <c r="K1644" t="s">
        <v>27</v>
      </c>
      <c r="L1644" t="s">
        <v>1639</v>
      </c>
    </row>
    <row r="1645" spans="1:12">
      <c r="A1645">
        <v>1485</v>
      </c>
      <c r="B1645" s="1" t="s">
        <v>1633</v>
      </c>
      <c r="C1645">
        <v>17050</v>
      </c>
      <c r="D1645" t="s">
        <v>17</v>
      </c>
      <c r="E1645">
        <v>1.24</v>
      </c>
      <c r="F1645">
        <v>24</v>
      </c>
      <c r="G1645">
        <v>3.1</v>
      </c>
      <c r="H1645" t="s">
        <v>18</v>
      </c>
      <c r="I1645">
        <v>24</v>
      </c>
      <c r="J1645">
        <v>40</v>
      </c>
      <c r="K1645" t="s">
        <v>22</v>
      </c>
      <c r="L1645" t="s">
        <v>1640</v>
      </c>
    </row>
    <row r="1646" spans="1:12">
      <c r="A1646">
        <v>1486</v>
      </c>
      <c r="B1646" s="1" t="s">
        <v>1633</v>
      </c>
      <c r="C1646">
        <v>20300</v>
      </c>
      <c r="D1646" t="s">
        <v>17</v>
      </c>
      <c r="E1646">
        <v>0</v>
      </c>
      <c r="F1646">
        <v>24</v>
      </c>
      <c r="G1646">
        <v>3.1</v>
      </c>
      <c r="H1646" t="s">
        <v>18</v>
      </c>
      <c r="I1646">
        <v>24</v>
      </c>
      <c r="J1646">
        <v>32</v>
      </c>
      <c r="K1646" t="s">
        <v>22</v>
      </c>
      <c r="L1646" t="s">
        <v>1619</v>
      </c>
    </row>
    <row r="1647" spans="1:12">
      <c r="A1647">
        <v>1487</v>
      </c>
      <c r="B1647" s="1" t="s">
        <v>1641</v>
      </c>
      <c r="C1647">
        <v>20360</v>
      </c>
      <c r="D1647" t="s">
        <v>53</v>
      </c>
      <c r="E1647">
        <v>2</v>
      </c>
      <c r="F1647">
        <v>18</v>
      </c>
      <c r="G1647">
        <v>1.77</v>
      </c>
      <c r="H1647" t="s">
        <v>38</v>
      </c>
      <c r="I1647">
        <v>18</v>
      </c>
      <c r="J1647">
        <v>25</v>
      </c>
      <c r="K1647" t="s">
        <v>39</v>
      </c>
      <c r="L1647" t="s">
        <v>1642</v>
      </c>
    </row>
    <row r="1648" spans="1:12">
      <c r="A1648">
        <v>1488</v>
      </c>
      <c r="B1648" s="1" t="s">
        <v>1641</v>
      </c>
      <c r="C1648">
        <v>22595</v>
      </c>
      <c r="D1648" t="s">
        <v>53</v>
      </c>
      <c r="E1648">
        <v>2.5499999999999998</v>
      </c>
      <c r="F1648">
        <v>18</v>
      </c>
      <c r="G1648">
        <v>1.77</v>
      </c>
      <c r="H1648" t="s">
        <v>38</v>
      </c>
      <c r="I1648">
        <v>18</v>
      </c>
      <c r="J1648">
        <v>25</v>
      </c>
      <c r="K1648" t="s">
        <v>39</v>
      </c>
      <c r="L1648" t="s">
        <v>1643</v>
      </c>
    </row>
    <row r="1649" spans="1:12">
      <c r="A1649">
        <v>1489</v>
      </c>
      <c r="B1649" s="1" t="s">
        <v>1633</v>
      </c>
      <c r="C1649">
        <v>22912</v>
      </c>
      <c r="D1649" t="s">
        <v>17</v>
      </c>
      <c r="E1649">
        <v>1.61</v>
      </c>
      <c r="F1649">
        <v>24</v>
      </c>
      <c r="G1649">
        <v>3.1</v>
      </c>
      <c r="H1649" t="s">
        <v>18</v>
      </c>
      <c r="I1649">
        <v>24</v>
      </c>
      <c r="J1649">
        <v>24</v>
      </c>
      <c r="K1649" t="s">
        <v>50</v>
      </c>
      <c r="L1649" t="s">
        <v>1644</v>
      </c>
    </row>
    <row r="1650" spans="1:12">
      <c r="A1650">
        <v>1490</v>
      </c>
      <c r="B1650" s="1" t="s">
        <v>1633</v>
      </c>
      <c r="C1650">
        <v>23030</v>
      </c>
      <c r="D1650" t="s">
        <v>17</v>
      </c>
      <c r="E1650">
        <v>0</v>
      </c>
      <c r="F1650">
        <v>24</v>
      </c>
      <c r="G1650">
        <v>3.14</v>
      </c>
      <c r="H1650" t="s">
        <v>113</v>
      </c>
      <c r="I1650">
        <v>24</v>
      </c>
      <c r="J1650">
        <v>46</v>
      </c>
      <c r="K1650" t="s">
        <v>27</v>
      </c>
      <c r="L1650" t="s">
        <v>1611</v>
      </c>
    </row>
    <row r="1651" spans="1:12">
      <c r="A1651">
        <v>1491</v>
      </c>
      <c r="B1651" s="1" t="s">
        <v>1633</v>
      </c>
      <c r="C1651">
        <v>23040</v>
      </c>
      <c r="D1651" t="s">
        <v>26</v>
      </c>
      <c r="E1651">
        <v>0</v>
      </c>
      <c r="F1651">
        <v>24</v>
      </c>
      <c r="G1651">
        <v>3.1</v>
      </c>
      <c r="H1651" t="s">
        <v>18</v>
      </c>
      <c r="I1651">
        <v>0</v>
      </c>
      <c r="J1651">
        <v>0</v>
      </c>
      <c r="K1651" t="s">
        <v>50</v>
      </c>
      <c r="L1651" t="s">
        <v>1645</v>
      </c>
    </row>
    <row r="1652" spans="1:12">
      <c r="A1652">
        <v>1478</v>
      </c>
      <c r="B1652" s="1" t="s">
        <v>1633</v>
      </c>
      <c r="C1652">
        <v>23550</v>
      </c>
      <c r="D1652" t="s">
        <v>17</v>
      </c>
      <c r="E1652">
        <v>0.5</v>
      </c>
      <c r="F1652">
        <v>24</v>
      </c>
      <c r="G1652">
        <v>3.14</v>
      </c>
      <c r="H1652" t="s">
        <v>18</v>
      </c>
      <c r="I1652">
        <v>24</v>
      </c>
      <c r="J1652">
        <v>38</v>
      </c>
      <c r="K1652" t="s">
        <v>27</v>
      </c>
      <c r="L1652" t="s">
        <v>1634</v>
      </c>
    </row>
    <row r="1653" spans="1:12">
      <c r="A1653">
        <v>1479</v>
      </c>
      <c r="B1653" s="1" t="s">
        <v>1633</v>
      </c>
      <c r="C1653">
        <v>26155</v>
      </c>
      <c r="D1653" t="s">
        <v>26</v>
      </c>
      <c r="E1653">
        <v>1.06</v>
      </c>
      <c r="F1653">
        <v>24</v>
      </c>
      <c r="G1653">
        <v>3.14</v>
      </c>
      <c r="H1653" t="s">
        <v>18</v>
      </c>
      <c r="I1653">
        <v>24</v>
      </c>
      <c r="J1653">
        <v>68</v>
      </c>
      <c r="K1653" t="s">
        <v>27</v>
      </c>
      <c r="L1653" t="s">
        <v>1635</v>
      </c>
    </row>
    <row r="1654" spans="1:12">
      <c r="A1654">
        <v>1480</v>
      </c>
      <c r="B1654" s="1" t="s">
        <v>1633</v>
      </c>
      <c r="C1654">
        <v>26190</v>
      </c>
      <c r="D1654" t="s">
        <v>17</v>
      </c>
      <c r="E1654">
        <v>2.87</v>
      </c>
      <c r="F1654">
        <v>24</v>
      </c>
      <c r="G1654">
        <v>3.14</v>
      </c>
      <c r="H1654" t="s">
        <v>29</v>
      </c>
      <c r="I1654">
        <v>24</v>
      </c>
      <c r="J1654">
        <v>54</v>
      </c>
      <c r="K1654" t="s">
        <v>27</v>
      </c>
      <c r="L1654" t="s">
        <v>1636</v>
      </c>
    </row>
    <row r="1655" spans="1:12">
      <c r="A1655">
        <v>1481</v>
      </c>
      <c r="B1655" s="1" t="s">
        <v>1633</v>
      </c>
      <c r="C1655">
        <v>27935</v>
      </c>
      <c r="D1655" t="s">
        <v>17</v>
      </c>
      <c r="E1655">
        <v>1.66</v>
      </c>
      <c r="F1655">
        <v>30</v>
      </c>
      <c r="G1655">
        <v>4.9000000000000004</v>
      </c>
      <c r="H1655" t="s">
        <v>24</v>
      </c>
      <c r="I1655">
        <v>30</v>
      </c>
      <c r="J1655">
        <v>25</v>
      </c>
      <c r="K1655" t="s">
        <v>27</v>
      </c>
      <c r="L1655" t="s">
        <v>1637</v>
      </c>
    </row>
    <row r="1656" spans="1:12">
      <c r="A1656">
        <v>1888</v>
      </c>
      <c r="B1656" s="1" t="s">
        <v>1598</v>
      </c>
      <c r="C1656">
        <v>895</v>
      </c>
      <c r="D1656" t="s">
        <v>17</v>
      </c>
      <c r="E1656">
        <v>0</v>
      </c>
      <c r="F1656" t="s">
        <v>18</v>
      </c>
      <c r="G1656" t="s">
        <v>18</v>
      </c>
      <c r="H1656" t="s">
        <v>2070</v>
      </c>
      <c r="I1656">
        <v>0</v>
      </c>
      <c r="J1656">
        <v>50</v>
      </c>
      <c r="K1656" t="s">
        <v>33</v>
      </c>
      <c r="L1656" t="s">
        <v>2071</v>
      </c>
    </row>
    <row r="1657" spans="1:12">
      <c r="A1657">
        <v>1460</v>
      </c>
      <c r="B1657" s="1" t="s">
        <v>1598</v>
      </c>
      <c r="C1657">
        <v>1250</v>
      </c>
      <c r="D1657" t="s">
        <v>17</v>
      </c>
      <c r="E1657">
        <v>2.2400000000000002</v>
      </c>
      <c r="F1657">
        <v>24</v>
      </c>
      <c r="G1657">
        <v>3.2</v>
      </c>
      <c r="H1657" t="s">
        <v>24</v>
      </c>
      <c r="I1657">
        <v>24</v>
      </c>
      <c r="J1657">
        <v>25</v>
      </c>
      <c r="K1657" t="s">
        <v>27</v>
      </c>
      <c r="L1657" t="s">
        <v>1609</v>
      </c>
    </row>
    <row r="1658" spans="1:12">
      <c r="A1658">
        <v>1461</v>
      </c>
      <c r="B1658" s="1" t="s">
        <v>1598</v>
      </c>
      <c r="C1658">
        <v>1550</v>
      </c>
      <c r="D1658" t="s">
        <v>26</v>
      </c>
      <c r="E1658">
        <v>0.73</v>
      </c>
      <c r="F1658">
        <v>24</v>
      </c>
      <c r="G1658">
        <v>3.14</v>
      </c>
      <c r="H1658" t="s">
        <v>29</v>
      </c>
      <c r="I1658">
        <v>24</v>
      </c>
      <c r="J1658">
        <v>42</v>
      </c>
      <c r="K1658" t="s">
        <v>22</v>
      </c>
      <c r="L1658" t="s">
        <v>1610</v>
      </c>
    </row>
    <row r="1659" spans="1:12">
      <c r="A1659">
        <v>1449</v>
      </c>
      <c r="B1659" s="1" t="s">
        <v>1598</v>
      </c>
      <c r="C1659">
        <v>5100</v>
      </c>
      <c r="D1659" t="s">
        <v>17</v>
      </c>
      <c r="E1659">
        <v>4.3</v>
      </c>
      <c r="F1659">
        <v>24</v>
      </c>
      <c r="G1659">
        <v>3.14</v>
      </c>
      <c r="H1659" t="s">
        <v>24</v>
      </c>
      <c r="I1659">
        <v>24</v>
      </c>
      <c r="J1659">
        <v>32</v>
      </c>
      <c r="K1659" t="s">
        <v>27</v>
      </c>
      <c r="L1659" t="s">
        <v>1599</v>
      </c>
    </row>
    <row r="1660" spans="1:12">
      <c r="A1660">
        <v>1450</v>
      </c>
      <c r="B1660" s="1" t="s">
        <v>1598</v>
      </c>
      <c r="C1660">
        <v>6900</v>
      </c>
      <c r="D1660" t="s">
        <v>17</v>
      </c>
      <c r="E1660">
        <v>4.28</v>
      </c>
      <c r="F1660">
        <v>24</v>
      </c>
      <c r="G1660">
        <v>3.14</v>
      </c>
      <c r="H1660" t="s">
        <v>18</v>
      </c>
      <c r="I1660">
        <v>24</v>
      </c>
      <c r="J1660">
        <v>30</v>
      </c>
      <c r="K1660" t="s">
        <v>22</v>
      </c>
      <c r="L1660" t="s">
        <v>1600</v>
      </c>
    </row>
    <row r="1661" spans="1:12">
      <c r="A1661">
        <v>1451</v>
      </c>
      <c r="B1661" s="1" t="s">
        <v>1598</v>
      </c>
      <c r="C1661">
        <v>7050</v>
      </c>
      <c r="D1661" t="s">
        <v>17</v>
      </c>
      <c r="E1661">
        <v>3.6</v>
      </c>
      <c r="F1661">
        <v>24</v>
      </c>
      <c r="G1661">
        <v>3.14</v>
      </c>
      <c r="H1661" t="s">
        <v>18</v>
      </c>
      <c r="I1661">
        <v>24</v>
      </c>
      <c r="J1661">
        <v>20</v>
      </c>
      <c r="K1661" t="s">
        <v>22</v>
      </c>
      <c r="L1661" t="s">
        <v>1601</v>
      </c>
    </row>
    <row r="1662" spans="1:12">
      <c r="A1662">
        <v>1452</v>
      </c>
      <c r="B1662" s="1" t="s">
        <v>1598</v>
      </c>
      <c r="C1662">
        <v>8800</v>
      </c>
      <c r="D1662" t="s">
        <v>17</v>
      </c>
      <c r="E1662">
        <v>2.11</v>
      </c>
      <c r="F1662">
        <v>24</v>
      </c>
      <c r="G1662">
        <v>3.14</v>
      </c>
      <c r="H1662" t="s">
        <v>24</v>
      </c>
      <c r="I1662">
        <v>24</v>
      </c>
      <c r="J1662">
        <v>24</v>
      </c>
      <c r="K1662" t="s">
        <v>27</v>
      </c>
      <c r="L1662" t="s">
        <v>1602</v>
      </c>
    </row>
    <row r="1663" spans="1:12">
      <c r="A1663">
        <v>1453</v>
      </c>
      <c r="B1663" s="1" t="s">
        <v>1598</v>
      </c>
      <c r="C1663">
        <v>10500</v>
      </c>
      <c r="D1663" t="s">
        <v>17</v>
      </c>
      <c r="E1663">
        <v>1.8</v>
      </c>
      <c r="F1663">
        <v>18</v>
      </c>
      <c r="G1663">
        <v>1.77</v>
      </c>
      <c r="H1663" t="s">
        <v>38</v>
      </c>
      <c r="I1663">
        <v>18</v>
      </c>
      <c r="J1663">
        <v>24</v>
      </c>
      <c r="K1663" t="s">
        <v>39</v>
      </c>
      <c r="L1663" t="s">
        <v>1603</v>
      </c>
    </row>
    <row r="1664" spans="1:12">
      <c r="A1664">
        <v>1454</v>
      </c>
      <c r="B1664" s="1" t="s">
        <v>1598</v>
      </c>
      <c r="C1664">
        <v>11600</v>
      </c>
      <c r="D1664" t="s">
        <v>17</v>
      </c>
      <c r="E1664">
        <v>0</v>
      </c>
      <c r="F1664">
        <v>24</v>
      </c>
      <c r="G1664">
        <v>3.14</v>
      </c>
      <c r="H1664" t="s">
        <v>18</v>
      </c>
      <c r="I1664">
        <v>24</v>
      </c>
      <c r="J1664">
        <v>20</v>
      </c>
      <c r="K1664" t="s">
        <v>22</v>
      </c>
      <c r="L1664" t="s">
        <v>1604</v>
      </c>
    </row>
    <row r="1665" spans="1:12">
      <c r="A1665">
        <v>1455</v>
      </c>
      <c r="B1665" s="1" t="s">
        <v>1598</v>
      </c>
      <c r="C1665">
        <v>11650</v>
      </c>
      <c r="D1665" t="s">
        <v>17</v>
      </c>
      <c r="E1665">
        <v>3</v>
      </c>
      <c r="F1665">
        <v>24</v>
      </c>
      <c r="G1665">
        <v>3.14</v>
      </c>
      <c r="H1665" t="s">
        <v>24</v>
      </c>
      <c r="I1665">
        <v>24</v>
      </c>
      <c r="J1665">
        <v>25</v>
      </c>
      <c r="K1665" t="s">
        <v>27</v>
      </c>
      <c r="L1665" t="s">
        <v>1605</v>
      </c>
    </row>
    <row r="1666" spans="1:12">
      <c r="A1666">
        <v>1456</v>
      </c>
      <c r="B1666" s="1" t="s">
        <v>1598</v>
      </c>
      <c r="C1666">
        <v>11790</v>
      </c>
      <c r="D1666" t="s">
        <v>17</v>
      </c>
      <c r="E1666">
        <v>0</v>
      </c>
      <c r="F1666">
        <v>18</v>
      </c>
      <c r="G1666">
        <v>1.8</v>
      </c>
      <c r="H1666" t="s">
        <v>19</v>
      </c>
      <c r="I1666">
        <v>18</v>
      </c>
      <c r="J1666">
        <v>28</v>
      </c>
      <c r="K1666" t="s">
        <v>22</v>
      </c>
      <c r="L1666" t="s">
        <v>1606</v>
      </c>
    </row>
    <row r="1667" spans="1:12">
      <c r="A1667">
        <v>1457</v>
      </c>
      <c r="B1667" s="1" t="s">
        <v>1598</v>
      </c>
      <c r="C1667">
        <v>13380</v>
      </c>
      <c r="D1667" t="s">
        <v>17</v>
      </c>
      <c r="E1667">
        <v>1.64</v>
      </c>
      <c r="F1667">
        <v>18</v>
      </c>
      <c r="G1667">
        <v>1.8</v>
      </c>
      <c r="H1667" t="s">
        <v>24</v>
      </c>
      <c r="I1667">
        <v>18</v>
      </c>
      <c r="J1667">
        <v>24</v>
      </c>
      <c r="K1667" t="s">
        <v>22</v>
      </c>
      <c r="L1667" t="s">
        <v>1607</v>
      </c>
    </row>
    <row r="1668" spans="1:12">
      <c r="A1668">
        <v>1459</v>
      </c>
      <c r="B1668" s="1" t="s">
        <v>1598</v>
      </c>
      <c r="C1668">
        <v>14295</v>
      </c>
      <c r="D1668" t="s">
        <v>17</v>
      </c>
      <c r="E1668">
        <v>1.86</v>
      </c>
      <c r="F1668">
        <v>18</v>
      </c>
      <c r="G1668">
        <v>1.8</v>
      </c>
      <c r="H1668" t="s">
        <v>19</v>
      </c>
      <c r="I1668">
        <v>18</v>
      </c>
      <c r="J1668">
        <v>26</v>
      </c>
      <c r="K1668" t="s">
        <v>50</v>
      </c>
      <c r="L1668" t="s">
        <v>639</v>
      </c>
    </row>
    <row r="1669" spans="1:12">
      <c r="A1669">
        <v>1458</v>
      </c>
      <c r="B1669" s="1" t="s">
        <v>1598</v>
      </c>
      <c r="C1669">
        <v>14700</v>
      </c>
      <c r="D1669" t="s">
        <v>17</v>
      </c>
      <c r="E1669">
        <v>1.96</v>
      </c>
      <c r="F1669">
        <v>24</v>
      </c>
      <c r="G1669">
        <v>3.14</v>
      </c>
      <c r="H1669" t="s">
        <v>29</v>
      </c>
      <c r="I1669">
        <v>24</v>
      </c>
      <c r="J1669">
        <v>20</v>
      </c>
      <c r="K1669" t="s">
        <v>22</v>
      </c>
      <c r="L1669" t="s">
        <v>1608</v>
      </c>
    </row>
    <row r="1670" spans="1:12">
      <c r="A1670">
        <v>1473</v>
      </c>
      <c r="B1670" s="1" t="s">
        <v>1627</v>
      </c>
      <c r="C1670">
        <v>2800</v>
      </c>
      <c r="D1670" t="s">
        <v>26</v>
      </c>
      <c r="E1670">
        <v>0.78</v>
      </c>
      <c r="F1670">
        <v>24</v>
      </c>
      <c r="G1670">
        <v>3.14</v>
      </c>
      <c r="H1670" t="s">
        <v>67</v>
      </c>
      <c r="I1670">
        <v>24</v>
      </c>
      <c r="J1670">
        <v>56</v>
      </c>
      <c r="K1670" t="s">
        <v>33</v>
      </c>
      <c r="L1670" t="s">
        <v>1628</v>
      </c>
    </row>
    <row r="1671" spans="1:12">
      <c r="A1671">
        <v>1474</v>
      </c>
      <c r="B1671" s="1" t="s">
        <v>1627</v>
      </c>
      <c r="C1671">
        <v>4630</v>
      </c>
      <c r="D1671" t="s">
        <v>26</v>
      </c>
      <c r="E1671">
        <v>0.89</v>
      </c>
      <c r="F1671">
        <v>18</v>
      </c>
      <c r="G1671">
        <v>1.8</v>
      </c>
      <c r="H1671" t="s">
        <v>67</v>
      </c>
      <c r="I1671">
        <v>18</v>
      </c>
      <c r="J1671">
        <v>24</v>
      </c>
      <c r="K1671" t="s">
        <v>27</v>
      </c>
      <c r="L1671" t="s">
        <v>1629</v>
      </c>
    </row>
    <row r="1672" spans="1:12">
      <c r="A1672">
        <v>1475</v>
      </c>
      <c r="B1672" s="1" t="s">
        <v>1627</v>
      </c>
      <c r="C1672">
        <v>4635</v>
      </c>
      <c r="D1672" t="s">
        <v>26</v>
      </c>
      <c r="E1672">
        <v>5.19</v>
      </c>
      <c r="F1672">
        <v>18</v>
      </c>
      <c r="G1672">
        <v>1.8</v>
      </c>
      <c r="H1672" t="s">
        <v>67</v>
      </c>
      <c r="I1672">
        <v>18</v>
      </c>
      <c r="J1672">
        <v>49</v>
      </c>
      <c r="K1672" t="s">
        <v>27</v>
      </c>
      <c r="L1672" t="s">
        <v>1630</v>
      </c>
    </row>
    <row r="1673" spans="1:12">
      <c r="A1673">
        <v>1476</v>
      </c>
      <c r="B1673" s="1" t="s">
        <v>1627</v>
      </c>
      <c r="C1673">
        <v>5650</v>
      </c>
      <c r="D1673" t="s">
        <v>26</v>
      </c>
      <c r="E1673">
        <v>0.43</v>
      </c>
      <c r="F1673">
        <v>18</v>
      </c>
      <c r="G1673">
        <v>1.8</v>
      </c>
      <c r="H1673" t="s">
        <v>67</v>
      </c>
      <c r="I1673">
        <v>18</v>
      </c>
      <c r="J1673">
        <v>25</v>
      </c>
      <c r="K1673" t="s">
        <v>27</v>
      </c>
      <c r="L1673" t="s">
        <v>1631</v>
      </c>
    </row>
    <row r="1674" spans="1:12">
      <c r="A1674">
        <v>1477</v>
      </c>
      <c r="B1674" s="1" t="s">
        <v>1627</v>
      </c>
      <c r="C1674">
        <v>6600</v>
      </c>
      <c r="D1674" t="s">
        <v>26</v>
      </c>
      <c r="E1674">
        <v>1.94</v>
      </c>
      <c r="F1674">
        <v>24</v>
      </c>
      <c r="G1674">
        <v>3.1</v>
      </c>
      <c r="H1674" t="s">
        <v>196</v>
      </c>
      <c r="I1674">
        <v>24</v>
      </c>
      <c r="J1674">
        <v>25</v>
      </c>
      <c r="K1674" t="s">
        <v>27</v>
      </c>
      <c r="L1674" t="s">
        <v>1632</v>
      </c>
    </row>
    <row r="1675" spans="1:12">
      <c r="A1675">
        <v>1463</v>
      </c>
      <c r="B1675" s="1" t="s">
        <v>1613</v>
      </c>
      <c r="C1675">
        <v>50</v>
      </c>
      <c r="D1675" t="s">
        <v>107</v>
      </c>
      <c r="E1675">
        <v>0</v>
      </c>
      <c r="F1675">
        <v>24</v>
      </c>
      <c r="G1675">
        <v>3.14</v>
      </c>
      <c r="H1675" t="s">
        <v>38</v>
      </c>
      <c r="I1675">
        <v>24</v>
      </c>
      <c r="J1675">
        <v>24</v>
      </c>
      <c r="K1675" t="s">
        <v>39</v>
      </c>
      <c r="L1675" t="s">
        <v>1614</v>
      </c>
    </row>
    <row r="1676" spans="1:12">
      <c r="A1676">
        <v>1464</v>
      </c>
      <c r="B1676" s="1" t="s">
        <v>1615</v>
      </c>
      <c r="C1676">
        <v>350</v>
      </c>
      <c r="D1676" t="s">
        <v>26</v>
      </c>
      <c r="E1676">
        <v>2.2799999999999998</v>
      </c>
      <c r="F1676">
        <v>24</v>
      </c>
      <c r="G1676">
        <v>3.1</v>
      </c>
      <c r="H1676" t="s">
        <v>196</v>
      </c>
      <c r="I1676">
        <v>24</v>
      </c>
      <c r="J1676">
        <v>21</v>
      </c>
      <c r="K1676" t="s">
        <v>22</v>
      </c>
      <c r="L1676" t="s">
        <v>1616</v>
      </c>
    </row>
    <row r="1677" spans="1:12">
      <c r="A1677">
        <v>1465</v>
      </c>
      <c r="B1677" s="1" t="s">
        <v>1615</v>
      </c>
      <c r="C1677">
        <v>1600</v>
      </c>
      <c r="D1677" t="s">
        <v>17</v>
      </c>
      <c r="E1677">
        <v>0</v>
      </c>
      <c r="F1677">
        <v>24</v>
      </c>
      <c r="G1677">
        <v>3.1</v>
      </c>
      <c r="H1677" t="s">
        <v>18</v>
      </c>
      <c r="I1677">
        <v>24</v>
      </c>
      <c r="J1677">
        <v>0</v>
      </c>
      <c r="K1677" t="s">
        <v>33</v>
      </c>
      <c r="L1677" t="s">
        <v>1617</v>
      </c>
    </row>
    <row r="1678" spans="1:12">
      <c r="A1678">
        <v>1466</v>
      </c>
      <c r="B1678" s="1" t="s">
        <v>1615</v>
      </c>
      <c r="C1678">
        <v>1620</v>
      </c>
      <c r="D1678" t="s">
        <v>26</v>
      </c>
      <c r="E1678">
        <v>2.2000000000000002</v>
      </c>
      <c r="F1678">
        <v>24</v>
      </c>
      <c r="G1678">
        <v>3.1</v>
      </c>
      <c r="H1678" t="s">
        <v>67</v>
      </c>
      <c r="I1678">
        <v>24</v>
      </c>
      <c r="J1678">
        <v>24</v>
      </c>
      <c r="K1678" t="s">
        <v>27</v>
      </c>
      <c r="L1678" t="s">
        <v>1618</v>
      </c>
    </row>
    <row r="1679" spans="1:12">
      <c r="A1679">
        <v>1467</v>
      </c>
      <c r="B1679" s="1" t="s">
        <v>1619</v>
      </c>
      <c r="C1679">
        <v>895</v>
      </c>
      <c r="D1679" t="s">
        <v>17</v>
      </c>
      <c r="E1679">
        <v>2.44</v>
      </c>
      <c r="F1679">
        <v>24</v>
      </c>
      <c r="G1679">
        <v>3.14</v>
      </c>
      <c r="H1679" t="s">
        <v>77</v>
      </c>
      <c r="I1679">
        <v>24</v>
      </c>
      <c r="J1679">
        <v>96</v>
      </c>
      <c r="K1679" t="s">
        <v>27</v>
      </c>
      <c r="L1679" t="s">
        <v>1620</v>
      </c>
    </row>
    <row r="1680" spans="1:12">
      <c r="A1680">
        <v>1468</v>
      </c>
      <c r="B1680" s="1" t="s">
        <v>1619</v>
      </c>
      <c r="C1680">
        <v>3270</v>
      </c>
      <c r="D1680" t="s">
        <v>17</v>
      </c>
      <c r="E1680">
        <v>0</v>
      </c>
      <c r="F1680">
        <v>18</v>
      </c>
      <c r="G1680">
        <v>1.77</v>
      </c>
      <c r="H1680" t="s">
        <v>24</v>
      </c>
      <c r="I1680">
        <v>18</v>
      </c>
      <c r="J1680">
        <v>32</v>
      </c>
      <c r="K1680" t="s">
        <v>33</v>
      </c>
      <c r="L1680" t="s">
        <v>1621</v>
      </c>
    </row>
    <row r="1681" spans="1:12">
      <c r="A1681">
        <v>1469</v>
      </c>
      <c r="B1681" s="1" t="s">
        <v>1619</v>
      </c>
      <c r="C1681">
        <v>3290</v>
      </c>
      <c r="D1681" t="s">
        <v>17</v>
      </c>
      <c r="E1681">
        <v>1.37</v>
      </c>
      <c r="F1681">
        <v>18</v>
      </c>
      <c r="G1681">
        <v>1.77</v>
      </c>
      <c r="H1681" t="s">
        <v>24</v>
      </c>
      <c r="I1681">
        <v>18</v>
      </c>
      <c r="J1681">
        <v>23</v>
      </c>
      <c r="K1681" t="s">
        <v>27</v>
      </c>
      <c r="L1681" t="s">
        <v>1622</v>
      </c>
    </row>
    <row r="1682" spans="1:12">
      <c r="A1682">
        <v>1470</v>
      </c>
      <c r="B1682" s="1" t="s">
        <v>1619</v>
      </c>
      <c r="C1682">
        <v>3290</v>
      </c>
      <c r="D1682" t="s">
        <v>26</v>
      </c>
      <c r="E1682">
        <v>0.62</v>
      </c>
      <c r="F1682">
        <v>24</v>
      </c>
      <c r="G1682">
        <v>3.14</v>
      </c>
      <c r="H1682" t="s">
        <v>24</v>
      </c>
      <c r="I1682">
        <v>24</v>
      </c>
      <c r="J1682">
        <v>23</v>
      </c>
      <c r="K1682" t="s">
        <v>27</v>
      </c>
      <c r="L1682" t="s">
        <v>1623</v>
      </c>
    </row>
    <row r="1683" spans="1:12">
      <c r="A1683">
        <v>1471</v>
      </c>
      <c r="B1683" s="1" t="s">
        <v>1619</v>
      </c>
      <c r="C1683">
        <v>5200</v>
      </c>
      <c r="D1683" t="s">
        <v>17</v>
      </c>
      <c r="E1683">
        <v>0</v>
      </c>
      <c r="F1683">
        <v>18</v>
      </c>
      <c r="G1683">
        <v>1.77</v>
      </c>
      <c r="H1683" t="s">
        <v>24</v>
      </c>
      <c r="I1683">
        <v>18</v>
      </c>
      <c r="J1683">
        <v>74</v>
      </c>
      <c r="K1683" t="s">
        <v>27</v>
      </c>
      <c r="L1683" t="s">
        <v>1624</v>
      </c>
    </row>
    <row r="1684" spans="1:12">
      <c r="A1684">
        <v>1472</v>
      </c>
      <c r="B1684" s="1" t="s">
        <v>1625</v>
      </c>
      <c r="C1684">
        <v>5200</v>
      </c>
      <c r="D1684" t="s">
        <v>107</v>
      </c>
      <c r="E1684">
        <v>1.62</v>
      </c>
      <c r="F1684">
        <v>18</v>
      </c>
      <c r="G1684">
        <v>1.77</v>
      </c>
      <c r="H1684" t="s">
        <v>38</v>
      </c>
      <c r="I1684">
        <v>18</v>
      </c>
      <c r="J1684">
        <v>32</v>
      </c>
      <c r="K1684" t="s">
        <v>39</v>
      </c>
      <c r="L1684" t="s">
        <v>1626</v>
      </c>
    </row>
    <row r="1685" spans="1:12">
      <c r="A1685">
        <v>1462</v>
      </c>
      <c r="B1685" s="1" t="s">
        <v>1611</v>
      </c>
      <c r="C1685">
        <v>2420</v>
      </c>
      <c r="D1685" t="s">
        <v>17</v>
      </c>
      <c r="E1685">
        <v>1.1000000000000001</v>
      </c>
      <c r="F1685">
        <v>24</v>
      </c>
      <c r="G1685">
        <v>3.14</v>
      </c>
      <c r="H1685" t="s">
        <v>19</v>
      </c>
      <c r="I1685">
        <v>24</v>
      </c>
      <c r="J1685">
        <v>50</v>
      </c>
      <c r="K1685" t="s">
        <v>22</v>
      </c>
      <c r="L1685" t="s">
        <v>1612</v>
      </c>
    </row>
    <row r="1686" spans="1:12">
      <c r="A1686">
        <v>1494</v>
      </c>
      <c r="B1686" s="1" t="s">
        <v>1647</v>
      </c>
      <c r="C1686">
        <v>0</v>
      </c>
      <c r="D1686" t="s">
        <v>18</v>
      </c>
      <c r="E1686">
        <v>1.86</v>
      </c>
      <c r="F1686">
        <v>42</v>
      </c>
      <c r="G1686">
        <v>9.6199999999999992</v>
      </c>
      <c r="H1686" t="s">
        <v>24</v>
      </c>
      <c r="I1686">
        <v>42</v>
      </c>
      <c r="J1686">
        <v>41</v>
      </c>
      <c r="K1686" t="s">
        <v>33</v>
      </c>
      <c r="L1686" t="s">
        <v>1647</v>
      </c>
    </row>
    <row r="1687" spans="1:12">
      <c r="A1687">
        <v>1495</v>
      </c>
      <c r="B1687" s="1" t="s">
        <v>1647</v>
      </c>
      <c r="C1687">
        <v>1700</v>
      </c>
      <c r="D1687" t="s">
        <v>17</v>
      </c>
      <c r="E1687">
        <v>1.94</v>
      </c>
      <c r="F1687">
        <v>24</v>
      </c>
      <c r="G1687">
        <v>3.14</v>
      </c>
      <c r="H1687" t="s">
        <v>70</v>
      </c>
      <c r="I1687">
        <v>24</v>
      </c>
      <c r="J1687">
        <v>19</v>
      </c>
      <c r="K1687" t="s">
        <v>22</v>
      </c>
      <c r="L1687" t="s">
        <v>1648</v>
      </c>
    </row>
    <row r="1688" spans="1:12">
      <c r="A1688">
        <v>1496</v>
      </c>
      <c r="B1688" s="1" t="s">
        <v>1647</v>
      </c>
      <c r="C1688">
        <v>2500</v>
      </c>
      <c r="D1688" t="s">
        <v>17</v>
      </c>
      <c r="E1688">
        <v>0</v>
      </c>
      <c r="F1688">
        <v>24</v>
      </c>
      <c r="G1688">
        <v>3.14</v>
      </c>
      <c r="H1688" t="s">
        <v>19</v>
      </c>
      <c r="I1688">
        <v>24</v>
      </c>
      <c r="J1688">
        <v>32</v>
      </c>
      <c r="K1688" t="s">
        <v>50</v>
      </c>
      <c r="L1688" t="s">
        <v>1649</v>
      </c>
    </row>
    <row r="1689" spans="1:12">
      <c r="A1689">
        <v>1497</v>
      </c>
      <c r="B1689" s="1" t="s">
        <v>1647</v>
      </c>
      <c r="C1689">
        <v>2507</v>
      </c>
      <c r="D1689" t="s">
        <v>17</v>
      </c>
      <c r="E1689">
        <v>1.55</v>
      </c>
      <c r="F1689">
        <v>18</v>
      </c>
      <c r="G1689">
        <v>1.77</v>
      </c>
      <c r="H1689" t="s">
        <v>19</v>
      </c>
      <c r="I1689">
        <v>18</v>
      </c>
      <c r="J1689">
        <v>62</v>
      </c>
      <c r="K1689" t="s">
        <v>50</v>
      </c>
      <c r="L1689" t="s">
        <v>1650</v>
      </c>
    </row>
    <row r="1690" spans="1:12">
      <c r="A1690">
        <v>1867</v>
      </c>
      <c r="B1690" s="1" t="s">
        <v>2047</v>
      </c>
      <c r="C1690">
        <v>0</v>
      </c>
      <c r="D1690" t="s">
        <v>17</v>
      </c>
      <c r="E1690">
        <v>1.4</v>
      </c>
      <c r="F1690">
        <v>36</v>
      </c>
      <c r="G1690">
        <v>7.07</v>
      </c>
      <c r="H1690" t="s">
        <v>24</v>
      </c>
      <c r="I1690">
        <v>36</v>
      </c>
      <c r="J1690">
        <v>118</v>
      </c>
      <c r="K1690" t="s">
        <v>27</v>
      </c>
      <c r="L1690" t="s">
        <v>2047</v>
      </c>
    </row>
    <row r="1691" spans="1:12">
      <c r="A1691">
        <v>1868</v>
      </c>
      <c r="B1691" s="1" t="s">
        <v>2047</v>
      </c>
      <c r="C1691">
        <v>2714</v>
      </c>
      <c r="D1691" t="s">
        <v>26</v>
      </c>
      <c r="E1691">
        <v>0</v>
      </c>
      <c r="F1691">
        <v>18</v>
      </c>
      <c r="G1691">
        <v>1.77</v>
      </c>
      <c r="H1691" t="s">
        <v>19</v>
      </c>
      <c r="I1691">
        <v>18</v>
      </c>
      <c r="J1691">
        <v>24</v>
      </c>
      <c r="K1691" t="s">
        <v>22</v>
      </c>
      <c r="L1691" t="s">
        <v>2048</v>
      </c>
    </row>
    <row r="1692" spans="1:12">
      <c r="A1692">
        <v>1869</v>
      </c>
      <c r="B1692" s="1" t="s">
        <v>2047</v>
      </c>
      <c r="C1692">
        <v>2827</v>
      </c>
      <c r="D1692" t="s">
        <v>17</v>
      </c>
      <c r="E1692">
        <v>0</v>
      </c>
      <c r="F1692" t="s">
        <v>18</v>
      </c>
      <c r="G1692" t="s">
        <v>18</v>
      </c>
      <c r="H1692" t="s">
        <v>18</v>
      </c>
      <c r="I1692">
        <v>0</v>
      </c>
      <c r="J1692">
        <v>0</v>
      </c>
      <c r="K1692" t="s">
        <v>27</v>
      </c>
      <c r="L1692" t="s">
        <v>2049</v>
      </c>
    </row>
    <row r="1693" spans="1:12">
      <c r="A1693">
        <v>1364</v>
      </c>
      <c r="B1693" s="1" t="s">
        <v>1506</v>
      </c>
      <c r="C1693">
        <v>2692</v>
      </c>
      <c r="D1693" t="s">
        <v>26</v>
      </c>
      <c r="E1693">
        <v>4.95</v>
      </c>
      <c r="F1693">
        <v>18</v>
      </c>
      <c r="G1693">
        <v>1.77</v>
      </c>
      <c r="H1693" t="s">
        <v>24</v>
      </c>
      <c r="I1693">
        <v>18</v>
      </c>
      <c r="J1693">
        <v>40</v>
      </c>
      <c r="K1693" t="s">
        <v>22</v>
      </c>
      <c r="L1693" t="s">
        <v>1507</v>
      </c>
    </row>
    <row r="1694" spans="1:12">
      <c r="A1694">
        <v>1365</v>
      </c>
      <c r="B1694" s="1" t="s">
        <v>1506</v>
      </c>
      <c r="C1694">
        <v>5192</v>
      </c>
      <c r="D1694" t="s">
        <v>26</v>
      </c>
      <c r="E1694">
        <v>0.9</v>
      </c>
      <c r="F1694">
        <v>24</v>
      </c>
      <c r="G1694">
        <v>3.14</v>
      </c>
      <c r="H1694" t="s">
        <v>24</v>
      </c>
      <c r="I1694">
        <v>24</v>
      </c>
      <c r="J1694">
        <v>32</v>
      </c>
      <c r="K1694" t="s">
        <v>27</v>
      </c>
      <c r="L1694" t="s">
        <v>1508</v>
      </c>
    </row>
    <row r="1695" spans="1:12">
      <c r="A1695">
        <v>1366</v>
      </c>
      <c r="B1695" s="1" t="s">
        <v>1506</v>
      </c>
      <c r="C1695">
        <v>5220</v>
      </c>
      <c r="D1695" t="s">
        <v>26</v>
      </c>
      <c r="E1695">
        <v>1.45</v>
      </c>
      <c r="F1695">
        <v>18</v>
      </c>
      <c r="G1695">
        <v>1.77</v>
      </c>
      <c r="H1695" t="s">
        <v>24</v>
      </c>
      <c r="I1695">
        <v>18</v>
      </c>
      <c r="J1695">
        <v>40</v>
      </c>
      <c r="K1695" t="s">
        <v>27</v>
      </c>
      <c r="L1695" t="s">
        <v>1509</v>
      </c>
    </row>
    <row r="1696" spans="1:12">
      <c r="A1696">
        <v>1367</v>
      </c>
      <c r="B1696" s="1" t="s">
        <v>1506</v>
      </c>
      <c r="C1696">
        <v>5230</v>
      </c>
      <c r="D1696" t="s">
        <v>26</v>
      </c>
      <c r="E1696">
        <v>3.15</v>
      </c>
      <c r="F1696">
        <v>36</v>
      </c>
      <c r="G1696">
        <v>7.07</v>
      </c>
      <c r="H1696" t="s">
        <v>24</v>
      </c>
      <c r="I1696">
        <v>36</v>
      </c>
      <c r="J1696">
        <v>40</v>
      </c>
      <c r="K1696" t="s">
        <v>27</v>
      </c>
      <c r="L1696" t="s">
        <v>1510</v>
      </c>
    </row>
    <row r="1697" spans="1:12">
      <c r="A1697">
        <v>1369</v>
      </c>
      <c r="B1697" s="1" t="s">
        <v>1506</v>
      </c>
      <c r="C1697">
        <v>6457</v>
      </c>
      <c r="D1697" t="s">
        <v>17</v>
      </c>
      <c r="E1697">
        <v>0</v>
      </c>
      <c r="F1697">
        <v>30</v>
      </c>
      <c r="G1697">
        <v>7.07</v>
      </c>
      <c r="H1697" t="s">
        <v>1512</v>
      </c>
      <c r="I1697">
        <v>30</v>
      </c>
      <c r="J1697">
        <v>24</v>
      </c>
      <c r="K1697" t="s">
        <v>22</v>
      </c>
      <c r="L1697" t="s">
        <v>1513</v>
      </c>
    </row>
    <row r="1698" spans="1:12">
      <c r="A1698">
        <v>1368</v>
      </c>
      <c r="B1698" s="1" t="s">
        <v>1506</v>
      </c>
      <c r="C1698">
        <v>6507</v>
      </c>
      <c r="D1698" t="s">
        <v>26</v>
      </c>
      <c r="E1698">
        <v>0.4</v>
      </c>
      <c r="F1698">
        <v>18</v>
      </c>
      <c r="G1698">
        <v>1.77</v>
      </c>
      <c r="H1698" t="s">
        <v>19</v>
      </c>
      <c r="I1698">
        <v>18</v>
      </c>
      <c r="J1698">
        <v>29</v>
      </c>
      <c r="K1698" t="s">
        <v>22</v>
      </c>
      <c r="L1698" t="s">
        <v>1511</v>
      </c>
    </row>
    <row r="1699" spans="1:12">
      <c r="A1699">
        <v>1370</v>
      </c>
      <c r="B1699" s="1" t="s">
        <v>1506</v>
      </c>
      <c r="C1699">
        <v>7972</v>
      </c>
      <c r="D1699" t="s">
        <v>26</v>
      </c>
      <c r="E1699">
        <v>2.2000000000000002</v>
      </c>
      <c r="F1699">
        <v>24</v>
      </c>
      <c r="G1699">
        <v>3.14</v>
      </c>
      <c r="H1699" t="s">
        <v>29</v>
      </c>
      <c r="I1699">
        <v>24</v>
      </c>
      <c r="J1699">
        <v>52</v>
      </c>
      <c r="K1699" t="s">
        <v>22</v>
      </c>
      <c r="L1699" t="s">
        <v>1514</v>
      </c>
    </row>
    <row r="1700" spans="1:12">
      <c r="A1700">
        <v>1371</v>
      </c>
      <c r="B1700" s="1" t="s">
        <v>1506</v>
      </c>
      <c r="C1700">
        <v>8472</v>
      </c>
      <c r="D1700" t="s">
        <v>26</v>
      </c>
      <c r="E1700">
        <v>3.4</v>
      </c>
      <c r="F1700">
        <v>18</v>
      </c>
      <c r="G1700">
        <v>1.77</v>
      </c>
      <c r="H1700" t="s">
        <v>49</v>
      </c>
      <c r="I1700">
        <v>18</v>
      </c>
      <c r="J1700">
        <v>42</v>
      </c>
      <c r="K1700" t="s">
        <v>50</v>
      </c>
      <c r="L1700" t="s">
        <v>1515</v>
      </c>
    </row>
    <row r="1701" spans="1:12">
      <c r="A1701">
        <v>1372</v>
      </c>
      <c r="B1701" s="1" t="s">
        <v>1506</v>
      </c>
      <c r="C1701">
        <v>9121</v>
      </c>
      <c r="D1701" t="s">
        <v>26</v>
      </c>
      <c r="E1701">
        <v>2.2999999999999998</v>
      </c>
      <c r="F1701">
        <v>24</v>
      </c>
      <c r="G1701">
        <v>3.14</v>
      </c>
      <c r="H1701" t="s">
        <v>24</v>
      </c>
      <c r="I1701">
        <v>24</v>
      </c>
      <c r="J1701">
        <v>24</v>
      </c>
      <c r="K1701" t="s">
        <v>27</v>
      </c>
      <c r="L1701" t="s">
        <v>1516</v>
      </c>
    </row>
    <row r="1702" spans="1:12">
      <c r="A1702">
        <v>1373</v>
      </c>
      <c r="B1702" s="1" t="s">
        <v>1506</v>
      </c>
      <c r="C1702">
        <v>9649</v>
      </c>
      <c r="D1702" t="s">
        <v>26</v>
      </c>
      <c r="E1702">
        <v>0</v>
      </c>
      <c r="F1702" t="s">
        <v>18</v>
      </c>
      <c r="G1702" t="s">
        <v>18</v>
      </c>
      <c r="H1702" t="s">
        <v>18</v>
      </c>
      <c r="I1702">
        <v>0</v>
      </c>
      <c r="J1702">
        <v>0</v>
      </c>
      <c r="K1702" t="s">
        <v>50</v>
      </c>
      <c r="L1702" t="s">
        <v>1506</v>
      </c>
    </row>
    <row r="1703" spans="1:12">
      <c r="A1703">
        <v>1374</v>
      </c>
      <c r="B1703" s="1" t="s">
        <v>1517</v>
      </c>
      <c r="C1703">
        <v>6709</v>
      </c>
      <c r="D1703" t="s">
        <v>26</v>
      </c>
      <c r="E1703">
        <v>0.8</v>
      </c>
      <c r="F1703">
        <v>30</v>
      </c>
      <c r="G1703">
        <v>7.07</v>
      </c>
      <c r="H1703" t="s">
        <v>19</v>
      </c>
      <c r="I1703">
        <v>30</v>
      </c>
      <c r="J1703">
        <v>21</v>
      </c>
      <c r="K1703" t="s">
        <v>22</v>
      </c>
      <c r="L1703" t="s">
        <v>136</v>
      </c>
    </row>
    <row r="1704" spans="1:12">
      <c r="A1704">
        <v>1375</v>
      </c>
      <c r="B1704" s="1" t="s">
        <v>1517</v>
      </c>
      <c r="C1704">
        <v>11669</v>
      </c>
      <c r="D1704" t="s">
        <v>26</v>
      </c>
      <c r="E1704">
        <v>1.2</v>
      </c>
      <c r="F1704">
        <v>24</v>
      </c>
      <c r="G1704">
        <v>3.14</v>
      </c>
      <c r="H1704" t="s">
        <v>24</v>
      </c>
      <c r="I1704">
        <v>24</v>
      </c>
      <c r="J1704">
        <v>24</v>
      </c>
      <c r="K1704" t="s">
        <v>33</v>
      </c>
      <c r="L1704" t="s">
        <v>1518</v>
      </c>
    </row>
    <row r="1705" spans="1:12">
      <c r="A1705">
        <v>1376</v>
      </c>
      <c r="B1705" s="1" t="s">
        <v>1517</v>
      </c>
      <c r="C1705">
        <v>13083</v>
      </c>
      <c r="D1705" t="s">
        <v>26</v>
      </c>
      <c r="E1705">
        <v>1</v>
      </c>
      <c r="F1705">
        <v>24</v>
      </c>
      <c r="G1705">
        <v>3.14</v>
      </c>
      <c r="H1705" t="s">
        <v>24</v>
      </c>
      <c r="I1705">
        <v>24</v>
      </c>
      <c r="J1705">
        <v>24</v>
      </c>
      <c r="K1705" t="s">
        <v>33</v>
      </c>
      <c r="L1705" t="s">
        <v>1519</v>
      </c>
    </row>
    <row r="1706" spans="1:12">
      <c r="A1706">
        <v>1377</v>
      </c>
      <c r="B1706" s="1" t="s">
        <v>1517</v>
      </c>
      <c r="C1706">
        <v>13909</v>
      </c>
      <c r="D1706" t="s">
        <v>26</v>
      </c>
      <c r="E1706">
        <v>1.1000000000000001</v>
      </c>
      <c r="F1706" t="s">
        <v>18</v>
      </c>
      <c r="G1706" t="s">
        <v>18</v>
      </c>
      <c r="H1706" t="s">
        <v>371</v>
      </c>
      <c r="I1706">
        <v>24</v>
      </c>
      <c r="J1706">
        <v>16</v>
      </c>
      <c r="K1706" t="s">
        <v>22</v>
      </c>
      <c r="L1706" t="s">
        <v>1520</v>
      </c>
    </row>
    <row r="1707" spans="1:12">
      <c r="A1707">
        <v>1378</v>
      </c>
      <c r="B1707" s="1" t="s">
        <v>1517</v>
      </c>
      <c r="C1707">
        <v>14907</v>
      </c>
      <c r="D1707" t="s">
        <v>26</v>
      </c>
      <c r="E1707">
        <v>1.9</v>
      </c>
      <c r="F1707">
        <v>18</v>
      </c>
      <c r="G1707">
        <v>1.77</v>
      </c>
      <c r="H1707" t="s">
        <v>19</v>
      </c>
      <c r="I1707">
        <v>18</v>
      </c>
      <c r="J1707">
        <v>82</v>
      </c>
      <c r="K1707" t="s">
        <v>22</v>
      </c>
      <c r="L1707" t="s">
        <v>1521</v>
      </c>
    </row>
    <row r="1708" spans="1:12">
      <c r="A1708">
        <v>1379</v>
      </c>
      <c r="B1708" s="1" t="s">
        <v>1517</v>
      </c>
      <c r="C1708">
        <v>16476</v>
      </c>
      <c r="D1708" t="s">
        <v>26</v>
      </c>
      <c r="E1708">
        <v>2.2000000000000002</v>
      </c>
      <c r="F1708">
        <v>24</v>
      </c>
      <c r="G1708">
        <v>3.14</v>
      </c>
      <c r="H1708" t="s">
        <v>24</v>
      </c>
      <c r="I1708">
        <v>24</v>
      </c>
      <c r="J1708">
        <v>72</v>
      </c>
      <c r="K1708" t="s">
        <v>22</v>
      </c>
      <c r="L1708" t="s">
        <v>1522</v>
      </c>
    </row>
    <row r="1709" spans="1:12">
      <c r="A1709">
        <v>1380</v>
      </c>
      <c r="B1709" s="1" t="s">
        <v>1517</v>
      </c>
      <c r="C1709">
        <v>16489</v>
      </c>
      <c r="D1709" t="s">
        <v>26</v>
      </c>
      <c r="E1709">
        <v>2.2000000000000002</v>
      </c>
      <c r="F1709">
        <v>15</v>
      </c>
      <c r="G1709" t="s">
        <v>18</v>
      </c>
      <c r="H1709" t="s">
        <v>19</v>
      </c>
      <c r="I1709">
        <v>15</v>
      </c>
      <c r="J1709">
        <v>72</v>
      </c>
      <c r="K1709" t="s">
        <v>22</v>
      </c>
      <c r="L1709" t="s">
        <v>1523</v>
      </c>
    </row>
    <row r="1710" spans="1:12">
      <c r="A1710">
        <v>1381</v>
      </c>
      <c r="B1710" s="1" t="s">
        <v>1517</v>
      </c>
      <c r="C1710">
        <v>16524</v>
      </c>
      <c r="D1710" t="s">
        <v>17</v>
      </c>
      <c r="E1710">
        <v>1.8</v>
      </c>
      <c r="F1710">
        <v>24</v>
      </c>
      <c r="G1710">
        <v>3.14</v>
      </c>
      <c r="H1710" t="s">
        <v>371</v>
      </c>
      <c r="I1710">
        <v>26</v>
      </c>
      <c r="J1710">
        <v>60</v>
      </c>
      <c r="K1710" t="s">
        <v>27</v>
      </c>
      <c r="L1710" t="s">
        <v>1524</v>
      </c>
    </row>
    <row r="1711" spans="1:12">
      <c r="A1711">
        <v>1382</v>
      </c>
      <c r="B1711" s="1" t="s">
        <v>1517</v>
      </c>
      <c r="C1711">
        <v>19017</v>
      </c>
      <c r="D1711" t="s">
        <v>17</v>
      </c>
      <c r="E1711">
        <v>0</v>
      </c>
      <c r="F1711">
        <v>24</v>
      </c>
      <c r="G1711">
        <v>3.14</v>
      </c>
      <c r="H1711" t="s">
        <v>24</v>
      </c>
      <c r="I1711">
        <v>24</v>
      </c>
      <c r="J1711">
        <v>24</v>
      </c>
      <c r="K1711" t="s">
        <v>33</v>
      </c>
      <c r="L1711" t="s">
        <v>1525</v>
      </c>
    </row>
    <row r="1712" spans="1:12">
      <c r="A1712">
        <v>1870</v>
      </c>
      <c r="B1712" s="1" t="s">
        <v>1520</v>
      </c>
      <c r="C1712">
        <v>0</v>
      </c>
      <c r="D1712" t="s">
        <v>26</v>
      </c>
      <c r="E1712">
        <v>0</v>
      </c>
      <c r="F1712" t="s">
        <v>18</v>
      </c>
      <c r="G1712" t="s">
        <v>18</v>
      </c>
      <c r="H1712" t="s">
        <v>2050</v>
      </c>
      <c r="I1712">
        <v>24</v>
      </c>
      <c r="J1712">
        <v>16</v>
      </c>
      <c r="K1712" t="s">
        <v>22</v>
      </c>
      <c r="L1712" t="s">
        <v>1520</v>
      </c>
    </row>
    <row r="1713" spans="1:12">
      <c r="A1713">
        <v>1871</v>
      </c>
      <c r="B1713" s="1" t="s">
        <v>1520</v>
      </c>
      <c r="C1713">
        <v>2490</v>
      </c>
      <c r="D1713" t="s">
        <v>26</v>
      </c>
      <c r="E1713">
        <v>0</v>
      </c>
      <c r="F1713">
        <v>18</v>
      </c>
      <c r="G1713">
        <v>1.77</v>
      </c>
      <c r="H1713" t="s">
        <v>77</v>
      </c>
      <c r="I1713">
        <v>18</v>
      </c>
      <c r="J1713">
        <v>55</v>
      </c>
      <c r="K1713" t="s">
        <v>27</v>
      </c>
      <c r="L1713" t="s">
        <v>2051</v>
      </c>
    </row>
    <row r="1714" spans="1:12">
      <c r="A1714">
        <v>1872</v>
      </c>
      <c r="B1714" s="1" t="s">
        <v>1520</v>
      </c>
      <c r="C1714">
        <v>2502</v>
      </c>
      <c r="D1714" t="s">
        <v>26</v>
      </c>
      <c r="E1714">
        <v>0</v>
      </c>
      <c r="F1714">
        <v>24</v>
      </c>
      <c r="G1714">
        <v>3.14</v>
      </c>
      <c r="H1714" t="s">
        <v>24</v>
      </c>
      <c r="I1714">
        <v>24</v>
      </c>
      <c r="J1714">
        <v>24</v>
      </c>
      <c r="K1714" t="s">
        <v>27</v>
      </c>
      <c r="L1714" t="s">
        <v>453</v>
      </c>
    </row>
    <row r="1715" spans="1:12">
      <c r="A1715">
        <v>1873</v>
      </c>
      <c r="B1715" s="1" t="s">
        <v>1520</v>
      </c>
      <c r="C1715">
        <v>2506</v>
      </c>
      <c r="D1715" t="s">
        <v>17</v>
      </c>
      <c r="E1715">
        <v>0</v>
      </c>
      <c r="F1715">
        <v>24</v>
      </c>
      <c r="G1715">
        <v>3.14</v>
      </c>
      <c r="H1715" t="s">
        <v>24</v>
      </c>
      <c r="I1715">
        <v>24</v>
      </c>
      <c r="J1715">
        <v>24</v>
      </c>
      <c r="K1715" t="s">
        <v>33</v>
      </c>
      <c r="L1715" t="s">
        <v>2052</v>
      </c>
    </row>
    <row r="1716" spans="1:12">
      <c r="A1716">
        <v>43</v>
      </c>
      <c r="B1716" s="1" t="s">
        <v>84</v>
      </c>
      <c r="C1716">
        <v>226</v>
      </c>
      <c r="D1716" t="s">
        <v>26</v>
      </c>
      <c r="E1716">
        <v>1.3</v>
      </c>
      <c r="F1716">
        <v>18</v>
      </c>
      <c r="G1716">
        <v>1.77</v>
      </c>
      <c r="H1716" t="s">
        <v>85</v>
      </c>
      <c r="I1716">
        <v>18</v>
      </c>
      <c r="J1716">
        <v>24</v>
      </c>
      <c r="K1716" t="s">
        <v>33</v>
      </c>
      <c r="L1716" t="s">
        <v>86</v>
      </c>
    </row>
    <row r="1717" spans="1:12">
      <c r="A1717">
        <v>44</v>
      </c>
      <c r="B1717" s="1" t="s">
        <v>84</v>
      </c>
      <c r="C1717">
        <v>339</v>
      </c>
      <c r="D1717" t="s">
        <v>17</v>
      </c>
      <c r="E1717">
        <v>1.2</v>
      </c>
      <c r="F1717">
        <v>18</v>
      </c>
      <c r="G1717">
        <v>1.77</v>
      </c>
      <c r="H1717" t="s">
        <v>24</v>
      </c>
      <c r="I1717">
        <v>18</v>
      </c>
      <c r="J1717">
        <v>18</v>
      </c>
      <c r="K1717" t="s">
        <v>22</v>
      </c>
      <c r="L1717" t="s">
        <v>87</v>
      </c>
    </row>
    <row r="1718" spans="1:12">
      <c r="A1718">
        <v>45</v>
      </c>
      <c r="B1718" s="1" t="s">
        <v>84</v>
      </c>
      <c r="C1718">
        <v>1267</v>
      </c>
      <c r="D1718" t="s">
        <v>17</v>
      </c>
      <c r="E1718">
        <v>1.1000000000000001</v>
      </c>
      <c r="F1718">
        <v>24</v>
      </c>
      <c r="G1718">
        <v>3.14</v>
      </c>
      <c r="H1718" t="s">
        <v>24</v>
      </c>
      <c r="I1718">
        <v>24</v>
      </c>
      <c r="J1718">
        <v>24</v>
      </c>
      <c r="K1718" t="s">
        <v>33</v>
      </c>
      <c r="L1718" t="s">
        <v>88</v>
      </c>
    </row>
    <row r="1719" spans="1:12">
      <c r="A1719">
        <v>46</v>
      </c>
      <c r="B1719" s="1" t="s">
        <v>84</v>
      </c>
      <c r="C1719">
        <v>1267</v>
      </c>
      <c r="D1719" t="s">
        <v>26</v>
      </c>
      <c r="E1719">
        <v>1.2</v>
      </c>
      <c r="F1719">
        <v>24</v>
      </c>
      <c r="G1719">
        <v>3.14</v>
      </c>
      <c r="H1719" t="s">
        <v>24</v>
      </c>
      <c r="I1719">
        <v>24</v>
      </c>
      <c r="J1719">
        <v>24</v>
      </c>
      <c r="K1719" t="s">
        <v>33</v>
      </c>
      <c r="L1719" t="s">
        <v>89</v>
      </c>
    </row>
    <row r="1720" spans="1:12">
      <c r="A1720">
        <v>47</v>
      </c>
      <c r="B1720" s="1" t="s">
        <v>84</v>
      </c>
      <c r="C1720">
        <v>3806</v>
      </c>
      <c r="D1720" t="s">
        <v>17</v>
      </c>
      <c r="E1720">
        <v>2.2999999999999998</v>
      </c>
      <c r="F1720">
        <v>24</v>
      </c>
      <c r="G1720">
        <v>3.14</v>
      </c>
      <c r="H1720" t="s">
        <v>24</v>
      </c>
      <c r="I1720">
        <v>22</v>
      </c>
      <c r="J1720">
        <v>46</v>
      </c>
      <c r="K1720" t="s">
        <v>27</v>
      </c>
      <c r="L1720" t="s">
        <v>90</v>
      </c>
    </row>
    <row r="1721" spans="1:12">
      <c r="A1721">
        <v>457</v>
      </c>
      <c r="B1721" s="1" t="s">
        <v>541</v>
      </c>
      <c r="C1721">
        <v>235</v>
      </c>
      <c r="D1721" t="s">
        <v>26</v>
      </c>
      <c r="E1721">
        <v>0</v>
      </c>
      <c r="F1721">
        <v>24</v>
      </c>
      <c r="G1721">
        <v>3.14</v>
      </c>
      <c r="H1721" t="s">
        <v>24</v>
      </c>
      <c r="I1721">
        <v>24</v>
      </c>
      <c r="J1721">
        <v>0</v>
      </c>
      <c r="K1721" t="s">
        <v>27</v>
      </c>
      <c r="L1721" t="s">
        <v>542</v>
      </c>
    </row>
    <row r="1722" spans="1:12">
      <c r="A1722">
        <v>458</v>
      </c>
      <c r="B1722" s="1" t="s">
        <v>541</v>
      </c>
      <c r="C1722">
        <v>645</v>
      </c>
      <c r="D1722" t="s">
        <v>17</v>
      </c>
      <c r="E1722">
        <v>1.8</v>
      </c>
      <c r="F1722">
        <v>15</v>
      </c>
      <c r="G1722">
        <v>1.28</v>
      </c>
      <c r="H1722" t="s">
        <v>70</v>
      </c>
      <c r="I1722">
        <v>15</v>
      </c>
      <c r="J1722">
        <v>24</v>
      </c>
      <c r="K1722" t="s">
        <v>33</v>
      </c>
      <c r="L1722" t="s">
        <v>543</v>
      </c>
    </row>
    <row r="1723" spans="1:12">
      <c r="A1723">
        <v>459</v>
      </c>
      <c r="B1723" s="1" t="s">
        <v>541</v>
      </c>
      <c r="C1723">
        <v>2928</v>
      </c>
      <c r="D1723" t="s">
        <v>17</v>
      </c>
      <c r="E1723">
        <v>1.1000000000000001</v>
      </c>
      <c r="F1723">
        <v>24</v>
      </c>
      <c r="G1723">
        <v>3.14</v>
      </c>
      <c r="H1723" t="s">
        <v>29</v>
      </c>
      <c r="I1723">
        <v>30</v>
      </c>
      <c r="J1723">
        <v>28</v>
      </c>
      <c r="K1723" t="s">
        <v>27</v>
      </c>
      <c r="L1723" t="s">
        <v>544</v>
      </c>
    </row>
    <row r="1724" spans="1:12">
      <c r="A1724">
        <v>460</v>
      </c>
      <c r="B1724" s="1" t="s">
        <v>541</v>
      </c>
      <c r="C1724">
        <v>3400</v>
      </c>
      <c r="D1724" t="s">
        <v>17</v>
      </c>
      <c r="E1724">
        <v>2.4</v>
      </c>
      <c r="F1724">
        <v>48</v>
      </c>
      <c r="G1724" t="s">
        <v>18</v>
      </c>
      <c r="H1724" t="s">
        <v>24</v>
      </c>
      <c r="I1724">
        <v>48</v>
      </c>
      <c r="J1724">
        <v>34</v>
      </c>
      <c r="K1724" t="s">
        <v>33</v>
      </c>
      <c r="L1724" t="s">
        <v>545</v>
      </c>
    </row>
    <row r="1725" spans="1:12">
      <c r="A1725">
        <v>461</v>
      </c>
      <c r="B1725" s="1" t="s">
        <v>541</v>
      </c>
      <c r="C1725">
        <v>3850</v>
      </c>
      <c r="D1725" t="s">
        <v>17</v>
      </c>
      <c r="E1725">
        <v>0.4</v>
      </c>
      <c r="F1725">
        <v>24</v>
      </c>
      <c r="G1725">
        <v>3.14</v>
      </c>
      <c r="H1725" t="s">
        <v>18</v>
      </c>
      <c r="I1725">
        <v>24</v>
      </c>
      <c r="J1725">
        <v>27</v>
      </c>
      <c r="K1725" t="s">
        <v>27</v>
      </c>
      <c r="L1725" t="s">
        <v>546</v>
      </c>
    </row>
    <row r="1726" spans="1:12">
      <c r="A1726">
        <v>491</v>
      </c>
      <c r="B1726" s="1" t="s">
        <v>541</v>
      </c>
      <c r="C1726">
        <v>8730</v>
      </c>
      <c r="D1726" t="s">
        <v>17</v>
      </c>
      <c r="E1726">
        <v>0</v>
      </c>
      <c r="F1726">
        <v>42</v>
      </c>
      <c r="G1726" t="s">
        <v>18</v>
      </c>
      <c r="H1726" t="s">
        <v>24</v>
      </c>
      <c r="I1726">
        <v>42</v>
      </c>
      <c r="J1726">
        <v>315</v>
      </c>
      <c r="K1726" t="s">
        <v>27</v>
      </c>
      <c r="L1726" t="s">
        <v>576</v>
      </c>
    </row>
    <row r="1727" spans="1:12">
      <c r="A1727">
        <v>462</v>
      </c>
      <c r="B1727" s="1" t="s">
        <v>541</v>
      </c>
      <c r="C1727">
        <v>10580</v>
      </c>
      <c r="D1727" t="s">
        <v>17</v>
      </c>
      <c r="E1727">
        <v>0</v>
      </c>
      <c r="F1727">
        <v>24</v>
      </c>
      <c r="G1727">
        <v>3.14</v>
      </c>
      <c r="H1727" t="s">
        <v>18</v>
      </c>
      <c r="I1727">
        <v>24</v>
      </c>
      <c r="J1727">
        <v>250</v>
      </c>
      <c r="K1727" t="s">
        <v>33</v>
      </c>
      <c r="L1727" t="s">
        <v>547</v>
      </c>
    </row>
    <row r="1728" spans="1:12">
      <c r="A1728">
        <v>463</v>
      </c>
      <c r="B1728" s="1" t="s">
        <v>541</v>
      </c>
      <c r="C1728">
        <v>10920</v>
      </c>
      <c r="D1728" t="s">
        <v>17</v>
      </c>
      <c r="E1728">
        <v>0</v>
      </c>
      <c r="F1728">
        <v>24</v>
      </c>
      <c r="G1728">
        <v>3.14</v>
      </c>
      <c r="H1728" t="s">
        <v>24</v>
      </c>
      <c r="I1728">
        <v>24</v>
      </c>
      <c r="J1728">
        <v>276</v>
      </c>
      <c r="K1728" t="s">
        <v>33</v>
      </c>
      <c r="L1728" t="s">
        <v>548</v>
      </c>
    </row>
    <row r="1729" spans="1:12">
      <c r="A1729">
        <v>464</v>
      </c>
      <c r="B1729" s="1" t="s">
        <v>541</v>
      </c>
      <c r="C1729">
        <v>12540</v>
      </c>
      <c r="D1729" t="s">
        <v>17</v>
      </c>
      <c r="E1729">
        <v>0</v>
      </c>
      <c r="F1729">
        <v>24</v>
      </c>
      <c r="G1729">
        <v>3.14</v>
      </c>
      <c r="H1729" t="s">
        <v>18</v>
      </c>
      <c r="I1729">
        <v>24</v>
      </c>
      <c r="J1729">
        <v>250</v>
      </c>
      <c r="K1729" t="s">
        <v>33</v>
      </c>
      <c r="L1729" t="s">
        <v>549</v>
      </c>
    </row>
    <row r="1730" spans="1:12">
      <c r="A1730">
        <v>465</v>
      </c>
      <c r="B1730" s="1" t="s">
        <v>550</v>
      </c>
      <c r="C1730">
        <v>13860</v>
      </c>
      <c r="D1730" t="s">
        <v>53</v>
      </c>
      <c r="E1730">
        <v>3.2</v>
      </c>
      <c r="F1730">
        <v>15</v>
      </c>
      <c r="G1730">
        <v>1.23</v>
      </c>
      <c r="H1730" t="s">
        <v>38</v>
      </c>
      <c r="I1730">
        <v>15</v>
      </c>
      <c r="J1730">
        <v>30</v>
      </c>
      <c r="K1730" t="s">
        <v>39</v>
      </c>
      <c r="L1730" t="s">
        <v>551</v>
      </c>
    </row>
    <row r="1731" spans="1:12">
      <c r="A1731">
        <v>466</v>
      </c>
      <c r="B1731" s="1" t="s">
        <v>541</v>
      </c>
      <c r="C1731">
        <v>15130</v>
      </c>
      <c r="D1731" t="s">
        <v>17</v>
      </c>
      <c r="E1731">
        <v>0</v>
      </c>
      <c r="F1731">
        <v>24</v>
      </c>
      <c r="G1731">
        <v>3.14</v>
      </c>
      <c r="H1731" t="s">
        <v>24</v>
      </c>
      <c r="I1731">
        <v>24</v>
      </c>
      <c r="J1731">
        <v>66</v>
      </c>
      <c r="K1731" t="s">
        <v>33</v>
      </c>
      <c r="L1731" t="s">
        <v>552</v>
      </c>
    </row>
    <row r="1732" spans="1:12">
      <c r="A1732">
        <v>467</v>
      </c>
      <c r="B1732" s="1" t="s">
        <v>541</v>
      </c>
      <c r="C1732">
        <v>15340</v>
      </c>
      <c r="D1732" t="s">
        <v>17</v>
      </c>
      <c r="E1732">
        <v>2.6</v>
      </c>
      <c r="F1732">
        <v>24</v>
      </c>
      <c r="G1732">
        <v>3.14</v>
      </c>
      <c r="H1732" t="s">
        <v>24</v>
      </c>
      <c r="I1732">
        <v>24</v>
      </c>
      <c r="J1732">
        <v>26</v>
      </c>
      <c r="K1732" t="s">
        <v>33</v>
      </c>
      <c r="L1732" t="s">
        <v>553</v>
      </c>
    </row>
    <row r="1733" spans="1:12">
      <c r="A1733">
        <v>468</v>
      </c>
      <c r="B1733" s="1" t="s">
        <v>541</v>
      </c>
      <c r="C1733">
        <v>16400</v>
      </c>
      <c r="D1733" t="s">
        <v>17</v>
      </c>
      <c r="E1733">
        <v>2.1</v>
      </c>
      <c r="F1733">
        <v>24</v>
      </c>
      <c r="G1733">
        <v>3.14</v>
      </c>
      <c r="H1733" t="s">
        <v>24</v>
      </c>
      <c r="I1733">
        <v>24</v>
      </c>
      <c r="J1733">
        <v>24</v>
      </c>
      <c r="K1733" t="s">
        <v>27</v>
      </c>
      <c r="L1733" t="s">
        <v>528</v>
      </c>
    </row>
    <row r="1734" spans="1:12">
      <c r="A1734">
        <v>469</v>
      </c>
      <c r="B1734" s="1" t="s">
        <v>541</v>
      </c>
      <c r="C1734">
        <v>16950</v>
      </c>
      <c r="D1734" t="s">
        <v>17</v>
      </c>
      <c r="E1734">
        <v>0</v>
      </c>
      <c r="F1734">
        <v>18</v>
      </c>
      <c r="G1734">
        <v>1.77</v>
      </c>
      <c r="H1734" t="s">
        <v>70</v>
      </c>
      <c r="I1734">
        <v>18</v>
      </c>
      <c r="J1734">
        <v>52</v>
      </c>
      <c r="K1734" t="s">
        <v>50</v>
      </c>
      <c r="L1734" t="s">
        <v>554</v>
      </c>
    </row>
    <row r="1735" spans="1:12">
      <c r="A1735">
        <v>470</v>
      </c>
      <c r="B1735" s="1" t="s">
        <v>541</v>
      </c>
      <c r="C1735">
        <v>18335</v>
      </c>
      <c r="D1735" t="s">
        <v>17</v>
      </c>
      <c r="E1735">
        <v>0</v>
      </c>
      <c r="F1735">
        <v>18</v>
      </c>
      <c r="G1735">
        <v>1.77</v>
      </c>
      <c r="H1735" t="s">
        <v>18</v>
      </c>
      <c r="I1735">
        <v>18</v>
      </c>
      <c r="J1735">
        <v>30</v>
      </c>
      <c r="K1735" t="s">
        <v>50</v>
      </c>
      <c r="L1735" t="s">
        <v>555</v>
      </c>
    </row>
    <row r="1736" spans="1:12">
      <c r="A1736">
        <v>492</v>
      </c>
      <c r="B1736" s="1" t="s">
        <v>541</v>
      </c>
      <c r="C1736">
        <v>19355</v>
      </c>
      <c r="D1736" t="s">
        <v>17</v>
      </c>
      <c r="E1736">
        <v>2.1</v>
      </c>
      <c r="F1736">
        <v>36</v>
      </c>
      <c r="G1736">
        <v>7.1</v>
      </c>
      <c r="H1736" t="s">
        <v>67</v>
      </c>
      <c r="I1736">
        <v>36</v>
      </c>
      <c r="J1736">
        <v>29</v>
      </c>
      <c r="K1736" t="s">
        <v>27</v>
      </c>
      <c r="L1736" t="s">
        <v>534</v>
      </c>
    </row>
    <row r="1737" spans="1:12">
      <c r="A1737">
        <v>1889</v>
      </c>
      <c r="B1737" s="1" t="s">
        <v>541</v>
      </c>
      <c r="C1737">
        <v>22450</v>
      </c>
      <c r="D1737" t="s">
        <v>17</v>
      </c>
      <c r="E1737">
        <v>0</v>
      </c>
      <c r="F1737">
        <v>24</v>
      </c>
      <c r="G1737">
        <v>3.14</v>
      </c>
      <c r="H1737" t="s">
        <v>2072</v>
      </c>
      <c r="I1737">
        <v>24</v>
      </c>
      <c r="J1737">
        <v>48</v>
      </c>
      <c r="K1737" t="s">
        <v>27</v>
      </c>
      <c r="L1737" t="s">
        <v>2073</v>
      </c>
    </row>
    <row r="1738" spans="1:12">
      <c r="A1738">
        <v>1890</v>
      </c>
      <c r="B1738" s="1" t="s">
        <v>541</v>
      </c>
      <c r="C1738">
        <v>22648</v>
      </c>
      <c r="D1738" t="s">
        <v>17</v>
      </c>
      <c r="E1738">
        <v>0</v>
      </c>
      <c r="F1738">
        <v>24</v>
      </c>
      <c r="G1738">
        <v>3.14</v>
      </c>
      <c r="H1738" t="s">
        <v>2072</v>
      </c>
      <c r="I1738">
        <v>24</v>
      </c>
      <c r="J1738">
        <v>24</v>
      </c>
      <c r="K1738" t="s">
        <v>27</v>
      </c>
      <c r="L1738" t="s">
        <v>2074</v>
      </c>
    </row>
    <row r="1739" spans="1:12">
      <c r="A1739">
        <v>1891</v>
      </c>
      <c r="B1739" s="1" t="s">
        <v>541</v>
      </c>
      <c r="C1739">
        <v>24583</v>
      </c>
      <c r="D1739" t="s">
        <v>17</v>
      </c>
      <c r="E1739">
        <v>0</v>
      </c>
      <c r="F1739">
        <v>24</v>
      </c>
      <c r="G1739">
        <v>3.14</v>
      </c>
      <c r="H1739" t="s">
        <v>2075</v>
      </c>
      <c r="I1739">
        <v>24</v>
      </c>
      <c r="J1739">
        <v>28</v>
      </c>
      <c r="K1739" t="s">
        <v>27</v>
      </c>
      <c r="L1739" t="s">
        <v>2076</v>
      </c>
    </row>
    <row r="1740" spans="1:12">
      <c r="A1740">
        <v>471</v>
      </c>
      <c r="B1740" s="1" t="s">
        <v>541</v>
      </c>
      <c r="C1740">
        <v>26353</v>
      </c>
      <c r="D1740" t="s">
        <v>17</v>
      </c>
      <c r="E1740">
        <v>1.3</v>
      </c>
      <c r="F1740">
        <v>24</v>
      </c>
      <c r="G1740">
        <v>3.14</v>
      </c>
      <c r="H1740" t="s">
        <v>29</v>
      </c>
      <c r="I1740">
        <v>24</v>
      </c>
      <c r="J1740">
        <v>43</v>
      </c>
      <c r="K1740" t="s">
        <v>27</v>
      </c>
      <c r="L1740" t="s">
        <v>556</v>
      </c>
    </row>
    <row r="1741" spans="1:12">
      <c r="A1741">
        <v>472</v>
      </c>
      <c r="B1741" s="1" t="s">
        <v>541</v>
      </c>
      <c r="C1741">
        <v>26427</v>
      </c>
      <c r="D1741" t="s">
        <v>26</v>
      </c>
      <c r="E1741">
        <v>1.3</v>
      </c>
      <c r="F1741">
        <v>16</v>
      </c>
      <c r="G1741">
        <v>1.4</v>
      </c>
      <c r="H1741" t="s">
        <v>24</v>
      </c>
      <c r="I1741">
        <v>16</v>
      </c>
      <c r="J1741">
        <v>134</v>
      </c>
      <c r="K1741" t="s">
        <v>27</v>
      </c>
      <c r="L1741" t="s">
        <v>557</v>
      </c>
    </row>
    <row r="1742" spans="1:12">
      <c r="A1742">
        <v>473</v>
      </c>
      <c r="B1742" s="1" t="s">
        <v>541</v>
      </c>
      <c r="C1742">
        <v>26582</v>
      </c>
      <c r="D1742" t="s">
        <v>17</v>
      </c>
      <c r="E1742">
        <v>1.7</v>
      </c>
      <c r="F1742">
        <v>24</v>
      </c>
      <c r="G1742">
        <v>3.14</v>
      </c>
      <c r="H1742" t="s">
        <v>24</v>
      </c>
      <c r="I1742">
        <v>24</v>
      </c>
      <c r="J1742">
        <v>32</v>
      </c>
      <c r="K1742" t="s">
        <v>27</v>
      </c>
      <c r="L1742" t="s">
        <v>558</v>
      </c>
    </row>
    <row r="1743" spans="1:12">
      <c r="A1743">
        <v>474</v>
      </c>
      <c r="B1743" s="1" t="s">
        <v>541</v>
      </c>
      <c r="C1743">
        <v>28395</v>
      </c>
      <c r="D1743" t="s">
        <v>17</v>
      </c>
      <c r="E1743">
        <v>2.15</v>
      </c>
      <c r="F1743">
        <v>18</v>
      </c>
      <c r="G1743">
        <v>1.77</v>
      </c>
      <c r="H1743" t="s">
        <v>24</v>
      </c>
      <c r="I1743">
        <v>18</v>
      </c>
      <c r="J1743">
        <v>24</v>
      </c>
      <c r="K1743" t="s">
        <v>22</v>
      </c>
      <c r="L1743" t="s">
        <v>559</v>
      </c>
    </row>
    <row r="1744" spans="1:12">
      <c r="A1744">
        <v>475</v>
      </c>
      <c r="B1744" s="1" t="s">
        <v>541</v>
      </c>
      <c r="C1744">
        <v>29710</v>
      </c>
      <c r="D1744" t="s">
        <v>26</v>
      </c>
      <c r="E1744">
        <v>0</v>
      </c>
      <c r="F1744">
        <v>24</v>
      </c>
      <c r="G1744">
        <v>3.14</v>
      </c>
      <c r="H1744" t="s">
        <v>24</v>
      </c>
      <c r="I1744">
        <v>24</v>
      </c>
      <c r="J1744">
        <v>60</v>
      </c>
      <c r="K1744" t="s">
        <v>27</v>
      </c>
      <c r="L1744" t="s">
        <v>560</v>
      </c>
    </row>
    <row r="1745" spans="1:12">
      <c r="A1745">
        <v>476</v>
      </c>
      <c r="B1745" s="1" t="s">
        <v>550</v>
      </c>
      <c r="C1745">
        <v>30010</v>
      </c>
      <c r="D1745" t="s">
        <v>53</v>
      </c>
      <c r="E1745">
        <v>2.6</v>
      </c>
      <c r="F1745">
        <v>18</v>
      </c>
      <c r="G1745">
        <v>1.77</v>
      </c>
      <c r="H1745" t="s">
        <v>38</v>
      </c>
      <c r="I1745">
        <v>18</v>
      </c>
      <c r="J1745">
        <v>40</v>
      </c>
      <c r="K1745" t="s">
        <v>39</v>
      </c>
      <c r="L1745" t="s">
        <v>561</v>
      </c>
    </row>
    <row r="1746" spans="1:12">
      <c r="A1746">
        <v>477</v>
      </c>
      <c r="B1746" s="1" t="s">
        <v>541</v>
      </c>
      <c r="C1746">
        <v>31140</v>
      </c>
      <c r="D1746" t="s">
        <v>17</v>
      </c>
      <c r="E1746">
        <v>2.4</v>
      </c>
      <c r="F1746">
        <v>24</v>
      </c>
      <c r="G1746">
        <v>3.14</v>
      </c>
      <c r="H1746" t="s">
        <v>24</v>
      </c>
      <c r="I1746">
        <v>24</v>
      </c>
      <c r="J1746">
        <v>78</v>
      </c>
      <c r="K1746" t="s">
        <v>22</v>
      </c>
      <c r="L1746" t="s">
        <v>562</v>
      </c>
    </row>
    <row r="1747" spans="1:12">
      <c r="A1747">
        <v>478</v>
      </c>
      <c r="B1747" s="1" t="s">
        <v>541</v>
      </c>
      <c r="C1747">
        <v>32460</v>
      </c>
      <c r="D1747" t="s">
        <v>17</v>
      </c>
      <c r="E1747">
        <v>4</v>
      </c>
      <c r="F1747">
        <v>15</v>
      </c>
      <c r="G1747">
        <v>1.23</v>
      </c>
      <c r="H1747" t="s">
        <v>19</v>
      </c>
      <c r="I1747">
        <v>15</v>
      </c>
      <c r="J1747">
        <v>62</v>
      </c>
      <c r="K1747" t="s">
        <v>22</v>
      </c>
      <c r="L1747" t="s">
        <v>563</v>
      </c>
    </row>
    <row r="1748" spans="1:12">
      <c r="A1748">
        <v>479</v>
      </c>
      <c r="B1748" s="1" t="s">
        <v>541</v>
      </c>
      <c r="C1748">
        <v>33560</v>
      </c>
      <c r="D1748" t="s">
        <v>17</v>
      </c>
      <c r="E1748">
        <v>3.6</v>
      </c>
      <c r="F1748">
        <v>24</v>
      </c>
      <c r="G1748">
        <v>3.14</v>
      </c>
      <c r="H1748" t="s">
        <v>24</v>
      </c>
      <c r="I1748">
        <v>24</v>
      </c>
      <c r="J1748">
        <v>41</v>
      </c>
      <c r="K1748" t="s">
        <v>22</v>
      </c>
      <c r="L1748" t="s">
        <v>564</v>
      </c>
    </row>
    <row r="1749" spans="1:12">
      <c r="A1749">
        <v>480</v>
      </c>
      <c r="B1749" s="1" t="s">
        <v>541</v>
      </c>
      <c r="C1749">
        <v>35668</v>
      </c>
      <c r="D1749" t="s">
        <v>17</v>
      </c>
      <c r="E1749">
        <v>1.8</v>
      </c>
      <c r="F1749">
        <v>24</v>
      </c>
      <c r="G1749">
        <v>3.14</v>
      </c>
      <c r="H1749" t="s">
        <v>24</v>
      </c>
      <c r="I1749">
        <v>24</v>
      </c>
      <c r="J1749">
        <v>100</v>
      </c>
      <c r="K1749" t="s">
        <v>27</v>
      </c>
      <c r="L1749" t="s">
        <v>565</v>
      </c>
    </row>
    <row r="1750" spans="1:12">
      <c r="A1750">
        <v>481</v>
      </c>
      <c r="B1750" s="1" t="s">
        <v>541</v>
      </c>
      <c r="C1750">
        <v>39630</v>
      </c>
      <c r="D1750" t="s">
        <v>26</v>
      </c>
      <c r="E1750">
        <v>2</v>
      </c>
      <c r="F1750">
        <v>18</v>
      </c>
      <c r="G1750">
        <v>1.77</v>
      </c>
      <c r="H1750" t="s">
        <v>19</v>
      </c>
      <c r="I1750">
        <v>18</v>
      </c>
      <c r="J1750">
        <v>20</v>
      </c>
      <c r="K1750" t="s">
        <v>22</v>
      </c>
      <c r="L1750" t="s">
        <v>566</v>
      </c>
    </row>
    <row r="1751" spans="1:12">
      <c r="A1751">
        <v>482</v>
      </c>
      <c r="B1751" s="1" t="s">
        <v>541</v>
      </c>
      <c r="C1751">
        <v>39642</v>
      </c>
      <c r="D1751" t="s">
        <v>26</v>
      </c>
      <c r="E1751">
        <v>1.6</v>
      </c>
      <c r="F1751">
        <v>24</v>
      </c>
      <c r="G1751">
        <v>3.14</v>
      </c>
      <c r="H1751" t="s">
        <v>19</v>
      </c>
      <c r="I1751">
        <v>24</v>
      </c>
      <c r="J1751">
        <v>30</v>
      </c>
      <c r="K1751" t="s">
        <v>27</v>
      </c>
      <c r="L1751" t="s">
        <v>567</v>
      </c>
    </row>
    <row r="1752" spans="1:12">
      <c r="A1752">
        <v>483</v>
      </c>
      <c r="B1752" s="1" t="s">
        <v>541</v>
      </c>
      <c r="C1752">
        <v>40610</v>
      </c>
      <c r="D1752" t="s">
        <v>26</v>
      </c>
      <c r="E1752">
        <v>0.9</v>
      </c>
      <c r="F1752">
        <v>24</v>
      </c>
      <c r="G1752">
        <v>3.14</v>
      </c>
      <c r="H1752" t="s">
        <v>24</v>
      </c>
      <c r="I1752">
        <v>24</v>
      </c>
      <c r="J1752">
        <v>24</v>
      </c>
      <c r="K1752" t="s">
        <v>33</v>
      </c>
      <c r="L1752" t="s">
        <v>568</v>
      </c>
    </row>
    <row r="1753" spans="1:12">
      <c r="A1753">
        <v>484</v>
      </c>
      <c r="B1753" s="1" t="s">
        <v>541</v>
      </c>
      <c r="C1753">
        <v>42812</v>
      </c>
      <c r="D1753" t="s">
        <v>26</v>
      </c>
      <c r="E1753">
        <v>1.7</v>
      </c>
      <c r="F1753">
        <v>18</v>
      </c>
      <c r="G1753">
        <v>1.77</v>
      </c>
      <c r="H1753" t="s">
        <v>24</v>
      </c>
      <c r="I1753">
        <v>18</v>
      </c>
      <c r="J1753">
        <v>24</v>
      </c>
      <c r="K1753" t="s">
        <v>27</v>
      </c>
      <c r="L1753" t="s">
        <v>569</v>
      </c>
    </row>
    <row r="1754" spans="1:12">
      <c r="A1754">
        <v>485</v>
      </c>
      <c r="B1754" s="1" t="s">
        <v>541</v>
      </c>
      <c r="C1754">
        <v>44599</v>
      </c>
      <c r="D1754" t="s">
        <v>26</v>
      </c>
      <c r="E1754">
        <v>2.35</v>
      </c>
      <c r="F1754">
        <v>24</v>
      </c>
      <c r="G1754">
        <v>3.14</v>
      </c>
      <c r="H1754" t="s">
        <v>24</v>
      </c>
      <c r="I1754">
        <v>24</v>
      </c>
      <c r="J1754">
        <v>24</v>
      </c>
      <c r="K1754" t="s">
        <v>27</v>
      </c>
      <c r="L1754" t="s">
        <v>570</v>
      </c>
    </row>
    <row r="1755" spans="1:12">
      <c r="A1755">
        <v>486</v>
      </c>
      <c r="B1755" s="1" t="s">
        <v>541</v>
      </c>
      <c r="C1755">
        <v>46836</v>
      </c>
      <c r="D1755" t="s">
        <v>26</v>
      </c>
      <c r="E1755">
        <v>3.3</v>
      </c>
      <c r="F1755">
        <v>18</v>
      </c>
      <c r="G1755">
        <v>1.77</v>
      </c>
      <c r="H1755" t="s">
        <v>19</v>
      </c>
      <c r="I1755">
        <v>18</v>
      </c>
      <c r="J1755">
        <v>30</v>
      </c>
      <c r="K1755" t="s">
        <v>22</v>
      </c>
      <c r="L1755" t="s">
        <v>571</v>
      </c>
    </row>
    <row r="1756" spans="1:12">
      <c r="A1756">
        <v>487</v>
      </c>
      <c r="B1756" s="1" t="s">
        <v>541</v>
      </c>
      <c r="C1756">
        <v>47346</v>
      </c>
      <c r="D1756" t="s">
        <v>26</v>
      </c>
      <c r="E1756">
        <v>2.8</v>
      </c>
      <c r="F1756">
        <v>24</v>
      </c>
      <c r="G1756">
        <v>3.14</v>
      </c>
      <c r="H1756" t="s">
        <v>24</v>
      </c>
      <c r="I1756">
        <v>24</v>
      </c>
      <c r="J1756">
        <v>24</v>
      </c>
      <c r="K1756" t="s">
        <v>33</v>
      </c>
      <c r="L1756" t="s">
        <v>572</v>
      </c>
    </row>
    <row r="1757" spans="1:12">
      <c r="A1757">
        <v>488</v>
      </c>
      <c r="B1757" s="1" t="s">
        <v>541</v>
      </c>
      <c r="C1757">
        <v>48666</v>
      </c>
      <c r="D1757" t="s">
        <v>17</v>
      </c>
      <c r="E1757">
        <v>1.45</v>
      </c>
      <c r="F1757">
        <v>18</v>
      </c>
      <c r="G1757">
        <v>1.77</v>
      </c>
      <c r="H1757" t="s">
        <v>19</v>
      </c>
      <c r="I1757">
        <v>18</v>
      </c>
      <c r="J1757">
        <v>19</v>
      </c>
      <c r="K1757" t="s">
        <v>22</v>
      </c>
      <c r="L1757" t="s">
        <v>573</v>
      </c>
    </row>
    <row r="1758" spans="1:12">
      <c r="A1758">
        <v>489</v>
      </c>
      <c r="B1758" s="1" t="s">
        <v>550</v>
      </c>
      <c r="C1758">
        <v>49460</v>
      </c>
      <c r="D1758" t="s">
        <v>107</v>
      </c>
      <c r="E1758">
        <v>1.95</v>
      </c>
      <c r="F1758">
        <v>18</v>
      </c>
      <c r="G1758">
        <v>1.77</v>
      </c>
      <c r="H1758" t="s">
        <v>38</v>
      </c>
      <c r="I1758">
        <v>18</v>
      </c>
      <c r="J1758">
        <v>24</v>
      </c>
      <c r="K1758" t="s">
        <v>39</v>
      </c>
      <c r="L1758" t="s">
        <v>574</v>
      </c>
    </row>
    <row r="1759" spans="1:12">
      <c r="A1759">
        <v>490</v>
      </c>
      <c r="B1759" s="1" t="s">
        <v>541</v>
      </c>
      <c r="C1759">
        <v>49960</v>
      </c>
      <c r="D1759" t="s">
        <v>26</v>
      </c>
      <c r="E1759">
        <v>1.65</v>
      </c>
      <c r="F1759">
        <v>24</v>
      </c>
      <c r="G1759">
        <v>3.14</v>
      </c>
      <c r="H1759" t="s">
        <v>24</v>
      </c>
      <c r="I1759">
        <v>24</v>
      </c>
      <c r="J1759">
        <v>24</v>
      </c>
      <c r="K1759" t="s">
        <v>27</v>
      </c>
      <c r="L1759" t="s">
        <v>575</v>
      </c>
    </row>
    <row r="1760" spans="1:12">
      <c r="A1760">
        <v>442</v>
      </c>
      <c r="B1760" s="1" t="s">
        <v>522</v>
      </c>
      <c r="C1760">
        <v>315</v>
      </c>
      <c r="D1760" t="s">
        <v>523</v>
      </c>
      <c r="E1760">
        <v>0</v>
      </c>
      <c r="F1760">
        <v>42</v>
      </c>
      <c r="G1760" t="s">
        <v>18</v>
      </c>
      <c r="H1760" t="s">
        <v>67</v>
      </c>
      <c r="I1760">
        <v>42</v>
      </c>
      <c r="J1760">
        <v>300</v>
      </c>
      <c r="K1760" t="s">
        <v>27</v>
      </c>
      <c r="L1760" t="s">
        <v>522</v>
      </c>
    </row>
    <row r="1761" spans="1:12">
      <c r="A1761">
        <v>443</v>
      </c>
      <c r="B1761" s="1" t="s">
        <v>522</v>
      </c>
      <c r="C1761">
        <v>320</v>
      </c>
      <c r="D1761" t="s">
        <v>523</v>
      </c>
      <c r="E1761">
        <v>6.73</v>
      </c>
      <c r="F1761">
        <v>24</v>
      </c>
      <c r="G1761">
        <v>3.14</v>
      </c>
      <c r="H1761" t="s">
        <v>67</v>
      </c>
      <c r="I1761">
        <v>24</v>
      </c>
      <c r="J1761">
        <v>42</v>
      </c>
      <c r="K1761" t="s">
        <v>27</v>
      </c>
      <c r="L1761" t="s">
        <v>524</v>
      </c>
    </row>
    <row r="1762" spans="1:12">
      <c r="A1762">
        <v>444</v>
      </c>
      <c r="B1762" s="1" t="s">
        <v>522</v>
      </c>
      <c r="C1762">
        <v>320</v>
      </c>
      <c r="D1762" t="s">
        <v>525</v>
      </c>
      <c r="E1762">
        <v>2</v>
      </c>
      <c r="F1762">
        <v>24</v>
      </c>
      <c r="G1762">
        <v>3.14</v>
      </c>
      <c r="H1762" t="s">
        <v>67</v>
      </c>
      <c r="I1762">
        <v>24</v>
      </c>
      <c r="J1762">
        <v>42</v>
      </c>
      <c r="K1762" t="s">
        <v>27</v>
      </c>
      <c r="L1762" t="s">
        <v>526</v>
      </c>
    </row>
    <row r="1763" spans="1:12">
      <c r="A1763">
        <v>445</v>
      </c>
      <c r="B1763" s="1" t="s">
        <v>522</v>
      </c>
      <c r="C1763">
        <v>2040</v>
      </c>
      <c r="D1763" t="s">
        <v>525</v>
      </c>
      <c r="E1763">
        <v>0.45</v>
      </c>
      <c r="F1763">
        <v>24</v>
      </c>
      <c r="G1763">
        <v>3.14</v>
      </c>
      <c r="H1763" t="s">
        <v>67</v>
      </c>
      <c r="I1763">
        <v>24</v>
      </c>
      <c r="J1763">
        <v>32</v>
      </c>
      <c r="K1763" t="s">
        <v>22</v>
      </c>
      <c r="L1763" t="s">
        <v>527</v>
      </c>
    </row>
    <row r="1764" spans="1:12">
      <c r="A1764">
        <v>446</v>
      </c>
      <c r="B1764" s="1" t="s">
        <v>528</v>
      </c>
      <c r="C1764">
        <v>0</v>
      </c>
      <c r="D1764" t="s">
        <v>18</v>
      </c>
      <c r="E1764">
        <v>2.64</v>
      </c>
      <c r="F1764">
        <v>24</v>
      </c>
      <c r="G1764">
        <v>3.14</v>
      </c>
      <c r="H1764" t="s">
        <v>67</v>
      </c>
      <c r="I1764">
        <v>24</v>
      </c>
      <c r="J1764">
        <v>25</v>
      </c>
      <c r="K1764" t="s">
        <v>27</v>
      </c>
      <c r="L1764" t="s">
        <v>529</v>
      </c>
    </row>
    <row r="1765" spans="1:12">
      <c r="A1765">
        <v>450</v>
      </c>
      <c r="B1765" s="1" t="s">
        <v>534</v>
      </c>
      <c r="C1765">
        <v>0</v>
      </c>
      <c r="D1765" t="s">
        <v>18</v>
      </c>
      <c r="E1765">
        <v>2.1</v>
      </c>
      <c r="F1765">
        <v>36</v>
      </c>
      <c r="G1765">
        <v>7.1</v>
      </c>
      <c r="H1765" t="s">
        <v>67</v>
      </c>
      <c r="I1765">
        <v>36</v>
      </c>
      <c r="J1765">
        <v>29</v>
      </c>
      <c r="K1765" t="s">
        <v>27</v>
      </c>
      <c r="L1765" t="s">
        <v>534</v>
      </c>
    </row>
    <row r="1766" spans="1:12">
      <c r="A1766">
        <v>451</v>
      </c>
      <c r="B1766" s="1" t="s">
        <v>534</v>
      </c>
      <c r="C1766">
        <v>1902</v>
      </c>
      <c r="D1766" t="s">
        <v>17</v>
      </c>
      <c r="E1766">
        <v>1.86</v>
      </c>
      <c r="F1766">
        <v>18</v>
      </c>
      <c r="G1766">
        <v>1.8</v>
      </c>
      <c r="H1766" t="s">
        <v>18</v>
      </c>
      <c r="I1766">
        <v>18</v>
      </c>
      <c r="J1766">
        <v>0</v>
      </c>
      <c r="K1766" t="s">
        <v>22</v>
      </c>
      <c r="L1766" t="s">
        <v>535</v>
      </c>
    </row>
    <row r="1767" spans="1:12">
      <c r="A1767">
        <v>452</v>
      </c>
      <c r="B1767" s="1" t="s">
        <v>534</v>
      </c>
      <c r="C1767">
        <v>1902</v>
      </c>
      <c r="D1767" t="s">
        <v>26</v>
      </c>
      <c r="E1767">
        <v>1.68</v>
      </c>
      <c r="F1767">
        <v>30</v>
      </c>
      <c r="G1767" t="s">
        <v>18</v>
      </c>
      <c r="H1767" t="s">
        <v>67</v>
      </c>
      <c r="I1767">
        <v>30</v>
      </c>
      <c r="J1767">
        <v>17</v>
      </c>
      <c r="K1767" t="s">
        <v>27</v>
      </c>
      <c r="L1767" t="s">
        <v>536</v>
      </c>
    </row>
    <row r="1768" spans="1:12">
      <c r="A1768">
        <v>453</v>
      </c>
      <c r="B1768" s="1" t="s">
        <v>534</v>
      </c>
      <c r="C1768">
        <v>3930</v>
      </c>
      <c r="D1768" t="s">
        <v>26</v>
      </c>
      <c r="E1768">
        <v>0</v>
      </c>
      <c r="F1768" t="s">
        <v>18</v>
      </c>
      <c r="G1768" t="s">
        <v>18</v>
      </c>
      <c r="H1768" t="s">
        <v>18</v>
      </c>
      <c r="I1768">
        <v>0</v>
      </c>
      <c r="J1768">
        <v>0</v>
      </c>
      <c r="K1768" t="s">
        <v>22</v>
      </c>
      <c r="L1768" t="s">
        <v>537</v>
      </c>
    </row>
    <row r="1769" spans="1:12">
      <c r="A1769">
        <v>454</v>
      </c>
      <c r="B1769" s="1" t="s">
        <v>534</v>
      </c>
      <c r="C1769">
        <v>5563</v>
      </c>
      <c r="D1769" t="s">
        <v>17</v>
      </c>
      <c r="E1769">
        <v>1.6</v>
      </c>
      <c r="F1769">
        <v>18</v>
      </c>
      <c r="G1769">
        <v>1.8</v>
      </c>
      <c r="H1769" t="s">
        <v>67</v>
      </c>
      <c r="I1769">
        <v>18</v>
      </c>
      <c r="J1769">
        <v>24</v>
      </c>
      <c r="K1769" t="s">
        <v>27</v>
      </c>
      <c r="L1769" t="s">
        <v>538</v>
      </c>
    </row>
    <row r="1770" spans="1:12">
      <c r="A1770">
        <v>455</v>
      </c>
      <c r="B1770" s="1" t="s">
        <v>534</v>
      </c>
      <c r="C1770">
        <v>6663</v>
      </c>
      <c r="D1770" t="s">
        <v>17</v>
      </c>
      <c r="E1770">
        <v>1.8</v>
      </c>
      <c r="F1770">
        <v>18</v>
      </c>
      <c r="G1770">
        <v>1.8</v>
      </c>
      <c r="H1770" t="s">
        <v>67</v>
      </c>
      <c r="I1770">
        <v>18</v>
      </c>
      <c r="J1770">
        <v>25</v>
      </c>
      <c r="K1770" t="s">
        <v>27</v>
      </c>
      <c r="L1770" t="s">
        <v>539</v>
      </c>
    </row>
    <row r="1771" spans="1:12">
      <c r="A1771">
        <v>456</v>
      </c>
      <c r="B1771" s="1" t="s">
        <v>534</v>
      </c>
      <c r="C1771">
        <v>7790</v>
      </c>
      <c r="D1771" t="s">
        <v>17</v>
      </c>
      <c r="E1771">
        <v>1.63</v>
      </c>
      <c r="F1771">
        <v>18</v>
      </c>
      <c r="G1771">
        <v>1.8</v>
      </c>
      <c r="H1771" t="s">
        <v>113</v>
      </c>
      <c r="I1771">
        <v>18</v>
      </c>
      <c r="J1771">
        <v>16</v>
      </c>
      <c r="K1771" t="s">
        <v>22</v>
      </c>
      <c r="L1771" t="s">
        <v>540</v>
      </c>
    </row>
    <row r="1772" spans="1:12">
      <c r="A1772">
        <v>447</v>
      </c>
      <c r="B1772" s="1" t="s">
        <v>530</v>
      </c>
      <c r="C1772">
        <v>170</v>
      </c>
      <c r="D1772" t="s">
        <v>26</v>
      </c>
      <c r="E1772">
        <v>1.54</v>
      </c>
      <c r="F1772">
        <v>18</v>
      </c>
      <c r="G1772">
        <v>1.8</v>
      </c>
      <c r="H1772" t="s">
        <v>67</v>
      </c>
      <c r="I1772">
        <v>18</v>
      </c>
      <c r="J1772">
        <v>25</v>
      </c>
      <c r="K1772" t="s">
        <v>22</v>
      </c>
      <c r="L1772" t="s">
        <v>531</v>
      </c>
    </row>
    <row r="1773" spans="1:12">
      <c r="A1773">
        <v>448</v>
      </c>
      <c r="B1773" s="1" t="s">
        <v>530</v>
      </c>
      <c r="C1773">
        <v>1675</v>
      </c>
      <c r="D1773" t="s">
        <v>26</v>
      </c>
      <c r="E1773">
        <v>2.2799999999999998</v>
      </c>
      <c r="F1773">
        <v>24</v>
      </c>
      <c r="G1773">
        <v>3.1</v>
      </c>
      <c r="H1773" t="s">
        <v>67</v>
      </c>
      <c r="I1773">
        <v>24</v>
      </c>
      <c r="J1773">
        <v>25</v>
      </c>
      <c r="K1773" t="s">
        <v>22</v>
      </c>
      <c r="L1773" t="s">
        <v>532</v>
      </c>
    </row>
    <row r="1774" spans="1:12">
      <c r="A1774">
        <v>449</v>
      </c>
      <c r="B1774" s="1" t="s">
        <v>530</v>
      </c>
      <c r="C1774">
        <v>1700</v>
      </c>
      <c r="D1774" t="s">
        <v>18</v>
      </c>
      <c r="E1774">
        <v>2.67</v>
      </c>
      <c r="F1774">
        <v>24</v>
      </c>
      <c r="G1774">
        <v>3.1</v>
      </c>
      <c r="H1774" t="s">
        <v>196</v>
      </c>
      <c r="I1774">
        <v>24</v>
      </c>
      <c r="J1774">
        <v>83</v>
      </c>
      <c r="K1774" t="s">
        <v>33</v>
      </c>
      <c r="L1774" t="s">
        <v>533</v>
      </c>
    </row>
    <row r="1775" spans="1:12">
      <c r="A1775">
        <v>1875</v>
      </c>
      <c r="B1775" s="1" t="s">
        <v>2053</v>
      </c>
      <c r="C1775">
        <v>3136</v>
      </c>
      <c r="D1775" t="s">
        <v>17</v>
      </c>
      <c r="E1775">
        <v>0</v>
      </c>
      <c r="F1775">
        <v>24</v>
      </c>
      <c r="G1775">
        <v>3.14</v>
      </c>
      <c r="H1775" t="s">
        <v>70</v>
      </c>
      <c r="I1775">
        <v>24</v>
      </c>
      <c r="J1775">
        <v>25</v>
      </c>
      <c r="K1775" t="s">
        <v>22</v>
      </c>
      <c r="L1775" t="s">
        <v>2054</v>
      </c>
    </row>
    <row r="1776" spans="1:12">
      <c r="A1776">
        <v>1876</v>
      </c>
      <c r="B1776" s="1" t="s">
        <v>2053</v>
      </c>
      <c r="C1776">
        <v>3271</v>
      </c>
      <c r="D1776" t="s">
        <v>17</v>
      </c>
      <c r="E1776">
        <v>0</v>
      </c>
      <c r="F1776">
        <v>24</v>
      </c>
      <c r="G1776">
        <v>3.14</v>
      </c>
      <c r="H1776" t="s">
        <v>77</v>
      </c>
      <c r="I1776">
        <v>24</v>
      </c>
      <c r="J1776">
        <v>48</v>
      </c>
      <c r="K1776" t="s">
        <v>33</v>
      </c>
      <c r="L1776" t="s">
        <v>2055</v>
      </c>
    </row>
    <row r="1777" spans="1:12">
      <c r="A1777">
        <v>1874</v>
      </c>
      <c r="B1777" s="1" t="s">
        <v>2053</v>
      </c>
      <c r="C1777">
        <v>15402</v>
      </c>
      <c r="D1777" t="s">
        <v>17</v>
      </c>
      <c r="E1777">
        <v>0</v>
      </c>
      <c r="F1777">
        <v>20</v>
      </c>
      <c r="G1777" t="s">
        <v>18</v>
      </c>
      <c r="H1777" t="s">
        <v>49</v>
      </c>
      <c r="I1777">
        <v>18</v>
      </c>
      <c r="J1777">
        <v>48</v>
      </c>
      <c r="K1777" t="s">
        <v>27</v>
      </c>
      <c r="L1777" t="s">
        <v>18</v>
      </c>
    </row>
    <row r="1778" spans="1:12">
      <c r="A1778">
        <v>1833</v>
      </c>
      <c r="B1778" s="1" t="s">
        <v>2009</v>
      </c>
      <c r="C1778">
        <v>3547</v>
      </c>
      <c r="D1778" t="s">
        <v>17</v>
      </c>
      <c r="E1778">
        <v>0</v>
      </c>
      <c r="F1778">
        <v>24</v>
      </c>
      <c r="G1778">
        <v>3.14</v>
      </c>
      <c r="H1778" t="s">
        <v>24</v>
      </c>
      <c r="I1778">
        <v>24</v>
      </c>
      <c r="J1778">
        <v>26</v>
      </c>
      <c r="K1778" t="s">
        <v>27</v>
      </c>
      <c r="L1778" t="s">
        <v>2010</v>
      </c>
    </row>
    <row r="1779" spans="1:12">
      <c r="A1779">
        <v>1834</v>
      </c>
      <c r="B1779" s="1" t="s">
        <v>2009</v>
      </c>
      <c r="C1779">
        <v>4692</v>
      </c>
      <c r="D1779" t="s">
        <v>17</v>
      </c>
      <c r="E1779">
        <v>0</v>
      </c>
      <c r="F1779">
        <v>18</v>
      </c>
      <c r="G1779">
        <v>1.77</v>
      </c>
      <c r="H1779" t="s">
        <v>24</v>
      </c>
      <c r="I1779">
        <v>18</v>
      </c>
      <c r="J1779">
        <v>24</v>
      </c>
      <c r="K1779" t="s">
        <v>27</v>
      </c>
      <c r="L1779" t="s">
        <v>2011</v>
      </c>
    </row>
    <row r="1780" spans="1:12">
      <c r="A1780">
        <v>1835</v>
      </c>
      <c r="B1780" s="1" t="s">
        <v>2009</v>
      </c>
      <c r="C1780">
        <v>5692</v>
      </c>
      <c r="D1780" t="s">
        <v>17</v>
      </c>
      <c r="E1780">
        <v>0</v>
      </c>
      <c r="F1780">
        <v>18</v>
      </c>
      <c r="G1780">
        <v>1.77</v>
      </c>
      <c r="H1780" t="s">
        <v>24</v>
      </c>
      <c r="I1780">
        <v>18</v>
      </c>
      <c r="J1780">
        <v>24</v>
      </c>
      <c r="K1780" t="s">
        <v>27</v>
      </c>
      <c r="L1780" t="s">
        <v>2012</v>
      </c>
    </row>
    <row r="1781" spans="1:12">
      <c r="A1781">
        <v>1836</v>
      </c>
      <c r="B1781" s="1" t="s">
        <v>2009</v>
      </c>
      <c r="C1781">
        <v>6936</v>
      </c>
      <c r="D1781" t="s">
        <v>17</v>
      </c>
      <c r="E1781">
        <v>0</v>
      </c>
      <c r="F1781">
        <v>24</v>
      </c>
      <c r="G1781">
        <v>3.14</v>
      </c>
      <c r="H1781" t="s">
        <v>70</v>
      </c>
      <c r="I1781">
        <v>24</v>
      </c>
      <c r="J1781">
        <v>30</v>
      </c>
      <c r="K1781" t="s">
        <v>50</v>
      </c>
      <c r="L1781" t="s">
        <v>2013</v>
      </c>
    </row>
    <row r="1782" spans="1:12">
      <c r="A1782">
        <v>1837</v>
      </c>
      <c r="B1782" s="1" t="s">
        <v>2009</v>
      </c>
      <c r="C1782">
        <v>6992</v>
      </c>
      <c r="D1782" t="s">
        <v>26</v>
      </c>
      <c r="E1782">
        <v>0</v>
      </c>
      <c r="F1782">
        <v>18</v>
      </c>
      <c r="G1782">
        <v>1.77</v>
      </c>
      <c r="H1782" t="s">
        <v>19</v>
      </c>
      <c r="I1782">
        <v>18</v>
      </c>
      <c r="J1782">
        <v>33</v>
      </c>
      <c r="K1782" t="s">
        <v>27</v>
      </c>
      <c r="L1782" t="s">
        <v>2014</v>
      </c>
    </row>
    <row r="1783" spans="1:12">
      <c r="A1783">
        <v>1838</v>
      </c>
      <c r="B1783" s="1" t="s">
        <v>2009</v>
      </c>
      <c r="C1783">
        <v>10019</v>
      </c>
      <c r="D1783" t="s">
        <v>17</v>
      </c>
      <c r="E1783">
        <v>0</v>
      </c>
      <c r="F1783">
        <v>36</v>
      </c>
      <c r="G1783">
        <v>7.07</v>
      </c>
      <c r="H1783" t="s">
        <v>24</v>
      </c>
      <c r="I1783">
        <v>36</v>
      </c>
      <c r="J1783">
        <v>91</v>
      </c>
      <c r="K1783" t="s">
        <v>27</v>
      </c>
      <c r="L1783" t="s">
        <v>2015</v>
      </c>
    </row>
    <row r="1784" spans="1:12">
      <c r="A1784">
        <v>1839</v>
      </c>
      <c r="B1784" s="1" t="s">
        <v>2009</v>
      </c>
      <c r="C1784">
        <v>10019</v>
      </c>
      <c r="D1784" t="s">
        <v>26</v>
      </c>
      <c r="E1784">
        <v>0</v>
      </c>
      <c r="F1784">
        <v>36</v>
      </c>
      <c r="G1784">
        <v>7.07</v>
      </c>
      <c r="H1784" t="s">
        <v>371</v>
      </c>
      <c r="I1784">
        <v>32</v>
      </c>
      <c r="J1784">
        <v>50</v>
      </c>
      <c r="K1784" t="s">
        <v>27</v>
      </c>
      <c r="L1784" t="s">
        <v>2016</v>
      </c>
    </row>
    <row r="1785" spans="1:12">
      <c r="A1785">
        <v>1840</v>
      </c>
      <c r="B1785" s="1" t="s">
        <v>2017</v>
      </c>
      <c r="C1785">
        <v>12867</v>
      </c>
      <c r="D1785" t="s">
        <v>53</v>
      </c>
      <c r="E1785">
        <v>0</v>
      </c>
      <c r="F1785">
        <v>15</v>
      </c>
      <c r="G1785">
        <v>1.23</v>
      </c>
      <c r="H1785" t="s">
        <v>38</v>
      </c>
      <c r="I1785">
        <v>15</v>
      </c>
      <c r="J1785">
        <v>30</v>
      </c>
      <c r="K1785" t="s">
        <v>39</v>
      </c>
      <c r="L1785" t="s">
        <v>2018</v>
      </c>
    </row>
    <row r="1786" spans="1:12">
      <c r="A1786">
        <v>1841</v>
      </c>
      <c r="B1786" s="1" t="s">
        <v>2009</v>
      </c>
      <c r="C1786">
        <v>13017</v>
      </c>
      <c r="D1786" t="s">
        <v>26</v>
      </c>
      <c r="E1786">
        <v>0</v>
      </c>
      <c r="F1786">
        <v>24</v>
      </c>
      <c r="G1786">
        <v>3.14</v>
      </c>
      <c r="H1786" t="s">
        <v>2019</v>
      </c>
      <c r="I1786">
        <v>24</v>
      </c>
      <c r="J1786">
        <v>24</v>
      </c>
      <c r="K1786" t="s">
        <v>27</v>
      </c>
      <c r="L1786" t="s">
        <v>2020</v>
      </c>
    </row>
    <row r="1787" spans="1:12">
      <c r="A1787">
        <v>1842</v>
      </c>
      <c r="B1787" s="1" t="s">
        <v>2017</v>
      </c>
      <c r="C1787">
        <v>14647</v>
      </c>
      <c r="D1787" t="s">
        <v>107</v>
      </c>
      <c r="E1787">
        <v>0</v>
      </c>
      <c r="F1787">
        <v>24</v>
      </c>
      <c r="G1787">
        <v>3.14</v>
      </c>
      <c r="H1787" t="s">
        <v>38</v>
      </c>
      <c r="I1787">
        <v>24</v>
      </c>
      <c r="J1787">
        <v>25</v>
      </c>
      <c r="K1787" t="s">
        <v>39</v>
      </c>
      <c r="L1787" t="s">
        <v>2021</v>
      </c>
    </row>
    <row r="1788" spans="1:12">
      <c r="A1788">
        <v>1843</v>
      </c>
      <c r="B1788" s="1" t="s">
        <v>2009</v>
      </c>
      <c r="C1788">
        <v>14702</v>
      </c>
      <c r="D1788" t="s">
        <v>17</v>
      </c>
      <c r="E1788">
        <v>0</v>
      </c>
      <c r="F1788">
        <v>24</v>
      </c>
      <c r="G1788">
        <v>3.14</v>
      </c>
      <c r="H1788" t="s">
        <v>24</v>
      </c>
      <c r="I1788">
        <v>24</v>
      </c>
      <c r="J1788">
        <v>32</v>
      </c>
      <c r="K1788" t="s">
        <v>27</v>
      </c>
      <c r="L1788" t="s">
        <v>2022</v>
      </c>
    </row>
    <row r="1789" spans="1:12">
      <c r="A1789">
        <v>1322</v>
      </c>
      <c r="B1789" s="1" t="s">
        <v>1456</v>
      </c>
      <c r="C1789">
        <v>0</v>
      </c>
      <c r="D1789" t="s">
        <v>17</v>
      </c>
      <c r="E1789">
        <v>1.85</v>
      </c>
      <c r="F1789">
        <v>36</v>
      </c>
      <c r="G1789">
        <v>7.07</v>
      </c>
      <c r="H1789" t="s">
        <v>24</v>
      </c>
      <c r="I1789">
        <v>36</v>
      </c>
      <c r="J1789">
        <v>36</v>
      </c>
      <c r="K1789" t="s">
        <v>27</v>
      </c>
      <c r="L1789" t="s">
        <v>1457</v>
      </c>
    </row>
    <row r="1790" spans="1:12">
      <c r="A1790">
        <v>1886</v>
      </c>
      <c r="B1790" s="1" t="s">
        <v>1456</v>
      </c>
      <c r="C1790">
        <v>1510</v>
      </c>
      <c r="D1790" t="s">
        <v>26</v>
      </c>
      <c r="E1790">
        <v>0</v>
      </c>
      <c r="F1790">
        <v>54</v>
      </c>
      <c r="G1790" t="s">
        <v>18</v>
      </c>
      <c r="H1790" t="s">
        <v>2066</v>
      </c>
      <c r="I1790">
        <v>54</v>
      </c>
      <c r="J1790">
        <v>25</v>
      </c>
      <c r="K1790" t="s">
        <v>33</v>
      </c>
      <c r="L1790" t="s">
        <v>2067</v>
      </c>
    </row>
    <row r="1791" spans="1:12">
      <c r="A1791">
        <v>1887</v>
      </c>
      <c r="B1791" s="1" t="s">
        <v>1456</v>
      </c>
      <c r="C1791">
        <v>2470</v>
      </c>
      <c r="D1791" t="s">
        <v>17</v>
      </c>
      <c r="E1791">
        <v>0</v>
      </c>
      <c r="F1791">
        <v>30</v>
      </c>
      <c r="G1791" t="s">
        <v>18</v>
      </c>
      <c r="H1791" t="s">
        <v>2068</v>
      </c>
      <c r="I1791">
        <v>30</v>
      </c>
      <c r="J1791">
        <v>64</v>
      </c>
      <c r="K1791" t="s">
        <v>33</v>
      </c>
      <c r="L1791" t="s">
        <v>2069</v>
      </c>
    </row>
    <row r="1792" spans="1:12">
      <c r="A1792">
        <v>1323</v>
      </c>
      <c r="B1792" s="1" t="s">
        <v>1456</v>
      </c>
      <c r="C1792">
        <v>2975</v>
      </c>
      <c r="D1792" t="s">
        <v>17</v>
      </c>
      <c r="E1792">
        <v>2.1</v>
      </c>
      <c r="F1792">
        <v>18</v>
      </c>
      <c r="G1792">
        <v>1.77</v>
      </c>
      <c r="H1792" t="s">
        <v>24</v>
      </c>
      <c r="I1792">
        <v>18</v>
      </c>
      <c r="J1792">
        <v>48</v>
      </c>
      <c r="K1792" t="s">
        <v>27</v>
      </c>
      <c r="L1792" t="s">
        <v>1458</v>
      </c>
    </row>
    <row r="1793" spans="1:12">
      <c r="A1793">
        <v>1324</v>
      </c>
      <c r="B1793" s="1" t="s">
        <v>1456</v>
      </c>
      <c r="C1793">
        <v>2985</v>
      </c>
      <c r="D1793" t="s">
        <v>17</v>
      </c>
      <c r="E1793">
        <v>1.8</v>
      </c>
      <c r="F1793">
        <v>20</v>
      </c>
      <c r="G1793" t="s">
        <v>18</v>
      </c>
      <c r="H1793" t="s">
        <v>29</v>
      </c>
      <c r="I1793">
        <v>20</v>
      </c>
      <c r="J1793">
        <v>30</v>
      </c>
      <c r="K1793" t="s">
        <v>27</v>
      </c>
      <c r="L1793" t="s">
        <v>1459</v>
      </c>
    </row>
    <row r="1794" spans="1:12">
      <c r="A1794">
        <v>1325</v>
      </c>
      <c r="B1794" s="1" t="s">
        <v>1456</v>
      </c>
      <c r="C1794">
        <v>5130</v>
      </c>
      <c r="D1794" t="s">
        <v>17</v>
      </c>
      <c r="E1794">
        <v>1.7</v>
      </c>
      <c r="F1794">
        <v>24</v>
      </c>
      <c r="G1794">
        <v>3.14</v>
      </c>
      <c r="H1794" t="s">
        <v>19</v>
      </c>
      <c r="I1794">
        <v>24</v>
      </c>
      <c r="J1794">
        <v>18</v>
      </c>
      <c r="K1794" t="s">
        <v>22</v>
      </c>
      <c r="L1794" t="s">
        <v>1460</v>
      </c>
    </row>
    <row r="1795" spans="1:12">
      <c r="A1795">
        <v>1326</v>
      </c>
      <c r="B1795" s="1" t="s">
        <v>1456</v>
      </c>
      <c r="C1795">
        <v>6340</v>
      </c>
      <c r="D1795" t="s">
        <v>17</v>
      </c>
      <c r="E1795">
        <v>1.1000000000000001</v>
      </c>
      <c r="F1795">
        <v>24</v>
      </c>
      <c r="G1795">
        <v>3.14</v>
      </c>
      <c r="H1795" t="s">
        <v>24</v>
      </c>
      <c r="I1795">
        <v>24</v>
      </c>
      <c r="J1795">
        <v>32</v>
      </c>
      <c r="K1795" t="s">
        <v>27</v>
      </c>
      <c r="L1795" t="s">
        <v>1461</v>
      </c>
    </row>
    <row r="1796" spans="1:12">
      <c r="A1796">
        <v>1327</v>
      </c>
      <c r="B1796" s="1" t="s">
        <v>1456</v>
      </c>
      <c r="C1796">
        <v>6430</v>
      </c>
      <c r="D1796" t="s">
        <v>17</v>
      </c>
      <c r="E1796">
        <v>2.1</v>
      </c>
      <c r="F1796">
        <v>18</v>
      </c>
      <c r="G1796">
        <v>1.77</v>
      </c>
      <c r="H1796" t="s">
        <v>24</v>
      </c>
      <c r="I1796">
        <v>18</v>
      </c>
      <c r="J1796">
        <v>32</v>
      </c>
      <c r="K1796" t="s">
        <v>27</v>
      </c>
      <c r="L1796" t="s">
        <v>1462</v>
      </c>
    </row>
    <row r="1797" spans="1:12">
      <c r="A1797">
        <v>1328</v>
      </c>
      <c r="B1797" s="1" t="s">
        <v>1456</v>
      </c>
      <c r="C1797">
        <v>9087</v>
      </c>
      <c r="D1797" t="s">
        <v>17</v>
      </c>
      <c r="E1797">
        <v>0</v>
      </c>
      <c r="F1797">
        <v>18</v>
      </c>
      <c r="G1797">
        <v>1.77</v>
      </c>
      <c r="H1797" t="s">
        <v>24</v>
      </c>
      <c r="I1797">
        <v>18</v>
      </c>
      <c r="J1797">
        <v>48</v>
      </c>
      <c r="K1797" t="s">
        <v>22</v>
      </c>
      <c r="L1797" t="s">
        <v>1463</v>
      </c>
    </row>
    <row r="1798" spans="1:12">
      <c r="A1798">
        <v>1329</v>
      </c>
      <c r="B1798" s="1" t="s">
        <v>1456</v>
      </c>
      <c r="C1798">
        <v>9147</v>
      </c>
      <c r="D1798" t="s">
        <v>17</v>
      </c>
      <c r="E1798">
        <v>1.9</v>
      </c>
      <c r="F1798">
        <v>18</v>
      </c>
      <c r="G1798">
        <v>1.77</v>
      </c>
      <c r="H1798" t="s">
        <v>24</v>
      </c>
      <c r="I1798">
        <v>18</v>
      </c>
      <c r="J1798">
        <v>24</v>
      </c>
      <c r="K1798" t="s">
        <v>33</v>
      </c>
      <c r="L1798" t="s">
        <v>1464</v>
      </c>
    </row>
    <row r="1799" spans="1:12">
      <c r="A1799">
        <v>1330</v>
      </c>
      <c r="B1799" s="1" t="s">
        <v>1456</v>
      </c>
      <c r="C1799">
        <v>10995</v>
      </c>
      <c r="D1799" t="s">
        <v>17</v>
      </c>
      <c r="E1799">
        <v>2</v>
      </c>
      <c r="F1799">
        <v>18</v>
      </c>
      <c r="G1799">
        <v>1.77</v>
      </c>
      <c r="H1799" t="s">
        <v>24</v>
      </c>
      <c r="I1799">
        <v>18</v>
      </c>
      <c r="J1799">
        <v>28</v>
      </c>
      <c r="K1799" t="s">
        <v>33</v>
      </c>
      <c r="L1799" t="s">
        <v>1465</v>
      </c>
    </row>
    <row r="1800" spans="1:12">
      <c r="A1800">
        <v>1331</v>
      </c>
      <c r="B1800" s="1" t="s">
        <v>1456</v>
      </c>
      <c r="C1800">
        <v>11255</v>
      </c>
      <c r="D1800" t="s">
        <v>17</v>
      </c>
      <c r="E1800">
        <v>1.8</v>
      </c>
      <c r="F1800">
        <v>18</v>
      </c>
      <c r="G1800">
        <v>1.77</v>
      </c>
      <c r="H1800" t="s">
        <v>24</v>
      </c>
      <c r="I1800">
        <v>18</v>
      </c>
      <c r="J1800">
        <v>24</v>
      </c>
      <c r="K1800" t="s">
        <v>33</v>
      </c>
      <c r="L1800" t="s">
        <v>1466</v>
      </c>
    </row>
    <row r="1801" spans="1:12">
      <c r="A1801">
        <v>1332</v>
      </c>
      <c r="B1801" s="1" t="s">
        <v>1456</v>
      </c>
      <c r="C1801">
        <v>12575</v>
      </c>
      <c r="D1801" t="s">
        <v>17</v>
      </c>
      <c r="E1801">
        <v>1.9</v>
      </c>
      <c r="F1801">
        <v>18</v>
      </c>
      <c r="G1801">
        <v>1.77</v>
      </c>
      <c r="H1801" t="s">
        <v>24</v>
      </c>
      <c r="I1801">
        <v>18</v>
      </c>
      <c r="J1801">
        <v>28</v>
      </c>
      <c r="K1801" t="s">
        <v>33</v>
      </c>
      <c r="L1801" t="s">
        <v>1467</v>
      </c>
    </row>
    <row r="1802" spans="1:12">
      <c r="A1802">
        <v>1333</v>
      </c>
      <c r="B1802" s="1" t="s">
        <v>1456</v>
      </c>
      <c r="C1802">
        <v>13367</v>
      </c>
      <c r="D1802" t="s">
        <v>17</v>
      </c>
      <c r="E1802">
        <v>2.8</v>
      </c>
      <c r="F1802">
        <v>18</v>
      </c>
      <c r="G1802">
        <v>1.77</v>
      </c>
      <c r="H1802" t="s">
        <v>24</v>
      </c>
      <c r="I1802">
        <v>18</v>
      </c>
      <c r="J1802">
        <v>26</v>
      </c>
      <c r="K1802" t="s">
        <v>33</v>
      </c>
      <c r="L1802" t="s">
        <v>1468</v>
      </c>
    </row>
    <row r="1803" spans="1:12">
      <c r="A1803">
        <v>1334</v>
      </c>
      <c r="B1803" s="1" t="s">
        <v>1456</v>
      </c>
      <c r="C1803">
        <v>13572</v>
      </c>
      <c r="D1803" t="s">
        <v>17</v>
      </c>
      <c r="E1803">
        <v>4.0999999999999996</v>
      </c>
      <c r="F1803">
        <v>30</v>
      </c>
      <c r="G1803">
        <v>7.07</v>
      </c>
      <c r="H1803" t="s">
        <v>24</v>
      </c>
      <c r="I1803">
        <v>30</v>
      </c>
      <c r="J1803">
        <v>48</v>
      </c>
      <c r="K1803" t="s">
        <v>27</v>
      </c>
      <c r="L1803" t="s">
        <v>1469</v>
      </c>
    </row>
    <row r="1804" spans="1:12">
      <c r="A1804">
        <v>1335</v>
      </c>
      <c r="B1804" s="1" t="s">
        <v>1456</v>
      </c>
      <c r="C1804">
        <v>13785</v>
      </c>
      <c r="D1804" t="s">
        <v>17</v>
      </c>
      <c r="E1804">
        <v>3.5</v>
      </c>
      <c r="F1804">
        <v>18</v>
      </c>
      <c r="G1804">
        <v>1.77</v>
      </c>
      <c r="H1804" t="s">
        <v>24</v>
      </c>
      <c r="I1804">
        <v>18</v>
      </c>
      <c r="J1804">
        <v>33</v>
      </c>
      <c r="K1804" t="s">
        <v>27</v>
      </c>
      <c r="L1804" t="s">
        <v>1470</v>
      </c>
    </row>
    <row r="1805" spans="1:12">
      <c r="A1805">
        <v>1336</v>
      </c>
      <c r="B1805" s="1" t="s">
        <v>1456</v>
      </c>
      <c r="C1805">
        <v>16220</v>
      </c>
      <c r="D1805" t="s">
        <v>17</v>
      </c>
      <c r="E1805">
        <v>0.9</v>
      </c>
      <c r="F1805">
        <v>15</v>
      </c>
      <c r="G1805">
        <v>1.23</v>
      </c>
      <c r="H1805" t="s">
        <v>24</v>
      </c>
      <c r="I1805">
        <v>15</v>
      </c>
      <c r="J1805">
        <v>24</v>
      </c>
      <c r="K1805" t="s">
        <v>22</v>
      </c>
      <c r="L1805" t="s">
        <v>1471</v>
      </c>
    </row>
    <row r="1806" spans="1:12">
      <c r="A1806">
        <v>1337</v>
      </c>
      <c r="B1806" s="1" t="s">
        <v>1456</v>
      </c>
      <c r="C1806">
        <v>16345</v>
      </c>
      <c r="D1806" t="s">
        <v>17</v>
      </c>
      <c r="E1806">
        <v>1.4</v>
      </c>
      <c r="F1806">
        <v>24</v>
      </c>
      <c r="G1806">
        <v>3.14</v>
      </c>
      <c r="H1806" t="s">
        <v>24</v>
      </c>
      <c r="I1806">
        <v>24</v>
      </c>
      <c r="J1806">
        <v>24</v>
      </c>
      <c r="K1806" t="s">
        <v>22</v>
      </c>
      <c r="L1806" t="s">
        <v>1472</v>
      </c>
    </row>
    <row r="1807" spans="1:12">
      <c r="A1807">
        <v>1338</v>
      </c>
      <c r="B1807" s="1" t="s">
        <v>1456</v>
      </c>
      <c r="C1807">
        <v>18120</v>
      </c>
      <c r="D1807" t="s">
        <v>17</v>
      </c>
      <c r="E1807">
        <v>1.7</v>
      </c>
      <c r="F1807">
        <v>24</v>
      </c>
      <c r="G1807">
        <v>3.14</v>
      </c>
      <c r="H1807" t="s">
        <v>70</v>
      </c>
      <c r="I1807">
        <v>24</v>
      </c>
      <c r="J1807">
        <v>29</v>
      </c>
      <c r="K1807" t="s">
        <v>27</v>
      </c>
      <c r="L1807" t="s">
        <v>1473</v>
      </c>
    </row>
    <row r="1808" spans="1:12">
      <c r="A1808">
        <v>1339</v>
      </c>
      <c r="B1808" s="1" t="s">
        <v>1456</v>
      </c>
      <c r="C1808">
        <v>21550</v>
      </c>
      <c r="D1808" t="s">
        <v>17</v>
      </c>
      <c r="E1808">
        <v>1</v>
      </c>
      <c r="F1808">
        <v>24</v>
      </c>
      <c r="G1808">
        <v>3.14</v>
      </c>
      <c r="H1808" t="s">
        <v>24</v>
      </c>
      <c r="I1808">
        <v>24</v>
      </c>
      <c r="J1808">
        <v>24</v>
      </c>
      <c r="K1808" t="s">
        <v>33</v>
      </c>
      <c r="L1808" t="s">
        <v>1474</v>
      </c>
    </row>
    <row r="1809" spans="1:12">
      <c r="A1809">
        <v>1317</v>
      </c>
      <c r="B1809" s="1" t="s">
        <v>1450</v>
      </c>
      <c r="C1809">
        <v>907</v>
      </c>
      <c r="D1809" t="s">
        <v>17</v>
      </c>
      <c r="E1809">
        <v>0.8</v>
      </c>
      <c r="F1809">
        <v>18</v>
      </c>
      <c r="G1809">
        <v>1.77</v>
      </c>
      <c r="H1809" t="s">
        <v>24</v>
      </c>
      <c r="I1809">
        <v>18</v>
      </c>
      <c r="J1809">
        <v>24</v>
      </c>
      <c r="K1809" t="s">
        <v>33</v>
      </c>
      <c r="L1809" t="s">
        <v>136</v>
      </c>
    </row>
    <row r="1810" spans="1:12">
      <c r="A1810">
        <v>1318</v>
      </c>
      <c r="B1810" s="1" t="s">
        <v>1450</v>
      </c>
      <c r="C1810">
        <v>1017</v>
      </c>
      <c r="D1810" t="s">
        <v>17</v>
      </c>
      <c r="E1810">
        <v>1.7</v>
      </c>
      <c r="F1810">
        <v>18</v>
      </c>
      <c r="G1810">
        <v>1.77</v>
      </c>
      <c r="H1810" t="s">
        <v>70</v>
      </c>
      <c r="I1810">
        <v>18</v>
      </c>
      <c r="J1810">
        <v>21</v>
      </c>
      <c r="K1810" t="s">
        <v>22</v>
      </c>
      <c r="L1810" t="s">
        <v>1451</v>
      </c>
    </row>
    <row r="1811" spans="1:12">
      <c r="A1811">
        <v>1319</v>
      </c>
      <c r="B1811" s="1" t="s">
        <v>1450</v>
      </c>
      <c r="C1811">
        <v>1027</v>
      </c>
      <c r="D1811" t="s">
        <v>17</v>
      </c>
      <c r="E1811">
        <v>0</v>
      </c>
      <c r="F1811">
        <v>18</v>
      </c>
      <c r="G1811">
        <v>1.77</v>
      </c>
      <c r="H1811" t="s">
        <v>24</v>
      </c>
      <c r="I1811">
        <v>18</v>
      </c>
      <c r="J1811">
        <v>24</v>
      </c>
      <c r="K1811" t="s">
        <v>22</v>
      </c>
      <c r="L1811" t="s">
        <v>1452</v>
      </c>
    </row>
    <row r="1812" spans="1:12">
      <c r="A1812">
        <v>1321</v>
      </c>
      <c r="B1812" s="1" t="s">
        <v>1453</v>
      </c>
      <c r="C1812">
        <v>0</v>
      </c>
      <c r="D1812" t="s">
        <v>17</v>
      </c>
      <c r="E1812">
        <v>4.0999999999999996</v>
      </c>
      <c r="F1812">
        <v>30</v>
      </c>
      <c r="G1812">
        <v>7.07</v>
      </c>
      <c r="H1812" t="s">
        <v>24</v>
      </c>
      <c r="I1812">
        <v>30</v>
      </c>
      <c r="J1812">
        <v>48</v>
      </c>
      <c r="K1812" t="s">
        <v>27</v>
      </c>
      <c r="L1812" t="s">
        <v>1455</v>
      </c>
    </row>
    <row r="1813" spans="1:12">
      <c r="A1813">
        <v>1320</v>
      </c>
      <c r="B1813" s="1" t="s">
        <v>1453</v>
      </c>
      <c r="C1813">
        <v>2627</v>
      </c>
      <c r="D1813" t="s">
        <v>26</v>
      </c>
      <c r="E1813">
        <v>2.2000000000000002</v>
      </c>
      <c r="F1813">
        <v>18</v>
      </c>
      <c r="G1813">
        <v>1.77</v>
      </c>
      <c r="H1813" t="s">
        <v>29</v>
      </c>
      <c r="I1813">
        <v>18</v>
      </c>
      <c r="J1813">
        <v>59</v>
      </c>
      <c r="K1813" t="s">
        <v>27</v>
      </c>
      <c r="L1813" t="s">
        <v>1454</v>
      </c>
    </row>
    <row r="1814" spans="1:12">
      <c r="A1814">
        <v>1304</v>
      </c>
      <c r="B1814" s="1" t="s">
        <v>1436</v>
      </c>
      <c r="C1814">
        <v>0</v>
      </c>
      <c r="D1814" t="s">
        <v>26</v>
      </c>
      <c r="E1814">
        <v>0.2</v>
      </c>
      <c r="F1814">
        <v>42</v>
      </c>
      <c r="G1814" t="s">
        <v>18</v>
      </c>
      <c r="H1814" t="s">
        <v>19</v>
      </c>
      <c r="I1814">
        <v>42</v>
      </c>
      <c r="J1814">
        <v>34</v>
      </c>
      <c r="K1814" t="s">
        <v>27</v>
      </c>
      <c r="L1814" t="s">
        <v>1437</v>
      </c>
    </row>
    <row r="1815" spans="1:12">
      <c r="A1815">
        <v>1305</v>
      </c>
      <c r="B1815" s="1" t="s">
        <v>1436</v>
      </c>
      <c r="C1815">
        <v>7694</v>
      </c>
      <c r="D1815" t="s">
        <v>17</v>
      </c>
      <c r="E1815">
        <v>1.6</v>
      </c>
      <c r="F1815">
        <v>48</v>
      </c>
      <c r="G1815" t="s">
        <v>18</v>
      </c>
      <c r="H1815" t="s">
        <v>70</v>
      </c>
      <c r="I1815">
        <v>48</v>
      </c>
      <c r="J1815">
        <v>26</v>
      </c>
      <c r="K1815" t="s">
        <v>27</v>
      </c>
      <c r="L1815" t="s">
        <v>1438</v>
      </c>
    </row>
    <row r="1816" spans="1:12">
      <c r="A1816">
        <v>1306</v>
      </c>
      <c r="B1816" s="1" t="s">
        <v>1436</v>
      </c>
      <c r="C1816">
        <v>7740</v>
      </c>
      <c r="D1816" t="s">
        <v>17</v>
      </c>
      <c r="E1816">
        <v>1.4</v>
      </c>
      <c r="F1816">
        <v>24</v>
      </c>
      <c r="G1816">
        <v>3.14</v>
      </c>
      <c r="H1816" t="s">
        <v>24</v>
      </c>
      <c r="I1816">
        <v>24</v>
      </c>
      <c r="J1816">
        <v>40</v>
      </c>
      <c r="K1816" t="s">
        <v>27</v>
      </c>
      <c r="L1816" t="s">
        <v>1439</v>
      </c>
    </row>
    <row r="1817" spans="1:12">
      <c r="A1817">
        <v>1307</v>
      </c>
      <c r="B1817" s="1" t="s">
        <v>1436</v>
      </c>
      <c r="C1817">
        <v>7790</v>
      </c>
      <c r="D1817" t="s">
        <v>17</v>
      </c>
      <c r="E1817">
        <v>1.9</v>
      </c>
      <c r="F1817">
        <v>20</v>
      </c>
      <c r="G1817" t="s">
        <v>18</v>
      </c>
      <c r="H1817" t="s">
        <v>29</v>
      </c>
      <c r="I1817">
        <v>20</v>
      </c>
      <c r="J1817">
        <v>24</v>
      </c>
      <c r="K1817" t="s">
        <v>27</v>
      </c>
      <c r="L1817" t="s">
        <v>1440</v>
      </c>
    </row>
    <row r="1818" spans="1:12">
      <c r="A1818">
        <v>1308</v>
      </c>
      <c r="B1818" s="1" t="s">
        <v>1436</v>
      </c>
      <c r="C1818">
        <v>10530</v>
      </c>
      <c r="D1818" t="s">
        <v>17</v>
      </c>
      <c r="E1818">
        <v>2.2999999999999998</v>
      </c>
      <c r="F1818">
        <v>24</v>
      </c>
      <c r="G1818">
        <v>3.14</v>
      </c>
      <c r="H1818" t="s">
        <v>70</v>
      </c>
      <c r="I1818">
        <v>24</v>
      </c>
      <c r="J1818">
        <v>38</v>
      </c>
      <c r="K1818" t="s">
        <v>22</v>
      </c>
      <c r="L1818" t="s">
        <v>1441</v>
      </c>
    </row>
    <row r="1819" spans="1:12">
      <c r="A1819">
        <v>1309</v>
      </c>
      <c r="B1819" s="1" t="s">
        <v>1436</v>
      </c>
      <c r="C1819">
        <v>10536</v>
      </c>
      <c r="D1819" t="s">
        <v>17</v>
      </c>
      <c r="E1819">
        <v>2.2000000000000002</v>
      </c>
      <c r="F1819">
        <v>18</v>
      </c>
      <c r="G1819">
        <v>1.77</v>
      </c>
      <c r="H1819" t="s">
        <v>70</v>
      </c>
      <c r="I1819">
        <v>18</v>
      </c>
      <c r="J1819">
        <v>22</v>
      </c>
      <c r="K1819" t="s">
        <v>22</v>
      </c>
      <c r="L1819" t="s">
        <v>1442</v>
      </c>
    </row>
    <row r="1820" spans="1:12">
      <c r="A1820">
        <v>1310</v>
      </c>
      <c r="B1820" s="1" t="s">
        <v>1436</v>
      </c>
      <c r="C1820">
        <v>12123</v>
      </c>
      <c r="D1820" t="s">
        <v>17</v>
      </c>
      <c r="E1820">
        <v>1.7</v>
      </c>
      <c r="F1820">
        <v>18</v>
      </c>
      <c r="G1820">
        <v>1.77</v>
      </c>
      <c r="H1820" t="s">
        <v>24</v>
      </c>
      <c r="I1820">
        <v>18</v>
      </c>
      <c r="J1820">
        <v>24</v>
      </c>
      <c r="K1820" t="s">
        <v>33</v>
      </c>
      <c r="L1820" t="s">
        <v>1443</v>
      </c>
    </row>
    <row r="1821" spans="1:12">
      <c r="A1821">
        <v>1311</v>
      </c>
      <c r="B1821" s="1" t="s">
        <v>1436</v>
      </c>
      <c r="C1821">
        <v>12925</v>
      </c>
      <c r="D1821" t="s">
        <v>17</v>
      </c>
      <c r="E1821">
        <v>1.8</v>
      </c>
      <c r="F1821">
        <v>18</v>
      </c>
      <c r="G1821">
        <v>1.77</v>
      </c>
      <c r="H1821" t="s">
        <v>24</v>
      </c>
      <c r="I1821">
        <v>18</v>
      </c>
      <c r="J1821">
        <v>24</v>
      </c>
      <c r="K1821" t="s">
        <v>27</v>
      </c>
      <c r="L1821" t="s">
        <v>1444</v>
      </c>
    </row>
    <row r="1822" spans="1:12">
      <c r="A1822">
        <v>1312</v>
      </c>
      <c r="B1822" s="1" t="s">
        <v>1436</v>
      </c>
      <c r="C1822">
        <v>15135</v>
      </c>
      <c r="D1822" t="s">
        <v>17</v>
      </c>
      <c r="E1822">
        <v>1.2</v>
      </c>
      <c r="F1822">
        <v>18</v>
      </c>
      <c r="G1822">
        <v>1.77</v>
      </c>
      <c r="H1822" t="s">
        <v>29</v>
      </c>
      <c r="I1822">
        <v>18</v>
      </c>
      <c r="J1822">
        <v>30</v>
      </c>
      <c r="K1822" t="s">
        <v>22</v>
      </c>
      <c r="L1822" t="s">
        <v>1445</v>
      </c>
    </row>
    <row r="1823" spans="1:12">
      <c r="A1823">
        <v>1313</v>
      </c>
      <c r="B1823" s="1" t="s">
        <v>1436</v>
      </c>
      <c r="C1823">
        <v>15365</v>
      </c>
      <c r="D1823" t="s">
        <v>17</v>
      </c>
      <c r="E1823">
        <v>2.6</v>
      </c>
      <c r="F1823">
        <v>24</v>
      </c>
      <c r="G1823">
        <v>3.14</v>
      </c>
      <c r="H1823" t="s">
        <v>24</v>
      </c>
      <c r="I1823">
        <v>24</v>
      </c>
      <c r="J1823">
        <v>69</v>
      </c>
      <c r="K1823" t="s">
        <v>33</v>
      </c>
      <c r="L1823" t="s">
        <v>1446</v>
      </c>
    </row>
    <row r="1824" spans="1:12">
      <c r="A1824">
        <v>1314</v>
      </c>
      <c r="B1824" s="1" t="s">
        <v>1436</v>
      </c>
      <c r="C1824">
        <v>15595</v>
      </c>
      <c r="D1824" t="s">
        <v>17</v>
      </c>
      <c r="E1824">
        <v>2.7</v>
      </c>
      <c r="F1824">
        <v>20</v>
      </c>
      <c r="G1824" t="s">
        <v>18</v>
      </c>
      <c r="H1824" t="s">
        <v>24</v>
      </c>
      <c r="I1824">
        <v>18</v>
      </c>
      <c r="J1824">
        <v>26</v>
      </c>
      <c r="K1824" t="s">
        <v>33</v>
      </c>
      <c r="L1824" t="s">
        <v>1447</v>
      </c>
    </row>
    <row r="1825" spans="1:12">
      <c r="A1825">
        <v>1315</v>
      </c>
      <c r="B1825" s="1" t="s">
        <v>1436</v>
      </c>
      <c r="C1825">
        <v>17525</v>
      </c>
      <c r="D1825" t="s">
        <v>17</v>
      </c>
      <c r="E1825">
        <v>1.8</v>
      </c>
      <c r="F1825">
        <v>18</v>
      </c>
      <c r="G1825">
        <v>1.77</v>
      </c>
      <c r="H1825" t="s">
        <v>24</v>
      </c>
      <c r="I1825">
        <v>18</v>
      </c>
      <c r="J1825">
        <v>22</v>
      </c>
      <c r="K1825" t="s">
        <v>27</v>
      </c>
      <c r="L1825" t="s">
        <v>1448</v>
      </c>
    </row>
    <row r="1826" spans="1:12">
      <c r="A1826">
        <v>1316</v>
      </c>
      <c r="B1826" s="1" t="s">
        <v>1436</v>
      </c>
      <c r="C1826">
        <v>17775</v>
      </c>
      <c r="D1826" t="s">
        <v>17</v>
      </c>
      <c r="E1826">
        <v>2.5</v>
      </c>
      <c r="F1826">
        <v>24</v>
      </c>
      <c r="G1826">
        <v>3.14</v>
      </c>
      <c r="H1826" t="s">
        <v>24</v>
      </c>
      <c r="I1826">
        <v>24</v>
      </c>
      <c r="J1826">
        <v>24</v>
      </c>
      <c r="K1826" t="s">
        <v>33</v>
      </c>
      <c r="L1826" t="s">
        <v>1449</v>
      </c>
    </row>
    <row r="1827" spans="1:12">
      <c r="A1827">
        <v>1296</v>
      </c>
      <c r="B1827" s="1" t="s">
        <v>1426</v>
      </c>
      <c r="C1827">
        <v>2640</v>
      </c>
      <c r="D1827" t="s">
        <v>17</v>
      </c>
      <c r="E1827">
        <v>1.5</v>
      </c>
      <c r="F1827">
        <v>24</v>
      </c>
      <c r="G1827">
        <v>3.14</v>
      </c>
      <c r="H1827" t="s">
        <v>29</v>
      </c>
      <c r="I1827">
        <v>24</v>
      </c>
      <c r="J1827">
        <v>25</v>
      </c>
      <c r="K1827" t="s">
        <v>22</v>
      </c>
      <c r="L1827" t="s">
        <v>1427</v>
      </c>
    </row>
    <row r="1828" spans="1:12">
      <c r="A1828">
        <v>1297</v>
      </c>
      <c r="B1828" s="1" t="s">
        <v>1426</v>
      </c>
      <c r="C1828">
        <v>2660</v>
      </c>
      <c r="D1828" t="s">
        <v>17</v>
      </c>
      <c r="E1828">
        <v>0.9</v>
      </c>
      <c r="F1828">
        <v>24</v>
      </c>
      <c r="G1828">
        <v>3.14</v>
      </c>
      <c r="H1828" t="s">
        <v>70</v>
      </c>
      <c r="I1828">
        <v>24</v>
      </c>
      <c r="J1828">
        <v>32</v>
      </c>
      <c r="K1828" t="s">
        <v>22</v>
      </c>
      <c r="L1828" t="s">
        <v>1428</v>
      </c>
    </row>
    <row r="1829" spans="1:12">
      <c r="A1829">
        <v>1298</v>
      </c>
      <c r="B1829" s="1" t="s">
        <v>1426</v>
      </c>
      <c r="C1829">
        <v>5300</v>
      </c>
      <c r="D1829" t="s">
        <v>17</v>
      </c>
      <c r="E1829">
        <v>1.1000000000000001</v>
      </c>
      <c r="F1829">
        <v>24</v>
      </c>
      <c r="G1829">
        <v>3.14</v>
      </c>
      <c r="H1829" t="s">
        <v>67</v>
      </c>
      <c r="I1829">
        <v>24</v>
      </c>
      <c r="J1829">
        <v>29</v>
      </c>
      <c r="K1829" t="s">
        <v>27</v>
      </c>
      <c r="L1829" t="s">
        <v>1429</v>
      </c>
    </row>
    <row r="1830" spans="1:12">
      <c r="A1830">
        <v>1299</v>
      </c>
      <c r="B1830" s="1" t="s">
        <v>1426</v>
      </c>
      <c r="C1830">
        <v>5460</v>
      </c>
      <c r="D1830" t="s">
        <v>17</v>
      </c>
      <c r="E1830">
        <v>1</v>
      </c>
      <c r="F1830">
        <v>24</v>
      </c>
      <c r="G1830">
        <v>3.4</v>
      </c>
      <c r="H1830" t="s">
        <v>67</v>
      </c>
      <c r="I1830">
        <v>24</v>
      </c>
      <c r="J1830">
        <v>24</v>
      </c>
      <c r="K1830" t="s">
        <v>27</v>
      </c>
      <c r="L1830" t="s">
        <v>1430</v>
      </c>
    </row>
    <row r="1831" spans="1:12">
      <c r="A1831">
        <v>1300</v>
      </c>
      <c r="B1831" s="1" t="s">
        <v>1426</v>
      </c>
      <c r="C1831">
        <v>7810</v>
      </c>
      <c r="D1831" t="s">
        <v>17</v>
      </c>
      <c r="E1831">
        <v>0.3</v>
      </c>
      <c r="F1831">
        <v>24</v>
      </c>
      <c r="G1831">
        <v>3.14</v>
      </c>
      <c r="H1831" t="s">
        <v>24</v>
      </c>
      <c r="I1831">
        <v>24</v>
      </c>
      <c r="J1831">
        <v>24</v>
      </c>
      <c r="K1831" t="s">
        <v>27</v>
      </c>
      <c r="L1831" t="s">
        <v>1431</v>
      </c>
    </row>
    <row r="1832" spans="1:12">
      <c r="A1832">
        <v>1301</v>
      </c>
      <c r="B1832" s="1" t="s">
        <v>1432</v>
      </c>
      <c r="C1832">
        <v>3730</v>
      </c>
      <c r="D1832" t="s">
        <v>17</v>
      </c>
      <c r="E1832">
        <v>1.9</v>
      </c>
      <c r="F1832">
        <v>18</v>
      </c>
      <c r="G1832">
        <v>1.77</v>
      </c>
      <c r="H1832" t="s">
        <v>19</v>
      </c>
      <c r="I1832">
        <v>18</v>
      </c>
      <c r="J1832">
        <v>16</v>
      </c>
      <c r="K1832" t="s">
        <v>22</v>
      </c>
      <c r="L1832" t="s">
        <v>1433</v>
      </c>
    </row>
    <row r="1833" spans="1:12">
      <c r="A1833">
        <v>1302</v>
      </c>
      <c r="B1833" s="1" t="s">
        <v>1432</v>
      </c>
      <c r="C1833">
        <v>5315</v>
      </c>
      <c r="D1833" t="s">
        <v>17</v>
      </c>
      <c r="E1833">
        <v>1.7</v>
      </c>
      <c r="F1833">
        <v>18</v>
      </c>
      <c r="G1833">
        <v>1.77</v>
      </c>
      <c r="H1833" t="s">
        <v>19</v>
      </c>
      <c r="I1833">
        <v>18</v>
      </c>
      <c r="J1833">
        <v>21</v>
      </c>
      <c r="K1833" t="s">
        <v>50</v>
      </c>
      <c r="L1833" t="s">
        <v>1434</v>
      </c>
    </row>
    <row r="1834" spans="1:12">
      <c r="A1834">
        <v>1303</v>
      </c>
      <c r="B1834" s="1" t="s">
        <v>1432</v>
      </c>
      <c r="C1834">
        <v>5575</v>
      </c>
      <c r="D1834" t="s">
        <v>17</v>
      </c>
      <c r="E1834">
        <v>1.9</v>
      </c>
      <c r="F1834">
        <v>24</v>
      </c>
      <c r="G1834">
        <v>3.14</v>
      </c>
      <c r="H1834" t="s">
        <v>24</v>
      </c>
      <c r="I1834">
        <v>24</v>
      </c>
      <c r="J1834">
        <v>24</v>
      </c>
      <c r="K1834" t="s">
        <v>27</v>
      </c>
      <c r="L1834" t="s">
        <v>1435</v>
      </c>
    </row>
    <row r="1835" spans="1:12">
      <c r="A1835">
        <v>1830</v>
      </c>
      <c r="B1835" s="1" t="s">
        <v>2005</v>
      </c>
      <c r="C1835">
        <v>159</v>
      </c>
      <c r="D1835" t="s">
        <v>17</v>
      </c>
      <c r="E1835">
        <v>0</v>
      </c>
      <c r="F1835">
        <v>15</v>
      </c>
      <c r="G1835">
        <v>1.23</v>
      </c>
      <c r="H1835" t="s">
        <v>371</v>
      </c>
      <c r="I1835">
        <v>15</v>
      </c>
      <c r="J1835">
        <v>32</v>
      </c>
      <c r="K1835" t="s">
        <v>22</v>
      </c>
      <c r="L1835" t="s">
        <v>2006</v>
      </c>
    </row>
    <row r="1836" spans="1:12">
      <c r="A1836">
        <v>1831</v>
      </c>
      <c r="B1836" s="1" t="s">
        <v>2005</v>
      </c>
      <c r="C1836">
        <v>1524</v>
      </c>
      <c r="D1836" t="s">
        <v>26</v>
      </c>
      <c r="E1836">
        <v>0</v>
      </c>
      <c r="F1836">
        <v>24</v>
      </c>
      <c r="G1836">
        <v>3.14</v>
      </c>
      <c r="H1836" t="s">
        <v>371</v>
      </c>
      <c r="I1836">
        <v>24</v>
      </c>
      <c r="J1836">
        <v>40</v>
      </c>
      <c r="K1836" t="s">
        <v>22</v>
      </c>
      <c r="L1836" t="s">
        <v>2007</v>
      </c>
    </row>
    <row r="1837" spans="1:12">
      <c r="A1837">
        <v>1832</v>
      </c>
      <c r="B1837" s="1" t="s">
        <v>2005</v>
      </c>
      <c r="C1837">
        <v>2239</v>
      </c>
      <c r="D1837" t="s">
        <v>26</v>
      </c>
      <c r="E1837">
        <v>0</v>
      </c>
      <c r="F1837">
        <v>15</v>
      </c>
      <c r="G1837">
        <v>1.24</v>
      </c>
      <c r="H1837" t="s">
        <v>371</v>
      </c>
      <c r="I1837">
        <v>15</v>
      </c>
      <c r="J1837">
        <v>24</v>
      </c>
      <c r="K1837" t="s">
        <v>22</v>
      </c>
      <c r="L1837" t="s">
        <v>2008</v>
      </c>
    </row>
    <row r="1838" spans="1:12">
      <c r="A1838">
        <v>410</v>
      </c>
      <c r="B1838" s="1" t="s">
        <v>485</v>
      </c>
      <c r="C1838">
        <v>0</v>
      </c>
      <c r="D1838" t="s">
        <v>17</v>
      </c>
      <c r="E1838">
        <v>0</v>
      </c>
      <c r="F1838">
        <v>63</v>
      </c>
      <c r="G1838" t="s">
        <v>18</v>
      </c>
      <c r="H1838" t="s">
        <v>18</v>
      </c>
      <c r="I1838">
        <v>0</v>
      </c>
      <c r="J1838">
        <v>0</v>
      </c>
      <c r="K1838" t="s">
        <v>27</v>
      </c>
      <c r="L1838" t="s">
        <v>486</v>
      </c>
    </row>
    <row r="1839" spans="1:12">
      <c r="A1839">
        <v>411</v>
      </c>
      <c r="B1839" s="1" t="s">
        <v>485</v>
      </c>
      <c r="C1839">
        <v>1416</v>
      </c>
      <c r="D1839" t="s">
        <v>26</v>
      </c>
      <c r="E1839">
        <v>2.2999999999999998</v>
      </c>
      <c r="F1839">
        <v>24</v>
      </c>
      <c r="G1839">
        <v>3.14</v>
      </c>
      <c r="H1839" t="s">
        <v>24</v>
      </c>
      <c r="I1839">
        <v>24</v>
      </c>
      <c r="J1839">
        <v>24</v>
      </c>
      <c r="K1839" t="s">
        <v>33</v>
      </c>
      <c r="L1839" t="s">
        <v>487</v>
      </c>
    </row>
    <row r="1840" spans="1:12">
      <c r="A1840">
        <v>412</v>
      </c>
      <c r="B1840" s="1" t="s">
        <v>485</v>
      </c>
      <c r="C1840">
        <v>1570</v>
      </c>
      <c r="D1840" t="s">
        <v>17</v>
      </c>
      <c r="E1840">
        <v>1.3</v>
      </c>
      <c r="F1840">
        <v>18</v>
      </c>
      <c r="G1840">
        <v>1.77</v>
      </c>
      <c r="H1840" t="s">
        <v>24</v>
      </c>
      <c r="I1840">
        <v>18</v>
      </c>
      <c r="J1840">
        <v>64</v>
      </c>
      <c r="K1840" t="s">
        <v>22</v>
      </c>
      <c r="L1840" t="s">
        <v>488</v>
      </c>
    </row>
    <row r="1841" spans="1:12">
      <c r="A1841">
        <v>413</v>
      </c>
      <c r="B1841" s="1" t="s">
        <v>485</v>
      </c>
      <c r="C1841">
        <v>4209</v>
      </c>
      <c r="D1841" t="s">
        <v>26</v>
      </c>
      <c r="E1841">
        <v>1.9</v>
      </c>
      <c r="F1841">
        <v>12</v>
      </c>
      <c r="G1841" t="s">
        <v>18</v>
      </c>
      <c r="H1841" t="s">
        <v>19</v>
      </c>
      <c r="I1841">
        <v>12</v>
      </c>
      <c r="J1841">
        <v>20</v>
      </c>
      <c r="K1841" t="s">
        <v>22</v>
      </c>
      <c r="L1841" t="s">
        <v>489</v>
      </c>
    </row>
    <row r="1842" spans="1:12">
      <c r="A1842">
        <v>414</v>
      </c>
      <c r="B1842" s="1" t="s">
        <v>485</v>
      </c>
      <c r="C1842">
        <v>5140</v>
      </c>
      <c r="D1842" t="s">
        <v>26</v>
      </c>
      <c r="E1842">
        <v>1</v>
      </c>
      <c r="F1842">
        <v>18</v>
      </c>
      <c r="G1842">
        <v>1.77</v>
      </c>
      <c r="H1842" t="s">
        <v>19</v>
      </c>
      <c r="I1842">
        <v>18</v>
      </c>
      <c r="J1842">
        <v>24</v>
      </c>
      <c r="K1842" t="s">
        <v>22</v>
      </c>
      <c r="L1842" t="s">
        <v>136</v>
      </c>
    </row>
    <row r="1843" spans="1:12">
      <c r="A1843">
        <v>415</v>
      </c>
      <c r="B1843" s="1" t="s">
        <v>490</v>
      </c>
      <c r="C1843">
        <v>1530</v>
      </c>
      <c r="D1843" t="s">
        <v>17</v>
      </c>
      <c r="E1843">
        <v>1.65</v>
      </c>
      <c r="F1843">
        <v>24</v>
      </c>
      <c r="G1843">
        <v>3.14</v>
      </c>
      <c r="H1843" t="s">
        <v>24</v>
      </c>
      <c r="I1843">
        <v>24</v>
      </c>
      <c r="J1843">
        <v>26</v>
      </c>
      <c r="K1843" t="s">
        <v>33</v>
      </c>
      <c r="L1843" t="s">
        <v>491</v>
      </c>
    </row>
    <row r="1844" spans="1:12">
      <c r="A1844">
        <v>416</v>
      </c>
      <c r="B1844" s="1" t="s">
        <v>490</v>
      </c>
      <c r="C1844">
        <v>1530</v>
      </c>
      <c r="D1844" t="s">
        <v>26</v>
      </c>
      <c r="E1844">
        <v>1.4</v>
      </c>
      <c r="F1844">
        <v>24</v>
      </c>
      <c r="G1844">
        <v>3.14</v>
      </c>
      <c r="H1844" t="s">
        <v>24</v>
      </c>
      <c r="I1844">
        <v>24</v>
      </c>
      <c r="J1844">
        <v>24</v>
      </c>
      <c r="K1844" t="s">
        <v>33</v>
      </c>
      <c r="L1844" t="s">
        <v>492</v>
      </c>
    </row>
    <row r="1845" spans="1:12">
      <c r="A1845">
        <v>418</v>
      </c>
      <c r="B1845" s="1" t="s">
        <v>490</v>
      </c>
      <c r="C1845">
        <v>4257</v>
      </c>
      <c r="D1845" t="s">
        <v>26</v>
      </c>
      <c r="E1845">
        <v>1.8</v>
      </c>
      <c r="F1845">
        <v>24</v>
      </c>
      <c r="G1845">
        <v>3.14</v>
      </c>
      <c r="H1845" t="s">
        <v>24</v>
      </c>
      <c r="I1845">
        <v>24</v>
      </c>
      <c r="J1845">
        <v>32</v>
      </c>
      <c r="K1845" t="s">
        <v>33</v>
      </c>
      <c r="L1845" t="s">
        <v>494</v>
      </c>
    </row>
    <row r="1846" spans="1:12">
      <c r="A1846">
        <v>417</v>
      </c>
      <c r="B1846" s="1" t="s">
        <v>490</v>
      </c>
      <c r="C1846">
        <v>4260</v>
      </c>
      <c r="D1846" t="s">
        <v>17</v>
      </c>
      <c r="E1846">
        <v>1.4</v>
      </c>
      <c r="F1846">
        <v>24</v>
      </c>
      <c r="G1846">
        <v>3.14</v>
      </c>
      <c r="H1846" t="s">
        <v>24</v>
      </c>
      <c r="I1846">
        <v>24</v>
      </c>
      <c r="J1846">
        <v>32</v>
      </c>
      <c r="K1846" t="s">
        <v>33</v>
      </c>
      <c r="L1846" t="s">
        <v>493</v>
      </c>
    </row>
    <row r="1847" spans="1:12">
      <c r="A1847">
        <v>419</v>
      </c>
      <c r="B1847" s="1" t="s">
        <v>490</v>
      </c>
      <c r="C1847">
        <v>5790</v>
      </c>
      <c r="D1847" t="s">
        <v>17</v>
      </c>
      <c r="E1847">
        <v>1.6</v>
      </c>
      <c r="F1847">
        <v>18</v>
      </c>
      <c r="G1847">
        <v>1.77</v>
      </c>
      <c r="H1847" t="s">
        <v>70</v>
      </c>
      <c r="I1847">
        <v>18</v>
      </c>
      <c r="J1847">
        <v>28</v>
      </c>
      <c r="K1847" t="s">
        <v>27</v>
      </c>
      <c r="L1847" t="s">
        <v>495</v>
      </c>
    </row>
    <row r="1848" spans="1:12">
      <c r="A1848">
        <v>420</v>
      </c>
      <c r="B1848" s="1" t="s">
        <v>490</v>
      </c>
      <c r="C1848">
        <v>5790</v>
      </c>
      <c r="D1848" t="s">
        <v>26</v>
      </c>
      <c r="E1848">
        <v>2.2000000000000002</v>
      </c>
      <c r="F1848">
        <v>24</v>
      </c>
      <c r="G1848">
        <v>3.14</v>
      </c>
      <c r="H1848" t="s">
        <v>24</v>
      </c>
      <c r="I1848">
        <v>24</v>
      </c>
      <c r="J1848">
        <v>24</v>
      </c>
      <c r="K1848" t="s">
        <v>27</v>
      </c>
      <c r="L1848" t="s">
        <v>496</v>
      </c>
    </row>
    <row r="1849" spans="1:12">
      <c r="A1849">
        <v>421</v>
      </c>
      <c r="B1849" s="1" t="s">
        <v>490</v>
      </c>
      <c r="C1849">
        <v>6868</v>
      </c>
      <c r="D1849" t="s">
        <v>26</v>
      </c>
      <c r="E1849">
        <v>0</v>
      </c>
      <c r="F1849">
        <v>36</v>
      </c>
      <c r="G1849" t="s">
        <v>18</v>
      </c>
      <c r="H1849" t="s">
        <v>24</v>
      </c>
      <c r="I1849">
        <v>36</v>
      </c>
      <c r="J1849">
        <v>32</v>
      </c>
      <c r="K1849" t="s">
        <v>27</v>
      </c>
      <c r="L1849" t="s">
        <v>497</v>
      </c>
    </row>
    <row r="1850" spans="1:12">
      <c r="A1850">
        <v>422</v>
      </c>
      <c r="B1850" s="1" t="s">
        <v>490</v>
      </c>
      <c r="C1850">
        <v>6881</v>
      </c>
      <c r="D1850" t="s">
        <v>26</v>
      </c>
      <c r="E1850">
        <v>1</v>
      </c>
      <c r="F1850">
        <v>18</v>
      </c>
      <c r="G1850">
        <v>1.77</v>
      </c>
      <c r="H1850" t="s">
        <v>24</v>
      </c>
      <c r="I1850">
        <v>18</v>
      </c>
      <c r="J1850">
        <v>37</v>
      </c>
      <c r="K1850" t="s">
        <v>27</v>
      </c>
      <c r="L1850" t="s">
        <v>498</v>
      </c>
    </row>
    <row r="1851" spans="1:12">
      <c r="A1851">
        <v>423</v>
      </c>
      <c r="B1851" s="1" t="s">
        <v>490</v>
      </c>
      <c r="C1851">
        <v>8875</v>
      </c>
      <c r="D1851" t="s">
        <v>17</v>
      </c>
      <c r="E1851">
        <v>0.9</v>
      </c>
      <c r="F1851">
        <v>15</v>
      </c>
      <c r="G1851">
        <v>1.23</v>
      </c>
      <c r="H1851" t="s">
        <v>70</v>
      </c>
      <c r="I1851">
        <v>15</v>
      </c>
      <c r="J1851">
        <v>26</v>
      </c>
      <c r="K1851" t="s">
        <v>22</v>
      </c>
      <c r="L1851" t="s">
        <v>499</v>
      </c>
    </row>
    <row r="1852" spans="1:12">
      <c r="A1852">
        <v>424</v>
      </c>
      <c r="B1852" s="1" t="s">
        <v>490</v>
      </c>
      <c r="C1852">
        <v>9048</v>
      </c>
      <c r="D1852" t="s">
        <v>26</v>
      </c>
      <c r="E1852">
        <v>0.9</v>
      </c>
      <c r="F1852">
        <v>18</v>
      </c>
      <c r="G1852">
        <v>1.77</v>
      </c>
      <c r="H1852" t="s">
        <v>18</v>
      </c>
      <c r="I1852">
        <v>18</v>
      </c>
      <c r="J1852">
        <v>24</v>
      </c>
      <c r="K1852" t="s">
        <v>50</v>
      </c>
      <c r="L1852" t="s">
        <v>500</v>
      </c>
    </row>
    <row r="1853" spans="1:12">
      <c r="A1853">
        <v>426</v>
      </c>
      <c r="B1853" s="1" t="s">
        <v>490</v>
      </c>
      <c r="C1853">
        <v>9788</v>
      </c>
      <c r="D1853" t="s">
        <v>17</v>
      </c>
      <c r="E1853">
        <v>2.4</v>
      </c>
      <c r="F1853">
        <v>24</v>
      </c>
      <c r="G1853">
        <v>3.14</v>
      </c>
      <c r="H1853" t="s">
        <v>24</v>
      </c>
      <c r="I1853">
        <v>24</v>
      </c>
      <c r="J1853">
        <v>24</v>
      </c>
      <c r="K1853" t="s">
        <v>33</v>
      </c>
      <c r="L1853" t="s">
        <v>503</v>
      </c>
    </row>
    <row r="1854" spans="1:12">
      <c r="A1854">
        <v>427</v>
      </c>
      <c r="B1854" s="1" t="s">
        <v>490</v>
      </c>
      <c r="C1854">
        <v>11780</v>
      </c>
      <c r="D1854" t="s">
        <v>17</v>
      </c>
      <c r="E1854">
        <v>0.6</v>
      </c>
      <c r="F1854">
        <v>18</v>
      </c>
      <c r="G1854">
        <v>1.77</v>
      </c>
      <c r="H1854" t="s">
        <v>19</v>
      </c>
      <c r="I1854">
        <v>18</v>
      </c>
      <c r="J1854">
        <v>16</v>
      </c>
      <c r="K1854" t="s">
        <v>50</v>
      </c>
      <c r="L1854" t="s">
        <v>504</v>
      </c>
    </row>
    <row r="1855" spans="1:12">
      <c r="A1855">
        <v>428</v>
      </c>
      <c r="B1855" s="1" t="s">
        <v>505</v>
      </c>
      <c r="C1855">
        <v>12451</v>
      </c>
      <c r="D1855" t="s">
        <v>107</v>
      </c>
      <c r="E1855">
        <v>1.1000000000000001</v>
      </c>
      <c r="F1855">
        <v>24</v>
      </c>
      <c r="G1855">
        <v>3.14</v>
      </c>
      <c r="H1855" t="s">
        <v>38</v>
      </c>
      <c r="I1855">
        <v>24</v>
      </c>
      <c r="J1855">
        <v>24</v>
      </c>
      <c r="K1855" t="s">
        <v>33</v>
      </c>
      <c r="L1855" t="s">
        <v>506</v>
      </c>
    </row>
    <row r="1856" spans="1:12">
      <c r="A1856">
        <v>429</v>
      </c>
      <c r="B1856" s="1" t="s">
        <v>505</v>
      </c>
      <c r="C1856">
        <v>12460</v>
      </c>
      <c r="D1856" t="s">
        <v>107</v>
      </c>
      <c r="E1856">
        <v>1.6</v>
      </c>
      <c r="F1856">
        <v>24</v>
      </c>
      <c r="G1856">
        <v>3.14</v>
      </c>
      <c r="H1856" t="s">
        <v>38</v>
      </c>
      <c r="I1856">
        <v>24</v>
      </c>
      <c r="J1856">
        <v>36</v>
      </c>
      <c r="K1856" t="s">
        <v>33</v>
      </c>
      <c r="L1856" t="s">
        <v>507</v>
      </c>
    </row>
    <row r="1857" spans="1:12">
      <c r="A1857">
        <v>433</v>
      </c>
      <c r="B1857" s="1" t="s">
        <v>512</v>
      </c>
      <c r="C1857">
        <v>200</v>
      </c>
      <c r="D1857" t="s">
        <v>17</v>
      </c>
      <c r="E1857">
        <v>1.6</v>
      </c>
      <c r="F1857">
        <v>18</v>
      </c>
      <c r="G1857">
        <v>1.77</v>
      </c>
      <c r="H1857" t="s">
        <v>24</v>
      </c>
      <c r="I1857">
        <v>18</v>
      </c>
      <c r="J1857">
        <v>26</v>
      </c>
      <c r="K1857" t="s">
        <v>27</v>
      </c>
      <c r="L1857" t="s">
        <v>513</v>
      </c>
    </row>
    <row r="1858" spans="1:12">
      <c r="A1858">
        <v>434</v>
      </c>
      <c r="B1858" s="1" t="s">
        <v>512</v>
      </c>
      <c r="C1858">
        <v>1414</v>
      </c>
      <c r="D1858" t="s">
        <v>17</v>
      </c>
      <c r="E1858">
        <v>1.1000000000000001</v>
      </c>
      <c r="F1858">
        <v>18</v>
      </c>
      <c r="G1858">
        <v>1.77</v>
      </c>
      <c r="H1858" t="s">
        <v>24</v>
      </c>
      <c r="I1858">
        <v>18</v>
      </c>
      <c r="J1858">
        <v>20</v>
      </c>
      <c r="K1858" t="s">
        <v>27</v>
      </c>
      <c r="L1858" t="s">
        <v>514</v>
      </c>
    </row>
    <row r="1859" spans="1:12">
      <c r="A1859">
        <v>435</v>
      </c>
      <c r="B1859" s="1" t="s">
        <v>512</v>
      </c>
      <c r="C1859">
        <v>2594</v>
      </c>
      <c r="D1859" t="s">
        <v>17</v>
      </c>
      <c r="E1859">
        <v>1.6</v>
      </c>
      <c r="F1859">
        <v>30</v>
      </c>
      <c r="G1859">
        <v>7.07</v>
      </c>
      <c r="H1859" t="s">
        <v>24</v>
      </c>
      <c r="I1859">
        <v>30</v>
      </c>
      <c r="J1859">
        <v>24</v>
      </c>
      <c r="K1859" t="s">
        <v>27</v>
      </c>
      <c r="L1859" t="s">
        <v>515</v>
      </c>
    </row>
    <row r="1860" spans="1:12">
      <c r="A1860">
        <v>436</v>
      </c>
      <c r="B1860" s="1" t="s">
        <v>512</v>
      </c>
      <c r="C1860">
        <v>2629</v>
      </c>
      <c r="D1860" t="s">
        <v>17</v>
      </c>
      <c r="E1860">
        <v>2.2000000000000002</v>
      </c>
      <c r="F1860">
        <v>18</v>
      </c>
      <c r="G1860">
        <v>1.77</v>
      </c>
      <c r="H1860" t="s">
        <v>24</v>
      </c>
      <c r="I1860">
        <v>18</v>
      </c>
      <c r="J1860">
        <v>0</v>
      </c>
      <c r="K1860" t="s">
        <v>33</v>
      </c>
      <c r="L1860" t="s">
        <v>516</v>
      </c>
    </row>
    <row r="1861" spans="1:12">
      <c r="A1861">
        <v>437</v>
      </c>
      <c r="B1861" s="1" t="s">
        <v>512</v>
      </c>
      <c r="C1861">
        <v>4135</v>
      </c>
      <c r="D1861" t="s">
        <v>17</v>
      </c>
      <c r="E1861">
        <v>1.7</v>
      </c>
      <c r="F1861">
        <v>15</v>
      </c>
      <c r="G1861" t="s">
        <v>18</v>
      </c>
      <c r="H1861" t="s">
        <v>24</v>
      </c>
      <c r="I1861">
        <v>15</v>
      </c>
      <c r="J1861">
        <v>24</v>
      </c>
      <c r="K1861" t="s">
        <v>33</v>
      </c>
      <c r="L1861" t="s">
        <v>517</v>
      </c>
    </row>
    <row r="1862" spans="1:12">
      <c r="A1862">
        <v>438</v>
      </c>
      <c r="B1862" s="1" t="s">
        <v>512</v>
      </c>
      <c r="C1862">
        <v>6738</v>
      </c>
      <c r="D1862" t="s">
        <v>17</v>
      </c>
      <c r="E1862">
        <v>3.4</v>
      </c>
      <c r="F1862">
        <v>18</v>
      </c>
      <c r="G1862">
        <v>1.77</v>
      </c>
      <c r="H1862" t="s">
        <v>24</v>
      </c>
      <c r="I1862">
        <v>18</v>
      </c>
      <c r="J1862">
        <v>24</v>
      </c>
      <c r="K1862" t="s">
        <v>22</v>
      </c>
      <c r="L1862" t="s">
        <v>518</v>
      </c>
    </row>
    <row r="1863" spans="1:12">
      <c r="A1863">
        <v>439</v>
      </c>
      <c r="B1863" s="1" t="s">
        <v>512</v>
      </c>
      <c r="C1863">
        <v>8005</v>
      </c>
      <c r="D1863" t="s">
        <v>17</v>
      </c>
      <c r="E1863">
        <v>1.1000000000000001</v>
      </c>
      <c r="F1863">
        <v>24</v>
      </c>
      <c r="G1863">
        <v>3.14</v>
      </c>
      <c r="H1863" t="s">
        <v>24</v>
      </c>
      <c r="I1863">
        <v>24</v>
      </c>
      <c r="J1863">
        <v>36</v>
      </c>
      <c r="K1863" t="s">
        <v>33</v>
      </c>
      <c r="L1863" t="s">
        <v>519</v>
      </c>
    </row>
    <row r="1864" spans="1:12">
      <c r="A1864">
        <v>440</v>
      </c>
      <c r="B1864" s="1" t="s">
        <v>512</v>
      </c>
      <c r="C1864">
        <v>8043</v>
      </c>
      <c r="D1864" t="s">
        <v>17</v>
      </c>
      <c r="E1864">
        <v>0</v>
      </c>
      <c r="F1864">
        <v>24</v>
      </c>
      <c r="G1864">
        <v>3.14</v>
      </c>
      <c r="H1864" t="s">
        <v>70</v>
      </c>
      <c r="I1864">
        <v>24</v>
      </c>
      <c r="J1864">
        <v>36</v>
      </c>
      <c r="K1864" t="s">
        <v>22</v>
      </c>
      <c r="L1864" t="s">
        <v>520</v>
      </c>
    </row>
    <row r="1865" spans="1:12">
      <c r="A1865">
        <v>441</v>
      </c>
      <c r="B1865" s="1" t="s">
        <v>512</v>
      </c>
      <c r="C1865">
        <v>8065</v>
      </c>
      <c r="D1865" t="s">
        <v>26</v>
      </c>
      <c r="E1865">
        <v>0</v>
      </c>
      <c r="F1865">
        <v>24</v>
      </c>
      <c r="G1865">
        <v>3.14</v>
      </c>
      <c r="H1865" t="s">
        <v>70</v>
      </c>
      <c r="I1865">
        <v>24</v>
      </c>
      <c r="J1865">
        <v>125</v>
      </c>
      <c r="K1865" t="s">
        <v>22</v>
      </c>
      <c r="L1865" t="s">
        <v>521</v>
      </c>
    </row>
    <row r="1866" spans="1:12">
      <c r="A1866">
        <v>430</v>
      </c>
      <c r="B1866" s="1" t="s">
        <v>508</v>
      </c>
      <c r="C1866">
        <v>642</v>
      </c>
      <c r="D1866" t="s">
        <v>26</v>
      </c>
      <c r="E1866">
        <v>0</v>
      </c>
      <c r="F1866">
        <v>24</v>
      </c>
      <c r="G1866">
        <v>3.14</v>
      </c>
      <c r="H1866" t="s">
        <v>24</v>
      </c>
      <c r="I1866">
        <v>24</v>
      </c>
      <c r="J1866">
        <v>54</v>
      </c>
      <c r="K1866" t="s">
        <v>27</v>
      </c>
      <c r="L1866" t="s">
        <v>509</v>
      </c>
    </row>
    <row r="1867" spans="1:12">
      <c r="A1867">
        <v>431</v>
      </c>
      <c r="B1867" s="1" t="s">
        <v>508</v>
      </c>
      <c r="C1867">
        <v>3514</v>
      </c>
      <c r="D1867" t="s">
        <v>26</v>
      </c>
      <c r="E1867">
        <v>0</v>
      </c>
      <c r="F1867">
        <v>18</v>
      </c>
      <c r="G1867">
        <v>1.77</v>
      </c>
      <c r="H1867" t="s">
        <v>24</v>
      </c>
      <c r="I1867">
        <v>18</v>
      </c>
      <c r="J1867">
        <v>22</v>
      </c>
      <c r="K1867" t="s">
        <v>33</v>
      </c>
      <c r="L1867" t="s">
        <v>510</v>
      </c>
    </row>
    <row r="1868" spans="1:12">
      <c r="A1868">
        <v>432</v>
      </c>
      <c r="B1868" s="1" t="s">
        <v>508</v>
      </c>
      <c r="C1868">
        <v>4573</v>
      </c>
      <c r="D1868" t="s">
        <v>26</v>
      </c>
      <c r="E1868">
        <v>0</v>
      </c>
      <c r="F1868">
        <v>18</v>
      </c>
      <c r="G1868">
        <v>1.77</v>
      </c>
      <c r="H1868" t="s">
        <v>19</v>
      </c>
      <c r="I1868">
        <v>18</v>
      </c>
      <c r="J1868">
        <v>18</v>
      </c>
      <c r="K1868" t="s">
        <v>50</v>
      </c>
      <c r="L1868" t="s">
        <v>511</v>
      </c>
    </row>
    <row r="1869" spans="1:12">
      <c r="A1869">
        <v>1362</v>
      </c>
      <c r="B1869" s="1" t="s">
        <v>1503</v>
      </c>
      <c r="C1869">
        <v>2540</v>
      </c>
      <c r="D1869" t="s">
        <v>17</v>
      </c>
      <c r="E1869">
        <v>1.6</v>
      </c>
      <c r="F1869">
        <v>24</v>
      </c>
      <c r="G1869">
        <v>3.14</v>
      </c>
      <c r="H1869" t="s">
        <v>24</v>
      </c>
      <c r="I1869">
        <v>24</v>
      </c>
      <c r="J1869">
        <v>24</v>
      </c>
      <c r="K1869" t="s">
        <v>33</v>
      </c>
      <c r="L1869" t="s">
        <v>1504</v>
      </c>
    </row>
    <row r="1870" spans="1:12">
      <c r="A1870">
        <v>1363</v>
      </c>
      <c r="B1870" s="1" t="s">
        <v>1503</v>
      </c>
      <c r="C1870">
        <v>2635</v>
      </c>
      <c r="D1870" t="s">
        <v>17</v>
      </c>
      <c r="E1870">
        <v>1.5</v>
      </c>
      <c r="F1870">
        <v>24</v>
      </c>
      <c r="G1870">
        <v>3.14</v>
      </c>
      <c r="H1870" t="s">
        <v>371</v>
      </c>
      <c r="I1870">
        <v>24</v>
      </c>
      <c r="J1870">
        <v>60</v>
      </c>
      <c r="K1870" t="s">
        <v>33</v>
      </c>
      <c r="L1870" t="s">
        <v>1505</v>
      </c>
    </row>
    <row r="1871" spans="1:12">
      <c r="A1871">
        <v>1726</v>
      </c>
      <c r="B1871" s="1" t="s">
        <v>1890</v>
      </c>
      <c r="C1871">
        <v>0</v>
      </c>
      <c r="D1871" t="s">
        <v>26</v>
      </c>
      <c r="E1871">
        <v>0</v>
      </c>
      <c r="F1871">
        <v>20</v>
      </c>
      <c r="G1871" t="s">
        <v>18</v>
      </c>
      <c r="H1871" t="s">
        <v>29</v>
      </c>
      <c r="I1871">
        <v>20</v>
      </c>
      <c r="J1871">
        <v>50</v>
      </c>
      <c r="K1871" t="s">
        <v>27</v>
      </c>
      <c r="L1871" t="s">
        <v>501</v>
      </c>
    </row>
    <row r="1872" spans="1:12">
      <c r="A1872">
        <v>1727</v>
      </c>
      <c r="B1872" s="1" t="s">
        <v>1890</v>
      </c>
      <c r="C1872">
        <v>957</v>
      </c>
      <c r="D1872" t="s">
        <v>17</v>
      </c>
      <c r="E1872">
        <v>1.7</v>
      </c>
      <c r="F1872">
        <v>18</v>
      </c>
      <c r="G1872">
        <v>1.77</v>
      </c>
      <c r="H1872" t="s">
        <v>19</v>
      </c>
      <c r="I1872">
        <v>18</v>
      </c>
      <c r="J1872">
        <v>22</v>
      </c>
      <c r="K1872" t="s">
        <v>27</v>
      </c>
      <c r="L1872" t="s">
        <v>1891</v>
      </c>
    </row>
    <row r="1873" spans="1:12">
      <c r="A1873">
        <v>425</v>
      </c>
      <c r="B1873" s="1" t="s">
        <v>501</v>
      </c>
      <c r="C1873">
        <v>9498</v>
      </c>
      <c r="D1873" t="s">
        <v>53</v>
      </c>
      <c r="E1873">
        <v>1.7</v>
      </c>
      <c r="F1873">
        <v>18</v>
      </c>
      <c r="G1873">
        <v>1.77</v>
      </c>
      <c r="H1873" t="s">
        <v>38</v>
      </c>
      <c r="I1873">
        <v>18</v>
      </c>
      <c r="J1873">
        <v>38</v>
      </c>
      <c r="K1873" t="s">
        <v>27</v>
      </c>
      <c r="L1873" t="s">
        <v>502</v>
      </c>
    </row>
    <row r="1874" spans="1:12">
      <c r="A1874">
        <v>693</v>
      </c>
      <c r="B1874" s="1" t="s">
        <v>788</v>
      </c>
      <c r="C1874">
        <v>0</v>
      </c>
      <c r="D1874" t="s">
        <v>18</v>
      </c>
      <c r="E1874">
        <v>0.53</v>
      </c>
      <c r="F1874">
        <v>24</v>
      </c>
      <c r="G1874">
        <v>3.14</v>
      </c>
      <c r="H1874" t="s">
        <v>67</v>
      </c>
      <c r="I1874">
        <v>24</v>
      </c>
      <c r="J1874">
        <v>40</v>
      </c>
      <c r="K1874" t="s">
        <v>50</v>
      </c>
      <c r="L1874" t="s">
        <v>788</v>
      </c>
    </row>
    <row r="1875" spans="1:12">
      <c r="A1875">
        <v>585</v>
      </c>
      <c r="B1875" s="1" t="s">
        <v>666</v>
      </c>
      <c r="C1875">
        <v>480</v>
      </c>
      <c r="D1875" t="s">
        <v>26</v>
      </c>
      <c r="E1875">
        <v>0.95</v>
      </c>
      <c r="F1875">
        <v>18</v>
      </c>
      <c r="G1875">
        <v>1.8</v>
      </c>
      <c r="H1875" t="s">
        <v>113</v>
      </c>
      <c r="I1875">
        <v>18</v>
      </c>
      <c r="J1875">
        <v>20</v>
      </c>
      <c r="K1875" t="s">
        <v>22</v>
      </c>
      <c r="L1875" t="s">
        <v>672</v>
      </c>
    </row>
    <row r="1876" spans="1:12">
      <c r="A1876">
        <v>584</v>
      </c>
      <c r="B1876" s="1" t="s">
        <v>666</v>
      </c>
      <c r="C1876">
        <v>490</v>
      </c>
      <c r="D1876" t="s">
        <v>17</v>
      </c>
      <c r="E1876">
        <v>0</v>
      </c>
      <c r="F1876">
        <v>24</v>
      </c>
      <c r="G1876">
        <v>3.14</v>
      </c>
      <c r="H1876" t="s">
        <v>123</v>
      </c>
      <c r="I1876">
        <v>24</v>
      </c>
      <c r="J1876">
        <v>74</v>
      </c>
      <c r="K1876" t="s">
        <v>27</v>
      </c>
      <c r="L1876" t="s">
        <v>671</v>
      </c>
    </row>
    <row r="1877" spans="1:12">
      <c r="A1877">
        <v>586</v>
      </c>
      <c r="B1877" s="1" t="s">
        <v>666</v>
      </c>
      <c r="C1877">
        <v>950</v>
      </c>
      <c r="D1877" t="s">
        <v>17</v>
      </c>
      <c r="E1877">
        <v>0</v>
      </c>
      <c r="F1877">
        <v>30</v>
      </c>
      <c r="G1877">
        <v>4.91</v>
      </c>
      <c r="H1877" t="s">
        <v>70</v>
      </c>
      <c r="I1877">
        <v>30</v>
      </c>
      <c r="J1877">
        <v>72</v>
      </c>
      <c r="K1877" t="s">
        <v>27</v>
      </c>
      <c r="L1877" t="s">
        <v>673</v>
      </c>
    </row>
    <row r="1878" spans="1:12">
      <c r="A1878">
        <v>587</v>
      </c>
      <c r="B1878" s="1" t="s">
        <v>666</v>
      </c>
      <c r="C1878">
        <v>1398</v>
      </c>
      <c r="D1878" t="s">
        <v>26</v>
      </c>
      <c r="E1878">
        <v>0</v>
      </c>
      <c r="F1878">
        <v>18</v>
      </c>
      <c r="G1878">
        <v>1.8</v>
      </c>
      <c r="H1878" t="s">
        <v>24</v>
      </c>
      <c r="I1878">
        <v>18</v>
      </c>
      <c r="J1878">
        <v>54</v>
      </c>
      <c r="K1878" t="s">
        <v>22</v>
      </c>
      <c r="L1878" t="s">
        <v>674</v>
      </c>
    </row>
    <row r="1879" spans="1:12">
      <c r="A1879">
        <v>588</v>
      </c>
      <c r="B1879" s="1" t="s">
        <v>666</v>
      </c>
      <c r="C1879">
        <v>3800</v>
      </c>
      <c r="D1879" t="s">
        <v>26</v>
      </c>
      <c r="E1879">
        <v>2.4</v>
      </c>
      <c r="F1879">
        <v>18</v>
      </c>
      <c r="G1879">
        <v>1.8</v>
      </c>
      <c r="H1879" t="s">
        <v>24</v>
      </c>
      <c r="I1879">
        <v>18</v>
      </c>
      <c r="J1879">
        <v>49</v>
      </c>
      <c r="K1879" t="s">
        <v>27</v>
      </c>
      <c r="L1879" t="s">
        <v>675</v>
      </c>
    </row>
    <row r="1880" spans="1:12">
      <c r="A1880">
        <v>589</v>
      </c>
      <c r="B1880" s="1" t="s">
        <v>666</v>
      </c>
      <c r="C1880">
        <v>4500</v>
      </c>
      <c r="D1880" t="s">
        <v>26</v>
      </c>
      <c r="E1880">
        <v>0</v>
      </c>
      <c r="F1880">
        <v>15</v>
      </c>
      <c r="G1880">
        <v>1.22</v>
      </c>
      <c r="H1880" t="s">
        <v>24</v>
      </c>
      <c r="I1880">
        <v>15</v>
      </c>
      <c r="J1880">
        <v>50</v>
      </c>
      <c r="K1880" t="s">
        <v>27</v>
      </c>
      <c r="L1880" t="s">
        <v>676</v>
      </c>
    </row>
    <row r="1881" spans="1:12">
      <c r="A1881">
        <v>590</v>
      </c>
      <c r="B1881" s="1" t="s">
        <v>666</v>
      </c>
      <c r="C1881">
        <v>5750</v>
      </c>
      <c r="D1881" t="s">
        <v>26</v>
      </c>
      <c r="E1881">
        <v>0</v>
      </c>
      <c r="F1881">
        <v>24</v>
      </c>
      <c r="G1881">
        <v>3.14</v>
      </c>
      <c r="H1881" t="s">
        <v>18</v>
      </c>
      <c r="I1881">
        <v>24</v>
      </c>
      <c r="J1881">
        <v>35</v>
      </c>
      <c r="K1881" t="s">
        <v>27</v>
      </c>
      <c r="L1881" t="s">
        <v>677</v>
      </c>
    </row>
    <row r="1882" spans="1:12">
      <c r="A1882">
        <v>591</v>
      </c>
      <c r="B1882" s="1" t="s">
        <v>666</v>
      </c>
      <c r="C1882">
        <v>5900</v>
      </c>
      <c r="D1882" t="s">
        <v>26</v>
      </c>
      <c r="E1882">
        <v>0</v>
      </c>
      <c r="F1882" t="s">
        <v>18</v>
      </c>
      <c r="G1882" t="s">
        <v>18</v>
      </c>
      <c r="H1882" t="s">
        <v>18</v>
      </c>
      <c r="I1882">
        <v>0</v>
      </c>
      <c r="J1882">
        <v>0</v>
      </c>
      <c r="K1882" t="s">
        <v>27</v>
      </c>
      <c r="L1882" t="s">
        <v>678</v>
      </c>
    </row>
    <row r="1883" spans="1:12">
      <c r="A1883">
        <v>592</v>
      </c>
      <c r="B1883" s="1" t="s">
        <v>666</v>
      </c>
      <c r="C1883">
        <v>6165</v>
      </c>
      <c r="D1883" t="s">
        <v>107</v>
      </c>
      <c r="E1883">
        <v>3.1</v>
      </c>
      <c r="F1883">
        <v>15</v>
      </c>
      <c r="G1883">
        <v>1.23</v>
      </c>
      <c r="H1883" t="s">
        <v>38</v>
      </c>
      <c r="I1883">
        <v>15</v>
      </c>
      <c r="J1883">
        <v>15</v>
      </c>
      <c r="K1883" t="s">
        <v>39</v>
      </c>
      <c r="L1883" t="s">
        <v>679</v>
      </c>
    </row>
    <row r="1884" spans="1:12">
      <c r="A1884">
        <v>580</v>
      </c>
      <c r="B1884" s="1" t="s">
        <v>666</v>
      </c>
      <c r="C1884">
        <v>6810</v>
      </c>
      <c r="D1884" t="s">
        <v>26</v>
      </c>
      <c r="E1884">
        <v>1.59</v>
      </c>
      <c r="F1884">
        <v>18</v>
      </c>
      <c r="G1884">
        <v>1.77</v>
      </c>
      <c r="H1884" t="s">
        <v>24</v>
      </c>
      <c r="I1884">
        <v>18</v>
      </c>
      <c r="J1884">
        <v>24</v>
      </c>
      <c r="K1884" t="s">
        <v>22</v>
      </c>
      <c r="L1884" t="s">
        <v>667</v>
      </c>
    </row>
    <row r="1885" spans="1:12">
      <c r="A1885">
        <v>581</v>
      </c>
      <c r="B1885" s="1" t="s">
        <v>666</v>
      </c>
      <c r="C1885">
        <v>7450</v>
      </c>
      <c r="D1885" t="s">
        <v>17</v>
      </c>
      <c r="E1885">
        <v>1.65</v>
      </c>
      <c r="F1885">
        <v>18</v>
      </c>
      <c r="G1885">
        <v>1.77</v>
      </c>
      <c r="H1885" t="s">
        <v>70</v>
      </c>
      <c r="I1885">
        <v>18</v>
      </c>
      <c r="J1885">
        <v>36</v>
      </c>
      <c r="K1885" t="s">
        <v>50</v>
      </c>
      <c r="L1885" t="s">
        <v>668</v>
      </c>
    </row>
    <row r="1886" spans="1:12">
      <c r="A1886">
        <v>582</v>
      </c>
      <c r="B1886" s="1" t="s">
        <v>666</v>
      </c>
      <c r="C1886">
        <v>8300</v>
      </c>
      <c r="D1886" t="s">
        <v>17</v>
      </c>
      <c r="E1886">
        <v>0</v>
      </c>
      <c r="F1886">
        <v>18</v>
      </c>
      <c r="G1886">
        <v>1.77</v>
      </c>
      <c r="H1886" t="s">
        <v>18</v>
      </c>
      <c r="I1886">
        <v>18</v>
      </c>
      <c r="J1886">
        <v>20</v>
      </c>
      <c r="K1886" t="s">
        <v>50</v>
      </c>
      <c r="L1886" t="s">
        <v>669</v>
      </c>
    </row>
    <row r="1887" spans="1:12">
      <c r="A1887">
        <v>583</v>
      </c>
      <c r="B1887" s="1" t="s">
        <v>666</v>
      </c>
      <c r="C1887">
        <v>8770</v>
      </c>
      <c r="D1887" t="s">
        <v>17</v>
      </c>
      <c r="E1887">
        <v>2.41</v>
      </c>
      <c r="F1887">
        <v>18</v>
      </c>
      <c r="G1887">
        <v>1.77</v>
      </c>
      <c r="H1887" t="s">
        <v>24</v>
      </c>
      <c r="I1887">
        <v>18</v>
      </c>
      <c r="J1887">
        <v>20</v>
      </c>
      <c r="K1887" t="s">
        <v>27</v>
      </c>
      <c r="L1887" t="s">
        <v>670</v>
      </c>
    </row>
    <row r="1888" spans="1:12">
      <c r="A1888">
        <v>604</v>
      </c>
      <c r="B1888" s="1" t="s">
        <v>693</v>
      </c>
      <c r="C1888">
        <v>0</v>
      </c>
      <c r="D1888" t="s">
        <v>18</v>
      </c>
      <c r="E1888">
        <v>2.27</v>
      </c>
      <c r="F1888">
        <v>30</v>
      </c>
      <c r="G1888">
        <v>4.9000000000000004</v>
      </c>
      <c r="H1888" t="s">
        <v>113</v>
      </c>
      <c r="I1888">
        <v>30</v>
      </c>
      <c r="J1888">
        <v>24</v>
      </c>
      <c r="K1888" t="s">
        <v>27</v>
      </c>
      <c r="L1888" t="s">
        <v>693</v>
      </c>
    </row>
    <row r="1889" spans="1:12">
      <c r="A1889">
        <v>600</v>
      </c>
      <c r="B1889" s="1" t="s">
        <v>688</v>
      </c>
      <c r="C1889">
        <v>0</v>
      </c>
      <c r="D1889" t="s">
        <v>18</v>
      </c>
      <c r="E1889">
        <v>4.29</v>
      </c>
      <c r="F1889">
        <v>24</v>
      </c>
      <c r="G1889">
        <v>3.14</v>
      </c>
      <c r="H1889" t="s">
        <v>67</v>
      </c>
      <c r="I1889">
        <v>24</v>
      </c>
      <c r="J1889">
        <v>30</v>
      </c>
      <c r="K1889" t="s">
        <v>27</v>
      </c>
      <c r="L1889" t="s">
        <v>688</v>
      </c>
    </row>
    <row r="1890" spans="1:12">
      <c r="A1890">
        <v>601</v>
      </c>
      <c r="B1890" s="1" t="s">
        <v>688</v>
      </c>
      <c r="C1890">
        <v>2310</v>
      </c>
      <c r="D1890" t="s">
        <v>17</v>
      </c>
      <c r="E1890">
        <v>1.22</v>
      </c>
      <c r="F1890">
        <v>18</v>
      </c>
      <c r="G1890">
        <v>1.8</v>
      </c>
      <c r="H1890" t="s">
        <v>67</v>
      </c>
      <c r="I1890">
        <v>18</v>
      </c>
      <c r="J1890">
        <v>24</v>
      </c>
      <c r="K1890" t="s">
        <v>27</v>
      </c>
      <c r="L1890" t="s">
        <v>689</v>
      </c>
    </row>
    <row r="1891" spans="1:12">
      <c r="A1891">
        <v>602</v>
      </c>
      <c r="B1891" s="1" t="s">
        <v>688</v>
      </c>
      <c r="C1891">
        <v>3550</v>
      </c>
      <c r="D1891" t="s">
        <v>17</v>
      </c>
      <c r="E1891">
        <v>0</v>
      </c>
      <c r="F1891">
        <v>18</v>
      </c>
      <c r="G1891">
        <v>1.8</v>
      </c>
      <c r="H1891" t="s">
        <v>18</v>
      </c>
      <c r="I1891">
        <v>18</v>
      </c>
      <c r="J1891">
        <v>30</v>
      </c>
      <c r="K1891" t="s">
        <v>27</v>
      </c>
      <c r="L1891" t="s">
        <v>690</v>
      </c>
    </row>
    <row r="1892" spans="1:12">
      <c r="A1892">
        <v>603</v>
      </c>
      <c r="B1892" s="1" t="s">
        <v>691</v>
      </c>
      <c r="C1892">
        <v>3552</v>
      </c>
      <c r="D1892" t="s">
        <v>53</v>
      </c>
      <c r="E1892">
        <v>2.1</v>
      </c>
      <c r="F1892">
        <v>15</v>
      </c>
      <c r="G1892">
        <v>1.23</v>
      </c>
      <c r="H1892" t="s">
        <v>38</v>
      </c>
      <c r="I1892">
        <v>15</v>
      </c>
      <c r="J1892">
        <v>30</v>
      </c>
      <c r="K1892" t="s">
        <v>39</v>
      </c>
      <c r="L1892" t="s">
        <v>692</v>
      </c>
    </row>
    <row r="1893" spans="1:12">
      <c r="A1893">
        <v>594</v>
      </c>
      <c r="B1893" s="1" t="s">
        <v>682</v>
      </c>
      <c r="C1893">
        <v>0</v>
      </c>
      <c r="D1893" t="s">
        <v>107</v>
      </c>
      <c r="E1893">
        <v>0</v>
      </c>
      <c r="F1893">
        <v>18</v>
      </c>
      <c r="G1893">
        <v>1.77</v>
      </c>
      <c r="H1893" t="s">
        <v>38</v>
      </c>
      <c r="I1893">
        <v>18</v>
      </c>
      <c r="J1893">
        <v>27</v>
      </c>
      <c r="K1893" t="s">
        <v>39</v>
      </c>
      <c r="L1893" t="s">
        <v>682</v>
      </c>
    </row>
    <row r="1894" spans="1:12">
      <c r="A1894">
        <v>595</v>
      </c>
      <c r="B1894" s="1" t="s">
        <v>680</v>
      </c>
      <c r="C1894">
        <v>990</v>
      </c>
      <c r="D1894" t="s">
        <v>17</v>
      </c>
      <c r="E1894">
        <v>0</v>
      </c>
      <c r="F1894">
        <v>18</v>
      </c>
      <c r="G1894">
        <v>1.8</v>
      </c>
      <c r="H1894" t="s">
        <v>24</v>
      </c>
      <c r="I1894">
        <v>18</v>
      </c>
      <c r="J1894">
        <v>33</v>
      </c>
      <c r="K1894" t="s">
        <v>27</v>
      </c>
      <c r="L1894" t="s">
        <v>683</v>
      </c>
    </row>
    <row r="1895" spans="1:12">
      <c r="A1895">
        <v>596</v>
      </c>
      <c r="B1895" s="1" t="s">
        <v>680</v>
      </c>
      <c r="C1895">
        <v>998</v>
      </c>
      <c r="D1895" t="s">
        <v>17</v>
      </c>
      <c r="E1895">
        <v>1.1000000000000001</v>
      </c>
      <c r="F1895">
        <v>18</v>
      </c>
      <c r="G1895">
        <v>1.8</v>
      </c>
      <c r="H1895" t="s">
        <v>24</v>
      </c>
      <c r="I1895">
        <v>18</v>
      </c>
      <c r="J1895">
        <v>23</v>
      </c>
      <c r="K1895" t="s">
        <v>27</v>
      </c>
      <c r="L1895" t="s">
        <v>684</v>
      </c>
    </row>
    <row r="1896" spans="1:12">
      <c r="A1896">
        <v>597</v>
      </c>
      <c r="B1896" s="1" t="s">
        <v>680</v>
      </c>
      <c r="C1896">
        <v>2360</v>
      </c>
      <c r="D1896" t="s">
        <v>17</v>
      </c>
      <c r="E1896">
        <v>3.1</v>
      </c>
      <c r="F1896">
        <v>18</v>
      </c>
      <c r="G1896">
        <v>1.8</v>
      </c>
      <c r="H1896" t="s">
        <v>70</v>
      </c>
      <c r="I1896">
        <v>18</v>
      </c>
      <c r="J1896">
        <v>20</v>
      </c>
      <c r="K1896" t="s">
        <v>27</v>
      </c>
      <c r="L1896" t="s">
        <v>685</v>
      </c>
    </row>
    <row r="1897" spans="1:12">
      <c r="A1897">
        <v>598</v>
      </c>
      <c r="B1897" s="1" t="s">
        <v>680</v>
      </c>
      <c r="C1897">
        <v>2360</v>
      </c>
      <c r="D1897" t="s">
        <v>26</v>
      </c>
      <c r="E1897">
        <v>2.6</v>
      </c>
      <c r="F1897">
        <v>18</v>
      </c>
      <c r="G1897">
        <v>1.8</v>
      </c>
      <c r="H1897" t="s">
        <v>24</v>
      </c>
      <c r="I1897">
        <v>18</v>
      </c>
      <c r="J1897">
        <v>43</v>
      </c>
      <c r="K1897" t="s">
        <v>27</v>
      </c>
      <c r="L1897" t="s">
        <v>686</v>
      </c>
    </row>
    <row r="1898" spans="1:12">
      <c r="A1898">
        <v>599</v>
      </c>
      <c r="B1898" s="1" t="s">
        <v>680</v>
      </c>
      <c r="C1898">
        <v>3550</v>
      </c>
      <c r="D1898" t="s">
        <v>26</v>
      </c>
      <c r="E1898">
        <v>1.4</v>
      </c>
      <c r="F1898">
        <v>18</v>
      </c>
      <c r="G1898">
        <v>1.8</v>
      </c>
      <c r="H1898" t="s">
        <v>70</v>
      </c>
      <c r="I1898">
        <v>18</v>
      </c>
      <c r="J1898">
        <v>18</v>
      </c>
      <c r="K1898" t="s">
        <v>27</v>
      </c>
      <c r="L1898" t="s">
        <v>687</v>
      </c>
    </row>
    <row r="1899" spans="1:12">
      <c r="A1899">
        <v>593</v>
      </c>
      <c r="B1899" s="1" t="s">
        <v>680</v>
      </c>
      <c r="C1899">
        <v>4190</v>
      </c>
      <c r="D1899" t="s">
        <v>26</v>
      </c>
      <c r="E1899">
        <v>1</v>
      </c>
      <c r="F1899">
        <v>15</v>
      </c>
      <c r="G1899" t="s">
        <v>18</v>
      </c>
      <c r="H1899" t="s">
        <v>24</v>
      </c>
      <c r="I1899">
        <v>15</v>
      </c>
      <c r="J1899">
        <v>25</v>
      </c>
      <c r="K1899" t="s">
        <v>22</v>
      </c>
      <c r="L1899" t="s">
        <v>681</v>
      </c>
    </row>
    <row r="1900" spans="1:12">
      <c r="A1900">
        <v>692</v>
      </c>
      <c r="B1900" s="1" t="s">
        <v>771</v>
      </c>
      <c r="C1900">
        <v>2145</v>
      </c>
      <c r="D1900" t="s">
        <v>17</v>
      </c>
      <c r="E1900">
        <v>0</v>
      </c>
      <c r="F1900">
        <v>24</v>
      </c>
      <c r="G1900">
        <v>3.14</v>
      </c>
      <c r="H1900" t="s">
        <v>18</v>
      </c>
      <c r="I1900">
        <v>24</v>
      </c>
      <c r="J1900">
        <v>30</v>
      </c>
      <c r="K1900" t="s">
        <v>50</v>
      </c>
      <c r="L1900" t="s">
        <v>787</v>
      </c>
    </row>
    <row r="1901" spans="1:12">
      <c r="A1901">
        <v>678</v>
      </c>
      <c r="B1901" s="1" t="s">
        <v>771</v>
      </c>
      <c r="C1901">
        <v>2951</v>
      </c>
      <c r="D1901" t="s">
        <v>17</v>
      </c>
      <c r="E1901">
        <v>0</v>
      </c>
      <c r="F1901">
        <v>24</v>
      </c>
      <c r="G1901">
        <v>3.14</v>
      </c>
      <c r="H1901" t="s">
        <v>113</v>
      </c>
      <c r="I1901">
        <v>24</v>
      </c>
      <c r="J1901">
        <v>24</v>
      </c>
      <c r="K1901" t="s">
        <v>27</v>
      </c>
      <c r="L1901" t="s">
        <v>772</v>
      </c>
    </row>
    <row r="1902" spans="1:12">
      <c r="A1902">
        <v>679</v>
      </c>
      <c r="B1902" s="1" t="s">
        <v>771</v>
      </c>
      <c r="C1902">
        <v>2971</v>
      </c>
      <c r="D1902" t="s">
        <v>17</v>
      </c>
      <c r="E1902">
        <v>2</v>
      </c>
      <c r="F1902">
        <v>24</v>
      </c>
      <c r="G1902">
        <v>3.14</v>
      </c>
      <c r="H1902" t="s">
        <v>67</v>
      </c>
      <c r="I1902">
        <v>24</v>
      </c>
      <c r="J1902">
        <v>67</v>
      </c>
      <c r="K1902" t="s">
        <v>27</v>
      </c>
      <c r="L1902" t="s">
        <v>773</v>
      </c>
    </row>
    <row r="1903" spans="1:12">
      <c r="A1903">
        <v>680</v>
      </c>
      <c r="B1903" s="1" t="s">
        <v>771</v>
      </c>
      <c r="C1903">
        <v>6125</v>
      </c>
      <c r="D1903" t="s">
        <v>17</v>
      </c>
      <c r="E1903">
        <v>2.72</v>
      </c>
      <c r="F1903">
        <v>24</v>
      </c>
      <c r="G1903">
        <v>3014</v>
      </c>
      <c r="H1903" t="s">
        <v>67</v>
      </c>
      <c r="I1903">
        <v>24</v>
      </c>
      <c r="J1903">
        <v>48</v>
      </c>
      <c r="K1903" t="s">
        <v>27</v>
      </c>
      <c r="L1903" t="s">
        <v>774</v>
      </c>
    </row>
    <row r="1904" spans="1:12">
      <c r="A1904">
        <v>681</v>
      </c>
      <c r="B1904" s="1" t="s">
        <v>771</v>
      </c>
      <c r="C1904">
        <v>6200</v>
      </c>
      <c r="D1904" t="s">
        <v>17</v>
      </c>
      <c r="E1904">
        <v>4.2300000000000004</v>
      </c>
      <c r="F1904">
        <v>30</v>
      </c>
      <c r="G1904">
        <v>4.91</v>
      </c>
      <c r="H1904" t="s">
        <v>67</v>
      </c>
      <c r="I1904">
        <v>30</v>
      </c>
      <c r="J1904">
        <v>42</v>
      </c>
      <c r="K1904" t="s">
        <v>27</v>
      </c>
      <c r="L1904" t="s">
        <v>775</v>
      </c>
    </row>
    <row r="1905" spans="1:12">
      <c r="A1905">
        <v>682</v>
      </c>
      <c r="B1905" s="1" t="s">
        <v>771</v>
      </c>
      <c r="C1905">
        <v>6260</v>
      </c>
      <c r="D1905" t="s">
        <v>17</v>
      </c>
      <c r="E1905">
        <v>3.09</v>
      </c>
      <c r="F1905">
        <v>30</v>
      </c>
      <c r="G1905">
        <v>4.91</v>
      </c>
      <c r="H1905" t="s">
        <v>123</v>
      </c>
      <c r="I1905">
        <v>30</v>
      </c>
      <c r="J1905">
        <v>24</v>
      </c>
      <c r="K1905" t="s">
        <v>27</v>
      </c>
      <c r="L1905" t="s">
        <v>776</v>
      </c>
    </row>
    <row r="1906" spans="1:12">
      <c r="A1906">
        <v>683</v>
      </c>
      <c r="B1906" s="1" t="s">
        <v>771</v>
      </c>
      <c r="C1906">
        <v>6300</v>
      </c>
      <c r="D1906" t="s">
        <v>17</v>
      </c>
      <c r="E1906">
        <v>2.69</v>
      </c>
      <c r="F1906">
        <v>24</v>
      </c>
      <c r="G1906">
        <v>3.14</v>
      </c>
      <c r="H1906" t="s">
        <v>67</v>
      </c>
      <c r="I1906">
        <v>24</v>
      </c>
      <c r="J1906">
        <v>35</v>
      </c>
      <c r="K1906" t="s">
        <v>27</v>
      </c>
      <c r="L1906" t="s">
        <v>777</v>
      </c>
    </row>
    <row r="1907" spans="1:12">
      <c r="A1907">
        <v>684</v>
      </c>
      <c r="B1907" s="1" t="s">
        <v>771</v>
      </c>
      <c r="C1907">
        <v>6300</v>
      </c>
      <c r="D1907" t="s">
        <v>26</v>
      </c>
      <c r="E1907">
        <v>1.79</v>
      </c>
      <c r="F1907">
        <v>24</v>
      </c>
      <c r="G1907">
        <v>3.14</v>
      </c>
      <c r="H1907" t="s">
        <v>67</v>
      </c>
      <c r="I1907">
        <v>24</v>
      </c>
      <c r="J1907">
        <v>25</v>
      </c>
      <c r="K1907" t="s">
        <v>27</v>
      </c>
      <c r="L1907" t="s">
        <v>778</v>
      </c>
    </row>
    <row r="1908" spans="1:12">
      <c r="A1908">
        <v>685</v>
      </c>
      <c r="B1908" s="1" t="s">
        <v>771</v>
      </c>
      <c r="C1908">
        <v>9280</v>
      </c>
      <c r="D1908" t="s">
        <v>17</v>
      </c>
      <c r="E1908">
        <v>0.9</v>
      </c>
      <c r="F1908">
        <v>18</v>
      </c>
      <c r="G1908">
        <v>1.8</v>
      </c>
      <c r="H1908" t="s">
        <v>67</v>
      </c>
      <c r="I1908">
        <v>18</v>
      </c>
      <c r="J1908">
        <v>24</v>
      </c>
      <c r="K1908" t="s">
        <v>33</v>
      </c>
      <c r="L1908" t="s">
        <v>779</v>
      </c>
    </row>
    <row r="1909" spans="1:12">
      <c r="A1909">
        <v>686</v>
      </c>
      <c r="B1909" s="1" t="s">
        <v>771</v>
      </c>
      <c r="C1909">
        <v>9280</v>
      </c>
      <c r="D1909" t="s">
        <v>26</v>
      </c>
      <c r="E1909">
        <v>0.2</v>
      </c>
      <c r="F1909">
        <v>18</v>
      </c>
      <c r="G1909">
        <v>1.8</v>
      </c>
      <c r="H1909" t="s">
        <v>123</v>
      </c>
      <c r="I1909">
        <v>18</v>
      </c>
      <c r="J1909">
        <v>19</v>
      </c>
      <c r="K1909" t="s">
        <v>22</v>
      </c>
      <c r="L1909" t="s">
        <v>780</v>
      </c>
    </row>
    <row r="1910" spans="1:12">
      <c r="A1910">
        <v>687</v>
      </c>
      <c r="B1910" s="1" t="s">
        <v>771</v>
      </c>
      <c r="C1910">
        <v>10950</v>
      </c>
      <c r="D1910" t="s">
        <v>17</v>
      </c>
      <c r="E1910">
        <v>1.98</v>
      </c>
      <c r="F1910">
        <v>18</v>
      </c>
      <c r="G1910">
        <v>1.8</v>
      </c>
      <c r="H1910" t="s">
        <v>781</v>
      </c>
      <c r="I1910">
        <v>18</v>
      </c>
      <c r="J1910">
        <v>22</v>
      </c>
      <c r="K1910" t="s">
        <v>22</v>
      </c>
      <c r="L1910" t="s">
        <v>782</v>
      </c>
    </row>
    <row r="1911" spans="1:12">
      <c r="A1911">
        <v>688</v>
      </c>
      <c r="B1911" s="1" t="s">
        <v>771</v>
      </c>
      <c r="C1911">
        <v>11728</v>
      </c>
      <c r="D1911" t="s">
        <v>17</v>
      </c>
      <c r="E1911">
        <v>0</v>
      </c>
      <c r="F1911">
        <v>30</v>
      </c>
      <c r="G1911">
        <v>4.91</v>
      </c>
      <c r="H1911" t="s">
        <v>67</v>
      </c>
      <c r="I1911">
        <v>30</v>
      </c>
      <c r="J1911">
        <v>30</v>
      </c>
      <c r="K1911" t="s">
        <v>33</v>
      </c>
      <c r="L1911" t="s">
        <v>783</v>
      </c>
    </row>
    <row r="1912" spans="1:12">
      <c r="A1912">
        <v>689</v>
      </c>
      <c r="B1912" s="1" t="s">
        <v>771</v>
      </c>
      <c r="C1912">
        <v>11738</v>
      </c>
      <c r="D1912" t="s">
        <v>17</v>
      </c>
      <c r="E1912">
        <v>2.21</v>
      </c>
      <c r="F1912">
        <v>24</v>
      </c>
      <c r="G1912">
        <v>3.14</v>
      </c>
      <c r="H1912" t="s">
        <v>123</v>
      </c>
      <c r="I1912">
        <v>18</v>
      </c>
      <c r="J1912">
        <v>45</v>
      </c>
      <c r="K1912" t="s">
        <v>22</v>
      </c>
      <c r="L1912" t="s">
        <v>784</v>
      </c>
    </row>
    <row r="1913" spans="1:12">
      <c r="A1913">
        <v>691</v>
      </c>
      <c r="B1913" s="1" t="s">
        <v>771</v>
      </c>
      <c r="C1913">
        <v>11738</v>
      </c>
      <c r="D1913" t="s">
        <v>26</v>
      </c>
      <c r="E1913">
        <v>0</v>
      </c>
      <c r="F1913">
        <v>24</v>
      </c>
      <c r="G1913">
        <v>3.14</v>
      </c>
      <c r="H1913" t="s">
        <v>67</v>
      </c>
      <c r="I1913">
        <v>24</v>
      </c>
      <c r="J1913">
        <v>30</v>
      </c>
      <c r="K1913" t="s">
        <v>27</v>
      </c>
      <c r="L1913" t="s">
        <v>786</v>
      </c>
    </row>
    <row r="1914" spans="1:12">
      <c r="A1914">
        <v>690</v>
      </c>
      <c r="B1914" s="1" t="s">
        <v>771</v>
      </c>
      <c r="C1914">
        <v>11743</v>
      </c>
      <c r="D1914" t="s">
        <v>26</v>
      </c>
      <c r="E1914">
        <v>2.14</v>
      </c>
      <c r="F1914">
        <v>24</v>
      </c>
      <c r="G1914">
        <v>3.14</v>
      </c>
      <c r="H1914" t="s">
        <v>67</v>
      </c>
      <c r="I1914">
        <v>24</v>
      </c>
      <c r="J1914">
        <v>23</v>
      </c>
      <c r="K1914" t="s">
        <v>27</v>
      </c>
      <c r="L1914" t="s">
        <v>785</v>
      </c>
    </row>
    <row r="1915" spans="1:12">
      <c r="A1915">
        <v>1878</v>
      </c>
      <c r="B1915" s="1" t="s">
        <v>2058</v>
      </c>
      <c r="C1915">
        <v>7470</v>
      </c>
      <c r="D1915" t="s">
        <v>17</v>
      </c>
      <c r="E1915">
        <v>2.5</v>
      </c>
      <c r="F1915">
        <v>24</v>
      </c>
      <c r="G1915">
        <v>3.14</v>
      </c>
      <c r="H1915" t="s">
        <v>19</v>
      </c>
      <c r="I1915">
        <v>24</v>
      </c>
      <c r="J1915">
        <v>50</v>
      </c>
      <c r="K1915" t="s">
        <v>27</v>
      </c>
      <c r="L1915" t="s">
        <v>2059</v>
      </c>
    </row>
    <row r="1916" spans="1:12">
      <c r="A1916">
        <v>1879</v>
      </c>
      <c r="B1916" s="1" t="s">
        <v>2058</v>
      </c>
      <c r="C1916">
        <v>10246</v>
      </c>
      <c r="D1916" t="s">
        <v>17</v>
      </c>
      <c r="E1916">
        <v>1.5</v>
      </c>
      <c r="F1916">
        <v>24</v>
      </c>
      <c r="G1916">
        <v>3.14</v>
      </c>
      <c r="H1916" t="s">
        <v>77</v>
      </c>
      <c r="I1916">
        <v>24</v>
      </c>
      <c r="J1916">
        <v>30</v>
      </c>
      <c r="K1916" t="s">
        <v>27</v>
      </c>
      <c r="L1916" t="s">
        <v>2060</v>
      </c>
    </row>
    <row r="1917" spans="1:12">
      <c r="A1917">
        <v>1880</v>
      </c>
      <c r="B1917" s="1" t="s">
        <v>2058</v>
      </c>
      <c r="C1917">
        <v>11790</v>
      </c>
      <c r="D1917" t="s">
        <v>17</v>
      </c>
      <c r="E1917">
        <v>2</v>
      </c>
      <c r="F1917">
        <v>24</v>
      </c>
      <c r="G1917">
        <v>3.14</v>
      </c>
      <c r="H1917" t="s">
        <v>24</v>
      </c>
      <c r="I1917">
        <v>24</v>
      </c>
      <c r="J1917">
        <v>24</v>
      </c>
      <c r="K1917" t="s">
        <v>27</v>
      </c>
      <c r="L1917" t="s">
        <v>2061</v>
      </c>
    </row>
  </sheetData>
  <sortState xmlns:xlrd2="http://schemas.microsoft.com/office/spreadsheetml/2017/richdata2" ref="A2:L1917">
    <sortCondition ref="B2:B1917"/>
    <sortCondition ref="C2:C1917"/>
  </sortState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CF635-956E-934F-915D-706237A8B93F}">
  <dimension ref="A1:L420"/>
  <sheetViews>
    <sheetView topLeftCell="B1" workbookViewId="0">
      <pane ySplit="1" topLeftCell="A2" activePane="bottomLeft" state="frozen"/>
      <selection pane="bottomLeft" activeCell="B20" sqref="B20"/>
    </sheetView>
  </sheetViews>
  <sheetFormatPr baseColWidth="10" defaultRowHeight="16"/>
  <cols>
    <col min="1" max="1" width="12.1640625" bestFit="1" customWidth="1"/>
    <col min="2" max="2" width="12.6640625" style="1" bestFit="1" customWidth="1"/>
    <col min="3" max="3" width="8.5" bestFit="1" customWidth="1"/>
    <col min="4" max="4" width="10.33203125" bestFit="1" customWidth="1"/>
    <col min="5" max="5" width="11.1640625" bestFit="1" customWidth="1"/>
    <col min="6" max="6" width="24.6640625" bestFit="1" customWidth="1"/>
    <col min="7" max="7" width="12.5" bestFit="1" customWidth="1"/>
    <col min="8" max="8" width="25" bestFit="1" customWidth="1"/>
    <col min="10" max="10" width="11.1640625" bestFit="1" customWidth="1"/>
    <col min="11" max="11" width="15.1640625" bestFit="1" customWidth="1"/>
    <col min="12" max="12" width="11.5" bestFit="1" customWidth="1"/>
  </cols>
  <sheetData>
    <row r="1" spans="1:12">
      <c r="A1" s="2" t="s">
        <v>2102</v>
      </c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14</v>
      </c>
      <c r="L1" s="2" t="s">
        <v>15</v>
      </c>
    </row>
    <row r="2" spans="1:12">
      <c r="A2">
        <v>1534</v>
      </c>
      <c r="B2" s="1" t="s">
        <v>1682</v>
      </c>
      <c r="C2">
        <v>13440</v>
      </c>
      <c r="D2" t="s">
        <v>53</v>
      </c>
      <c r="E2">
        <v>1.55</v>
      </c>
      <c r="F2">
        <v>15</v>
      </c>
      <c r="G2">
        <v>1.23</v>
      </c>
      <c r="H2" t="s">
        <v>38</v>
      </c>
      <c r="I2">
        <v>15</v>
      </c>
      <c r="J2">
        <v>20</v>
      </c>
      <c r="K2" t="s">
        <v>39</v>
      </c>
      <c r="L2" t="s">
        <v>1690</v>
      </c>
    </row>
    <row r="3" spans="1:12">
      <c r="A3">
        <v>1535</v>
      </c>
      <c r="B3" s="1" t="s">
        <v>1682</v>
      </c>
      <c r="C3">
        <v>13475</v>
      </c>
      <c r="D3" t="s">
        <v>17</v>
      </c>
      <c r="E3">
        <v>1.65</v>
      </c>
      <c r="F3">
        <v>24</v>
      </c>
      <c r="G3">
        <v>3.14</v>
      </c>
      <c r="H3" t="s">
        <v>24</v>
      </c>
      <c r="I3">
        <v>24</v>
      </c>
      <c r="J3">
        <v>24</v>
      </c>
      <c r="K3" t="s">
        <v>27</v>
      </c>
      <c r="L3" t="s">
        <v>1691</v>
      </c>
    </row>
    <row r="4" spans="1:12">
      <c r="A4">
        <v>1536</v>
      </c>
      <c r="B4" s="1" t="s">
        <v>1682</v>
      </c>
      <c r="C4">
        <v>13690</v>
      </c>
      <c r="D4" t="s">
        <v>17</v>
      </c>
      <c r="E4">
        <v>0</v>
      </c>
      <c r="F4">
        <v>18</v>
      </c>
      <c r="G4">
        <v>1.77</v>
      </c>
      <c r="H4" t="s">
        <v>19</v>
      </c>
      <c r="I4">
        <v>18</v>
      </c>
      <c r="J4">
        <v>24</v>
      </c>
      <c r="K4" t="s">
        <v>33</v>
      </c>
      <c r="L4" t="s">
        <v>1692</v>
      </c>
    </row>
    <row r="5" spans="1:12">
      <c r="A5">
        <v>1537</v>
      </c>
      <c r="B5" s="1" t="s">
        <v>1682</v>
      </c>
      <c r="C5">
        <v>14480</v>
      </c>
      <c r="D5" t="s">
        <v>17</v>
      </c>
      <c r="E5">
        <v>1.25</v>
      </c>
      <c r="F5">
        <v>18</v>
      </c>
      <c r="G5">
        <v>1.77</v>
      </c>
      <c r="H5" t="s">
        <v>24</v>
      </c>
      <c r="I5">
        <v>18</v>
      </c>
      <c r="J5">
        <v>24</v>
      </c>
      <c r="K5" t="s">
        <v>27</v>
      </c>
      <c r="L5" t="s">
        <v>1693</v>
      </c>
    </row>
    <row r="6" spans="1:12">
      <c r="A6">
        <v>1538</v>
      </c>
      <c r="B6" s="1" t="s">
        <v>1682</v>
      </c>
      <c r="C6">
        <v>16515</v>
      </c>
      <c r="D6" t="s">
        <v>17</v>
      </c>
      <c r="E6">
        <v>0</v>
      </c>
      <c r="F6">
        <v>24</v>
      </c>
      <c r="G6">
        <v>3.14</v>
      </c>
      <c r="H6" t="s">
        <v>24</v>
      </c>
      <c r="I6">
        <v>24</v>
      </c>
      <c r="J6">
        <v>24</v>
      </c>
      <c r="K6" t="s">
        <v>33</v>
      </c>
      <c r="L6" t="s">
        <v>1694</v>
      </c>
    </row>
    <row r="7" spans="1:12">
      <c r="A7">
        <v>1539</v>
      </c>
      <c r="B7" s="1" t="s">
        <v>1682</v>
      </c>
      <c r="C7">
        <v>16518</v>
      </c>
      <c r="D7" t="s">
        <v>26</v>
      </c>
      <c r="E7">
        <v>0</v>
      </c>
      <c r="F7">
        <v>24</v>
      </c>
      <c r="G7">
        <v>3.14</v>
      </c>
      <c r="H7" t="s">
        <v>19</v>
      </c>
      <c r="I7">
        <v>24</v>
      </c>
      <c r="J7">
        <v>3</v>
      </c>
      <c r="K7" t="s">
        <v>22</v>
      </c>
      <c r="L7" t="s">
        <v>1695</v>
      </c>
    </row>
    <row r="8" spans="1:12">
      <c r="A8">
        <v>1541</v>
      </c>
      <c r="B8" s="1" t="s">
        <v>1682</v>
      </c>
      <c r="C8">
        <v>17925</v>
      </c>
      <c r="D8" t="s">
        <v>26</v>
      </c>
      <c r="E8">
        <v>0</v>
      </c>
      <c r="F8">
        <v>18</v>
      </c>
      <c r="G8">
        <v>1.77</v>
      </c>
      <c r="H8" t="s">
        <v>24</v>
      </c>
      <c r="I8">
        <v>18</v>
      </c>
      <c r="J8">
        <v>32</v>
      </c>
      <c r="K8" t="s">
        <v>33</v>
      </c>
      <c r="L8" t="s">
        <v>136</v>
      </c>
    </row>
    <row r="9" spans="1:12">
      <c r="A9">
        <v>1540</v>
      </c>
      <c r="B9" s="1" t="s">
        <v>1682</v>
      </c>
      <c r="C9">
        <v>17975</v>
      </c>
      <c r="D9" t="s">
        <v>17</v>
      </c>
      <c r="E9">
        <v>2.1</v>
      </c>
      <c r="F9">
        <v>30</v>
      </c>
      <c r="G9">
        <v>4.91</v>
      </c>
      <c r="H9" t="s">
        <v>19</v>
      </c>
      <c r="I9">
        <v>30</v>
      </c>
      <c r="J9">
        <v>23</v>
      </c>
      <c r="K9" t="s">
        <v>27</v>
      </c>
      <c r="L9" t="s">
        <v>1696</v>
      </c>
    </row>
    <row r="10" spans="1:12">
      <c r="A10">
        <v>1542</v>
      </c>
      <c r="B10" s="1" t="s">
        <v>1682</v>
      </c>
      <c r="C10">
        <v>18807</v>
      </c>
      <c r="D10" t="s">
        <v>17</v>
      </c>
      <c r="E10">
        <v>0</v>
      </c>
      <c r="F10">
        <v>30</v>
      </c>
      <c r="G10">
        <v>4.91</v>
      </c>
      <c r="H10" t="s">
        <v>19</v>
      </c>
      <c r="I10">
        <v>30</v>
      </c>
      <c r="J10">
        <v>2</v>
      </c>
      <c r="K10" t="s">
        <v>50</v>
      </c>
      <c r="L10" t="s">
        <v>1697</v>
      </c>
    </row>
    <row r="11" spans="1:12">
      <c r="A11">
        <v>1543</v>
      </c>
      <c r="B11" s="1" t="s">
        <v>1682</v>
      </c>
      <c r="C11">
        <v>18817</v>
      </c>
      <c r="D11" t="s">
        <v>17</v>
      </c>
      <c r="E11">
        <v>0</v>
      </c>
      <c r="F11">
        <v>18</v>
      </c>
      <c r="G11">
        <v>1.77</v>
      </c>
      <c r="H11" t="s">
        <v>19</v>
      </c>
      <c r="I11">
        <v>18</v>
      </c>
      <c r="J11">
        <v>110</v>
      </c>
      <c r="K11" t="s">
        <v>50</v>
      </c>
      <c r="L11" t="s">
        <v>1698</v>
      </c>
    </row>
    <row r="12" spans="1:12">
      <c r="A12">
        <v>1544</v>
      </c>
      <c r="B12" s="1" t="s">
        <v>1682</v>
      </c>
      <c r="C12">
        <v>20325</v>
      </c>
      <c r="D12" t="s">
        <v>26</v>
      </c>
      <c r="E12">
        <v>0</v>
      </c>
      <c r="F12">
        <v>18</v>
      </c>
      <c r="G12">
        <v>1.77</v>
      </c>
      <c r="H12" t="s">
        <v>24</v>
      </c>
      <c r="I12">
        <v>18</v>
      </c>
      <c r="J12">
        <v>52</v>
      </c>
      <c r="K12" t="s">
        <v>27</v>
      </c>
      <c r="L12" t="s">
        <v>1699</v>
      </c>
    </row>
    <row r="13" spans="1:12">
      <c r="A13">
        <v>1885</v>
      </c>
      <c r="B13" s="1" t="s">
        <v>1682</v>
      </c>
      <c r="C13">
        <v>21375</v>
      </c>
      <c r="D13" t="s">
        <v>17</v>
      </c>
      <c r="E13">
        <v>0</v>
      </c>
      <c r="F13">
        <v>18</v>
      </c>
      <c r="G13">
        <v>1.77</v>
      </c>
      <c r="H13" t="s">
        <v>49</v>
      </c>
      <c r="I13">
        <v>18</v>
      </c>
      <c r="J13">
        <v>0</v>
      </c>
      <c r="K13" t="s">
        <v>50</v>
      </c>
      <c r="L13" t="s">
        <v>2065</v>
      </c>
    </row>
    <row r="14" spans="1:12">
      <c r="A14">
        <v>1545</v>
      </c>
      <c r="B14" s="1" t="s">
        <v>1682</v>
      </c>
      <c r="C14">
        <v>23070</v>
      </c>
      <c r="D14" t="s">
        <v>17</v>
      </c>
      <c r="E14">
        <v>0</v>
      </c>
      <c r="F14">
        <v>24</v>
      </c>
      <c r="G14">
        <v>3.14</v>
      </c>
      <c r="H14" t="s">
        <v>24</v>
      </c>
      <c r="I14">
        <v>24</v>
      </c>
      <c r="J14">
        <v>24</v>
      </c>
      <c r="K14" t="s">
        <v>27</v>
      </c>
      <c r="L14" t="s">
        <v>1700</v>
      </c>
    </row>
    <row r="15" spans="1:12">
      <c r="A15">
        <v>1546</v>
      </c>
      <c r="B15" s="1" t="s">
        <v>1682</v>
      </c>
      <c r="C15">
        <v>24062</v>
      </c>
      <c r="D15" t="s">
        <v>17</v>
      </c>
      <c r="E15">
        <v>0</v>
      </c>
      <c r="F15">
        <v>18</v>
      </c>
      <c r="G15">
        <v>1.77</v>
      </c>
      <c r="H15" t="s">
        <v>24</v>
      </c>
      <c r="I15">
        <v>18</v>
      </c>
      <c r="J15">
        <v>24</v>
      </c>
      <c r="K15" t="s">
        <v>22</v>
      </c>
      <c r="L15" t="s">
        <v>1701</v>
      </c>
    </row>
    <row r="16" spans="1:12">
      <c r="A16">
        <v>1547</v>
      </c>
      <c r="B16" s="1" t="s">
        <v>1682</v>
      </c>
      <c r="C16">
        <v>24122</v>
      </c>
      <c r="D16" t="s">
        <v>17</v>
      </c>
      <c r="E16">
        <v>0</v>
      </c>
      <c r="F16">
        <v>24</v>
      </c>
      <c r="G16">
        <v>3.14</v>
      </c>
      <c r="H16" t="s">
        <v>24</v>
      </c>
      <c r="I16">
        <v>24</v>
      </c>
      <c r="J16">
        <v>24</v>
      </c>
      <c r="K16" t="s">
        <v>33</v>
      </c>
      <c r="L16" t="s">
        <v>1702</v>
      </c>
    </row>
    <row r="17" spans="1:12">
      <c r="A17">
        <v>1548</v>
      </c>
      <c r="B17" s="1" t="s">
        <v>1682</v>
      </c>
      <c r="C17">
        <v>24778</v>
      </c>
      <c r="D17" t="s">
        <v>17</v>
      </c>
      <c r="E17">
        <v>1.85</v>
      </c>
      <c r="F17">
        <v>24</v>
      </c>
      <c r="G17">
        <v>3.14</v>
      </c>
      <c r="H17" t="s">
        <v>19</v>
      </c>
      <c r="I17">
        <v>24</v>
      </c>
      <c r="J17">
        <v>24</v>
      </c>
      <c r="K17" t="s">
        <v>33</v>
      </c>
      <c r="L17" t="s">
        <v>1703</v>
      </c>
    </row>
    <row r="18" spans="1:12">
      <c r="A18">
        <v>1549</v>
      </c>
      <c r="B18" s="1" t="s">
        <v>1682</v>
      </c>
      <c r="C18">
        <v>25880</v>
      </c>
      <c r="D18" t="s">
        <v>17</v>
      </c>
      <c r="E18">
        <v>1.9</v>
      </c>
      <c r="F18">
        <v>24</v>
      </c>
      <c r="G18">
        <v>3.14</v>
      </c>
      <c r="H18" t="s">
        <v>24</v>
      </c>
      <c r="I18">
        <v>24</v>
      </c>
      <c r="J18">
        <v>32</v>
      </c>
      <c r="K18" t="s">
        <v>27</v>
      </c>
      <c r="L18" t="s">
        <v>1704</v>
      </c>
    </row>
    <row r="19" spans="1:12">
      <c r="A19">
        <v>1550</v>
      </c>
      <c r="B19" s="1" t="s">
        <v>1682</v>
      </c>
      <c r="C19">
        <v>28525</v>
      </c>
      <c r="D19" t="s">
        <v>17</v>
      </c>
      <c r="E19">
        <v>2.0499999999999998</v>
      </c>
      <c r="F19">
        <v>18</v>
      </c>
      <c r="G19">
        <v>1.77</v>
      </c>
      <c r="H19" t="s">
        <v>24</v>
      </c>
      <c r="I19">
        <v>18</v>
      </c>
      <c r="J19">
        <v>24</v>
      </c>
      <c r="K19" t="s">
        <v>33</v>
      </c>
      <c r="L19" t="s">
        <v>1705</v>
      </c>
    </row>
    <row r="20" spans="1:12">
      <c r="A20">
        <v>1551</v>
      </c>
      <c r="B20" s="1" t="s">
        <v>1682</v>
      </c>
      <c r="C20">
        <v>28650</v>
      </c>
      <c r="D20" t="s">
        <v>17</v>
      </c>
      <c r="E20">
        <v>1.43</v>
      </c>
      <c r="F20">
        <v>24</v>
      </c>
      <c r="G20">
        <v>3.14</v>
      </c>
      <c r="H20" t="s">
        <v>24</v>
      </c>
      <c r="I20">
        <v>24</v>
      </c>
      <c r="J20">
        <v>26</v>
      </c>
      <c r="K20" t="s">
        <v>33</v>
      </c>
      <c r="L20" t="s">
        <v>1706</v>
      </c>
    </row>
    <row r="21" spans="1:12">
      <c r="A21">
        <v>1552</v>
      </c>
      <c r="B21" s="1" t="s">
        <v>1682</v>
      </c>
      <c r="C21">
        <v>28695</v>
      </c>
      <c r="D21" t="s">
        <v>17</v>
      </c>
      <c r="E21">
        <v>2.4</v>
      </c>
      <c r="F21">
        <v>24</v>
      </c>
      <c r="G21">
        <v>3.14</v>
      </c>
      <c r="H21" t="s">
        <v>24</v>
      </c>
      <c r="I21">
        <v>24</v>
      </c>
      <c r="J21">
        <v>27</v>
      </c>
      <c r="K21" t="s">
        <v>33</v>
      </c>
      <c r="L21" t="s">
        <v>1707</v>
      </c>
    </row>
    <row r="22" spans="1:12">
      <c r="A22">
        <v>1553</v>
      </c>
      <c r="B22" s="1" t="s">
        <v>1682</v>
      </c>
      <c r="C22">
        <v>31825</v>
      </c>
      <c r="D22" t="s">
        <v>17</v>
      </c>
      <c r="E22">
        <v>1.3</v>
      </c>
      <c r="F22">
        <v>18</v>
      </c>
      <c r="G22">
        <v>1.77</v>
      </c>
      <c r="H22" t="s">
        <v>24</v>
      </c>
      <c r="I22">
        <v>18</v>
      </c>
      <c r="J22">
        <v>23</v>
      </c>
      <c r="K22" t="s">
        <v>22</v>
      </c>
      <c r="L22" t="s">
        <v>1708</v>
      </c>
    </row>
    <row r="23" spans="1:12">
      <c r="A23">
        <v>1554</v>
      </c>
      <c r="B23" s="1" t="s">
        <v>1682</v>
      </c>
      <c r="C23">
        <v>31881</v>
      </c>
      <c r="D23" t="s">
        <v>17</v>
      </c>
      <c r="E23">
        <v>2.2000000000000002</v>
      </c>
      <c r="F23">
        <v>24</v>
      </c>
      <c r="G23">
        <v>3.14</v>
      </c>
      <c r="H23" t="s">
        <v>24</v>
      </c>
      <c r="I23">
        <v>24</v>
      </c>
      <c r="J23">
        <v>24</v>
      </c>
      <c r="K23" t="s">
        <v>33</v>
      </c>
      <c r="L23" t="s">
        <v>1709</v>
      </c>
    </row>
    <row r="24" spans="1:12">
      <c r="A24">
        <v>1555</v>
      </c>
      <c r="B24" s="1" t="s">
        <v>1682</v>
      </c>
      <c r="C24">
        <v>31916</v>
      </c>
      <c r="D24" t="s">
        <v>17</v>
      </c>
      <c r="E24">
        <v>1.7</v>
      </c>
      <c r="F24">
        <v>18</v>
      </c>
      <c r="G24">
        <v>1.77</v>
      </c>
      <c r="H24" t="s">
        <v>24</v>
      </c>
      <c r="I24">
        <v>18</v>
      </c>
      <c r="J24">
        <v>40</v>
      </c>
      <c r="K24" t="s">
        <v>33</v>
      </c>
      <c r="L24" t="s">
        <v>1710</v>
      </c>
    </row>
    <row r="25" spans="1:12">
      <c r="A25">
        <v>1556</v>
      </c>
      <c r="B25" s="1" t="s">
        <v>1682</v>
      </c>
      <c r="C25">
        <v>34025</v>
      </c>
      <c r="D25" t="s">
        <v>53</v>
      </c>
      <c r="E25">
        <v>1.85</v>
      </c>
      <c r="F25">
        <v>24</v>
      </c>
      <c r="G25">
        <v>3.14</v>
      </c>
      <c r="H25" t="s">
        <v>38</v>
      </c>
      <c r="I25">
        <v>24</v>
      </c>
      <c r="J25">
        <v>20</v>
      </c>
      <c r="K25" t="s">
        <v>39</v>
      </c>
      <c r="L25" t="s">
        <v>1711</v>
      </c>
    </row>
    <row r="26" spans="1:12">
      <c r="A26">
        <v>1557</v>
      </c>
      <c r="B26" s="1" t="s">
        <v>1682</v>
      </c>
      <c r="C26">
        <v>35790</v>
      </c>
      <c r="D26" t="s">
        <v>26</v>
      </c>
      <c r="E26">
        <v>0.4</v>
      </c>
      <c r="F26">
        <v>24</v>
      </c>
      <c r="G26">
        <v>3.14</v>
      </c>
      <c r="H26" t="s">
        <v>18</v>
      </c>
      <c r="I26">
        <v>24</v>
      </c>
      <c r="J26">
        <v>30</v>
      </c>
      <c r="K26" t="s">
        <v>50</v>
      </c>
      <c r="L26" t="s">
        <v>1712</v>
      </c>
    </row>
    <row r="27" spans="1:12">
      <c r="A27">
        <v>1558</v>
      </c>
      <c r="B27" s="1" t="s">
        <v>1682</v>
      </c>
      <c r="C27">
        <v>37920</v>
      </c>
      <c r="D27" t="s">
        <v>17</v>
      </c>
      <c r="E27">
        <v>0</v>
      </c>
      <c r="F27">
        <v>30</v>
      </c>
      <c r="G27">
        <v>4.91</v>
      </c>
      <c r="H27" t="s">
        <v>24</v>
      </c>
      <c r="I27">
        <v>30</v>
      </c>
      <c r="J27">
        <v>0</v>
      </c>
      <c r="K27" t="s">
        <v>27</v>
      </c>
      <c r="L27" t="s">
        <v>1713</v>
      </c>
    </row>
    <row r="28" spans="1:12">
      <c r="A28">
        <v>1559</v>
      </c>
      <c r="B28" s="1" t="s">
        <v>1682</v>
      </c>
      <c r="C28">
        <v>38929</v>
      </c>
      <c r="D28" t="s">
        <v>17</v>
      </c>
      <c r="E28">
        <v>0</v>
      </c>
      <c r="F28">
        <v>30</v>
      </c>
      <c r="G28">
        <v>4.91</v>
      </c>
      <c r="H28" t="s">
        <v>24</v>
      </c>
      <c r="I28">
        <v>30</v>
      </c>
      <c r="J28">
        <v>295</v>
      </c>
      <c r="K28" t="s">
        <v>33</v>
      </c>
      <c r="L28" t="s">
        <v>1714</v>
      </c>
    </row>
    <row r="29" spans="1:12">
      <c r="A29">
        <v>1560</v>
      </c>
      <c r="B29" s="1" t="s">
        <v>1682</v>
      </c>
      <c r="C29">
        <v>41184</v>
      </c>
      <c r="D29" t="s">
        <v>17</v>
      </c>
      <c r="E29">
        <v>0</v>
      </c>
      <c r="F29">
        <v>24</v>
      </c>
      <c r="G29">
        <v>3.14</v>
      </c>
      <c r="H29" t="s">
        <v>29</v>
      </c>
      <c r="I29">
        <v>24</v>
      </c>
      <c r="J29">
        <v>65</v>
      </c>
      <c r="K29" t="s">
        <v>22</v>
      </c>
      <c r="L29" t="s">
        <v>1715</v>
      </c>
    </row>
    <row r="30" spans="1:12">
      <c r="A30">
        <v>1821</v>
      </c>
      <c r="B30" s="1" t="s">
        <v>1995</v>
      </c>
      <c r="C30">
        <v>36</v>
      </c>
      <c r="D30" t="s">
        <v>26</v>
      </c>
      <c r="E30">
        <v>0</v>
      </c>
      <c r="F30">
        <v>18</v>
      </c>
      <c r="G30">
        <v>1.77</v>
      </c>
      <c r="H30" t="s">
        <v>19</v>
      </c>
      <c r="I30">
        <v>18</v>
      </c>
      <c r="J30">
        <v>28</v>
      </c>
      <c r="K30" t="s">
        <v>22</v>
      </c>
      <c r="L30" t="s">
        <v>1996</v>
      </c>
    </row>
    <row r="31" spans="1:12">
      <c r="A31">
        <v>1822</v>
      </c>
      <c r="B31" s="1" t="s">
        <v>1696</v>
      </c>
      <c r="C31">
        <v>745</v>
      </c>
      <c r="D31" t="s">
        <v>17</v>
      </c>
      <c r="E31">
        <v>0</v>
      </c>
      <c r="F31">
        <v>15</v>
      </c>
      <c r="G31">
        <v>1.23</v>
      </c>
      <c r="H31" t="s">
        <v>1248</v>
      </c>
      <c r="I31">
        <v>15</v>
      </c>
      <c r="J31">
        <v>30</v>
      </c>
      <c r="K31" t="s">
        <v>22</v>
      </c>
      <c r="L31" t="s">
        <v>1997</v>
      </c>
    </row>
    <row r="32" spans="1:12">
      <c r="A32">
        <v>1823</v>
      </c>
      <c r="B32" s="1" t="s">
        <v>1697</v>
      </c>
      <c r="C32">
        <v>282</v>
      </c>
      <c r="D32" t="s">
        <v>17</v>
      </c>
      <c r="E32">
        <v>0</v>
      </c>
      <c r="F32">
        <v>18</v>
      </c>
      <c r="G32">
        <v>1.77</v>
      </c>
      <c r="H32" t="s">
        <v>24</v>
      </c>
      <c r="I32">
        <v>18</v>
      </c>
      <c r="J32">
        <v>16</v>
      </c>
      <c r="K32" t="s">
        <v>27</v>
      </c>
      <c r="L32" t="s">
        <v>1998</v>
      </c>
    </row>
    <row r="33" spans="1:12">
      <c r="A33">
        <v>1824</v>
      </c>
      <c r="B33" s="1" t="s">
        <v>1697</v>
      </c>
      <c r="C33">
        <v>2006</v>
      </c>
      <c r="D33" t="s">
        <v>26</v>
      </c>
      <c r="E33">
        <v>0</v>
      </c>
      <c r="F33">
        <v>12</v>
      </c>
      <c r="G33" t="s">
        <v>18</v>
      </c>
      <c r="H33" t="s">
        <v>1248</v>
      </c>
      <c r="I33">
        <v>12</v>
      </c>
      <c r="J33">
        <v>0</v>
      </c>
      <c r="K33" t="s">
        <v>22</v>
      </c>
      <c r="L33" t="s">
        <v>1999</v>
      </c>
    </row>
    <row r="34" spans="1:12">
      <c r="A34">
        <v>1825</v>
      </c>
      <c r="B34" s="1" t="s">
        <v>1697</v>
      </c>
      <c r="C34">
        <v>2016</v>
      </c>
      <c r="D34" t="s">
        <v>17</v>
      </c>
      <c r="E34">
        <v>0</v>
      </c>
      <c r="F34">
        <v>18</v>
      </c>
      <c r="G34">
        <v>1.77</v>
      </c>
      <c r="H34" t="s">
        <v>19</v>
      </c>
      <c r="I34">
        <v>18</v>
      </c>
      <c r="J34">
        <v>64</v>
      </c>
      <c r="K34" t="s">
        <v>22</v>
      </c>
      <c r="L34" t="s">
        <v>2000</v>
      </c>
    </row>
    <row r="35" spans="1:12">
      <c r="A35">
        <v>1826</v>
      </c>
      <c r="B35" s="1" t="s">
        <v>1697</v>
      </c>
      <c r="C35">
        <v>2090</v>
      </c>
      <c r="D35" t="s">
        <v>17</v>
      </c>
      <c r="E35">
        <v>0</v>
      </c>
      <c r="F35">
        <v>18</v>
      </c>
      <c r="G35">
        <v>1.77</v>
      </c>
      <c r="H35" t="s">
        <v>70</v>
      </c>
      <c r="I35">
        <v>18</v>
      </c>
      <c r="J35">
        <v>46</v>
      </c>
      <c r="K35" t="s">
        <v>22</v>
      </c>
      <c r="L35" t="s">
        <v>2001</v>
      </c>
    </row>
    <row r="36" spans="1:12">
      <c r="A36">
        <v>1827</v>
      </c>
      <c r="B36" s="1" t="s">
        <v>1697</v>
      </c>
      <c r="C36">
        <v>2999</v>
      </c>
      <c r="D36" t="s">
        <v>26</v>
      </c>
      <c r="E36">
        <v>0</v>
      </c>
      <c r="F36">
        <v>12</v>
      </c>
      <c r="G36" t="s">
        <v>18</v>
      </c>
      <c r="H36" t="s">
        <v>19</v>
      </c>
      <c r="I36">
        <v>12</v>
      </c>
      <c r="J36">
        <v>20</v>
      </c>
      <c r="K36" t="s">
        <v>22</v>
      </c>
      <c r="L36" t="s">
        <v>2002</v>
      </c>
    </row>
    <row r="37" spans="1:12">
      <c r="A37">
        <v>1828</v>
      </c>
      <c r="B37" s="1" t="s">
        <v>1697</v>
      </c>
      <c r="C37">
        <v>3768</v>
      </c>
      <c r="D37" t="s">
        <v>17</v>
      </c>
      <c r="E37">
        <v>0</v>
      </c>
      <c r="F37">
        <v>36</v>
      </c>
      <c r="G37">
        <v>7.07</v>
      </c>
      <c r="H37" t="s">
        <v>24</v>
      </c>
      <c r="I37">
        <v>36</v>
      </c>
      <c r="J37">
        <v>16</v>
      </c>
      <c r="K37" t="s">
        <v>27</v>
      </c>
      <c r="L37" t="s">
        <v>2003</v>
      </c>
    </row>
    <row r="38" spans="1:12">
      <c r="A38">
        <v>1829</v>
      </c>
      <c r="B38" s="1" t="s">
        <v>1697</v>
      </c>
      <c r="C38">
        <v>3770</v>
      </c>
      <c r="D38" t="s">
        <v>17</v>
      </c>
      <c r="E38">
        <v>0</v>
      </c>
      <c r="F38">
        <v>24</v>
      </c>
      <c r="G38">
        <v>3.14</v>
      </c>
      <c r="H38" t="s">
        <v>24</v>
      </c>
      <c r="I38">
        <v>24</v>
      </c>
      <c r="J38">
        <v>54</v>
      </c>
      <c r="K38" t="s">
        <v>22</v>
      </c>
      <c r="L38" t="s">
        <v>2004</v>
      </c>
    </row>
    <row r="39" spans="1:12">
      <c r="A39">
        <v>1898</v>
      </c>
      <c r="B39" s="1" t="s">
        <v>1697</v>
      </c>
      <c r="C39">
        <v>6505</v>
      </c>
      <c r="D39" t="s">
        <v>17</v>
      </c>
      <c r="E39">
        <v>0</v>
      </c>
      <c r="F39">
        <v>18</v>
      </c>
      <c r="G39">
        <v>1.77</v>
      </c>
      <c r="H39" t="s">
        <v>24</v>
      </c>
      <c r="I39">
        <v>18</v>
      </c>
      <c r="J39">
        <v>24</v>
      </c>
      <c r="K39" t="s">
        <v>22</v>
      </c>
      <c r="L39" t="s">
        <v>2084</v>
      </c>
    </row>
    <row r="40" spans="1:12">
      <c r="A40">
        <v>1666</v>
      </c>
      <c r="B40" s="1" t="s">
        <v>1829</v>
      </c>
      <c r="C40">
        <v>2720</v>
      </c>
      <c r="D40" t="s">
        <v>26</v>
      </c>
      <c r="E40">
        <v>0</v>
      </c>
      <c r="F40">
        <v>18</v>
      </c>
      <c r="G40">
        <v>1.77</v>
      </c>
      <c r="H40" t="s">
        <v>24</v>
      </c>
      <c r="I40">
        <v>18</v>
      </c>
      <c r="J40">
        <v>84</v>
      </c>
      <c r="K40" t="s">
        <v>27</v>
      </c>
      <c r="L40" t="s">
        <v>1832</v>
      </c>
    </row>
    <row r="41" spans="1:12">
      <c r="A41">
        <v>1665</v>
      </c>
      <c r="B41" s="1" t="s">
        <v>1829</v>
      </c>
      <c r="C41">
        <v>2722</v>
      </c>
      <c r="D41" t="s">
        <v>17</v>
      </c>
      <c r="E41">
        <v>0</v>
      </c>
      <c r="F41">
        <v>18</v>
      </c>
      <c r="G41">
        <v>1.77</v>
      </c>
      <c r="H41" t="s">
        <v>1830</v>
      </c>
      <c r="I41">
        <v>18</v>
      </c>
      <c r="J41">
        <v>141</v>
      </c>
      <c r="K41" t="s">
        <v>27</v>
      </c>
      <c r="L41" t="s">
        <v>1831</v>
      </c>
    </row>
    <row r="42" spans="1:12">
      <c r="A42">
        <v>1668</v>
      </c>
      <c r="B42" s="1" t="s">
        <v>1829</v>
      </c>
      <c r="C42">
        <v>2907</v>
      </c>
      <c r="D42" t="s">
        <v>26</v>
      </c>
      <c r="E42">
        <v>0</v>
      </c>
      <c r="F42">
        <v>36</v>
      </c>
      <c r="G42">
        <v>7.07</v>
      </c>
      <c r="H42" t="s">
        <v>70</v>
      </c>
      <c r="I42">
        <v>36</v>
      </c>
      <c r="J42">
        <v>62</v>
      </c>
      <c r="K42" t="s">
        <v>27</v>
      </c>
      <c r="L42" t="s">
        <v>1834</v>
      </c>
    </row>
    <row r="43" spans="1:12">
      <c r="A43">
        <v>1900</v>
      </c>
      <c r="B43" s="1" t="s">
        <v>1829</v>
      </c>
      <c r="C43">
        <v>2919</v>
      </c>
      <c r="D43" t="s">
        <v>17</v>
      </c>
      <c r="E43">
        <v>0</v>
      </c>
      <c r="F43">
        <v>30</v>
      </c>
      <c r="G43" t="s">
        <v>18</v>
      </c>
      <c r="H43" t="s">
        <v>2077</v>
      </c>
      <c r="I43">
        <v>30</v>
      </c>
      <c r="J43">
        <v>18</v>
      </c>
      <c r="K43" t="s">
        <v>33</v>
      </c>
      <c r="L43" t="s">
        <v>2085</v>
      </c>
    </row>
    <row r="44" spans="1:12">
      <c r="A44">
        <v>1667</v>
      </c>
      <c r="B44" s="1" t="s">
        <v>1829</v>
      </c>
      <c r="C44">
        <v>2999</v>
      </c>
      <c r="D44" t="s">
        <v>17</v>
      </c>
      <c r="E44">
        <v>0</v>
      </c>
      <c r="F44">
        <v>15</v>
      </c>
      <c r="G44">
        <v>1.23</v>
      </c>
      <c r="H44" t="s">
        <v>19</v>
      </c>
      <c r="I44">
        <v>15</v>
      </c>
      <c r="J44">
        <v>22</v>
      </c>
      <c r="K44" t="s">
        <v>22</v>
      </c>
      <c r="L44" t="s">
        <v>1833</v>
      </c>
    </row>
    <row r="45" spans="1:12">
      <c r="A45">
        <v>1669</v>
      </c>
      <c r="B45" s="1" t="s">
        <v>1829</v>
      </c>
      <c r="C45">
        <v>4190</v>
      </c>
      <c r="D45" t="s">
        <v>26</v>
      </c>
      <c r="E45">
        <v>0</v>
      </c>
      <c r="F45">
        <v>15</v>
      </c>
      <c r="G45">
        <v>1.23</v>
      </c>
      <c r="H45" t="s">
        <v>49</v>
      </c>
      <c r="I45">
        <v>15</v>
      </c>
      <c r="J45">
        <v>25</v>
      </c>
      <c r="K45" t="s">
        <v>50</v>
      </c>
      <c r="L45" t="s">
        <v>1835</v>
      </c>
    </row>
    <row r="46" spans="1:12">
      <c r="A46">
        <v>1670</v>
      </c>
      <c r="B46" s="1" t="s">
        <v>1829</v>
      </c>
      <c r="C46">
        <v>5322</v>
      </c>
      <c r="D46" t="s">
        <v>17</v>
      </c>
      <c r="E46">
        <v>0</v>
      </c>
      <c r="F46">
        <v>18</v>
      </c>
      <c r="G46">
        <v>1.77</v>
      </c>
      <c r="H46" t="s">
        <v>24</v>
      </c>
      <c r="I46">
        <v>18</v>
      </c>
      <c r="J46">
        <v>28</v>
      </c>
      <c r="K46" t="s">
        <v>33</v>
      </c>
      <c r="L46" t="s">
        <v>1836</v>
      </c>
    </row>
    <row r="47" spans="1:12">
      <c r="A47">
        <v>1671</v>
      </c>
      <c r="B47" s="1" t="s">
        <v>1829</v>
      </c>
      <c r="C47">
        <v>5741</v>
      </c>
      <c r="D47" t="s">
        <v>17</v>
      </c>
      <c r="E47">
        <v>0</v>
      </c>
      <c r="F47">
        <v>18</v>
      </c>
      <c r="G47">
        <v>1.77</v>
      </c>
      <c r="H47" t="s">
        <v>24</v>
      </c>
      <c r="I47">
        <v>18</v>
      </c>
      <c r="J47">
        <v>0</v>
      </c>
      <c r="K47" t="s">
        <v>27</v>
      </c>
      <c r="L47" t="s">
        <v>1837</v>
      </c>
    </row>
    <row r="48" spans="1:12">
      <c r="A48">
        <v>1672</v>
      </c>
      <c r="B48" s="1" t="s">
        <v>1829</v>
      </c>
      <c r="C48">
        <v>6950</v>
      </c>
      <c r="D48" t="s">
        <v>17</v>
      </c>
      <c r="E48">
        <v>0.2</v>
      </c>
      <c r="F48">
        <v>30</v>
      </c>
      <c r="G48">
        <v>7.07</v>
      </c>
      <c r="H48" t="s">
        <v>19</v>
      </c>
      <c r="I48">
        <v>30</v>
      </c>
      <c r="J48">
        <v>1</v>
      </c>
      <c r="K48" t="s">
        <v>27</v>
      </c>
      <c r="L48" t="s">
        <v>1838</v>
      </c>
    </row>
    <row r="49" spans="1:12">
      <c r="A49">
        <v>1673</v>
      </c>
      <c r="B49" s="1" t="s">
        <v>1829</v>
      </c>
      <c r="C49">
        <v>7412</v>
      </c>
      <c r="D49" t="s">
        <v>26</v>
      </c>
      <c r="E49">
        <v>0</v>
      </c>
      <c r="F49">
        <v>24</v>
      </c>
      <c r="G49">
        <v>3.14</v>
      </c>
      <c r="H49" t="s">
        <v>85</v>
      </c>
      <c r="I49">
        <v>24</v>
      </c>
      <c r="J49">
        <v>68</v>
      </c>
      <c r="K49" t="s">
        <v>33</v>
      </c>
      <c r="L49" t="s">
        <v>1839</v>
      </c>
    </row>
    <row r="50" spans="1:12">
      <c r="A50">
        <v>1675</v>
      </c>
      <c r="B50" s="1" t="s">
        <v>1829</v>
      </c>
      <c r="C50">
        <v>9801</v>
      </c>
      <c r="D50" t="s">
        <v>17</v>
      </c>
      <c r="E50">
        <v>7.1</v>
      </c>
      <c r="F50">
        <v>18</v>
      </c>
      <c r="G50">
        <v>1.77</v>
      </c>
      <c r="H50" t="s">
        <v>24</v>
      </c>
      <c r="I50">
        <v>18</v>
      </c>
      <c r="J50">
        <v>32</v>
      </c>
      <c r="K50" t="s">
        <v>27</v>
      </c>
      <c r="L50" t="s">
        <v>1842</v>
      </c>
    </row>
    <row r="51" spans="1:12">
      <c r="A51">
        <v>1674</v>
      </c>
      <c r="B51" s="1" t="s">
        <v>1829</v>
      </c>
      <c r="C51">
        <v>9804</v>
      </c>
      <c r="D51" t="s">
        <v>26</v>
      </c>
      <c r="E51">
        <v>0</v>
      </c>
      <c r="F51">
        <v>58</v>
      </c>
      <c r="G51" t="s">
        <v>18</v>
      </c>
      <c r="H51" t="s">
        <v>1840</v>
      </c>
      <c r="I51">
        <v>0</v>
      </c>
      <c r="J51">
        <v>100</v>
      </c>
      <c r="K51" t="s">
        <v>27</v>
      </c>
      <c r="L51" t="s">
        <v>1841</v>
      </c>
    </row>
    <row r="52" spans="1:12">
      <c r="A52">
        <v>1676</v>
      </c>
      <c r="B52" s="1" t="s">
        <v>1829</v>
      </c>
      <c r="C52">
        <v>11449</v>
      </c>
      <c r="D52" t="s">
        <v>17</v>
      </c>
      <c r="E52">
        <v>2</v>
      </c>
      <c r="F52">
        <v>18</v>
      </c>
      <c r="G52">
        <v>1.77</v>
      </c>
      <c r="H52" t="s">
        <v>24</v>
      </c>
      <c r="I52">
        <v>18</v>
      </c>
      <c r="J52">
        <v>24</v>
      </c>
      <c r="K52" t="s">
        <v>22</v>
      </c>
      <c r="L52" t="s">
        <v>1843</v>
      </c>
    </row>
    <row r="53" spans="1:12">
      <c r="A53">
        <v>1677</v>
      </c>
      <c r="B53" s="1" t="s">
        <v>1829</v>
      </c>
      <c r="C53">
        <v>12140</v>
      </c>
      <c r="D53" t="s">
        <v>17</v>
      </c>
      <c r="E53">
        <v>0</v>
      </c>
      <c r="F53">
        <v>15</v>
      </c>
      <c r="G53">
        <v>1.23</v>
      </c>
      <c r="H53" t="s">
        <v>19</v>
      </c>
      <c r="I53">
        <v>15</v>
      </c>
      <c r="J53">
        <v>2</v>
      </c>
      <c r="K53" t="s">
        <v>27</v>
      </c>
      <c r="L53" t="s">
        <v>1844</v>
      </c>
    </row>
    <row r="54" spans="1:12">
      <c r="A54">
        <v>1678</v>
      </c>
      <c r="B54" s="1" t="s">
        <v>1829</v>
      </c>
      <c r="C54">
        <v>12143</v>
      </c>
      <c r="D54" t="s">
        <v>17</v>
      </c>
      <c r="E54">
        <v>0</v>
      </c>
      <c r="F54">
        <v>15</v>
      </c>
      <c r="G54">
        <v>1.23</v>
      </c>
      <c r="H54" t="s">
        <v>19</v>
      </c>
      <c r="I54">
        <v>15</v>
      </c>
      <c r="J54">
        <v>0</v>
      </c>
      <c r="K54" t="s">
        <v>27</v>
      </c>
      <c r="L54" t="s">
        <v>1845</v>
      </c>
    </row>
    <row r="55" spans="1:12">
      <c r="A55">
        <v>1679</v>
      </c>
      <c r="B55" s="1" t="s">
        <v>1829</v>
      </c>
      <c r="C55">
        <v>12969</v>
      </c>
      <c r="D55" t="s">
        <v>17</v>
      </c>
      <c r="E55">
        <v>0</v>
      </c>
      <c r="F55">
        <v>18</v>
      </c>
      <c r="G55">
        <v>1.77</v>
      </c>
      <c r="H55" t="s">
        <v>49</v>
      </c>
      <c r="I55">
        <v>18</v>
      </c>
      <c r="J55">
        <v>0</v>
      </c>
      <c r="K55" t="s">
        <v>50</v>
      </c>
      <c r="L55" t="s">
        <v>1846</v>
      </c>
    </row>
    <row r="56" spans="1:12">
      <c r="A56">
        <v>1680</v>
      </c>
      <c r="B56" s="1" t="s">
        <v>1829</v>
      </c>
      <c r="C56">
        <v>13922</v>
      </c>
      <c r="D56" t="s">
        <v>17</v>
      </c>
      <c r="E56">
        <v>0</v>
      </c>
      <c r="F56">
        <v>18</v>
      </c>
      <c r="G56">
        <v>1.77</v>
      </c>
      <c r="H56" t="s">
        <v>49</v>
      </c>
      <c r="I56">
        <v>18</v>
      </c>
      <c r="J56">
        <v>0</v>
      </c>
      <c r="K56" t="s">
        <v>22</v>
      </c>
      <c r="L56" t="s">
        <v>1847</v>
      </c>
    </row>
    <row r="57" spans="1:12">
      <c r="A57">
        <v>1681</v>
      </c>
      <c r="B57" s="1" t="s">
        <v>1829</v>
      </c>
      <c r="C57">
        <v>15270</v>
      </c>
      <c r="D57" t="s">
        <v>17</v>
      </c>
      <c r="E57">
        <v>0</v>
      </c>
      <c r="F57">
        <v>18</v>
      </c>
      <c r="G57">
        <v>1.77</v>
      </c>
      <c r="H57" t="s">
        <v>49</v>
      </c>
      <c r="I57">
        <v>18</v>
      </c>
      <c r="J57">
        <v>0</v>
      </c>
      <c r="K57" t="s">
        <v>22</v>
      </c>
      <c r="L57" t="s">
        <v>1848</v>
      </c>
    </row>
    <row r="58" spans="1:12">
      <c r="A58">
        <v>1682</v>
      </c>
      <c r="B58" s="1" t="s">
        <v>1834</v>
      </c>
      <c r="C58">
        <v>1443</v>
      </c>
      <c r="D58" t="s">
        <v>17</v>
      </c>
      <c r="E58">
        <v>0</v>
      </c>
      <c r="F58">
        <v>36</v>
      </c>
      <c r="G58">
        <v>7.07</v>
      </c>
      <c r="H58" t="s">
        <v>29</v>
      </c>
      <c r="I58">
        <v>36</v>
      </c>
      <c r="J58">
        <v>20</v>
      </c>
      <c r="K58" t="s">
        <v>33</v>
      </c>
      <c r="L58" t="s">
        <v>1849</v>
      </c>
    </row>
    <row r="59" spans="1:12">
      <c r="A59">
        <v>1683</v>
      </c>
      <c r="B59" s="1" t="s">
        <v>1834</v>
      </c>
      <c r="C59">
        <v>2070</v>
      </c>
      <c r="D59" t="s">
        <v>26</v>
      </c>
      <c r="E59">
        <v>0</v>
      </c>
      <c r="F59">
        <v>18</v>
      </c>
      <c r="G59">
        <v>1.77</v>
      </c>
      <c r="H59" t="s">
        <v>19</v>
      </c>
      <c r="I59">
        <v>18</v>
      </c>
      <c r="J59">
        <v>24</v>
      </c>
      <c r="K59" t="s">
        <v>22</v>
      </c>
      <c r="L59" t="s">
        <v>1850</v>
      </c>
    </row>
    <row r="60" spans="1:12">
      <c r="A60">
        <v>1684</v>
      </c>
      <c r="B60" s="1" t="s">
        <v>1834</v>
      </c>
      <c r="C60">
        <v>3125</v>
      </c>
      <c r="D60" t="s">
        <v>26</v>
      </c>
      <c r="E60">
        <v>0</v>
      </c>
      <c r="F60">
        <v>18</v>
      </c>
      <c r="G60">
        <v>1.77</v>
      </c>
      <c r="H60" t="s">
        <v>19</v>
      </c>
      <c r="I60">
        <v>18</v>
      </c>
      <c r="J60">
        <v>20</v>
      </c>
      <c r="K60" t="s">
        <v>22</v>
      </c>
      <c r="L60" t="s">
        <v>1851</v>
      </c>
    </row>
    <row r="61" spans="1:12">
      <c r="A61">
        <v>1685</v>
      </c>
      <c r="B61" s="1" t="s">
        <v>1834</v>
      </c>
      <c r="C61">
        <v>3562</v>
      </c>
      <c r="D61" t="s">
        <v>26</v>
      </c>
      <c r="E61">
        <v>3.5</v>
      </c>
      <c r="F61">
        <v>24</v>
      </c>
      <c r="G61">
        <v>3.14</v>
      </c>
      <c r="H61" t="s">
        <v>24</v>
      </c>
      <c r="I61">
        <v>24</v>
      </c>
      <c r="J61">
        <v>32</v>
      </c>
      <c r="K61" t="s">
        <v>33</v>
      </c>
      <c r="L61" t="s">
        <v>1852</v>
      </c>
    </row>
    <row r="62" spans="1:12">
      <c r="A62">
        <v>1686</v>
      </c>
      <c r="B62" s="1" t="s">
        <v>1834</v>
      </c>
      <c r="C62">
        <v>5777</v>
      </c>
      <c r="D62" t="s">
        <v>26</v>
      </c>
      <c r="E62">
        <v>1.5</v>
      </c>
      <c r="F62">
        <v>18</v>
      </c>
      <c r="G62">
        <v>1.77</v>
      </c>
      <c r="H62" t="s">
        <v>24</v>
      </c>
      <c r="I62">
        <v>18</v>
      </c>
      <c r="J62">
        <v>24</v>
      </c>
      <c r="K62" t="s">
        <v>33</v>
      </c>
      <c r="L62" t="s">
        <v>1853</v>
      </c>
    </row>
    <row r="63" spans="1:12">
      <c r="A63">
        <v>1687</v>
      </c>
      <c r="B63" s="1" t="s">
        <v>1834</v>
      </c>
      <c r="C63">
        <v>6466</v>
      </c>
      <c r="D63" t="s">
        <v>26</v>
      </c>
      <c r="E63">
        <v>1.6</v>
      </c>
      <c r="F63">
        <v>24</v>
      </c>
      <c r="G63">
        <v>3.14</v>
      </c>
      <c r="H63" t="s">
        <v>24</v>
      </c>
      <c r="I63">
        <v>24</v>
      </c>
      <c r="J63">
        <v>20</v>
      </c>
      <c r="K63" t="s">
        <v>27</v>
      </c>
      <c r="L63" t="s">
        <v>1854</v>
      </c>
    </row>
    <row r="64" spans="1:12">
      <c r="A64">
        <v>1691</v>
      </c>
      <c r="B64" s="1" t="s">
        <v>1838</v>
      </c>
      <c r="C64">
        <v>0</v>
      </c>
      <c r="D64" t="s">
        <v>17</v>
      </c>
      <c r="E64">
        <v>0</v>
      </c>
      <c r="F64">
        <v>30</v>
      </c>
      <c r="G64" t="s">
        <v>18</v>
      </c>
      <c r="H64" t="s">
        <v>18</v>
      </c>
      <c r="I64">
        <v>30</v>
      </c>
      <c r="J64">
        <v>0</v>
      </c>
      <c r="K64" t="s">
        <v>27</v>
      </c>
      <c r="L64" t="s">
        <v>1838</v>
      </c>
    </row>
    <row r="65" spans="1:12">
      <c r="A65">
        <v>1692</v>
      </c>
      <c r="B65" s="1" t="s">
        <v>1838</v>
      </c>
      <c r="C65">
        <v>1355</v>
      </c>
      <c r="D65" t="s">
        <v>17</v>
      </c>
      <c r="E65">
        <v>1.5</v>
      </c>
      <c r="F65">
        <v>18</v>
      </c>
      <c r="G65">
        <v>1.77</v>
      </c>
      <c r="H65" t="s">
        <v>49</v>
      </c>
      <c r="I65">
        <v>18</v>
      </c>
      <c r="J65">
        <v>22</v>
      </c>
      <c r="K65" t="s">
        <v>27</v>
      </c>
      <c r="L65" t="s">
        <v>1858</v>
      </c>
    </row>
    <row r="66" spans="1:12">
      <c r="A66">
        <v>1693</v>
      </c>
      <c r="B66" s="1" t="s">
        <v>1838</v>
      </c>
      <c r="C66">
        <v>1377</v>
      </c>
      <c r="D66" t="s">
        <v>26</v>
      </c>
      <c r="E66">
        <v>2</v>
      </c>
      <c r="F66">
        <v>18</v>
      </c>
      <c r="G66">
        <v>1.77</v>
      </c>
      <c r="H66" t="s">
        <v>70</v>
      </c>
      <c r="I66">
        <v>18</v>
      </c>
      <c r="J66">
        <v>21</v>
      </c>
      <c r="K66" t="s">
        <v>22</v>
      </c>
      <c r="L66" t="s">
        <v>1859</v>
      </c>
    </row>
    <row r="67" spans="1:12">
      <c r="A67">
        <v>1694</v>
      </c>
      <c r="B67" s="1" t="s">
        <v>1838</v>
      </c>
      <c r="C67">
        <v>2646</v>
      </c>
      <c r="D67" t="s">
        <v>17</v>
      </c>
      <c r="E67">
        <v>0</v>
      </c>
      <c r="F67">
        <v>15</v>
      </c>
      <c r="G67">
        <v>1.23</v>
      </c>
      <c r="H67" t="s">
        <v>1860</v>
      </c>
      <c r="I67">
        <v>15</v>
      </c>
      <c r="J67">
        <v>0</v>
      </c>
      <c r="K67" t="s">
        <v>22</v>
      </c>
      <c r="L67" t="s">
        <v>1861</v>
      </c>
    </row>
    <row r="68" spans="1:12">
      <c r="A68">
        <v>1695</v>
      </c>
      <c r="B68" s="1" t="s">
        <v>1838</v>
      </c>
      <c r="C68">
        <v>2812</v>
      </c>
      <c r="D68" t="s">
        <v>17</v>
      </c>
      <c r="E68">
        <v>0</v>
      </c>
      <c r="F68">
        <v>24</v>
      </c>
      <c r="G68">
        <v>3.14</v>
      </c>
      <c r="H68" t="s">
        <v>19</v>
      </c>
      <c r="I68">
        <v>24</v>
      </c>
      <c r="J68">
        <v>22</v>
      </c>
      <c r="K68" t="s">
        <v>22</v>
      </c>
      <c r="L68" t="s">
        <v>1862</v>
      </c>
    </row>
    <row r="69" spans="1:12">
      <c r="A69">
        <v>1696</v>
      </c>
      <c r="B69" s="1" t="s">
        <v>1838</v>
      </c>
      <c r="C69">
        <v>2862</v>
      </c>
      <c r="D69" t="s">
        <v>17</v>
      </c>
      <c r="E69">
        <v>0</v>
      </c>
      <c r="F69">
        <v>15</v>
      </c>
      <c r="G69">
        <v>1.23</v>
      </c>
      <c r="H69" t="s">
        <v>49</v>
      </c>
      <c r="I69">
        <v>15</v>
      </c>
      <c r="J69">
        <v>0</v>
      </c>
      <c r="K69" t="s">
        <v>50</v>
      </c>
      <c r="L69" t="s">
        <v>1863</v>
      </c>
    </row>
    <row r="70" spans="1:12">
      <c r="A70">
        <v>1697</v>
      </c>
      <c r="B70" s="1" t="s">
        <v>1838</v>
      </c>
      <c r="C70">
        <v>3501</v>
      </c>
      <c r="D70" t="s">
        <v>26</v>
      </c>
      <c r="E70">
        <v>0</v>
      </c>
      <c r="F70">
        <v>18</v>
      </c>
      <c r="G70">
        <v>1.77</v>
      </c>
      <c r="H70" t="s">
        <v>24</v>
      </c>
      <c r="I70">
        <v>18</v>
      </c>
      <c r="J70">
        <v>24</v>
      </c>
      <c r="K70" t="s">
        <v>27</v>
      </c>
      <c r="L70" t="s">
        <v>1864</v>
      </c>
    </row>
    <row r="71" spans="1:12">
      <c r="A71">
        <v>1698</v>
      </c>
      <c r="B71" s="1" t="s">
        <v>1838</v>
      </c>
      <c r="C71">
        <v>3519</v>
      </c>
      <c r="D71" t="s">
        <v>26</v>
      </c>
      <c r="E71">
        <v>0</v>
      </c>
      <c r="F71">
        <v>15</v>
      </c>
      <c r="G71">
        <v>1.23</v>
      </c>
      <c r="H71" t="s">
        <v>24</v>
      </c>
      <c r="I71">
        <v>15</v>
      </c>
      <c r="J71">
        <v>24</v>
      </c>
      <c r="K71" t="s">
        <v>27</v>
      </c>
      <c r="L71" t="s">
        <v>1865</v>
      </c>
    </row>
    <row r="72" spans="1:12">
      <c r="A72">
        <v>1699</v>
      </c>
      <c r="B72" s="1" t="s">
        <v>1838</v>
      </c>
      <c r="C72">
        <v>3981</v>
      </c>
      <c r="D72" t="s">
        <v>17</v>
      </c>
      <c r="E72">
        <v>0</v>
      </c>
      <c r="F72">
        <v>18</v>
      </c>
      <c r="G72">
        <v>1.77</v>
      </c>
      <c r="H72" t="s">
        <v>24</v>
      </c>
      <c r="I72">
        <v>18</v>
      </c>
      <c r="J72">
        <v>24</v>
      </c>
      <c r="K72" t="s">
        <v>27</v>
      </c>
      <c r="L72" t="s">
        <v>1866</v>
      </c>
    </row>
    <row r="73" spans="1:12">
      <c r="A73">
        <v>1892</v>
      </c>
      <c r="B73" s="1" t="s">
        <v>1838</v>
      </c>
      <c r="C73">
        <v>4150</v>
      </c>
      <c r="D73" t="s">
        <v>26</v>
      </c>
      <c r="E73">
        <v>0.5</v>
      </c>
      <c r="F73">
        <v>12</v>
      </c>
      <c r="G73" t="s">
        <v>18</v>
      </c>
      <c r="H73" t="s">
        <v>2077</v>
      </c>
      <c r="I73">
        <v>12</v>
      </c>
      <c r="J73">
        <v>25</v>
      </c>
      <c r="K73" t="s">
        <v>33</v>
      </c>
      <c r="L73" t="s">
        <v>2078</v>
      </c>
    </row>
    <row r="74" spans="1:12">
      <c r="A74">
        <v>1700</v>
      </c>
      <c r="B74" s="1" t="s">
        <v>1838</v>
      </c>
      <c r="C74">
        <v>4518</v>
      </c>
      <c r="D74" t="s">
        <v>17</v>
      </c>
      <c r="E74">
        <v>0</v>
      </c>
      <c r="F74">
        <v>24</v>
      </c>
      <c r="G74">
        <v>3.14</v>
      </c>
      <c r="H74" t="s">
        <v>24</v>
      </c>
      <c r="I74">
        <v>24</v>
      </c>
      <c r="J74">
        <v>18</v>
      </c>
      <c r="K74" t="s">
        <v>27</v>
      </c>
      <c r="L74" t="s">
        <v>1867</v>
      </c>
    </row>
    <row r="75" spans="1:12">
      <c r="A75">
        <v>1701</v>
      </c>
      <c r="B75" s="1" t="s">
        <v>1838</v>
      </c>
      <c r="C75">
        <v>4538</v>
      </c>
      <c r="D75" t="s">
        <v>17</v>
      </c>
      <c r="E75">
        <v>0</v>
      </c>
      <c r="F75">
        <v>15</v>
      </c>
      <c r="G75">
        <v>1.23</v>
      </c>
      <c r="H75" t="s">
        <v>70</v>
      </c>
      <c r="I75">
        <v>15</v>
      </c>
      <c r="J75">
        <v>18</v>
      </c>
      <c r="K75" t="s">
        <v>22</v>
      </c>
      <c r="L75" t="s">
        <v>1868</v>
      </c>
    </row>
    <row r="76" spans="1:12">
      <c r="A76">
        <v>1702</v>
      </c>
      <c r="B76" s="1" t="s">
        <v>1838</v>
      </c>
      <c r="C76">
        <v>4996</v>
      </c>
      <c r="D76" t="s">
        <v>26</v>
      </c>
      <c r="E76">
        <v>0</v>
      </c>
      <c r="F76">
        <v>18</v>
      </c>
      <c r="G76">
        <v>1.77</v>
      </c>
      <c r="H76" t="s">
        <v>19</v>
      </c>
      <c r="I76">
        <v>18</v>
      </c>
      <c r="J76">
        <v>12</v>
      </c>
      <c r="K76" t="s">
        <v>22</v>
      </c>
      <c r="L76" t="s">
        <v>1869</v>
      </c>
    </row>
    <row r="77" spans="1:12">
      <c r="A77">
        <v>1703</v>
      </c>
      <c r="B77" s="1" t="s">
        <v>1838</v>
      </c>
      <c r="C77">
        <v>5025</v>
      </c>
      <c r="D77" t="s">
        <v>17</v>
      </c>
      <c r="E77">
        <v>0</v>
      </c>
      <c r="F77">
        <v>18</v>
      </c>
      <c r="G77">
        <v>1.77</v>
      </c>
      <c r="H77" t="s">
        <v>24</v>
      </c>
      <c r="I77">
        <v>18</v>
      </c>
      <c r="J77">
        <v>24</v>
      </c>
      <c r="K77" t="s">
        <v>33</v>
      </c>
      <c r="L77" t="s">
        <v>1870</v>
      </c>
    </row>
    <row r="78" spans="1:12">
      <c r="A78">
        <v>1704</v>
      </c>
      <c r="B78" s="1" t="s">
        <v>1838</v>
      </c>
      <c r="C78">
        <v>5067</v>
      </c>
      <c r="D78" t="s">
        <v>17</v>
      </c>
      <c r="E78">
        <v>0</v>
      </c>
      <c r="F78">
        <v>15</v>
      </c>
      <c r="G78">
        <v>1.23</v>
      </c>
      <c r="H78" t="s">
        <v>19</v>
      </c>
      <c r="I78">
        <v>15</v>
      </c>
      <c r="J78">
        <v>0</v>
      </c>
      <c r="K78" t="s">
        <v>50</v>
      </c>
      <c r="L78" t="s">
        <v>1871</v>
      </c>
    </row>
    <row r="79" spans="1:12">
      <c r="A79">
        <v>1706</v>
      </c>
      <c r="B79" s="1" t="s">
        <v>1838</v>
      </c>
      <c r="C79">
        <v>5557</v>
      </c>
      <c r="D79" t="s">
        <v>26</v>
      </c>
      <c r="E79">
        <v>0</v>
      </c>
      <c r="F79">
        <v>15</v>
      </c>
      <c r="G79">
        <v>1.23</v>
      </c>
      <c r="H79" t="s">
        <v>19</v>
      </c>
      <c r="I79">
        <v>15</v>
      </c>
      <c r="J79">
        <v>0</v>
      </c>
      <c r="K79" t="s">
        <v>27</v>
      </c>
      <c r="L79" t="s">
        <v>1873</v>
      </c>
    </row>
    <row r="80" spans="1:12">
      <c r="A80">
        <v>1705</v>
      </c>
      <c r="B80" s="1" t="s">
        <v>1838</v>
      </c>
      <c r="C80">
        <v>5567</v>
      </c>
      <c r="D80" t="s">
        <v>17</v>
      </c>
      <c r="E80">
        <v>2.1</v>
      </c>
      <c r="F80">
        <v>18</v>
      </c>
      <c r="G80">
        <v>1.77</v>
      </c>
      <c r="H80" t="s">
        <v>70</v>
      </c>
      <c r="I80">
        <v>18</v>
      </c>
      <c r="J80">
        <v>22</v>
      </c>
      <c r="K80" t="s">
        <v>27</v>
      </c>
      <c r="L80" t="s">
        <v>1872</v>
      </c>
    </row>
    <row r="81" spans="1:12">
      <c r="A81">
        <v>1707</v>
      </c>
      <c r="B81" s="1" t="s">
        <v>1838</v>
      </c>
      <c r="C81">
        <v>5927</v>
      </c>
      <c r="D81" t="s">
        <v>17</v>
      </c>
      <c r="E81">
        <v>0</v>
      </c>
      <c r="F81">
        <v>18</v>
      </c>
      <c r="G81">
        <v>1.77</v>
      </c>
      <c r="H81" t="s">
        <v>19</v>
      </c>
      <c r="I81">
        <v>18</v>
      </c>
      <c r="J81">
        <v>20</v>
      </c>
      <c r="K81" t="s">
        <v>27</v>
      </c>
      <c r="L81" t="s">
        <v>1874</v>
      </c>
    </row>
    <row r="82" spans="1:12">
      <c r="A82">
        <v>1708</v>
      </c>
      <c r="B82" s="1" t="s">
        <v>1838</v>
      </c>
      <c r="C82">
        <v>6021</v>
      </c>
      <c r="D82" t="s">
        <v>17</v>
      </c>
      <c r="E82">
        <v>1.9</v>
      </c>
      <c r="F82" t="s">
        <v>18</v>
      </c>
      <c r="G82" t="s">
        <v>18</v>
      </c>
      <c r="H82" t="s">
        <v>18</v>
      </c>
      <c r="I82">
        <v>0</v>
      </c>
      <c r="J82">
        <v>0</v>
      </c>
      <c r="K82" t="s">
        <v>22</v>
      </c>
      <c r="L82" t="s">
        <v>1838</v>
      </c>
    </row>
    <row r="83" spans="1:12">
      <c r="A83">
        <v>1709</v>
      </c>
      <c r="B83" s="1" t="s">
        <v>1838</v>
      </c>
      <c r="C83">
        <v>6021</v>
      </c>
      <c r="D83" t="s">
        <v>26</v>
      </c>
      <c r="E83">
        <v>1.6</v>
      </c>
      <c r="F83" t="s">
        <v>18</v>
      </c>
      <c r="G83" t="s">
        <v>18</v>
      </c>
      <c r="H83" t="s">
        <v>18</v>
      </c>
      <c r="I83">
        <v>0</v>
      </c>
      <c r="J83">
        <v>0</v>
      </c>
      <c r="K83" t="s">
        <v>22</v>
      </c>
      <c r="L83" t="s">
        <v>1838</v>
      </c>
    </row>
    <row r="84" spans="1:12">
      <c r="A84">
        <v>1710</v>
      </c>
      <c r="B84" s="1" t="s">
        <v>1838</v>
      </c>
      <c r="C84">
        <v>6581</v>
      </c>
      <c r="D84" t="s">
        <v>17</v>
      </c>
      <c r="E84">
        <v>0</v>
      </c>
      <c r="F84">
        <v>15</v>
      </c>
      <c r="G84">
        <v>1.23</v>
      </c>
      <c r="H84" t="s">
        <v>19</v>
      </c>
      <c r="I84">
        <v>15</v>
      </c>
      <c r="J84">
        <v>0</v>
      </c>
      <c r="K84" t="s">
        <v>50</v>
      </c>
      <c r="L84" t="s">
        <v>1875</v>
      </c>
    </row>
    <row r="85" spans="1:12">
      <c r="A85">
        <v>1711</v>
      </c>
      <c r="B85" s="1" t="s">
        <v>1838</v>
      </c>
      <c r="C85">
        <v>7992</v>
      </c>
      <c r="D85" t="s">
        <v>17</v>
      </c>
      <c r="E85">
        <v>0</v>
      </c>
      <c r="F85">
        <v>15</v>
      </c>
      <c r="G85">
        <v>1.23</v>
      </c>
      <c r="H85" t="s">
        <v>70</v>
      </c>
      <c r="I85">
        <v>15</v>
      </c>
      <c r="J85">
        <v>0</v>
      </c>
      <c r="K85" t="s">
        <v>22</v>
      </c>
      <c r="L85" t="s">
        <v>1876</v>
      </c>
    </row>
    <row r="86" spans="1:12">
      <c r="A86">
        <v>1712</v>
      </c>
      <c r="B86" s="1" t="s">
        <v>1838</v>
      </c>
      <c r="C86">
        <v>8082</v>
      </c>
      <c r="D86" t="s">
        <v>17</v>
      </c>
      <c r="E86">
        <v>1.8</v>
      </c>
      <c r="F86">
        <v>18</v>
      </c>
      <c r="G86">
        <v>1.77</v>
      </c>
      <c r="H86" t="s">
        <v>24</v>
      </c>
      <c r="I86">
        <v>18</v>
      </c>
      <c r="J86">
        <v>24</v>
      </c>
      <c r="K86" t="s">
        <v>27</v>
      </c>
      <c r="L86" t="s">
        <v>1877</v>
      </c>
    </row>
    <row r="87" spans="1:12">
      <c r="A87">
        <v>1713</v>
      </c>
      <c r="B87" s="1" t="s">
        <v>1838</v>
      </c>
      <c r="C87">
        <v>8141</v>
      </c>
      <c r="D87" t="s">
        <v>17</v>
      </c>
      <c r="E87">
        <v>1.9</v>
      </c>
      <c r="F87">
        <v>15</v>
      </c>
      <c r="G87">
        <v>1.23</v>
      </c>
      <c r="H87" t="s">
        <v>24</v>
      </c>
      <c r="I87">
        <v>15</v>
      </c>
      <c r="J87">
        <v>24</v>
      </c>
      <c r="K87" t="s">
        <v>27</v>
      </c>
      <c r="L87" t="s">
        <v>1878</v>
      </c>
    </row>
    <row r="88" spans="1:12">
      <c r="A88">
        <v>1714</v>
      </c>
      <c r="B88" s="1" t="s">
        <v>1838</v>
      </c>
      <c r="C88">
        <v>9396</v>
      </c>
      <c r="D88" t="s">
        <v>17</v>
      </c>
      <c r="E88">
        <v>0.6</v>
      </c>
      <c r="F88">
        <v>18</v>
      </c>
      <c r="G88">
        <v>1.77</v>
      </c>
      <c r="H88" t="s">
        <v>70</v>
      </c>
      <c r="I88">
        <v>18</v>
      </c>
      <c r="J88">
        <v>26</v>
      </c>
      <c r="K88" t="s">
        <v>27</v>
      </c>
      <c r="L88" t="s">
        <v>1879</v>
      </c>
    </row>
    <row r="89" spans="1:12">
      <c r="A89">
        <v>1715</v>
      </c>
      <c r="B89" s="1" t="s">
        <v>1838</v>
      </c>
      <c r="C89">
        <v>10085</v>
      </c>
      <c r="D89" t="s">
        <v>17</v>
      </c>
      <c r="E89">
        <v>0</v>
      </c>
      <c r="F89">
        <v>24</v>
      </c>
      <c r="G89">
        <v>3.14</v>
      </c>
      <c r="H89" t="s">
        <v>70</v>
      </c>
      <c r="I89">
        <v>24</v>
      </c>
      <c r="J89">
        <v>8</v>
      </c>
      <c r="K89" t="s">
        <v>27</v>
      </c>
      <c r="L89" t="s">
        <v>1880</v>
      </c>
    </row>
    <row r="90" spans="1:12">
      <c r="A90">
        <v>1716</v>
      </c>
      <c r="B90" s="1" t="s">
        <v>1838</v>
      </c>
      <c r="C90">
        <v>11864</v>
      </c>
      <c r="D90" t="s">
        <v>26</v>
      </c>
      <c r="E90">
        <v>0</v>
      </c>
      <c r="F90">
        <v>15</v>
      </c>
      <c r="G90">
        <v>1.23</v>
      </c>
      <c r="H90" t="s">
        <v>19</v>
      </c>
      <c r="I90">
        <v>15</v>
      </c>
      <c r="J90">
        <v>3</v>
      </c>
      <c r="K90" t="s">
        <v>22</v>
      </c>
      <c r="L90" t="s">
        <v>1881</v>
      </c>
    </row>
    <row r="91" spans="1:12">
      <c r="A91">
        <v>1724</v>
      </c>
      <c r="B91" s="1" t="s">
        <v>1838</v>
      </c>
      <c r="C91">
        <v>12726</v>
      </c>
      <c r="D91" t="s">
        <v>17</v>
      </c>
      <c r="E91">
        <v>0</v>
      </c>
      <c r="F91">
        <v>15</v>
      </c>
      <c r="G91">
        <v>1.23</v>
      </c>
      <c r="H91" t="s">
        <v>19</v>
      </c>
      <c r="I91">
        <v>15</v>
      </c>
      <c r="J91">
        <v>12</v>
      </c>
      <c r="K91" t="s">
        <v>22</v>
      </c>
      <c r="L91" t="s">
        <v>1888</v>
      </c>
    </row>
    <row r="92" spans="1:12">
      <c r="A92">
        <v>1725</v>
      </c>
      <c r="B92" s="1" t="s">
        <v>1838</v>
      </c>
      <c r="C92">
        <v>12726</v>
      </c>
      <c r="D92" t="s">
        <v>26</v>
      </c>
      <c r="E92">
        <v>0</v>
      </c>
      <c r="F92">
        <v>15</v>
      </c>
      <c r="G92">
        <v>1.23</v>
      </c>
      <c r="H92" t="s">
        <v>19</v>
      </c>
      <c r="I92">
        <v>15</v>
      </c>
      <c r="J92">
        <v>12</v>
      </c>
      <c r="K92" t="s">
        <v>22</v>
      </c>
      <c r="L92" t="s">
        <v>1889</v>
      </c>
    </row>
    <row r="93" spans="1:12">
      <c r="A93">
        <v>1717</v>
      </c>
      <c r="B93" s="1" t="s">
        <v>1862</v>
      </c>
      <c r="C93">
        <v>632</v>
      </c>
      <c r="D93" t="s">
        <v>17</v>
      </c>
      <c r="E93">
        <v>0</v>
      </c>
      <c r="F93">
        <v>15</v>
      </c>
      <c r="G93">
        <v>1.23</v>
      </c>
      <c r="H93" t="s">
        <v>18</v>
      </c>
      <c r="I93">
        <v>15</v>
      </c>
      <c r="J93">
        <v>10</v>
      </c>
      <c r="K93" t="s">
        <v>27</v>
      </c>
      <c r="L93" t="s">
        <v>1882</v>
      </c>
    </row>
    <row r="94" spans="1:12">
      <c r="A94">
        <v>1718</v>
      </c>
      <c r="B94" s="1" t="s">
        <v>1862</v>
      </c>
      <c r="C94">
        <v>1398</v>
      </c>
      <c r="D94" t="s">
        <v>17</v>
      </c>
      <c r="E94">
        <v>0</v>
      </c>
      <c r="F94">
        <v>15</v>
      </c>
      <c r="G94">
        <v>1.23</v>
      </c>
      <c r="H94" t="s">
        <v>19</v>
      </c>
      <c r="I94">
        <v>15</v>
      </c>
      <c r="J94">
        <v>0</v>
      </c>
      <c r="K94" t="s">
        <v>50</v>
      </c>
      <c r="L94" t="s">
        <v>1883</v>
      </c>
    </row>
    <row r="95" spans="1:12">
      <c r="A95">
        <v>1719</v>
      </c>
      <c r="B95" s="1" t="s">
        <v>1862</v>
      </c>
      <c r="C95">
        <v>1954</v>
      </c>
      <c r="D95" t="s">
        <v>17</v>
      </c>
      <c r="E95">
        <v>0</v>
      </c>
      <c r="F95">
        <v>24</v>
      </c>
      <c r="G95">
        <v>3.14</v>
      </c>
      <c r="H95" t="s">
        <v>18</v>
      </c>
      <c r="I95">
        <v>24</v>
      </c>
      <c r="J95">
        <v>165</v>
      </c>
      <c r="K95" t="s">
        <v>27</v>
      </c>
      <c r="L95" t="s">
        <v>1884</v>
      </c>
    </row>
    <row r="96" spans="1:12">
      <c r="A96">
        <v>1720</v>
      </c>
      <c r="B96" s="1" t="s">
        <v>1870</v>
      </c>
      <c r="C96">
        <v>2173</v>
      </c>
      <c r="D96" t="s">
        <v>17</v>
      </c>
      <c r="E96">
        <v>0.4</v>
      </c>
      <c r="F96">
        <v>24</v>
      </c>
      <c r="G96">
        <v>3.14</v>
      </c>
      <c r="H96" t="s">
        <v>19</v>
      </c>
      <c r="I96">
        <v>24</v>
      </c>
      <c r="J96">
        <v>2</v>
      </c>
      <c r="K96" t="s">
        <v>22</v>
      </c>
      <c r="L96" t="s">
        <v>1885</v>
      </c>
    </row>
    <row r="97" spans="1:12">
      <c r="A97">
        <v>1721</v>
      </c>
      <c r="B97" s="1" t="s">
        <v>1870</v>
      </c>
      <c r="C97">
        <v>2175</v>
      </c>
      <c r="D97" t="s">
        <v>26</v>
      </c>
      <c r="E97">
        <v>0.3</v>
      </c>
      <c r="F97">
        <v>18</v>
      </c>
      <c r="G97">
        <v>1.77</v>
      </c>
      <c r="H97" t="s">
        <v>19</v>
      </c>
      <c r="I97">
        <v>18</v>
      </c>
      <c r="J97">
        <v>14</v>
      </c>
      <c r="K97" t="s">
        <v>22</v>
      </c>
      <c r="L97" t="s">
        <v>453</v>
      </c>
    </row>
    <row r="98" spans="1:12">
      <c r="A98">
        <v>1722</v>
      </c>
      <c r="B98" s="1" t="s">
        <v>1870</v>
      </c>
      <c r="C98">
        <v>3015</v>
      </c>
      <c r="D98" t="s">
        <v>17</v>
      </c>
      <c r="E98">
        <v>0</v>
      </c>
      <c r="F98">
        <v>18</v>
      </c>
      <c r="G98">
        <v>1.77</v>
      </c>
      <c r="H98" t="s">
        <v>19</v>
      </c>
      <c r="I98">
        <v>18</v>
      </c>
      <c r="J98">
        <v>8</v>
      </c>
      <c r="K98" t="s">
        <v>50</v>
      </c>
      <c r="L98" t="s">
        <v>1886</v>
      </c>
    </row>
    <row r="99" spans="1:12">
      <c r="A99">
        <v>1723</v>
      </c>
      <c r="B99" s="1" t="s">
        <v>1870</v>
      </c>
      <c r="C99">
        <v>3017</v>
      </c>
      <c r="D99" t="s">
        <v>26</v>
      </c>
      <c r="E99">
        <v>0</v>
      </c>
      <c r="F99">
        <v>18</v>
      </c>
      <c r="G99">
        <v>1.77</v>
      </c>
      <c r="H99" t="s">
        <v>19</v>
      </c>
      <c r="I99">
        <v>18</v>
      </c>
      <c r="J99">
        <v>20</v>
      </c>
      <c r="K99" t="s">
        <v>22</v>
      </c>
      <c r="L99" t="s">
        <v>1887</v>
      </c>
    </row>
    <row r="100" spans="1:12">
      <c r="A100">
        <v>1688</v>
      </c>
      <c r="B100" s="1" t="s">
        <v>1855</v>
      </c>
      <c r="C100">
        <v>1215</v>
      </c>
      <c r="D100" t="s">
        <v>17</v>
      </c>
      <c r="E100">
        <v>4.5</v>
      </c>
      <c r="F100">
        <v>15</v>
      </c>
      <c r="G100">
        <v>1.23</v>
      </c>
      <c r="H100" t="s">
        <v>19</v>
      </c>
      <c r="I100">
        <v>15</v>
      </c>
      <c r="J100">
        <v>22</v>
      </c>
      <c r="K100" t="s">
        <v>22</v>
      </c>
      <c r="L100" t="s">
        <v>1856</v>
      </c>
    </row>
    <row r="101" spans="1:12">
      <c r="A101">
        <v>1689</v>
      </c>
      <c r="B101" s="1" t="s">
        <v>1855</v>
      </c>
      <c r="C101">
        <v>1587</v>
      </c>
      <c r="D101" t="s">
        <v>17</v>
      </c>
      <c r="E101">
        <v>1.4</v>
      </c>
      <c r="F101">
        <v>24</v>
      </c>
      <c r="G101">
        <v>3.14</v>
      </c>
      <c r="H101" t="s">
        <v>70</v>
      </c>
      <c r="I101">
        <v>24</v>
      </c>
      <c r="J101">
        <v>11</v>
      </c>
      <c r="K101" t="s">
        <v>27</v>
      </c>
      <c r="L101" t="s">
        <v>1857</v>
      </c>
    </row>
    <row r="102" spans="1:12">
      <c r="A102">
        <v>1690</v>
      </c>
      <c r="B102" s="1" t="s">
        <v>1855</v>
      </c>
      <c r="C102">
        <v>2199</v>
      </c>
      <c r="D102" t="s">
        <v>17</v>
      </c>
      <c r="E102">
        <v>0</v>
      </c>
      <c r="F102">
        <v>15</v>
      </c>
      <c r="G102">
        <v>1.23</v>
      </c>
      <c r="H102" t="s">
        <v>49</v>
      </c>
      <c r="I102">
        <v>15</v>
      </c>
      <c r="J102">
        <v>0</v>
      </c>
      <c r="K102" t="s">
        <v>22</v>
      </c>
      <c r="L102" t="s">
        <v>136</v>
      </c>
    </row>
    <row r="103" spans="1:12">
      <c r="A103">
        <v>1877</v>
      </c>
      <c r="B103" s="1" t="s">
        <v>2056</v>
      </c>
      <c r="C103">
        <v>25</v>
      </c>
      <c r="D103" t="s">
        <v>17</v>
      </c>
      <c r="E103">
        <v>0</v>
      </c>
      <c r="F103">
        <v>18</v>
      </c>
      <c r="G103">
        <v>1.77</v>
      </c>
      <c r="H103" t="s">
        <v>24</v>
      </c>
      <c r="I103">
        <v>18</v>
      </c>
      <c r="J103">
        <v>24</v>
      </c>
      <c r="K103" t="s">
        <v>27</v>
      </c>
      <c r="L103" t="s">
        <v>2057</v>
      </c>
    </row>
    <row r="104" spans="1:12">
      <c r="A104">
        <v>1796</v>
      </c>
      <c r="B104" s="1" t="s">
        <v>1967</v>
      </c>
      <c r="C104">
        <v>215</v>
      </c>
      <c r="D104" t="s">
        <v>26</v>
      </c>
      <c r="E104">
        <v>0</v>
      </c>
      <c r="F104">
        <v>18</v>
      </c>
      <c r="G104">
        <v>1.77</v>
      </c>
      <c r="H104" t="s">
        <v>70</v>
      </c>
      <c r="I104">
        <v>18</v>
      </c>
      <c r="J104">
        <v>6</v>
      </c>
      <c r="K104" t="s">
        <v>33</v>
      </c>
      <c r="L104" t="s">
        <v>1968</v>
      </c>
    </row>
    <row r="105" spans="1:12">
      <c r="A105">
        <v>1901</v>
      </c>
      <c r="B105" s="1" t="s">
        <v>1967</v>
      </c>
      <c r="C105">
        <v>223</v>
      </c>
      <c r="D105" t="s">
        <v>26</v>
      </c>
      <c r="E105">
        <v>0</v>
      </c>
      <c r="F105">
        <v>15</v>
      </c>
      <c r="G105">
        <v>1.23</v>
      </c>
      <c r="H105" t="s">
        <v>70</v>
      </c>
      <c r="I105">
        <v>15</v>
      </c>
      <c r="J105">
        <v>0</v>
      </c>
      <c r="K105" t="s">
        <v>33</v>
      </c>
      <c r="L105" t="s">
        <v>136</v>
      </c>
    </row>
    <row r="106" spans="1:12">
      <c r="A106">
        <v>1797</v>
      </c>
      <c r="B106" s="1" t="s">
        <v>1967</v>
      </c>
      <c r="C106">
        <v>227</v>
      </c>
      <c r="D106" t="s">
        <v>26</v>
      </c>
      <c r="E106">
        <v>0</v>
      </c>
      <c r="F106">
        <v>15</v>
      </c>
      <c r="G106">
        <v>1.23</v>
      </c>
      <c r="H106" t="s">
        <v>70</v>
      </c>
      <c r="I106">
        <v>15</v>
      </c>
      <c r="J106">
        <v>10</v>
      </c>
      <c r="K106" t="s">
        <v>22</v>
      </c>
      <c r="L106" t="s">
        <v>1969</v>
      </c>
    </row>
    <row r="107" spans="1:12">
      <c r="A107">
        <v>1798</v>
      </c>
      <c r="B107" s="1" t="s">
        <v>1967</v>
      </c>
      <c r="C107">
        <v>1216</v>
      </c>
      <c r="D107" t="s">
        <v>17</v>
      </c>
      <c r="E107">
        <v>0</v>
      </c>
      <c r="F107">
        <v>15</v>
      </c>
      <c r="G107">
        <v>1.23</v>
      </c>
      <c r="H107" t="s">
        <v>371</v>
      </c>
      <c r="I107">
        <v>15</v>
      </c>
      <c r="J107">
        <v>68</v>
      </c>
      <c r="K107" t="s">
        <v>22</v>
      </c>
      <c r="L107" t="s">
        <v>1206</v>
      </c>
    </row>
    <row r="108" spans="1:12">
      <c r="A108">
        <v>1799</v>
      </c>
      <c r="B108" s="1" t="s">
        <v>1967</v>
      </c>
      <c r="C108">
        <v>1255</v>
      </c>
      <c r="D108" t="s">
        <v>17</v>
      </c>
      <c r="E108">
        <v>0</v>
      </c>
      <c r="F108">
        <v>18</v>
      </c>
      <c r="G108">
        <v>1.77</v>
      </c>
      <c r="H108" t="s">
        <v>24</v>
      </c>
      <c r="I108">
        <v>18</v>
      </c>
      <c r="J108">
        <v>24</v>
      </c>
      <c r="K108" t="s">
        <v>33</v>
      </c>
      <c r="L108" t="s">
        <v>1970</v>
      </c>
    </row>
    <row r="109" spans="1:12">
      <c r="A109">
        <v>1800</v>
      </c>
      <c r="B109" s="1" t="s">
        <v>1967</v>
      </c>
      <c r="C109">
        <v>2657</v>
      </c>
      <c r="D109" t="s">
        <v>26</v>
      </c>
      <c r="E109">
        <v>0</v>
      </c>
      <c r="F109">
        <v>18</v>
      </c>
      <c r="G109">
        <v>1.77</v>
      </c>
      <c r="H109" t="s">
        <v>70</v>
      </c>
      <c r="I109">
        <v>18</v>
      </c>
      <c r="J109">
        <v>18</v>
      </c>
      <c r="K109" t="s">
        <v>22</v>
      </c>
      <c r="L109" t="s">
        <v>1971</v>
      </c>
    </row>
    <row r="110" spans="1:12">
      <c r="A110">
        <v>1801</v>
      </c>
      <c r="B110" s="1" t="s">
        <v>1967</v>
      </c>
      <c r="C110">
        <v>2965</v>
      </c>
      <c r="D110" t="s">
        <v>26</v>
      </c>
      <c r="E110">
        <v>0</v>
      </c>
      <c r="F110">
        <v>18</v>
      </c>
      <c r="G110">
        <v>1.77</v>
      </c>
      <c r="H110" t="s">
        <v>24</v>
      </c>
      <c r="I110">
        <v>18</v>
      </c>
      <c r="J110">
        <v>20</v>
      </c>
      <c r="K110" t="s">
        <v>33</v>
      </c>
      <c r="L110" t="s">
        <v>1972</v>
      </c>
    </row>
    <row r="111" spans="1:12">
      <c r="A111">
        <v>1802</v>
      </c>
      <c r="B111" s="1" t="s">
        <v>1967</v>
      </c>
      <c r="C111">
        <v>3492</v>
      </c>
      <c r="D111" t="s">
        <v>107</v>
      </c>
      <c r="E111">
        <v>0</v>
      </c>
      <c r="F111">
        <v>15</v>
      </c>
      <c r="G111">
        <v>1.77</v>
      </c>
      <c r="H111" t="s">
        <v>38</v>
      </c>
      <c r="I111">
        <v>15</v>
      </c>
      <c r="J111">
        <v>24</v>
      </c>
      <c r="K111" t="s">
        <v>39</v>
      </c>
      <c r="L111" t="s">
        <v>1973</v>
      </c>
    </row>
    <row r="112" spans="1:12">
      <c r="A112">
        <v>1803</v>
      </c>
      <c r="B112" s="1" t="s">
        <v>1967</v>
      </c>
      <c r="C112">
        <v>3734</v>
      </c>
      <c r="D112" t="s">
        <v>26</v>
      </c>
      <c r="E112">
        <v>0</v>
      </c>
      <c r="F112">
        <v>24</v>
      </c>
      <c r="G112">
        <v>3.14</v>
      </c>
      <c r="H112" t="s">
        <v>371</v>
      </c>
      <c r="I112">
        <v>24</v>
      </c>
      <c r="J112">
        <v>42</v>
      </c>
      <c r="K112" t="s">
        <v>27</v>
      </c>
      <c r="L112" t="s">
        <v>1974</v>
      </c>
    </row>
    <row r="113" spans="1:12">
      <c r="A113">
        <v>1804</v>
      </c>
      <c r="B113" s="1" t="s">
        <v>1967</v>
      </c>
      <c r="C113">
        <v>4263</v>
      </c>
      <c r="D113" t="s">
        <v>26</v>
      </c>
      <c r="E113">
        <v>0</v>
      </c>
      <c r="F113">
        <v>15</v>
      </c>
      <c r="G113">
        <v>1.23</v>
      </c>
      <c r="H113" t="s">
        <v>49</v>
      </c>
      <c r="I113">
        <v>15</v>
      </c>
      <c r="J113">
        <v>25</v>
      </c>
      <c r="K113" t="s">
        <v>22</v>
      </c>
      <c r="L113" t="s">
        <v>1975</v>
      </c>
    </row>
    <row r="114" spans="1:12">
      <c r="A114">
        <v>1805</v>
      </c>
      <c r="B114" s="1" t="s">
        <v>1967</v>
      </c>
      <c r="C114">
        <v>4924</v>
      </c>
      <c r="D114" t="s">
        <v>17</v>
      </c>
      <c r="E114">
        <v>0</v>
      </c>
      <c r="F114">
        <v>18</v>
      </c>
      <c r="G114">
        <v>1.77</v>
      </c>
      <c r="H114" t="s">
        <v>19</v>
      </c>
      <c r="I114">
        <v>18</v>
      </c>
      <c r="J114">
        <v>2</v>
      </c>
      <c r="K114" t="s">
        <v>27</v>
      </c>
      <c r="L114" t="s">
        <v>1976</v>
      </c>
    </row>
    <row r="115" spans="1:12">
      <c r="A115">
        <v>1806</v>
      </c>
      <c r="B115" s="1" t="s">
        <v>1967</v>
      </c>
      <c r="C115">
        <v>4928</v>
      </c>
      <c r="D115" t="s">
        <v>17</v>
      </c>
      <c r="E115">
        <v>0</v>
      </c>
      <c r="F115">
        <v>14</v>
      </c>
      <c r="G115" t="s">
        <v>18</v>
      </c>
      <c r="H115" t="s">
        <v>19</v>
      </c>
      <c r="I115">
        <v>15</v>
      </c>
      <c r="J115">
        <v>22</v>
      </c>
      <c r="K115" t="s">
        <v>22</v>
      </c>
      <c r="L115" t="s">
        <v>1977</v>
      </c>
    </row>
    <row r="116" spans="1:12">
      <c r="A116">
        <v>1807</v>
      </c>
      <c r="B116" s="1" t="s">
        <v>1967</v>
      </c>
      <c r="C116">
        <v>6432</v>
      </c>
      <c r="D116" t="s">
        <v>17</v>
      </c>
      <c r="E116">
        <v>0</v>
      </c>
      <c r="F116">
        <v>15</v>
      </c>
      <c r="G116">
        <v>1.23</v>
      </c>
      <c r="H116" t="s">
        <v>24</v>
      </c>
      <c r="I116">
        <v>15</v>
      </c>
      <c r="J116">
        <v>16</v>
      </c>
      <c r="K116" t="s">
        <v>27</v>
      </c>
      <c r="L116" t="s">
        <v>1978</v>
      </c>
    </row>
    <row r="117" spans="1:12">
      <c r="A117">
        <v>1808</v>
      </c>
      <c r="B117" s="1" t="s">
        <v>1967</v>
      </c>
      <c r="C117">
        <v>6432</v>
      </c>
      <c r="D117" t="s">
        <v>26</v>
      </c>
      <c r="E117">
        <v>0</v>
      </c>
      <c r="F117">
        <v>18</v>
      </c>
      <c r="G117">
        <v>1.77</v>
      </c>
      <c r="H117" t="s">
        <v>24</v>
      </c>
      <c r="I117">
        <v>18</v>
      </c>
      <c r="J117">
        <v>24</v>
      </c>
      <c r="K117" t="s">
        <v>27</v>
      </c>
      <c r="L117" t="s">
        <v>1979</v>
      </c>
    </row>
    <row r="118" spans="1:12">
      <c r="A118">
        <v>1809</v>
      </c>
      <c r="B118" s="1" t="s">
        <v>1967</v>
      </c>
      <c r="C118">
        <v>6874</v>
      </c>
      <c r="D118" t="s">
        <v>17</v>
      </c>
      <c r="E118">
        <v>0</v>
      </c>
      <c r="F118">
        <v>18</v>
      </c>
      <c r="G118">
        <v>1.77</v>
      </c>
      <c r="H118" t="s">
        <v>19</v>
      </c>
      <c r="I118">
        <v>18</v>
      </c>
      <c r="J118">
        <v>16</v>
      </c>
      <c r="K118" t="s">
        <v>22</v>
      </c>
      <c r="L118" t="s">
        <v>1980</v>
      </c>
    </row>
    <row r="119" spans="1:12">
      <c r="A119">
        <v>1810</v>
      </c>
      <c r="B119" s="1" t="s">
        <v>1967</v>
      </c>
      <c r="C119">
        <v>6880</v>
      </c>
      <c r="D119" t="s">
        <v>17</v>
      </c>
      <c r="E119">
        <v>0</v>
      </c>
      <c r="F119">
        <v>32</v>
      </c>
      <c r="G119" t="s">
        <v>18</v>
      </c>
      <c r="H119" t="s">
        <v>1981</v>
      </c>
      <c r="I119">
        <v>15</v>
      </c>
      <c r="J119">
        <v>16</v>
      </c>
      <c r="K119" t="s">
        <v>22</v>
      </c>
      <c r="L119" t="s">
        <v>1982</v>
      </c>
    </row>
    <row r="120" spans="1:12">
      <c r="A120">
        <v>1811</v>
      </c>
      <c r="B120" s="1" t="s">
        <v>1967</v>
      </c>
      <c r="C120">
        <v>7903</v>
      </c>
      <c r="D120" t="s">
        <v>26</v>
      </c>
      <c r="E120">
        <v>0</v>
      </c>
      <c r="F120">
        <v>15</v>
      </c>
      <c r="G120">
        <v>1.23</v>
      </c>
      <c r="H120" t="s">
        <v>24</v>
      </c>
      <c r="I120">
        <v>15</v>
      </c>
      <c r="J120">
        <v>22</v>
      </c>
      <c r="K120" t="s">
        <v>27</v>
      </c>
      <c r="L120" t="s">
        <v>1983</v>
      </c>
    </row>
    <row r="121" spans="1:12">
      <c r="A121">
        <v>1812</v>
      </c>
      <c r="B121" s="1" t="s">
        <v>1967</v>
      </c>
      <c r="C121">
        <v>8540</v>
      </c>
      <c r="D121" t="s">
        <v>17</v>
      </c>
      <c r="E121">
        <v>0</v>
      </c>
      <c r="F121">
        <v>18</v>
      </c>
      <c r="G121">
        <v>1.77</v>
      </c>
      <c r="H121" t="s">
        <v>24</v>
      </c>
      <c r="I121">
        <v>18</v>
      </c>
      <c r="J121">
        <v>56</v>
      </c>
      <c r="K121" t="s">
        <v>33</v>
      </c>
      <c r="L121" t="s">
        <v>1984</v>
      </c>
    </row>
    <row r="122" spans="1:12">
      <c r="A122">
        <v>1813</v>
      </c>
      <c r="B122" s="1" t="s">
        <v>1985</v>
      </c>
      <c r="C122">
        <v>33</v>
      </c>
      <c r="D122" t="s">
        <v>17</v>
      </c>
      <c r="E122">
        <v>0</v>
      </c>
      <c r="F122">
        <v>18</v>
      </c>
      <c r="G122">
        <v>1.77</v>
      </c>
      <c r="H122" t="s">
        <v>24</v>
      </c>
      <c r="I122">
        <v>18</v>
      </c>
      <c r="J122">
        <v>16</v>
      </c>
      <c r="K122" t="s">
        <v>33</v>
      </c>
      <c r="L122" t="s">
        <v>1986</v>
      </c>
    </row>
    <row r="123" spans="1:12">
      <c r="A123">
        <v>1814</v>
      </c>
      <c r="B123" s="1" t="s">
        <v>1985</v>
      </c>
      <c r="C123">
        <v>33</v>
      </c>
      <c r="D123" t="s">
        <v>26</v>
      </c>
      <c r="E123">
        <v>0</v>
      </c>
      <c r="F123">
        <v>18</v>
      </c>
      <c r="G123">
        <v>1.77</v>
      </c>
      <c r="H123" t="s">
        <v>24</v>
      </c>
      <c r="I123">
        <v>18</v>
      </c>
      <c r="J123">
        <v>16</v>
      </c>
      <c r="K123" t="s">
        <v>33</v>
      </c>
      <c r="L123" t="s">
        <v>1987</v>
      </c>
    </row>
    <row r="124" spans="1:12">
      <c r="A124">
        <v>1815</v>
      </c>
      <c r="B124" s="1" t="s">
        <v>1985</v>
      </c>
      <c r="C124">
        <v>596</v>
      </c>
      <c r="D124" t="s">
        <v>26</v>
      </c>
      <c r="E124">
        <v>0</v>
      </c>
      <c r="F124">
        <v>18</v>
      </c>
      <c r="G124">
        <v>1.77</v>
      </c>
      <c r="H124" t="s">
        <v>24</v>
      </c>
      <c r="I124">
        <v>18</v>
      </c>
      <c r="J124">
        <v>16</v>
      </c>
      <c r="K124" t="s">
        <v>27</v>
      </c>
      <c r="L124" t="s">
        <v>1988</v>
      </c>
    </row>
    <row r="125" spans="1:12">
      <c r="A125">
        <v>1816</v>
      </c>
      <c r="B125" s="1" t="s">
        <v>1985</v>
      </c>
      <c r="C125">
        <v>599</v>
      </c>
      <c r="D125" t="s">
        <v>26</v>
      </c>
      <c r="E125">
        <v>0</v>
      </c>
      <c r="F125">
        <v>16</v>
      </c>
      <c r="G125" t="s">
        <v>18</v>
      </c>
      <c r="H125" t="s">
        <v>24</v>
      </c>
      <c r="I125">
        <v>15</v>
      </c>
      <c r="J125">
        <v>16</v>
      </c>
      <c r="K125" t="s">
        <v>27</v>
      </c>
      <c r="L125" t="s">
        <v>1989</v>
      </c>
    </row>
    <row r="126" spans="1:12">
      <c r="A126">
        <v>1817</v>
      </c>
      <c r="B126" s="1" t="s">
        <v>1990</v>
      </c>
      <c r="C126">
        <v>941</v>
      </c>
      <c r="D126" t="s">
        <v>17</v>
      </c>
      <c r="E126">
        <v>0</v>
      </c>
      <c r="F126">
        <v>18</v>
      </c>
      <c r="G126">
        <v>1.77</v>
      </c>
      <c r="H126" t="s">
        <v>19</v>
      </c>
      <c r="I126">
        <v>18</v>
      </c>
      <c r="J126">
        <v>13</v>
      </c>
      <c r="K126" t="s">
        <v>27</v>
      </c>
      <c r="L126" t="s">
        <v>1991</v>
      </c>
    </row>
    <row r="127" spans="1:12">
      <c r="A127">
        <v>1818</v>
      </c>
      <c r="B127" s="1" t="s">
        <v>1990</v>
      </c>
      <c r="C127">
        <v>941</v>
      </c>
      <c r="D127" t="s">
        <v>26</v>
      </c>
      <c r="E127">
        <v>0</v>
      </c>
      <c r="F127">
        <v>18</v>
      </c>
      <c r="G127">
        <v>1.77</v>
      </c>
      <c r="H127" t="s">
        <v>19</v>
      </c>
      <c r="I127">
        <v>18</v>
      </c>
      <c r="J127">
        <v>18</v>
      </c>
      <c r="K127" t="s">
        <v>22</v>
      </c>
      <c r="L127" t="s">
        <v>1992</v>
      </c>
    </row>
    <row r="128" spans="1:12">
      <c r="A128">
        <v>1819</v>
      </c>
      <c r="B128" s="1" t="s">
        <v>1990</v>
      </c>
      <c r="C128">
        <v>1865</v>
      </c>
      <c r="D128" t="s">
        <v>17</v>
      </c>
      <c r="E128">
        <v>0</v>
      </c>
      <c r="F128">
        <v>18</v>
      </c>
      <c r="G128">
        <v>1.77</v>
      </c>
      <c r="H128" t="s">
        <v>19</v>
      </c>
      <c r="I128">
        <v>18</v>
      </c>
      <c r="J128">
        <v>14</v>
      </c>
      <c r="K128" t="s">
        <v>22</v>
      </c>
      <c r="L128" t="s">
        <v>1993</v>
      </c>
    </row>
    <row r="129" spans="1:12">
      <c r="A129">
        <v>1820</v>
      </c>
      <c r="B129" s="1" t="s">
        <v>1990</v>
      </c>
      <c r="C129">
        <v>2239</v>
      </c>
      <c r="D129" t="s">
        <v>26</v>
      </c>
      <c r="E129">
        <v>0</v>
      </c>
      <c r="F129">
        <v>18</v>
      </c>
      <c r="G129">
        <v>1.77</v>
      </c>
      <c r="H129" t="s">
        <v>19</v>
      </c>
      <c r="I129">
        <v>18</v>
      </c>
      <c r="J129">
        <v>18</v>
      </c>
      <c r="K129" t="s">
        <v>27</v>
      </c>
      <c r="L129" t="s">
        <v>1994</v>
      </c>
    </row>
    <row r="130" spans="1:12">
      <c r="A130">
        <v>1440</v>
      </c>
      <c r="B130" s="1" t="s">
        <v>1586</v>
      </c>
      <c r="C130">
        <v>56</v>
      </c>
      <c r="D130" t="s">
        <v>17</v>
      </c>
      <c r="E130">
        <v>0</v>
      </c>
      <c r="F130">
        <v>18</v>
      </c>
      <c r="G130">
        <v>1.77</v>
      </c>
      <c r="H130" t="s">
        <v>18</v>
      </c>
      <c r="I130">
        <v>18</v>
      </c>
      <c r="J130">
        <v>30</v>
      </c>
      <c r="K130" t="s">
        <v>22</v>
      </c>
      <c r="L130" t="s">
        <v>1589</v>
      </c>
    </row>
    <row r="131" spans="1:12">
      <c r="A131">
        <v>1439</v>
      </c>
      <c r="B131" s="1" t="s">
        <v>1586</v>
      </c>
      <c r="C131">
        <v>59</v>
      </c>
      <c r="D131" t="s">
        <v>17</v>
      </c>
      <c r="E131">
        <v>0.55000000000000004</v>
      </c>
      <c r="F131">
        <v>30</v>
      </c>
      <c r="G131" t="s">
        <v>18</v>
      </c>
      <c r="H131" t="s">
        <v>19</v>
      </c>
      <c r="I131">
        <v>30</v>
      </c>
      <c r="J131">
        <v>42</v>
      </c>
      <c r="K131" t="s">
        <v>22</v>
      </c>
      <c r="L131" t="s">
        <v>1588</v>
      </c>
    </row>
    <row r="132" spans="1:12">
      <c r="A132">
        <v>1441</v>
      </c>
      <c r="B132" s="1" t="s">
        <v>1586</v>
      </c>
      <c r="C132">
        <v>1571</v>
      </c>
      <c r="D132" t="s">
        <v>17</v>
      </c>
      <c r="E132">
        <v>3.6</v>
      </c>
      <c r="F132">
        <v>18</v>
      </c>
      <c r="G132">
        <v>1.77</v>
      </c>
      <c r="H132" t="s">
        <v>24</v>
      </c>
      <c r="I132">
        <v>18</v>
      </c>
      <c r="J132">
        <v>48</v>
      </c>
      <c r="K132" t="s">
        <v>33</v>
      </c>
      <c r="L132" t="s">
        <v>1590</v>
      </c>
    </row>
    <row r="133" spans="1:12">
      <c r="A133">
        <v>1438</v>
      </c>
      <c r="B133" s="1" t="s">
        <v>1586</v>
      </c>
      <c r="C133">
        <v>2749</v>
      </c>
      <c r="D133" t="s">
        <v>26</v>
      </c>
      <c r="E133">
        <v>1.1499999999999999</v>
      </c>
      <c r="F133">
        <v>30</v>
      </c>
      <c r="G133" t="s">
        <v>18</v>
      </c>
      <c r="H133" t="s">
        <v>24</v>
      </c>
      <c r="I133">
        <v>30</v>
      </c>
      <c r="J133">
        <v>24</v>
      </c>
      <c r="K133" t="s">
        <v>27</v>
      </c>
      <c r="L133" t="s">
        <v>1587</v>
      </c>
    </row>
    <row r="134" spans="1:12">
      <c r="A134">
        <v>1442</v>
      </c>
      <c r="B134" s="1" t="s">
        <v>1586</v>
      </c>
      <c r="C134">
        <v>8981</v>
      </c>
      <c r="D134" t="s">
        <v>17</v>
      </c>
      <c r="E134">
        <v>0</v>
      </c>
      <c r="F134">
        <v>48</v>
      </c>
      <c r="G134" t="s">
        <v>18</v>
      </c>
      <c r="H134" t="s">
        <v>24</v>
      </c>
      <c r="I134">
        <v>48</v>
      </c>
      <c r="J134">
        <v>32</v>
      </c>
      <c r="K134" t="s">
        <v>33</v>
      </c>
      <c r="L134" t="s">
        <v>1591</v>
      </c>
    </row>
    <row r="135" spans="1:12">
      <c r="A135">
        <v>1443</v>
      </c>
      <c r="B135" s="1" t="s">
        <v>1586</v>
      </c>
      <c r="C135">
        <v>12204</v>
      </c>
      <c r="D135" t="s">
        <v>17</v>
      </c>
      <c r="E135">
        <v>1.65</v>
      </c>
      <c r="F135">
        <v>36</v>
      </c>
      <c r="G135">
        <v>7.07</v>
      </c>
      <c r="H135" t="s">
        <v>24</v>
      </c>
      <c r="I135">
        <v>36</v>
      </c>
      <c r="J135">
        <v>115</v>
      </c>
      <c r="K135" t="s">
        <v>27</v>
      </c>
      <c r="L135" t="s">
        <v>1592</v>
      </c>
    </row>
    <row r="136" spans="1:12">
      <c r="A136">
        <v>1444</v>
      </c>
      <c r="B136" s="1" t="s">
        <v>1586</v>
      </c>
      <c r="C136">
        <v>12232</v>
      </c>
      <c r="D136" t="s">
        <v>26</v>
      </c>
      <c r="E136">
        <v>1</v>
      </c>
      <c r="F136">
        <v>42</v>
      </c>
      <c r="G136" t="s">
        <v>18</v>
      </c>
      <c r="H136" t="s">
        <v>24</v>
      </c>
      <c r="I136">
        <v>42</v>
      </c>
      <c r="J136">
        <v>42</v>
      </c>
      <c r="K136" t="s">
        <v>33</v>
      </c>
      <c r="L136" t="s">
        <v>1593</v>
      </c>
    </row>
    <row r="137" spans="1:12">
      <c r="A137">
        <v>1445</v>
      </c>
      <c r="B137" s="1" t="s">
        <v>1586</v>
      </c>
      <c r="C137">
        <v>12244</v>
      </c>
      <c r="D137" t="s">
        <v>26</v>
      </c>
      <c r="E137">
        <v>1.45</v>
      </c>
      <c r="F137">
        <v>24</v>
      </c>
      <c r="G137">
        <v>3.14</v>
      </c>
      <c r="H137" t="s">
        <v>24</v>
      </c>
      <c r="I137">
        <v>24</v>
      </c>
      <c r="J137">
        <v>72</v>
      </c>
      <c r="K137" t="s">
        <v>33</v>
      </c>
      <c r="L137" t="s">
        <v>1594</v>
      </c>
    </row>
    <row r="138" spans="1:12">
      <c r="A138">
        <v>1446</v>
      </c>
      <c r="B138" s="1" t="s">
        <v>1586</v>
      </c>
      <c r="C138">
        <v>14923</v>
      </c>
      <c r="D138" t="s">
        <v>17</v>
      </c>
      <c r="E138">
        <v>3.4</v>
      </c>
      <c r="F138">
        <v>18</v>
      </c>
      <c r="G138">
        <v>1.77</v>
      </c>
      <c r="H138" t="s">
        <v>70</v>
      </c>
      <c r="I138">
        <v>18</v>
      </c>
      <c r="J138">
        <v>75</v>
      </c>
      <c r="K138" t="s">
        <v>27</v>
      </c>
      <c r="L138" t="s">
        <v>1595</v>
      </c>
    </row>
    <row r="139" spans="1:12">
      <c r="A139">
        <v>1447</v>
      </c>
      <c r="B139" s="1" t="s">
        <v>1586</v>
      </c>
      <c r="C139">
        <v>15183</v>
      </c>
      <c r="D139" t="s">
        <v>26</v>
      </c>
      <c r="E139">
        <v>2.4500000000000002</v>
      </c>
      <c r="F139">
        <v>24</v>
      </c>
      <c r="G139">
        <v>3.14</v>
      </c>
      <c r="H139" t="s">
        <v>29</v>
      </c>
      <c r="I139">
        <v>24</v>
      </c>
      <c r="J139">
        <v>90</v>
      </c>
      <c r="K139" t="s">
        <v>22</v>
      </c>
      <c r="L139" t="s">
        <v>1596</v>
      </c>
    </row>
    <row r="140" spans="1:12">
      <c r="A140">
        <v>1448</v>
      </c>
      <c r="B140" s="1" t="s">
        <v>1586</v>
      </c>
      <c r="C140">
        <v>15776</v>
      </c>
      <c r="D140" t="s">
        <v>26</v>
      </c>
      <c r="E140">
        <v>6.05</v>
      </c>
      <c r="F140">
        <v>24</v>
      </c>
      <c r="G140">
        <v>3.14</v>
      </c>
      <c r="H140" t="s">
        <v>19</v>
      </c>
      <c r="I140">
        <v>24</v>
      </c>
      <c r="J140">
        <v>100</v>
      </c>
      <c r="K140" t="s">
        <v>33</v>
      </c>
      <c r="L140" t="s">
        <v>1597</v>
      </c>
    </row>
    <row r="141" spans="1:12">
      <c r="A141">
        <v>1865</v>
      </c>
      <c r="B141" s="1" t="s">
        <v>1633</v>
      </c>
      <c r="C141">
        <v>847</v>
      </c>
      <c r="D141" t="s">
        <v>17</v>
      </c>
      <c r="E141">
        <v>0</v>
      </c>
      <c r="F141">
        <v>18</v>
      </c>
      <c r="G141">
        <v>1.77</v>
      </c>
      <c r="H141" t="s">
        <v>1248</v>
      </c>
      <c r="I141">
        <v>18</v>
      </c>
      <c r="J141">
        <v>24</v>
      </c>
      <c r="K141" t="s">
        <v>22</v>
      </c>
      <c r="L141" t="s">
        <v>2045</v>
      </c>
    </row>
    <row r="142" spans="1:12">
      <c r="A142">
        <v>1866</v>
      </c>
      <c r="B142" s="1" t="s">
        <v>1633</v>
      </c>
      <c r="C142">
        <v>1930</v>
      </c>
      <c r="D142" t="s">
        <v>17</v>
      </c>
      <c r="E142">
        <v>0</v>
      </c>
      <c r="F142">
        <v>24</v>
      </c>
      <c r="G142">
        <v>3.14</v>
      </c>
      <c r="H142" t="s">
        <v>24</v>
      </c>
      <c r="I142">
        <v>24</v>
      </c>
      <c r="J142">
        <v>18</v>
      </c>
      <c r="K142" t="s">
        <v>27</v>
      </c>
      <c r="L142" t="s">
        <v>2046</v>
      </c>
    </row>
    <row r="143" spans="1:12">
      <c r="A143">
        <v>1492</v>
      </c>
      <c r="B143" s="1" t="s">
        <v>1633</v>
      </c>
      <c r="C143">
        <v>7800</v>
      </c>
      <c r="D143" t="s">
        <v>17</v>
      </c>
      <c r="E143">
        <v>2.7</v>
      </c>
      <c r="F143">
        <v>24</v>
      </c>
      <c r="G143">
        <v>3.14</v>
      </c>
      <c r="H143" t="s">
        <v>70</v>
      </c>
      <c r="I143">
        <v>24</v>
      </c>
      <c r="J143">
        <v>22.5</v>
      </c>
      <c r="K143" t="s">
        <v>27</v>
      </c>
      <c r="L143" t="s">
        <v>1627</v>
      </c>
    </row>
    <row r="144" spans="1:12">
      <c r="A144">
        <v>1493</v>
      </c>
      <c r="B144" s="1" t="s">
        <v>1633</v>
      </c>
      <c r="C144">
        <v>7810</v>
      </c>
      <c r="D144" t="s">
        <v>17</v>
      </c>
      <c r="E144">
        <v>0.26</v>
      </c>
      <c r="F144">
        <v>18</v>
      </c>
      <c r="G144">
        <v>1.8</v>
      </c>
      <c r="H144" t="s">
        <v>18</v>
      </c>
      <c r="I144">
        <v>18</v>
      </c>
      <c r="J144">
        <v>42</v>
      </c>
      <c r="K144" t="s">
        <v>27</v>
      </c>
      <c r="L144" t="s">
        <v>1646</v>
      </c>
    </row>
    <row r="145" spans="1:12">
      <c r="A145">
        <v>1482</v>
      </c>
      <c r="B145" s="1" t="s">
        <v>1633</v>
      </c>
      <c r="C145">
        <v>15850</v>
      </c>
      <c r="D145" t="s">
        <v>17</v>
      </c>
      <c r="E145">
        <v>0</v>
      </c>
      <c r="F145" t="s">
        <v>18</v>
      </c>
      <c r="G145" t="s">
        <v>18</v>
      </c>
      <c r="H145" t="s">
        <v>18</v>
      </c>
      <c r="I145">
        <v>0</v>
      </c>
      <c r="J145">
        <v>0</v>
      </c>
      <c r="K145" t="s">
        <v>22</v>
      </c>
      <c r="L145" t="s">
        <v>1615</v>
      </c>
    </row>
    <row r="146" spans="1:12">
      <c r="A146">
        <v>1483</v>
      </c>
      <c r="B146" s="1" t="s">
        <v>1633</v>
      </c>
      <c r="C146">
        <v>16100</v>
      </c>
      <c r="D146" t="s">
        <v>17</v>
      </c>
      <c r="E146">
        <v>1.71</v>
      </c>
      <c r="F146">
        <v>24</v>
      </c>
      <c r="G146">
        <v>3.1</v>
      </c>
      <c r="H146" t="s">
        <v>67</v>
      </c>
      <c r="I146">
        <v>24</v>
      </c>
      <c r="J146">
        <v>24</v>
      </c>
      <c r="K146" t="s">
        <v>27</v>
      </c>
      <c r="L146" t="s">
        <v>1638</v>
      </c>
    </row>
    <row r="147" spans="1:12">
      <c r="A147">
        <v>1484</v>
      </c>
      <c r="B147" s="1" t="s">
        <v>1633</v>
      </c>
      <c r="C147">
        <v>17020</v>
      </c>
      <c r="D147" t="s">
        <v>17</v>
      </c>
      <c r="E147">
        <v>1.96</v>
      </c>
      <c r="F147">
        <v>24</v>
      </c>
      <c r="G147">
        <v>3.1</v>
      </c>
      <c r="H147" t="s">
        <v>67</v>
      </c>
      <c r="I147">
        <v>24</v>
      </c>
      <c r="J147">
        <v>30</v>
      </c>
      <c r="K147" t="s">
        <v>27</v>
      </c>
      <c r="L147" t="s">
        <v>1639</v>
      </c>
    </row>
    <row r="148" spans="1:12">
      <c r="A148">
        <v>1485</v>
      </c>
      <c r="B148" s="1" t="s">
        <v>1633</v>
      </c>
      <c r="C148">
        <v>17050</v>
      </c>
      <c r="D148" t="s">
        <v>17</v>
      </c>
      <c r="E148">
        <v>1.24</v>
      </c>
      <c r="F148">
        <v>24</v>
      </c>
      <c r="G148">
        <v>3.1</v>
      </c>
      <c r="H148" t="s">
        <v>18</v>
      </c>
      <c r="I148">
        <v>24</v>
      </c>
      <c r="J148">
        <v>40</v>
      </c>
      <c r="K148" t="s">
        <v>22</v>
      </c>
      <c r="L148" t="s">
        <v>1640</v>
      </c>
    </row>
    <row r="149" spans="1:12">
      <c r="A149">
        <v>1486</v>
      </c>
      <c r="B149" s="1" t="s">
        <v>1633</v>
      </c>
      <c r="C149">
        <v>20300</v>
      </c>
      <c r="D149" t="s">
        <v>17</v>
      </c>
      <c r="E149">
        <v>0</v>
      </c>
      <c r="F149">
        <v>24</v>
      </c>
      <c r="G149">
        <v>3.1</v>
      </c>
      <c r="H149" t="s">
        <v>18</v>
      </c>
      <c r="I149">
        <v>24</v>
      </c>
      <c r="J149">
        <v>32</v>
      </c>
      <c r="K149" t="s">
        <v>22</v>
      </c>
      <c r="L149" t="s">
        <v>1619</v>
      </c>
    </row>
    <row r="150" spans="1:12">
      <c r="A150">
        <v>1487</v>
      </c>
      <c r="B150" s="1" t="s">
        <v>1641</v>
      </c>
      <c r="C150">
        <v>20360</v>
      </c>
      <c r="D150" t="s">
        <v>53</v>
      </c>
      <c r="E150">
        <v>2</v>
      </c>
      <c r="F150">
        <v>18</v>
      </c>
      <c r="G150">
        <v>1.77</v>
      </c>
      <c r="H150" t="s">
        <v>38</v>
      </c>
      <c r="I150">
        <v>18</v>
      </c>
      <c r="J150">
        <v>25</v>
      </c>
      <c r="K150" t="s">
        <v>39</v>
      </c>
      <c r="L150" t="s">
        <v>1642</v>
      </c>
    </row>
    <row r="151" spans="1:12">
      <c r="A151">
        <v>1488</v>
      </c>
      <c r="B151" s="1" t="s">
        <v>1641</v>
      </c>
      <c r="C151">
        <v>22595</v>
      </c>
      <c r="D151" t="s">
        <v>53</v>
      </c>
      <c r="E151">
        <v>2.5499999999999998</v>
      </c>
      <c r="F151">
        <v>18</v>
      </c>
      <c r="G151">
        <v>1.77</v>
      </c>
      <c r="H151" t="s">
        <v>38</v>
      </c>
      <c r="I151">
        <v>18</v>
      </c>
      <c r="J151">
        <v>25</v>
      </c>
      <c r="K151" t="s">
        <v>39</v>
      </c>
      <c r="L151" t="s">
        <v>1643</v>
      </c>
    </row>
    <row r="152" spans="1:12">
      <c r="A152">
        <v>1489</v>
      </c>
      <c r="B152" s="1" t="s">
        <v>1633</v>
      </c>
      <c r="C152">
        <v>22912</v>
      </c>
      <c r="D152" t="s">
        <v>17</v>
      </c>
      <c r="E152">
        <v>1.61</v>
      </c>
      <c r="F152">
        <v>24</v>
      </c>
      <c r="G152">
        <v>3.1</v>
      </c>
      <c r="H152" t="s">
        <v>18</v>
      </c>
      <c r="I152">
        <v>24</v>
      </c>
      <c r="J152">
        <v>24</v>
      </c>
      <c r="K152" t="s">
        <v>50</v>
      </c>
      <c r="L152" t="s">
        <v>1644</v>
      </c>
    </row>
    <row r="153" spans="1:12">
      <c r="A153">
        <v>1490</v>
      </c>
      <c r="B153" s="1" t="s">
        <v>1633</v>
      </c>
      <c r="C153">
        <v>23030</v>
      </c>
      <c r="D153" t="s">
        <v>17</v>
      </c>
      <c r="E153">
        <v>0</v>
      </c>
      <c r="F153">
        <v>24</v>
      </c>
      <c r="G153">
        <v>3.14</v>
      </c>
      <c r="H153" t="s">
        <v>113</v>
      </c>
      <c r="I153">
        <v>24</v>
      </c>
      <c r="J153">
        <v>46</v>
      </c>
      <c r="K153" t="s">
        <v>27</v>
      </c>
      <c r="L153" t="s">
        <v>1611</v>
      </c>
    </row>
    <row r="154" spans="1:12">
      <c r="A154">
        <v>1491</v>
      </c>
      <c r="B154" s="1" t="s">
        <v>1633</v>
      </c>
      <c r="C154">
        <v>23040</v>
      </c>
      <c r="D154" t="s">
        <v>26</v>
      </c>
      <c r="E154">
        <v>0</v>
      </c>
      <c r="F154">
        <v>24</v>
      </c>
      <c r="G154">
        <v>3.1</v>
      </c>
      <c r="H154" t="s">
        <v>18</v>
      </c>
      <c r="I154">
        <v>0</v>
      </c>
      <c r="J154">
        <v>0</v>
      </c>
      <c r="K154" t="s">
        <v>50</v>
      </c>
      <c r="L154" t="s">
        <v>1645</v>
      </c>
    </row>
    <row r="155" spans="1:12">
      <c r="A155">
        <v>1478</v>
      </c>
      <c r="B155" s="1" t="s">
        <v>1633</v>
      </c>
      <c r="C155">
        <v>23550</v>
      </c>
      <c r="D155" t="s">
        <v>17</v>
      </c>
      <c r="E155">
        <v>0.5</v>
      </c>
      <c r="F155">
        <v>24</v>
      </c>
      <c r="G155">
        <v>3.14</v>
      </c>
      <c r="H155" t="s">
        <v>18</v>
      </c>
      <c r="I155">
        <v>24</v>
      </c>
      <c r="J155">
        <v>38</v>
      </c>
      <c r="K155" t="s">
        <v>27</v>
      </c>
      <c r="L155" t="s">
        <v>1634</v>
      </c>
    </row>
    <row r="156" spans="1:12">
      <c r="A156">
        <v>1479</v>
      </c>
      <c r="B156" s="1" t="s">
        <v>1633</v>
      </c>
      <c r="C156">
        <v>26155</v>
      </c>
      <c r="D156" t="s">
        <v>26</v>
      </c>
      <c r="E156">
        <v>1.06</v>
      </c>
      <c r="F156">
        <v>24</v>
      </c>
      <c r="G156">
        <v>3.14</v>
      </c>
      <c r="H156" t="s">
        <v>18</v>
      </c>
      <c r="I156">
        <v>24</v>
      </c>
      <c r="J156">
        <v>68</v>
      </c>
      <c r="K156" t="s">
        <v>27</v>
      </c>
      <c r="L156" t="s">
        <v>1635</v>
      </c>
    </row>
    <row r="157" spans="1:12">
      <c r="A157">
        <v>1480</v>
      </c>
      <c r="B157" s="1" t="s">
        <v>1633</v>
      </c>
      <c r="C157">
        <v>26190</v>
      </c>
      <c r="D157" t="s">
        <v>17</v>
      </c>
      <c r="E157">
        <v>2.87</v>
      </c>
      <c r="F157">
        <v>24</v>
      </c>
      <c r="G157">
        <v>3.14</v>
      </c>
      <c r="H157" t="s">
        <v>29</v>
      </c>
      <c r="I157">
        <v>24</v>
      </c>
      <c r="J157">
        <v>54</v>
      </c>
      <c r="K157" t="s">
        <v>27</v>
      </c>
      <c r="L157" t="s">
        <v>1636</v>
      </c>
    </row>
    <row r="158" spans="1:12">
      <c r="A158">
        <v>1481</v>
      </c>
      <c r="B158" s="1" t="s">
        <v>1633</v>
      </c>
      <c r="C158">
        <v>27935</v>
      </c>
      <c r="D158" t="s">
        <v>17</v>
      </c>
      <c r="E158">
        <v>1.66</v>
      </c>
      <c r="F158">
        <v>30</v>
      </c>
      <c r="G158">
        <v>4.9000000000000004</v>
      </c>
      <c r="H158" t="s">
        <v>24</v>
      </c>
      <c r="I158">
        <v>30</v>
      </c>
      <c r="J158">
        <v>25</v>
      </c>
      <c r="K158" t="s">
        <v>27</v>
      </c>
      <c r="L158" t="s">
        <v>1637</v>
      </c>
    </row>
    <row r="159" spans="1:12">
      <c r="A159">
        <v>1888</v>
      </c>
      <c r="B159" s="1" t="s">
        <v>1598</v>
      </c>
      <c r="C159">
        <v>895</v>
      </c>
      <c r="D159" t="s">
        <v>17</v>
      </c>
      <c r="E159">
        <v>0</v>
      </c>
      <c r="F159" t="s">
        <v>18</v>
      </c>
      <c r="G159" t="s">
        <v>18</v>
      </c>
      <c r="H159" t="s">
        <v>2070</v>
      </c>
      <c r="I159">
        <v>0</v>
      </c>
      <c r="J159">
        <v>50</v>
      </c>
      <c r="K159" t="s">
        <v>33</v>
      </c>
      <c r="L159" t="s">
        <v>2071</v>
      </c>
    </row>
    <row r="160" spans="1:12">
      <c r="A160">
        <v>1460</v>
      </c>
      <c r="B160" s="1" t="s">
        <v>1598</v>
      </c>
      <c r="C160">
        <v>1250</v>
      </c>
      <c r="D160" t="s">
        <v>17</v>
      </c>
      <c r="E160">
        <v>2.2400000000000002</v>
      </c>
      <c r="F160">
        <v>24</v>
      </c>
      <c r="G160">
        <v>3.2</v>
      </c>
      <c r="H160" t="s">
        <v>24</v>
      </c>
      <c r="I160">
        <v>24</v>
      </c>
      <c r="J160">
        <v>25</v>
      </c>
      <c r="K160" t="s">
        <v>27</v>
      </c>
      <c r="L160" t="s">
        <v>1609</v>
      </c>
    </row>
    <row r="161" spans="1:12">
      <c r="A161">
        <v>1461</v>
      </c>
      <c r="B161" s="1" t="s">
        <v>1598</v>
      </c>
      <c r="C161">
        <v>1550</v>
      </c>
      <c r="D161" t="s">
        <v>26</v>
      </c>
      <c r="E161">
        <v>0.73</v>
      </c>
      <c r="F161">
        <v>24</v>
      </c>
      <c r="G161">
        <v>3.14</v>
      </c>
      <c r="H161" t="s">
        <v>29</v>
      </c>
      <c r="I161">
        <v>24</v>
      </c>
      <c r="J161">
        <v>42</v>
      </c>
      <c r="K161" t="s">
        <v>22</v>
      </c>
      <c r="L161" t="s">
        <v>1610</v>
      </c>
    </row>
    <row r="162" spans="1:12">
      <c r="A162">
        <v>1449</v>
      </c>
      <c r="B162" s="1" t="s">
        <v>1598</v>
      </c>
      <c r="C162">
        <v>5100</v>
      </c>
      <c r="D162" t="s">
        <v>17</v>
      </c>
      <c r="E162">
        <v>4.3</v>
      </c>
      <c r="F162">
        <v>24</v>
      </c>
      <c r="G162">
        <v>3.14</v>
      </c>
      <c r="H162" t="s">
        <v>24</v>
      </c>
      <c r="I162">
        <v>24</v>
      </c>
      <c r="J162">
        <v>32</v>
      </c>
      <c r="K162" t="s">
        <v>27</v>
      </c>
      <c r="L162" t="s">
        <v>1599</v>
      </c>
    </row>
    <row r="163" spans="1:12">
      <c r="A163">
        <v>1450</v>
      </c>
      <c r="B163" s="1" t="s">
        <v>1598</v>
      </c>
      <c r="C163">
        <v>6900</v>
      </c>
      <c r="D163" t="s">
        <v>17</v>
      </c>
      <c r="E163">
        <v>4.28</v>
      </c>
      <c r="F163">
        <v>24</v>
      </c>
      <c r="G163">
        <v>3.14</v>
      </c>
      <c r="H163" t="s">
        <v>18</v>
      </c>
      <c r="I163">
        <v>24</v>
      </c>
      <c r="J163">
        <v>30</v>
      </c>
      <c r="K163" t="s">
        <v>22</v>
      </c>
      <c r="L163" t="s">
        <v>1600</v>
      </c>
    </row>
    <row r="164" spans="1:12">
      <c r="A164">
        <v>1451</v>
      </c>
      <c r="B164" s="1" t="s">
        <v>1598</v>
      </c>
      <c r="C164">
        <v>7050</v>
      </c>
      <c r="D164" t="s">
        <v>17</v>
      </c>
      <c r="E164">
        <v>3.6</v>
      </c>
      <c r="F164">
        <v>24</v>
      </c>
      <c r="G164">
        <v>3.14</v>
      </c>
      <c r="H164" t="s">
        <v>18</v>
      </c>
      <c r="I164">
        <v>24</v>
      </c>
      <c r="J164">
        <v>20</v>
      </c>
      <c r="K164" t="s">
        <v>22</v>
      </c>
      <c r="L164" t="s">
        <v>1601</v>
      </c>
    </row>
    <row r="165" spans="1:12">
      <c r="A165">
        <v>1452</v>
      </c>
      <c r="B165" s="1" t="s">
        <v>1598</v>
      </c>
      <c r="C165">
        <v>8800</v>
      </c>
      <c r="D165" t="s">
        <v>17</v>
      </c>
      <c r="E165">
        <v>2.11</v>
      </c>
      <c r="F165">
        <v>24</v>
      </c>
      <c r="G165">
        <v>3.14</v>
      </c>
      <c r="H165" t="s">
        <v>24</v>
      </c>
      <c r="I165">
        <v>24</v>
      </c>
      <c r="J165">
        <v>24</v>
      </c>
      <c r="K165" t="s">
        <v>27</v>
      </c>
      <c r="L165" t="s">
        <v>1602</v>
      </c>
    </row>
    <row r="166" spans="1:12">
      <c r="A166">
        <v>1453</v>
      </c>
      <c r="B166" s="1" t="s">
        <v>1598</v>
      </c>
      <c r="C166">
        <v>10500</v>
      </c>
      <c r="D166" t="s">
        <v>17</v>
      </c>
      <c r="E166">
        <v>1.8</v>
      </c>
      <c r="F166">
        <v>18</v>
      </c>
      <c r="G166">
        <v>1.77</v>
      </c>
      <c r="H166" t="s">
        <v>38</v>
      </c>
      <c r="I166">
        <v>18</v>
      </c>
      <c r="J166">
        <v>24</v>
      </c>
      <c r="K166" t="s">
        <v>39</v>
      </c>
      <c r="L166" t="s">
        <v>1603</v>
      </c>
    </row>
    <row r="167" spans="1:12">
      <c r="A167">
        <v>1454</v>
      </c>
      <c r="B167" s="1" t="s">
        <v>1598</v>
      </c>
      <c r="C167">
        <v>11600</v>
      </c>
      <c r="D167" t="s">
        <v>17</v>
      </c>
      <c r="E167">
        <v>0</v>
      </c>
      <c r="F167">
        <v>24</v>
      </c>
      <c r="G167">
        <v>3.14</v>
      </c>
      <c r="H167" t="s">
        <v>18</v>
      </c>
      <c r="I167">
        <v>24</v>
      </c>
      <c r="J167">
        <v>20</v>
      </c>
      <c r="K167" t="s">
        <v>22</v>
      </c>
      <c r="L167" t="s">
        <v>1604</v>
      </c>
    </row>
    <row r="168" spans="1:12">
      <c r="A168">
        <v>1455</v>
      </c>
      <c r="B168" s="1" t="s">
        <v>1598</v>
      </c>
      <c r="C168">
        <v>11650</v>
      </c>
      <c r="D168" t="s">
        <v>17</v>
      </c>
      <c r="E168">
        <v>3</v>
      </c>
      <c r="F168">
        <v>24</v>
      </c>
      <c r="G168">
        <v>3.14</v>
      </c>
      <c r="H168" t="s">
        <v>24</v>
      </c>
      <c r="I168">
        <v>24</v>
      </c>
      <c r="J168">
        <v>25</v>
      </c>
      <c r="K168" t="s">
        <v>27</v>
      </c>
      <c r="L168" t="s">
        <v>1605</v>
      </c>
    </row>
    <row r="169" spans="1:12">
      <c r="A169">
        <v>1456</v>
      </c>
      <c r="B169" s="1" t="s">
        <v>1598</v>
      </c>
      <c r="C169">
        <v>11790</v>
      </c>
      <c r="D169" t="s">
        <v>17</v>
      </c>
      <c r="E169">
        <v>0</v>
      </c>
      <c r="F169">
        <v>18</v>
      </c>
      <c r="G169">
        <v>1.8</v>
      </c>
      <c r="H169" t="s">
        <v>19</v>
      </c>
      <c r="I169">
        <v>18</v>
      </c>
      <c r="J169">
        <v>28</v>
      </c>
      <c r="K169" t="s">
        <v>22</v>
      </c>
      <c r="L169" t="s">
        <v>1606</v>
      </c>
    </row>
    <row r="170" spans="1:12">
      <c r="A170">
        <v>1457</v>
      </c>
      <c r="B170" s="1" t="s">
        <v>1598</v>
      </c>
      <c r="C170">
        <v>13380</v>
      </c>
      <c r="D170" t="s">
        <v>17</v>
      </c>
      <c r="E170">
        <v>1.64</v>
      </c>
      <c r="F170">
        <v>18</v>
      </c>
      <c r="G170">
        <v>1.8</v>
      </c>
      <c r="H170" t="s">
        <v>24</v>
      </c>
      <c r="I170">
        <v>18</v>
      </c>
      <c r="J170">
        <v>24</v>
      </c>
      <c r="K170" t="s">
        <v>22</v>
      </c>
      <c r="L170" t="s">
        <v>1607</v>
      </c>
    </row>
    <row r="171" spans="1:12">
      <c r="A171">
        <v>1459</v>
      </c>
      <c r="B171" s="1" t="s">
        <v>1598</v>
      </c>
      <c r="C171">
        <v>14295</v>
      </c>
      <c r="D171" t="s">
        <v>17</v>
      </c>
      <c r="E171">
        <v>1.86</v>
      </c>
      <c r="F171">
        <v>18</v>
      </c>
      <c r="G171">
        <v>1.8</v>
      </c>
      <c r="H171" t="s">
        <v>19</v>
      </c>
      <c r="I171">
        <v>18</v>
      </c>
      <c r="J171">
        <v>26</v>
      </c>
      <c r="K171" t="s">
        <v>50</v>
      </c>
      <c r="L171" t="s">
        <v>639</v>
      </c>
    </row>
    <row r="172" spans="1:12">
      <c r="A172">
        <v>1458</v>
      </c>
      <c r="B172" s="1" t="s">
        <v>1598</v>
      </c>
      <c r="C172">
        <v>14700</v>
      </c>
      <c r="D172" t="s">
        <v>17</v>
      </c>
      <c r="E172">
        <v>1.96</v>
      </c>
      <c r="F172">
        <v>24</v>
      </c>
      <c r="G172">
        <v>3.14</v>
      </c>
      <c r="H172" t="s">
        <v>29</v>
      </c>
      <c r="I172">
        <v>24</v>
      </c>
      <c r="J172">
        <v>20</v>
      </c>
      <c r="K172" t="s">
        <v>22</v>
      </c>
      <c r="L172" t="s">
        <v>1608</v>
      </c>
    </row>
    <row r="173" spans="1:12">
      <c r="A173">
        <v>1473</v>
      </c>
      <c r="B173" s="1" t="s">
        <v>1627</v>
      </c>
      <c r="C173">
        <v>2800</v>
      </c>
      <c r="D173" t="s">
        <v>26</v>
      </c>
      <c r="E173">
        <v>0.78</v>
      </c>
      <c r="F173">
        <v>24</v>
      </c>
      <c r="G173">
        <v>3.14</v>
      </c>
      <c r="H173" t="s">
        <v>67</v>
      </c>
      <c r="I173">
        <v>24</v>
      </c>
      <c r="J173">
        <v>56</v>
      </c>
      <c r="K173" t="s">
        <v>33</v>
      </c>
      <c r="L173" t="s">
        <v>1628</v>
      </c>
    </row>
    <row r="174" spans="1:12">
      <c r="A174">
        <v>1474</v>
      </c>
      <c r="B174" s="1" t="s">
        <v>1627</v>
      </c>
      <c r="C174">
        <v>4630</v>
      </c>
      <c r="D174" t="s">
        <v>26</v>
      </c>
      <c r="E174">
        <v>0.89</v>
      </c>
      <c r="F174">
        <v>18</v>
      </c>
      <c r="G174">
        <v>1.8</v>
      </c>
      <c r="H174" t="s">
        <v>67</v>
      </c>
      <c r="I174">
        <v>18</v>
      </c>
      <c r="J174">
        <v>24</v>
      </c>
      <c r="K174" t="s">
        <v>27</v>
      </c>
      <c r="L174" t="s">
        <v>1629</v>
      </c>
    </row>
    <row r="175" spans="1:12">
      <c r="A175">
        <v>1475</v>
      </c>
      <c r="B175" s="1" t="s">
        <v>1627</v>
      </c>
      <c r="C175">
        <v>4635</v>
      </c>
      <c r="D175" t="s">
        <v>26</v>
      </c>
      <c r="E175">
        <v>5.19</v>
      </c>
      <c r="F175">
        <v>18</v>
      </c>
      <c r="G175">
        <v>1.8</v>
      </c>
      <c r="H175" t="s">
        <v>67</v>
      </c>
      <c r="I175">
        <v>18</v>
      </c>
      <c r="J175">
        <v>49</v>
      </c>
      <c r="K175" t="s">
        <v>27</v>
      </c>
      <c r="L175" t="s">
        <v>1630</v>
      </c>
    </row>
    <row r="176" spans="1:12">
      <c r="A176">
        <v>1476</v>
      </c>
      <c r="B176" s="1" t="s">
        <v>1627</v>
      </c>
      <c r="C176">
        <v>5650</v>
      </c>
      <c r="D176" t="s">
        <v>26</v>
      </c>
      <c r="E176">
        <v>0.43</v>
      </c>
      <c r="F176">
        <v>18</v>
      </c>
      <c r="G176">
        <v>1.8</v>
      </c>
      <c r="H176" t="s">
        <v>67</v>
      </c>
      <c r="I176">
        <v>18</v>
      </c>
      <c r="J176">
        <v>25</v>
      </c>
      <c r="K176" t="s">
        <v>27</v>
      </c>
      <c r="L176" t="s">
        <v>1631</v>
      </c>
    </row>
    <row r="177" spans="1:12">
      <c r="A177">
        <v>1477</v>
      </c>
      <c r="B177" s="1" t="s">
        <v>1627</v>
      </c>
      <c r="C177">
        <v>6600</v>
      </c>
      <c r="D177" t="s">
        <v>26</v>
      </c>
      <c r="E177">
        <v>1.94</v>
      </c>
      <c r="F177">
        <v>24</v>
      </c>
      <c r="G177">
        <v>3.1</v>
      </c>
      <c r="H177" t="s">
        <v>196</v>
      </c>
      <c r="I177">
        <v>24</v>
      </c>
      <c r="J177">
        <v>25</v>
      </c>
      <c r="K177" t="s">
        <v>27</v>
      </c>
      <c r="L177" t="s">
        <v>1632</v>
      </c>
    </row>
    <row r="178" spans="1:12">
      <c r="A178">
        <v>1463</v>
      </c>
      <c r="B178" s="1" t="s">
        <v>1613</v>
      </c>
      <c r="C178">
        <v>50</v>
      </c>
      <c r="D178" t="s">
        <v>107</v>
      </c>
      <c r="E178">
        <v>0</v>
      </c>
      <c r="F178">
        <v>24</v>
      </c>
      <c r="G178">
        <v>3.14</v>
      </c>
      <c r="H178" t="s">
        <v>38</v>
      </c>
      <c r="I178">
        <v>24</v>
      </c>
      <c r="J178">
        <v>24</v>
      </c>
      <c r="K178" t="s">
        <v>39</v>
      </c>
      <c r="L178" t="s">
        <v>1614</v>
      </c>
    </row>
    <row r="179" spans="1:12">
      <c r="A179">
        <v>1464</v>
      </c>
      <c r="B179" s="1" t="s">
        <v>1615</v>
      </c>
      <c r="C179">
        <v>350</v>
      </c>
      <c r="D179" t="s">
        <v>26</v>
      </c>
      <c r="E179">
        <v>2.2799999999999998</v>
      </c>
      <c r="F179">
        <v>24</v>
      </c>
      <c r="G179">
        <v>3.1</v>
      </c>
      <c r="H179" t="s">
        <v>196</v>
      </c>
      <c r="I179">
        <v>24</v>
      </c>
      <c r="J179">
        <v>21</v>
      </c>
      <c r="K179" t="s">
        <v>22</v>
      </c>
      <c r="L179" t="s">
        <v>1616</v>
      </c>
    </row>
    <row r="180" spans="1:12">
      <c r="A180">
        <v>1465</v>
      </c>
      <c r="B180" s="1" t="s">
        <v>1615</v>
      </c>
      <c r="C180">
        <v>1600</v>
      </c>
      <c r="D180" t="s">
        <v>17</v>
      </c>
      <c r="E180">
        <v>0</v>
      </c>
      <c r="F180">
        <v>24</v>
      </c>
      <c r="G180">
        <v>3.1</v>
      </c>
      <c r="H180" t="s">
        <v>18</v>
      </c>
      <c r="I180">
        <v>24</v>
      </c>
      <c r="J180">
        <v>0</v>
      </c>
      <c r="K180" t="s">
        <v>33</v>
      </c>
      <c r="L180" t="s">
        <v>1617</v>
      </c>
    </row>
    <row r="181" spans="1:12">
      <c r="A181">
        <v>1466</v>
      </c>
      <c r="B181" s="1" t="s">
        <v>1615</v>
      </c>
      <c r="C181">
        <v>1620</v>
      </c>
      <c r="D181" t="s">
        <v>26</v>
      </c>
      <c r="E181">
        <v>2.2000000000000002</v>
      </c>
      <c r="F181">
        <v>24</v>
      </c>
      <c r="G181">
        <v>3.1</v>
      </c>
      <c r="H181" t="s">
        <v>67</v>
      </c>
      <c r="I181">
        <v>24</v>
      </c>
      <c r="J181">
        <v>24</v>
      </c>
      <c r="K181" t="s">
        <v>27</v>
      </c>
      <c r="L181" t="s">
        <v>1618</v>
      </c>
    </row>
    <row r="182" spans="1:12">
      <c r="A182">
        <v>1467</v>
      </c>
      <c r="B182" s="1" t="s">
        <v>1619</v>
      </c>
      <c r="C182">
        <v>895</v>
      </c>
      <c r="D182" t="s">
        <v>17</v>
      </c>
      <c r="E182">
        <v>2.44</v>
      </c>
      <c r="F182">
        <v>24</v>
      </c>
      <c r="G182">
        <v>3.14</v>
      </c>
      <c r="H182" t="s">
        <v>77</v>
      </c>
      <c r="I182">
        <v>24</v>
      </c>
      <c r="J182">
        <v>96</v>
      </c>
      <c r="K182" t="s">
        <v>27</v>
      </c>
      <c r="L182" t="s">
        <v>1620</v>
      </c>
    </row>
    <row r="183" spans="1:12">
      <c r="A183">
        <v>1468</v>
      </c>
      <c r="B183" s="1" t="s">
        <v>1619</v>
      </c>
      <c r="C183">
        <v>3270</v>
      </c>
      <c r="D183" t="s">
        <v>17</v>
      </c>
      <c r="E183">
        <v>0</v>
      </c>
      <c r="F183">
        <v>18</v>
      </c>
      <c r="G183">
        <v>1.77</v>
      </c>
      <c r="H183" t="s">
        <v>24</v>
      </c>
      <c r="I183">
        <v>18</v>
      </c>
      <c r="J183">
        <v>32</v>
      </c>
      <c r="K183" t="s">
        <v>33</v>
      </c>
      <c r="L183" t="s">
        <v>1621</v>
      </c>
    </row>
    <row r="184" spans="1:12">
      <c r="A184">
        <v>1469</v>
      </c>
      <c r="B184" s="1" t="s">
        <v>1619</v>
      </c>
      <c r="C184">
        <v>3290</v>
      </c>
      <c r="D184" t="s">
        <v>17</v>
      </c>
      <c r="E184">
        <v>1.37</v>
      </c>
      <c r="F184">
        <v>18</v>
      </c>
      <c r="G184">
        <v>1.77</v>
      </c>
      <c r="H184" t="s">
        <v>24</v>
      </c>
      <c r="I184">
        <v>18</v>
      </c>
      <c r="J184">
        <v>23</v>
      </c>
      <c r="K184" t="s">
        <v>27</v>
      </c>
      <c r="L184" t="s">
        <v>1622</v>
      </c>
    </row>
    <row r="185" spans="1:12">
      <c r="A185">
        <v>1470</v>
      </c>
      <c r="B185" s="1" t="s">
        <v>1619</v>
      </c>
      <c r="C185">
        <v>3290</v>
      </c>
      <c r="D185" t="s">
        <v>26</v>
      </c>
      <c r="E185">
        <v>0.62</v>
      </c>
      <c r="F185">
        <v>24</v>
      </c>
      <c r="G185">
        <v>3.14</v>
      </c>
      <c r="H185" t="s">
        <v>24</v>
      </c>
      <c r="I185">
        <v>24</v>
      </c>
      <c r="J185">
        <v>23</v>
      </c>
      <c r="K185" t="s">
        <v>27</v>
      </c>
      <c r="L185" t="s">
        <v>1623</v>
      </c>
    </row>
    <row r="186" spans="1:12">
      <c r="A186">
        <v>1471</v>
      </c>
      <c r="B186" s="1" t="s">
        <v>1619</v>
      </c>
      <c r="C186">
        <v>5200</v>
      </c>
      <c r="D186" t="s">
        <v>17</v>
      </c>
      <c r="E186">
        <v>0</v>
      </c>
      <c r="F186">
        <v>18</v>
      </c>
      <c r="G186">
        <v>1.77</v>
      </c>
      <c r="H186" t="s">
        <v>24</v>
      </c>
      <c r="I186">
        <v>18</v>
      </c>
      <c r="J186">
        <v>74</v>
      </c>
      <c r="K186" t="s">
        <v>27</v>
      </c>
      <c r="L186" t="s">
        <v>1624</v>
      </c>
    </row>
    <row r="187" spans="1:12">
      <c r="A187">
        <v>1472</v>
      </c>
      <c r="B187" s="1" t="s">
        <v>1625</v>
      </c>
      <c r="C187">
        <v>5200</v>
      </c>
      <c r="D187" t="s">
        <v>107</v>
      </c>
      <c r="E187">
        <v>1.62</v>
      </c>
      <c r="F187">
        <v>18</v>
      </c>
      <c r="G187">
        <v>1.77</v>
      </c>
      <c r="H187" t="s">
        <v>38</v>
      </c>
      <c r="I187">
        <v>18</v>
      </c>
      <c r="J187">
        <v>32</v>
      </c>
      <c r="K187" t="s">
        <v>39</v>
      </c>
      <c r="L187" t="s">
        <v>1626</v>
      </c>
    </row>
    <row r="188" spans="1:12">
      <c r="A188">
        <v>1462</v>
      </c>
      <c r="B188" s="1" t="s">
        <v>1611</v>
      </c>
      <c r="C188">
        <v>2420</v>
      </c>
      <c r="D188" t="s">
        <v>17</v>
      </c>
      <c r="E188">
        <v>1.1000000000000001</v>
      </c>
      <c r="F188">
        <v>24</v>
      </c>
      <c r="G188">
        <v>3.14</v>
      </c>
      <c r="H188" t="s">
        <v>19</v>
      </c>
      <c r="I188">
        <v>24</v>
      </c>
      <c r="J188">
        <v>50</v>
      </c>
      <c r="K188" t="s">
        <v>22</v>
      </c>
      <c r="L188" t="s">
        <v>1612</v>
      </c>
    </row>
    <row r="189" spans="1:12">
      <c r="A189">
        <v>1494</v>
      </c>
      <c r="B189" s="1" t="s">
        <v>1647</v>
      </c>
      <c r="C189">
        <v>0</v>
      </c>
      <c r="D189" t="s">
        <v>18</v>
      </c>
      <c r="E189">
        <v>1.86</v>
      </c>
      <c r="F189">
        <v>42</v>
      </c>
      <c r="G189">
        <v>9.6199999999999992</v>
      </c>
      <c r="H189" t="s">
        <v>24</v>
      </c>
      <c r="I189">
        <v>42</v>
      </c>
      <c r="J189">
        <v>41</v>
      </c>
      <c r="K189" t="s">
        <v>33</v>
      </c>
      <c r="L189" t="s">
        <v>1647</v>
      </c>
    </row>
    <row r="190" spans="1:12">
      <c r="A190">
        <v>1495</v>
      </c>
      <c r="B190" s="1" t="s">
        <v>1647</v>
      </c>
      <c r="C190">
        <v>1700</v>
      </c>
      <c r="D190" t="s">
        <v>17</v>
      </c>
      <c r="E190">
        <v>1.94</v>
      </c>
      <c r="F190">
        <v>24</v>
      </c>
      <c r="G190">
        <v>3.14</v>
      </c>
      <c r="H190" t="s">
        <v>70</v>
      </c>
      <c r="I190">
        <v>24</v>
      </c>
      <c r="J190">
        <v>19</v>
      </c>
      <c r="K190" t="s">
        <v>22</v>
      </c>
      <c r="L190" t="s">
        <v>1648</v>
      </c>
    </row>
    <row r="191" spans="1:12">
      <c r="A191">
        <v>1496</v>
      </c>
      <c r="B191" s="1" t="s">
        <v>1647</v>
      </c>
      <c r="C191">
        <v>2500</v>
      </c>
      <c r="D191" t="s">
        <v>17</v>
      </c>
      <c r="E191">
        <v>0</v>
      </c>
      <c r="F191">
        <v>24</v>
      </c>
      <c r="G191">
        <v>3.14</v>
      </c>
      <c r="H191" t="s">
        <v>19</v>
      </c>
      <c r="I191">
        <v>24</v>
      </c>
      <c r="J191">
        <v>32</v>
      </c>
      <c r="K191" t="s">
        <v>50</v>
      </c>
      <c r="L191" t="s">
        <v>1649</v>
      </c>
    </row>
    <row r="192" spans="1:12">
      <c r="A192">
        <v>1497</v>
      </c>
      <c r="B192" s="1" t="s">
        <v>1647</v>
      </c>
      <c r="C192">
        <v>2507</v>
      </c>
      <c r="D192" t="s">
        <v>17</v>
      </c>
      <c r="E192">
        <v>1.55</v>
      </c>
      <c r="F192">
        <v>18</v>
      </c>
      <c r="G192">
        <v>1.77</v>
      </c>
      <c r="H192" t="s">
        <v>19</v>
      </c>
      <c r="I192">
        <v>18</v>
      </c>
      <c r="J192">
        <v>62</v>
      </c>
      <c r="K192" t="s">
        <v>50</v>
      </c>
      <c r="L192" t="s">
        <v>1650</v>
      </c>
    </row>
    <row r="193" spans="1:12">
      <c r="A193">
        <v>1867</v>
      </c>
      <c r="B193" s="1" t="s">
        <v>2047</v>
      </c>
      <c r="C193">
        <v>0</v>
      </c>
      <c r="D193" t="s">
        <v>17</v>
      </c>
      <c r="E193">
        <v>1.4</v>
      </c>
      <c r="F193">
        <v>36</v>
      </c>
      <c r="G193">
        <v>7.07</v>
      </c>
      <c r="H193" t="s">
        <v>24</v>
      </c>
      <c r="I193">
        <v>36</v>
      </c>
      <c r="J193">
        <v>118</v>
      </c>
      <c r="K193" t="s">
        <v>27</v>
      </c>
      <c r="L193" t="s">
        <v>2047</v>
      </c>
    </row>
    <row r="194" spans="1:12">
      <c r="A194">
        <v>1868</v>
      </c>
      <c r="B194" s="1" t="s">
        <v>2047</v>
      </c>
      <c r="C194">
        <v>2714</v>
      </c>
      <c r="D194" t="s">
        <v>26</v>
      </c>
      <c r="E194">
        <v>0</v>
      </c>
      <c r="F194">
        <v>18</v>
      </c>
      <c r="G194">
        <v>1.77</v>
      </c>
      <c r="H194" t="s">
        <v>19</v>
      </c>
      <c r="I194">
        <v>18</v>
      </c>
      <c r="J194">
        <v>24</v>
      </c>
      <c r="K194" t="s">
        <v>22</v>
      </c>
      <c r="L194" t="s">
        <v>2048</v>
      </c>
    </row>
    <row r="195" spans="1:12">
      <c r="A195">
        <v>1869</v>
      </c>
      <c r="B195" s="1" t="s">
        <v>2047</v>
      </c>
      <c r="C195">
        <v>2827</v>
      </c>
      <c r="D195" t="s">
        <v>17</v>
      </c>
      <c r="E195">
        <v>0</v>
      </c>
      <c r="F195" t="s">
        <v>18</v>
      </c>
      <c r="G195" t="s">
        <v>18</v>
      </c>
      <c r="H195" t="s">
        <v>18</v>
      </c>
      <c r="I195">
        <v>0</v>
      </c>
      <c r="J195">
        <v>0</v>
      </c>
      <c r="K195" t="s">
        <v>27</v>
      </c>
      <c r="L195" t="s">
        <v>2049</v>
      </c>
    </row>
    <row r="196" spans="1:12">
      <c r="A196">
        <v>1364</v>
      </c>
      <c r="B196" s="1" t="s">
        <v>1506</v>
      </c>
      <c r="C196">
        <v>2692</v>
      </c>
      <c r="D196" t="s">
        <v>26</v>
      </c>
      <c r="E196">
        <v>4.95</v>
      </c>
      <c r="F196">
        <v>18</v>
      </c>
      <c r="G196">
        <v>1.77</v>
      </c>
      <c r="H196" t="s">
        <v>24</v>
      </c>
      <c r="I196">
        <v>18</v>
      </c>
      <c r="J196">
        <v>40</v>
      </c>
      <c r="K196" t="s">
        <v>22</v>
      </c>
      <c r="L196" t="s">
        <v>1507</v>
      </c>
    </row>
    <row r="197" spans="1:12">
      <c r="A197">
        <v>1365</v>
      </c>
      <c r="B197" s="1" t="s">
        <v>1506</v>
      </c>
      <c r="C197">
        <v>5192</v>
      </c>
      <c r="D197" t="s">
        <v>26</v>
      </c>
      <c r="E197">
        <v>0.9</v>
      </c>
      <c r="F197">
        <v>24</v>
      </c>
      <c r="G197">
        <v>3.14</v>
      </c>
      <c r="H197" t="s">
        <v>24</v>
      </c>
      <c r="I197">
        <v>24</v>
      </c>
      <c r="J197">
        <v>32</v>
      </c>
      <c r="K197" t="s">
        <v>27</v>
      </c>
      <c r="L197" t="s">
        <v>1508</v>
      </c>
    </row>
    <row r="198" spans="1:12">
      <c r="A198">
        <v>1366</v>
      </c>
      <c r="B198" s="1" t="s">
        <v>1506</v>
      </c>
      <c r="C198">
        <v>5220</v>
      </c>
      <c r="D198" t="s">
        <v>26</v>
      </c>
      <c r="E198">
        <v>1.45</v>
      </c>
      <c r="F198">
        <v>18</v>
      </c>
      <c r="G198">
        <v>1.77</v>
      </c>
      <c r="H198" t="s">
        <v>24</v>
      </c>
      <c r="I198">
        <v>18</v>
      </c>
      <c r="J198">
        <v>40</v>
      </c>
      <c r="K198" t="s">
        <v>27</v>
      </c>
      <c r="L198" t="s">
        <v>1509</v>
      </c>
    </row>
    <row r="199" spans="1:12">
      <c r="A199">
        <v>1367</v>
      </c>
      <c r="B199" s="1" t="s">
        <v>1506</v>
      </c>
      <c r="C199">
        <v>5230</v>
      </c>
      <c r="D199" t="s">
        <v>26</v>
      </c>
      <c r="E199">
        <v>3.15</v>
      </c>
      <c r="F199">
        <v>36</v>
      </c>
      <c r="G199">
        <v>7.07</v>
      </c>
      <c r="H199" t="s">
        <v>24</v>
      </c>
      <c r="I199">
        <v>36</v>
      </c>
      <c r="J199">
        <v>40</v>
      </c>
      <c r="K199" t="s">
        <v>27</v>
      </c>
      <c r="L199" t="s">
        <v>1510</v>
      </c>
    </row>
    <row r="200" spans="1:12">
      <c r="A200">
        <v>1369</v>
      </c>
      <c r="B200" s="1" t="s">
        <v>1506</v>
      </c>
      <c r="C200">
        <v>6457</v>
      </c>
      <c r="D200" t="s">
        <v>17</v>
      </c>
      <c r="E200">
        <v>0</v>
      </c>
      <c r="F200">
        <v>30</v>
      </c>
      <c r="G200">
        <v>7.07</v>
      </c>
      <c r="H200" t="s">
        <v>1512</v>
      </c>
      <c r="I200">
        <v>30</v>
      </c>
      <c r="J200">
        <v>24</v>
      </c>
      <c r="K200" t="s">
        <v>22</v>
      </c>
      <c r="L200" t="s">
        <v>1513</v>
      </c>
    </row>
    <row r="201" spans="1:12">
      <c r="A201">
        <v>1368</v>
      </c>
      <c r="B201" s="1" t="s">
        <v>1506</v>
      </c>
      <c r="C201">
        <v>6507</v>
      </c>
      <c r="D201" t="s">
        <v>26</v>
      </c>
      <c r="E201">
        <v>0.4</v>
      </c>
      <c r="F201">
        <v>18</v>
      </c>
      <c r="G201">
        <v>1.77</v>
      </c>
      <c r="H201" t="s">
        <v>19</v>
      </c>
      <c r="I201">
        <v>18</v>
      </c>
      <c r="J201">
        <v>29</v>
      </c>
      <c r="K201" t="s">
        <v>22</v>
      </c>
      <c r="L201" t="s">
        <v>1511</v>
      </c>
    </row>
    <row r="202" spans="1:12">
      <c r="A202">
        <v>1370</v>
      </c>
      <c r="B202" s="1" t="s">
        <v>1506</v>
      </c>
      <c r="C202">
        <v>7972</v>
      </c>
      <c r="D202" t="s">
        <v>26</v>
      </c>
      <c r="E202">
        <v>2.2000000000000002</v>
      </c>
      <c r="F202">
        <v>24</v>
      </c>
      <c r="G202">
        <v>3.14</v>
      </c>
      <c r="H202" t="s">
        <v>29</v>
      </c>
      <c r="I202">
        <v>24</v>
      </c>
      <c r="J202">
        <v>52</v>
      </c>
      <c r="K202" t="s">
        <v>22</v>
      </c>
      <c r="L202" t="s">
        <v>1514</v>
      </c>
    </row>
    <row r="203" spans="1:12">
      <c r="A203">
        <v>1371</v>
      </c>
      <c r="B203" s="1" t="s">
        <v>1506</v>
      </c>
      <c r="C203">
        <v>8472</v>
      </c>
      <c r="D203" t="s">
        <v>26</v>
      </c>
      <c r="E203">
        <v>3.4</v>
      </c>
      <c r="F203">
        <v>18</v>
      </c>
      <c r="G203">
        <v>1.77</v>
      </c>
      <c r="H203" t="s">
        <v>49</v>
      </c>
      <c r="I203">
        <v>18</v>
      </c>
      <c r="J203">
        <v>42</v>
      </c>
      <c r="K203" t="s">
        <v>50</v>
      </c>
      <c r="L203" t="s">
        <v>1515</v>
      </c>
    </row>
    <row r="204" spans="1:12">
      <c r="A204">
        <v>1372</v>
      </c>
      <c r="B204" s="1" t="s">
        <v>1506</v>
      </c>
      <c r="C204">
        <v>9121</v>
      </c>
      <c r="D204" t="s">
        <v>26</v>
      </c>
      <c r="E204">
        <v>2.2999999999999998</v>
      </c>
      <c r="F204">
        <v>24</v>
      </c>
      <c r="G204">
        <v>3.14</v>
      </c>
      <c r="H204" t="s">
        <v>24</v>
      </c>
      <c r="I204">
        <v>24</v>
      </c>
      <c r="J204">
        <v>24</v>
      </c>
      <c r="K204" t="s">
        <v>27</v>
      </c>
      <c r="L204" t="s">
        <v>1516</v>
      </c>
    </row>
    <row r="205" spans="1:12">
      <c r="A205">
        <v>1373</v>
      </c>
      <c r="B205" s="1" t="s">
        <v>1506</v>
      </c>
      <c r="C205">
        <v>9649</v>
      </c>
      <c r="D205" t="s">
        <v>26</v>
      </c>
      <c r="E205">
        <v>0</v>
      </c>
      <c r="F205" t="s">
        <v>18</v>
      </c>
      <c r="G205" t="s">
        <v>18</v>
      </c>
      <c r="H205" t="s">
        <v>18</v>
      </c>
      <c r="I205">
        <v>0</v>
      </c>
      <c r="J205">
        <v>0</v>
      </c>
      <c r="K205" t="s">
        <v>50</v>
      </c>
      <c r="L205" t="s">
        <v>1506</v>
      </c>
    </row>
    <row r="206" spans="1:12">
      <c r="A206">
        <v>1374</v>
      </c>
      <c r="B206" s="1" t="s">
        <v>1517</v>
      </c>
      <c r="C206">
        <v>6709</v>
      </c>
      <c r="D206" t="s">
        <v>26</v>
      </c>
      <c r="E206">
        <v>0.8</v>
      </c>
      <c r="F206">
        <v>30</v>
      </c>
      <c r="G206">
        <v>7.07</v>
      </c>
      <c r="H206" t="s">
        <v>19</v>
      </c>
      <c r="I206">
        <v>30</v>
      </c>
      <c r="J206">
        <v>21</v>
      </c>
      <c r="K206" t="s">
        <v>22</v>
      </c>
      <c r="L206" t="s">
        <v>136</v>
      </c>
    </row>
    <row r="207" spans="1:12">
      <c r="A207">
        <v>1375</v>
      </c>
      <c r="B207" s="1" t="s">
        <v>1517</v>
      </c>
      <c r="C207">
        <v>11669</v>
      </c>
      <c r="D207" t="s">
        <v>26</v>
      </c>
      <c r="E207">
        <v>1.2</v>
      </c>
      <c r="F207">
        <v>24</v>
      </c>
      <c r="G207">
        <v>3.14</v>
      </c>
      <c r="H207" t="s">
        <v>24</v>
      </c>
      <c r="I207">
        <v>24</v>
      </c>
      <c r="J207">
        <v>24</v>
      </c>
      <c r="K207" t="s">
        <v>33</v>
      </c>
      <c r="L207" t="s">
        <v>1518</v>
      </c>
    </row>
    <row r="208" spans="1:12">
      <c r="A208">
        <v>1376</v>
      </c>
      <c r="B208" s="1" t="s">
        <v>1517</v>
      </c>
      <c r="C208">
        <v>13083</v>
      </c>
      <c r="D208" t="s">
        <v>26</v>
      </c>
      <c r="E208">
        <v>1</v>
      </c>
      <c r="F208">
        <v>24</v>
      </c>
      <c r="G208">
        <v>3.14</v>
      </c>
      <c r="H208" t="s">
        <v>24</v>
      </c>
      <c r="I208">
        <v>24</v>
      </c>
      <c r="J208">
        <v>24</v>
      </c>
      <c r="K208" t="s">
        <v>33</v>
      </c>
      <c r="L208" t="s">
        <v>1519</v>
      </c>
    </row>
    <row r="209" spans="1:12">
      <c r="A209">
        <v>1377</v>
      </c>
      <c r="B209" s="1" t="s">
        <v>1517</v>
      </c>
      <c r="C209">
        <v>13909</v>
      </c>
      <c r="D209" t="s">
        <v>26</v>
      </c>
      <c r="E209">
        <v>1.1000000000000001</v>
      </c>
      <c r="F209" t="s">
        <v>18</v>
      </c>
      <c r="G209" t="s">
        <v>18</v>
      </c>
      <c r="H209" t="s">
        <v>371</v>
      </c>
      <c r="I209">
        <v>24</v>
      </c>
      <c r="J209">
        <v>16</v>
      </c>
      <c r="K209" t="s">
        <v>22</v>
      </c>
      <c r="L209" t="s">
        <v>1520</v>
      </c>
    </row>
    <row r="210" spans="1:12">
      <c r="A210">
        <v>1378</v>
      </c>
      <c r="B210" s="1" t="s">
        <v>1517</v>
      </c>
      <c r="C210">
        <v>14907</v>
      </c>
      <c r="D210" t="s">
        <v>26</v>
      </c>
      <c r="E210">
        <v>1.9</v>
      </c>
      <c r="F210">
        <v>18</v>
      </c>
      <c r="G210">
        <v>1.77</v>
      </c>
      <c r="H210" t="s">
        <v>19</v>
      </c>
      <c r="I210">
        <v>18</v>
      </c>
      <c r="J210">
        <v>82</v>
      </c>
      <c r="K210" t="s">
        <v>22</v>
      </c>
      <c r="L210" t="s">
        <v>1521</v>
      </c>
    </row>
    <row r="211" spans="1:12">
      <c r="A211">
        <v>1379</v>
      </c>
      <c r="B211" s="1" t="s">
        <v>1517</v>
      </c>
      <c r="C211">
        <v>16476</v>
      </c>
      <c r="D211" t="s">
        <v>26</v>
      </c>
      <c r="E211">
        <v>2.2000000000000002</v>
      </c>
      <c r="F211">
        <v>24</v>
      </c>
      <c r="G211">
        <v>3.14</v>
      </c>
      <c r="H211" t="s">
        <v>24</v>
      </c>
      <c r="I211">
        <v>24</v>
      </c>
      <c r="J211">
        <v>72</v>
      </c>
      <c r="K211" t="s">
        <v>22</v>
      </c>
      <c r="L211" t="s">
        <v>1522</v>
      </c>
    </row>
    <row r="212" spans="1:12">
      <c r="A212">
        <v>1380</v>
      </c>
      <c r="B212" s="1" t="s">
        <v>1517</v>
      </c>
      <c r="C212">
        <v>16489</v>
      </c>
      <c r="D212" t="s">
        <v>26</v>
      </c>
      <c r="E212">
        <v>2.2000000000000002</v>
      </c>
      <c r="F212">
        <v>15</v>
      </c>
      <c r="G212" t="s">
        <v>18</v>
      </c>
      <c r="H212" t="s">
        <v>19</v>
      </c>
      <c r="I212">
        <v>15</v>
      </c>
      <c r="J212">
        <v>72</v>
      </c>
      <c r="K212" t="s">
        <v>22</v>
      </c>
      <c r="L212" t="s">
        <v>1523</v>
      </c>
    </row>
    <row r="213" spans="1:12">
      <c r="A213">
        <v>1381</v>
      </c>
      <c r="B213" s="1" t="s">
        <v>1517</v>
      </c>
      <c r="C213">
        <v>16524</v>
      </c>
      <c r="D213" t="s">
        <v>17</v>
      </c>
      <c r="E213">
        <v>1.8</v>
      </c>
      <c r="F213">
        <v>24</v>
      </c>
      <c r="G213">
        <v>3.14</v>
      </c>
      <c r="H213" t="s">
        <v>371</v>
      </c>
      <c r="I213">
        <v>26</v>
      </c>
      <c r="J213">
        <v>60</v>
      </c>
      <c r="K213" t="s">
        <v>27</v>
      </c>
      <c r="L213" t="s">
        <v>1524</v>
      </c>
    </row>
    <row r="214" spans="1:12">
      <c r="A214">
        <v>1382</v>
      </c>
      <c r="B214" s="1" t="s">
        <v>1517</v>
      </c>
      <c r="C214">
        <v>19017</v>
      </c>
      <c r="D214" t="s">
        <v>17</v>
      </c>
      <c r="E214">
        <v>0</v>
      </c>
      <c r="F214">
        <v>24</v>
      </c>
      <c r="G214">
        <v>3.14</v>
      </c>
      <c r="H214" t="s">
        <v>24</v>
      </c>
      <c r="I214">
        <v>24</v>
      </c>
      <c r="J214">
        <v>24</v>
      </c>
      <c r="K214" t="s">
        <v>33</v>
      </c>
      <c r="L214" t="s">
        <v>1525</v>
      </c>
    </row>
    <row r="215" spans="1:12">
      <c r="A215">
        <v>1870</v>
      </c>
      <c r="B215" s="1" t="s">
        <v>1520</v>
      </c>
      <c r="C215">
        <v>0</v>
      </c>
      <c r="D215" t="s">
        <v>26</v>
      </c>
      <c r="E215">
        <v>0</v>
      </c>
      <c r="F215" t="s">
        <v>18</v>
      </c>
      <c r="G215" t="s">
        <v>18</v>
      </c>
      <c r="H215" t="s">
        <v>2050</v>
      </c>
      <c r="I215">
        <v>24</v>
      </c>
      <c r="J215">
        <v>16</v>
      </c>
      <c r="K215" t="s">
        <v>22</v>
      </c>
      <c r="L215" t="s">
        <v>1520</v>
      </c>
    </row>
    <row r="216" spans="1:12">
      <c r="A216">
        <v>1871</v>
      </c>
      <c r="B216" s="1" t="s">
        <v>1520</v>
      </c>
      <c r="C216">
        <v>2490</v>
      </c>
      <c r="D216" t="s">
        <v>26</v>
      </c>
      <c r="E216">
        <v>0</v>
      </c>
      <c r="F216">
        <v>18</v>
      </c>
      <c r="G216">
        <v>1.77</v>
      </c>
      <c r="H216" t="s">
        <v>77</v>
      </c>
      <c r="I216">
        <v>18</v>
      </c>
      <c r="J216">
        <v>55</v>
      </c>
      <c r="K216" t="s">
        <v>27</v>
      </c>
      <c r="L216" t="s">
        <v>2051</v>
      </c>
    </row>
    <row r="217" spans="1:12">
      <c r="A217">
        <v>1872</v>
      </c>
      <c r="B217" s="1" t="s">
        <v>1520</v>
      </c>
      <c r="C217">
        <v>2502</v>
      </c>
      <c r="D217" t="s">
        <v>26</v>
      </c>
      <c r="E217">
        <v>0</v>
      </c>
      <c r="F217">
        <v>24</v>
      </c>
      <c r="G217">
        <v>3.14</v>
      </c>
      <c r="H217" t="s">
        <v>24</v>
      </c>
      <c r="I217">
        <v>24</v>
      </c>
      <c r="J217">
        <v>24</v>
      </c>
      <c r="K217" t="s">
        <v>27</v>
      </c>
      <c r="L217" t="s">
        <v>453</v>
      </c>
    </row>
    <row r="218" spans="1:12">
      <c r="A218">
        <v>1873</v>
      </c>
      <c r="B218" s="1" t="s">
        <v>1520</v>
      </c>
      <c r="C218">
        <v>2506</v>
      </c>
      <c r="D218" t="s">
        <v>17</v>
      </c>
      <c r="E218">
        <v>0</v>
      </c>
      <c r="F218">
        <v>24</v>
      </c>
      <c r="G218">
        <v>3.14</v>
      </c>
      <c r="H218" t="s">
        <v>24</v>
      </c>
      <c r="I218">
        <v>24</v>
      </c>
      <c r="J218">
        <v>24</v>
      </c>
      <c r="K218" t="s">
        <v>33</v>
      </c>
      <c r="L218" t="s">
        <v>2052</v>
      </c>
    </row>
    <row r="219" spans="1:12">
      <c r="A219">
        <v>43</v>
      </c>
      <c r="B219" s="1" t="s">
        <v>84</v>
      </c>
      <c r="C219">
        <v>226</v>
      </c>
      <c r="D219" t="s">
        <v>26</v>
      </c>
      <c r="E219">
        <v>1.3</v>
      </c>
      <c r="F219">
        <v>18</v>
      </c>
      <c r="G219">
        <v>1.77</v>
      </c>
      <c r="H219" t="s">
        <v>85</v>
      </c>
      <c r="I219">
        <v>18</v>
      </c>
      <c r="J219">
        <v>24</v>
      </c>
      <c r="K219" t="s">
        <v>33</v>
      </c>
      <c r="L219" t="s">
        <v>86</v>
      </c>
    </row>
    <row r="220" spans="1:12">
      <c r="A220">
        <v>44</v>
      </c>
      <c r="B220" s="1" t="s">
        <v>84</v>
      </c>
      <c r="C220">
        <v>339</v>
      </c>
      <c r="D220" t="s">
        <v>17</v>
      </c>
      <c r="E220">
        <v>1.2</v>
      </c>
      <c r="F220">
        <v>18</v>
      </c>
      <c r="G220">
        <v>1.77</v>
      </c>
      <c r="H220" t="s">
        <v>24</v>
      </c>
      <c r="I220">
        <v>18</v>
      </c>
      <c r="J220">
        <v>18</v>
      </c>
      <c r="K220" t="s">
        <v>22</v>
      </c>
      <c r="L220" t="s">
        <v>87</v>
      </c>
    </row>
    <row r="221" spans="1:12">
      <c r="A221">
        <v>45</v>
      </c>
      <c r="B221" s="1" t="s">
        <v>84</v>
      </c>
      <c r="C221">
        <v>1267</v>
      </c>
      <c r="D221" t="s">
        <v>17</v>
      </c>
      <c r="E221">
        <v>1.1000000000000001</v>
      </c>
      <c r="F221">
        <v>24</v>
      </c>
      <c r="G221">
        <v>3.14</v>
      </c>
      <c r="H221" t="s">
        <v>24</v>
      </c>
      <c r="I221">
        <v>24</v>
      </c>
      <c r="J221">
        <v>24</v>
      </c>
      <c r="K221" t="s">
        <v>33</v>
      </c>
      <c r="L221" t="s">
        <v>88</v>
      </c>
    </row>
    <row r="222" spans="1:12">
      <c r="A222">
        <v>46</v>
      </c>
      <c r="B222" s="1" t="s">
        <v>84</v>
      </c>
      <c r="C222">
        <v>1267</v>
      </c>
      <c r="D222" t="s">
        <v>26</v>
      </c>
      <c r="E222">
        <v>1.2</v>
      </c>
      <c r="F222">
        <v>24</v>
      </c>
      <c r="G222">
        <v>3.14</v>
      </c>
      <c r="H222" t="s">
        <v>24</v>
      </c>
      <c r="I222">
        <v>24</v>
      </c>
      <c r="J222">
        <v>24</v>
      </c>
      <c r="K222" t="s">
        <v>33</v>
      </c>
      <c r="L222" t="s">
        <v>89</v>
      </c>
    </row>
    <row r="223" spans="1:12">
      <c r="A223">
        <v>47</v>
      </c>
      <c r="B223" s="1" t="s">
        <v>84</v>
      </c>
      <c r="C223">
        <v>3806</v>
      </c>
      <c r="D223" t="s">
        <v>17</v>
      </c>
      <c r="E223">
        <v>2.2999999999999998</v>
      </c>
      <c r="F223">
        <v>24</v>
      </c>
      <c r="G223">
        <v>3.14</v>
      </c>
      <c r="H223" t="s">
        <v>24</v>
      </c>
      <c r="I223">
        <v>22</v>
      </c>
      <c r="J223">
        <v>46</v>
      </c>
      <c r="K223" t="s">
        <v>27</v>
      </c>
      <c r="L223" t="s">
        <v>90</v>
      </c>
    </row>
    <row r="224" spans="1:12">
      <c r="A224">
        <v>457</v>
      </c>
      <c r="B224" s="1" t="s">
        <v>541</v>
      </c>
      <c r="C224">
        <v>235</v>
      </c>
      <c r="D224" t="s">
        <v>26</v>
      </c>
      <c r="E224">
        <v>0</v>
      </c>
      <c r="F224">
        <v>24</v>
      </c>
      <c r="G224">
        <v>3.14</v>
      </c>
      <c r="H224" t="s">
        <v>24</v>
      </c>
      <c r="I224">
        <v>24</v>
      </c>
      <c r="J224">
        <v>0</v>
      </c>
      <c r="K224" t="s">
        <v>27</v>
      </c>
      <c r="L224" t="s">
        <v>542</v>
      </c>
    </row>
    <row r="225" spans="1:12">
      <c r="A225">
        <v>458</v>
      </c>
      <c r="B225" s="1" t="s">
        <v>541</v>
      </c>
      <c r="C225">
        <v>645</v>
      </c>
      <c r="D225" t="s">
        <v>17</v>
      </c>
      <c r="E225">
        <v>1.8</v>
      </c>
      <c r="F225">
        <v>15</v>
      </c>
      <c r="G225">
        <v>1.28</v>
      </c>
      <c r="H225" t="s">
        <v>70</v>
      </c>
      <c r="I225">
        <v>15</v>
      </c>
      <c r="J225">
        <v>24</v>
      </c>
      <c r="K225" t="s">
        <v>33</v>
      </c>
      <c r="L225" t="s">
        <v>543</v>
      </c>
    </row>
    <row r="226" spans="1:12">
      <c r="A226">
        <v>459</v>
      </c>
      <c r="B226" s="1" t="s">
        <v>541</v>
      </c>
      <c r="C226">
        <v>2928</v>
      </c>
      <c r="D226" t="s">
        <v>17</v>
      </c>
      <c r="E226">
        <v>1.1000000000000001</v>
      </c>
      <c r="F226">
        <v>24</v>
      </c>
      <c r="G226">
        <v>3.14</v>
      </c>
      <c r="H226" t="s">
        <v>29</v>
      </c>
      <c r="I226">
        <v>30</v>
      </c>
      <c r="J226">
        <v>28</v>
      </c>
      <c r="K226" t="s">
        <v>27</v>
      </c>
      <c r="L226" t="s">
        <v>544</v>
      </c>
    </row>
    <row r="227" spans="1:12">
      <c r="A227">
        <v>460</v>
      </c>
      <c r="B227" s="1" t="s">
        <v>541</v>
      </c>
      <c r="C227">
        <v>3400</v>
      </c>
      <c r="D227" t="s">
        <v>17</v>
      </c>
      <c r="E227">
        <v>2.4</v>
      </c>
      <c r="F227">
        <v>48</v>
      </c>
      <c r="G227" t="s">
        <v>18</v>
      </c>
      <c r="H227" t="s">
        <v>24</v>
      </c>
      <c r="I227">
        <v>48</v>
      </c>
      <c r="J227">
        <v>34</v>
      </c>
      <c r="K227" t="s">
        <v>33</v>
      </c>
      <c r="L227" t="s">
        <v>545</v>
      </c>
    </row>
    <row r="228" spans="1:12">
      <c r="A228">
        <v>461</v>
      </c>
      <c r="B228" s="1" t="s">
        <v>541</v>
      </c>
      <c r="C228">
        <v>3850</v>
      </c>
      <c r="D228" t="s">
        <v>17</v>
      </c>
      <c r="E228">
        <v>0.4</v>
      </c>
      <c r="F228">
        <v>24</v>
      </c>
      <c r="G228">
        <v>3.14</v>
      </c>
      <c r="H228" t="s">
        <v>18</v>
      </c>
      <c r="I228">
        <v>24</v>
      </c>
      <c r="J228">
        <v>27</v>
      </c>
      <c r="K228" t="s">
        <v>27</v>
      </c>
      <c r="L228" t="s">
        <v>546</v>
      </c>
    </row>
    <row r="229" spans="1:12">
      <c r="A229">
        <v>491</v>
      </c>
      <c r="B229" s="1" t="s">
        <v>541</v>
      </c>
      <c r="C229">
        <v>8730</v>
      </c>
      <c r="D229" t="s">
        <v>17</v>
      </c>
      <c r="E229">
        <v>0</v>
      </c>
      <c r="F229">
        <v>42</v>
      </c>
      <c r="G229" t="s">
        <v>18</v>
      </c>
      <c r="H229" t="s">
        <v>24</v>
      </c>
      <c r="I229">
        <v>42</v>
      </c>
      <c r="J229">
        <v>315</v>
      </c>
      <c r="K229" t="s">
        <v>27</v>
      </c>
      <c r="L229" t="s">
        <v>576</v>
      </c>
    </row>
    <row r="230" spans="1:12">
      <c r="A230">
        <v>462</v>
      </c>
      <c r="B230" s="1" t="s">
        <v>541</v>
      </c>
      <c r="C230">
        <v>10580</v>
      </c>
      <c r="D230" t="s">
        <v>17</v>
      </c>
      <c r="E230">
        <v>0</v>
      </c>
      <c r="F230">
        <v>24</v>
      </c>
      <c r="G230">
        <v>3.14</v>
      </c>
      <c r="H230" t="s">
        <v>18</v>
      </c>
      <c r="I230">
        <v>24</v>
      </c>
      <c r="J230">
        <v>250</v>
      </c>
      <c r="K230" t="s">
        <v>33</v>
      </c>
      <c r="L230" t="s">
        <v>547</v>
      </c>
    </row>
    <row r="231" spans="1:12">
      <c r="A231">
        <v>463</v>
      </c>
      <c r="B231" s="1" t="s">
        <v>541</v>
      </c>
      <c r="C231">
        <v>10920</v>
      </c>
      <c r="D231" t="s">
        <v>17</v>
      </c>
      <c r="E231">
        <v>0</v>
      </c>
      <c r="F231">
        <v>24</v>
      </c>
      <c r="G231">
        <v>3.14</v>
      </c>
      <c r="H231" t="s">
        <v>24</v>
      </c>
      <c r="I231">
        <v>24</v>
      </c>
      <c r="J231">
        <v>276</v>
      </c>
      <c r="K231" t="s">
        <v>33</v>
      </c>
      <c r="L231" t="s">
        <v>548</v>
      </c>
    </row>
    <row r="232" spans="1:12">
      <c r="A232">
        <v>464</v>
      </c>
      <c r="B232" s="1" t="s">
        <v>541</v>
      </c>
      <c r="C232">
        <v>12540</v>
      </c>
      <c r="D232" t="s">
        <v>17</v>
      </c>
      <c r="E232">
        <v>0</v>
      </c>
      <c r="F232">
        <v>24</v>
      </c>
      <c r="G232">
        <v>3.14</v>
      </c>
      <c r="H232" t="s">
        <v>18</v>
      </c>
      <c r="I232">
        <v>24</v>
      </c>
      <c r="J232">
        <v>250</v>
      </c>
      <c r="K232" t="s">
        <v>33</v>
      </c>
      <c r="L232" t="s">
        <v>549</v>
      </c>
    </row>
    <row r="233" spans="1:12">
      <c r="A233">
        <v>465</v>
      </c>
      <c r="B233" s="1" t="s">
        <v>550</v>
      </c>
      <c r="C233">
        <v>13860</v>
      </c>
      <c r="D233" t="s">
        <v>53</v>
      </c>
      <c r="E233">
        <v>3.2</v>
      </c>
      <c r="F233">
        <v>15</v>
      </c>
      <c r="G233">
        <v>1.23</v>
      </c>
      <c r="H233" t="s">
        <v>38</v>
      </c>
      <c r="I233">
        <v>15</v>
      </c>
      <c r="J233">
        <v>30</v>
      </c>
      <c r="K233" t="s">
        <v>39</v>
      </c>
      <c r="L233" t="s">
        <v>551</v>
      </c>
    </row>
    <row r="234" spans="1:12">
      <c r="A234">
        <v>466</v>
      </c>
      <c r="B234" s="1" t="s">
        <v>541</v>
      </c>
      <c r="C234">
        <v>15130</v>
      </c>
      <c r="D234" t="s">
        <v>17</v>
      </c>
      <c r="E234">
        <v>0</v>
      </c>
      <c r="F234">
        <v>24</v>
      </c>
      <c r="G234">
        <v>3.14</v>
      </c>
      <c r="H234" t="s">
        <v>24</v>
      </c>
      <c r="I234">
        <v>24</v>
      </c>
      <c r="J234">
        <v>66</v>
      </c>
      <c r="K234" t="s">
        <v>33</v>
      </c>
      <c r="L234" t="s">
        <v>552</v>
      </c>
    </row>
    <row r="235" spans="1:12">
      <c r="A235">
        <v>467</v>
      </c>
      <c r="B235" s="1" t="s">
        <v>541</v>
      </c>
      <c r="C235">
        <v>15340</v>
      </c>
      <c r="D235" t="s">
        <v>17</v>
      </c>
      <c r="E235">
        <v>2.6</v>
      </c>
      <c r="F235">
        <v>24</v>
      </c>
      <c r="G235">
        <v>3.14</v>
      </c>
      <c r="H235" t="s">
        <v>24</v>
      </c>
      <c r="I235">
        <v>24</v>
      </c>
      <c r="J235">
        <v>26</v>
      </c>
      <c r="K235" t="s">
        <v>33</v>
      </c>
      <c r="L235" t="s">
        <v>553</v>
      </c>
    </row>
    <row r="236" spans="1:12">
      <c r="A236">
        <v>468</v>
      </c>
      <c r="B236" s="1" t="s">
        <v>541</v>
      </c>
      <c r="C236">
        <v>16400</v>
      </c>
      <c r="D236" t="s">
        <v>17</v>
      </c>
      <c r="E236">
        <v>2.1</v>
      </c>
      <c r="F236">
        <v>24</v>
      </c>
      <c r="G236">
        <v>3.14</v>
      </c>
      <c r="H236" t="s">
        <v>24</v>
      </c>
      <c r="I236">
        <v>24</v>
      </c>
      <c r="J236">
        <v>24</v>
      </c>
      <c r="K236" t="s">
        <v>27</v>
      </c>
      <c r="L236" t="s">
        <v>528</v>
      </c>
    </row>
    <row r="237" spans="1:12">
      <c r="A237">
        <v>469</v>
      </c>
      <c r="B237" s="1" t="s">
        <v>541</v>
      </c>
      <c r="C237">
        <v>16950</v>
      </c>
      <c r="D237" t="s">
        <v>17</v>
      </c>
      <c r="E237">
        <v>0</v>
      </c>
      <c r="F237">
        <v>18</v>
      </c>
      <c r="G237">
        <v>1.77</v>
      </c>
      <c r="H237" t="s">
        <v>70</v>
      </c>
      <c r="I237">
        <v>18</v>
      </c>
      <c r="J237">
        <v>52</v>
      </c>
      <c r="K237" t="s">
        <v>50</v>
      </c>
      <c r="L237" t="s">
        <v>554</v>
      </c>
    </row>
    <row r="238" spans="1:12">
      <c r="A238">
        <v>470</v>
      </c>
      <c r="B238" s="1" t="s">
        <v>541</v>
      </c>
      <c r="C238">
        <v>18335</v>
      </c>
      <c r="D238" t="s">
        <v>17</v>
      </c>
      <c r="E238">
        <v>0</v>
      </c>
      <c r="F238">
        <v>18</v>
      </c>
      <c r="G238">
        <v>1.77</v>
      </c>
      <c r="H238" t="s">
        <v>18</v>
      </c>
      <c r="I238">
        <v>18</v>
      </c>
      <c r="J238">
        <v>30</v>
      </c>
      <c r="K238" t="s">
        <v>50</v>
      </c>
      <c r="L238" t="s">
        <v>555</v>
      </c>
    </row>
    <row r="239" spans="1:12">
      <c r="A239">
        <v>492</v>
      </c>
      <c r="B239" s="1" t="s">
        <v>541</v>
      </c>
      <c r="C239">
        <v>19355</v>
      </c>
      <c r="D239" t="s">
        <v>17</v>
      </c>
      <c r="E239">
        <v>2.1</v>
      </c>
      <c r="F239">
        <v>36</v>
      </c>
      <c r="G239">
        <v>7.1</v>
      </c>
      <c r="H239" t="s">
        <v>67</v>
      </c>
      <c r="I239">
        <v>36</v>
      </c>
      <c r="J239">
        <v>29</v>
      </c>
      <c r="K239" t="s">
        <v>27</v>
      </c>
      <c r="L239" t="s">
        <v>534</v>
      </c>
    </row>
    <row r="240" spans="1:12">
      <c r="A240">
        <v>1889</v>
      </c>
      <c r="B240" s="1" t="s">
        <v>541</v>
      </c>
      <c r="C240">
        <v>22450</v>
      </c>
      <c r="D240" t="s">
        <v>17</v>
      </c>
      <c r="E240">
        <v>0</v>
      </c>
      <c r="F240">
        <v>24</v>
      </c>
      <c r="G240">
        <v>3.14</v>
      </c>
      <c r="H240" t="s">
        <v>2072</v>
      </c>
      <c r="I240">
        <v>24</v>
      </c>
      <c r="J240">
        <v>48</v>
      </c>
      <c r="K240" t="s">
        <v>27</v>
      </c>
      <c r="L240" t="s">
        <v>2073</v>
      </c>
    </row>
    <row r="241" spans="1:12">
      <c r="A241">
        <v>1890</v>
      </c>
      <c r="B241" s="1" t="s">
        <v>541</v>
      </c>
      <c r="C241">
        <v>22648</v>
      </c>
      <c r="D241" t="s">
        <v>17</v>
      </c>
      <c r="E241">
        <v>0</v>
      </c>
      <c r="F241">
        <v>24</v>
      </c>
      <c r="G241">
        <v>3.14</v>
      </c>
      <c r="H241" t="s">
        <v>2072</v>
      </c>
      <c r="I241">
        <v>24</v>
      </c>
      <c r="J241">
        <v>24</v>
      </c>
      <c r="K241" t="s">
        <v>27</v>
      </c>
      <c r="L241" t="s">
        <v>2074</v>
      </c>
    </row>
    <row r="242" spans="1:12">
      <c r="A242">
        <v>1891</v>
      </c>
      <c r="B242" s="1" t="s">
        <v>541</v>
      </c>
      <c r="C242">
        <v>24583</v>
      </c>
      <c r="D242" t="s">
        <v>17</v>
      </c>
      <c r="E242">
        <v>0</v>
      </c>
      <c r="F242">
        <v>24</v>
      </c>
      <c r="G242">
        <v>3.14</v>
      </c>
      <c r="H242" t="s">
        <v>2075</v>
      </c>
      <c r="I242">
        <v>24</v>
      </c>
      <c r="J242">
        <v>28</v>
      </c>
      <c r="K242" t="s">
        <v>27</v>
      </c>
      <c r="L242" t="s">
        <v>2076</v>
      </c>
    </row>
    <row r="243" spans="1:12">
      <c r="A243">
        <v>471</v>
      </c>
      <c r="B243" s="1" t="s">
        <v>541</v>
      </c>
      <c r="C243">
        <v>26353</v>
      </c>
      <c r="D243" t="s">
        <v>17</v>
      </c>
      <c r="E243">
        <v>1.3</v>
      </c>
      <c r="F243">
        <v>24</v>
      </c>
      <c r="G243">
        <v>3.14</v>
      </c>
      <c r="H243" t="s">
        <v>29</v>
      </c>
      <c r="I243">
        <v>24</v>
      </c>
      <c r="J243">
        <v>43</v>
      </c>
      <c r="K243" t="s">
        <v>27</v>
      </c>
      <c r="L243" t="s">
        <v>556</v>
      </c>
    </row>
    <row r="244" spans="1:12">
      <c r="A244">
        <v>472</v>
      </c>
      <c r="B244" s="1" t="s">
        <v>541</v>
      </c>
      <c r="C244">
        <v>26427</v>
      </c>
      <c r="D244" t="s">
        <v>26</v>
      </c>
      <c r="E244">
        <v>1.3</v>
      </c>
      <c r="F244">
        <v>16</v>
      </c>
      <c r="G244">
        <v>1.4</v>
      </c>
      <c r="H244" t="s">
        <v>24</v>
      </c>
      <c r="I244">
        <v>16</v>
      </c>
      <c r="J244">
        <v>134</v>
      </c>
      <c r="K244" t="s">
        <v>27</v>
      </c>
      <c r="L244" t="s">
        <v>557</v>
      </c>
    </row>
    <row r="245" spans="1:12">
      <c r="A245">
        <v>473</v>
      </c>
      <c r="B245" s="1" t="s">
        <v>541</v>
      </c>
      <c r="C245">
        <v>26582</v>
      </c>
      <c r="D245" t="s">
        <v>17</v>
      </c>
      <c r="E245">
        <v>1.7</v>
      </c>
      <c r="F245">
        <v>24</v>
      </c>
      <c r="G245">
        <v>3.14</v>
      </c>
      <c r="H245" t="s">
        <v>24</v>
      </c>
      <c r="I245">
        <v>24</v>
      </c>
      <c r="J245">
        <v>32</v>
      </c>
      <c r="K245" t="s">
        <v>27</v>
      </c>
      <c r="L245" t="s">
        <v>558</v>
      </c>
    </row>
    <row r="246" spans="1:12">
      <c r="A246">
        <v>474</v>
      </c>
      <c r="B246" s="1" t="s">
        <v>541</v>
      </c>
      <c r="C246">
        <v>28395</v>
      </c>
      <c r="D246" t="s">
        <v>17</v>
      </c>
      <c r="E246">
        <v>2.15</v>
      </c>
      <c r="F246">
        <v>18</v>
      </c>
      <c r="G246">
        <v>1.77</v>
      </c>
      <c r="H246" t="s">
        <v>24</v>
      </c>
      <c r="I246">
        <v>18</v>
      </c>
      <c r="J246">
        <v>24</v>
      </c>
      <c r="K246" t="s">
        <v>22</v>
      </c>
      <c r="L246" t="s">
        <v>559</v>
      </c>
    </row>
    <row r="247" spans="1:12">
      <c r="A247">
        <v>475</v>
      </c>
      <c r="B247" s="1" t="s">
        <v>541</v>
      </c>
      <c r="C247">
        <v>29710</v>
      </c>
      <c r="D247" t="s">
        <v>26</v>
      </c>
      <c r="E247">
        <v>0</v>
      </c>
      <c r="F247">
        <v>24</v>
      </c>
      <c r="G247">
        <v>3.14</v>
      </c>
      <c r="H247" t="s">
        <v>24</v>
      </c>
      <c r="I247">
        <v>24</v>
      </c>
      <c r="J247">
        <v>60</v>
      </c>
      <c r="K247" t="s">
        <v>27</v>
      </c>
      <c r="L247" t="s">
        <v>560</v>
      </c>
    </row>
    <row r="248" spans="1:12">
      <c r="A248">
        <v>476</v>
      </c>
      <c r="B248" s="1" t="s">
        <v>550</v>
      </c>
      <c r="C248">
        <v>30010</v>
      </c>
      <c r="D248" t="s">
        <v>53</v>
      </c>
      <c r="E248">
        <v>2.6</v>
      </c>
      <c r="F248">
        <v>18</v>
      </c>
      <c r="G248">
        <v>1.77</v>
      </c>
      <c r="H248" t="s">
        <v>38</v>
      </c>
      <c r="I248">
        <v>18</v>
      </c>
      <c r="J248">
        <v>40</v>
      </c>
      <c r="K248" t="s">
        <v>39</v>
      </c>
      <c r="L248" t="s">
        <v>561</v>
      </c>
    </row>
    <row r="249" spans="1:12">
      <c r="A249">
        <v>477</v>
      </c>
      <c r="B249" s="1" t="s">
        <v>541</v>
      </c>
      <c r="C249">
        <v>31140</v>
      </c>
      <c r="D249" t="s">
        <v>17</v>
      </c>
      <c r="E249">
        <v>2.4</v>
      </c>
      <c r="F249">
        <v>24</v>
      </c>
      <c r="G249">
        <v>3.14</v>
      </c>
      <c r="H249" t="s">
        <v>24</v>
      </c>
      <c r="I249">
        <v>24</v>
      </c>
      <c r="J249">
        <v>78</v>
      </c>
      <c r="K249" t="s">
        <v>22</v>
      </c>
      <c r="L249" t="s">
        <v>562</v>
      </c>
    </row>
    <row r="250" spans="1:12">
      <c r="A250">
        <v>478</v>
      </c>
      <c r="B250" s="1" t="s">
        <v>541</v>
      </c>
      <c r="C250">
        <v>32460</v>
      </c>
      <c r="D250" t="s">
        <v>17</v>
      </c>
      <c r="E250">
        <v>4</v>
      </c>
      <c r="F250">
        <v>15</v>
      </c>
      <c r="G250">
        <v>1.23</v>
      </c>
      <c r="H250" t="s">
        <v>19</v>
      </c>
      <c r="I250">
        <v>15</v>
      </c>
      <c r="J250">
        <v>62</v>
      </c>
      <c r="K250" t="s">
        <v>22</v>
      </c>
      <c r="L250" t="s">
        <v>563</v>
      </c>
    </row>
    <row r="251" spans="1:12">
      <c r="A251">
        <v>479</v>
      </c>
      <c r="B251" s="1" t="s">
        <v>541</v>
      </c>
      <c r="C251">
        <v>33560</v>
      </c>
      <c r="D251" t="s">
        <v>17</v>
      </c>
      <c r="E251">
        <v>3.6</v>
      </c>
      <c r="F251">
        <v>24</v>
      </c>
      <c r="G251">
        <v>3.14</v>
      </c>
      <c r="H251" t="s">
        <v>24</v>
      </c>
      <c r="I251">
        <v>24</v>
      </c>
      <c r="J251">
        <v>41</v>
      </c>
      <c r="K251" t="s">
        <v>22</v>
      </c>
      <c r="L251" t="s">
        <v>564</v>
      </c>
    </row>
    <row r="252" spans="1:12">
      <c r="A252">
        <v>480</v>
      </c>
      <c r="B252" s="1" t="s">
        <v>541</v>
      </c>
      <c r="C252">
        <v>35668</v>
      </c>
      <c r="D252" t="s">
        <v>17</v>
      </c>
      <c r="E252">
        <v>1.8</v>
      </c>
      <c r="F252">
        <v>24</v>
      </c>
      <c r="G252">
        <v>3.14</v>
      </c>
      <c r="H252" t="s">
        <v>24</v>
      </c>
      <c r="I252">
        <v>24</v>
      </c>
      <c r="J252">
        <v>100</v>
      </c>
      <c r="K252" t="s">
        <v>27</v>
      </c>
      <c r="L252" t="s">
        <v>565</v>
      </c>
    </row>
    <row r="253" spans="1:12">
      <c r="A253">
        <v>481</v>
      </c>
      <c r="B253" s="1" t="s">
        <v>541</v>
      </c>
      <c r="C253">
        <v>39630</v>
      </c>
      <c r="D253" t="s">
        <v>26</v>
      </c>
      <c r="E253">
        <v>2</v>
      </c>
      <c r="F253">
        <v>18</v>
      </c>
      <c r="G253">
        <v>1.77</v>
      </c>
      <c r="H253" t="s">
        <v>19</v>
      </c>
      <c r="I253">
        <v>18</v>
      </c>
      <c r="J253">
        <v>20</v>
      </c>
      <c r="K253" t="s">
        <v>22</v>
      </c>
      <c r="L253" t="s">
        <v>566</v>
      </c>
    </row>
    <row r="254" spans="1:12">
      <c r="A254">
        <v>482</v>
      </c>
      <c r="B254" s="1" t="s">
        <v>541</v>
      </c>
      <c r="C254">
        <v>39642</v>
      </c>
      <c r="D254" t="s">
        <v>26</v>
      </c>
      <c r="E254">
        <v>1.6</v>
      </c>
      <c r="F254">
        <v>24</v>
      </c>
      <c r="G254">
        <v>3.14</v>
      </c>
      <c r="H254" t="s">
        <v>19</v>
      </c>
      <c r="I254">
        <v>24</v>
      </c>
      <c r="J254">
        <v>30</v>
      </c>
      <c r="K254" t="s">
        <v>27</v>
      </c>
      <c r="L254" t="s">
        <v>567</v>
      </c>
    </row>
    <row r="255" spans="1:12">
      <c r="A255">
        <v>483</v>
      </c>
      <c r="B255" s="1" t="s">
        <v>541</v>
      </c>
      <c r="C255">
        <v>40610</v>
      </c>
      <c r="D255" t="s">
        <v>26</v>
      </c>
      <c r="E255">
        <v>0.9</v>
      </c>
      <c r="F255">
        <v>24</v>
      </c>
      <c r="G255">
        <v>3.14</v>
      </c>
      <c r="H255" t="s">
        <v>24</v>
      </c>
      <c r="I255">
        <v>24</v>
      </c>
      <c r="J255">
        <v>24</v>
      </c>
      <c r="K255" t="s">
        <v>33</v>
      </c>
      <c r="L255" t="s">
        <v>568</v>
      </c>
    </row>
    <row r="256" spans="1:12">
      <c r="A256">
        <v>484</v>
      </c>
      <c r="B256" s="1" t="s">
        <v>541</v>
      </c>
      <c r="C256">
        <v>42812</v>
      </c>
      <c r="D256" t="s">
        <v>26</v>
      </c>
      <c r="E256">
        <v>1.7</v>
      </c>
      <c r="F256">
        <v>18</v>
      </c>
      <c r="G256">
        <v>1.77</v>
      </c>
      <c r="H256" t="s">
        <v>24</v>
      </c>
      <c r="I256">
        <v>18</v>
      </c>
      <c r="J256">
        <v>24</v>
      </c>
      <c r="K256" t="s">
        <v>27</v>
      </c>
      <c r="L256" t="s">
        <v>569</v>
      </c>
    </row>
    <row r="257" spans="1:12">
      <c r="A257">
        <v>485</v>
      </c>
      <c r="B257" s="1" t="s">
        <v>541</v>
      </c>
      <c r="C257">
        <v>44599</v>
      </c>
      <c r="D257" t="s">
        <v>26</v>
      </c>
      <c r="E257">
        <v>2.35</v>
      </c>
      <c r="F257">
        <v>24</v>
      </c>
      <c r="G257">
        <v>3.14</v>
      </c>
      <c r="H257" t="s">
        <v>24</v>
      </c>
      <c r="I257">
        <v>24</v>
      </c>
      <c r="J257">
        <v>24</v>
      </c>
      <c r="K257" t="s">
        <v>27</v>
      </c>
      <c r="L257" t="s">
        <v>570</v>
      </c>
    </row>
    <row r="258" spans="1:12">
      <c r="A258">
        <v>486</v>
      </c>
      <c r="B258" s="1" t="s">
        <v>541</v>
      </c>
      <c r="C258">
        <v>46836</v>
      </c>
      <c r="D258" t="s">
        <v>26</v>
      </c>
      <c r="E258">
        <v>3.3</v>
      </c>
      <c r="F258">
        <v>18</v>
      </c>
      <c r="G258">
        <v>1.77</v>
      </c>
      <c r="H258" t="s">
        <v>19</v>
      </c>
      <c r="I258">
        <v>18</v>
      </c>
      <c r="J258">
        <v>30</v>
      </c>
      <c r="K258" t="s">
        <v>22</v>
      </c>
      <c r="L258" t="s">
        <v>571</v>
      </c>
    </row>
    <row r="259" spans="1:12">
      <c r="A259">
        <v>487</v>
      </c>
      <c r="B259" s="1" t="s">
        <v>541</v>
      </c>
      <c r="C259">
        <v>47346</v>
      </c>
      <c r="D259" t="s">
        <v>26</v>
      </c>
      <c r="E259">
        <v>2.8</v>
      </c>
      <c r="F259">
        <v>24</v>
      </c>
      <c r="G259">
        <v>3.14</v>
      </c>
      <c r="H259" t="s">
        <v>24</v>
      </c>
      <c r="I259">
        <v>24</v>
      </c>
      <c r="J259">
        <v>24</v>
      </c>
      <c r="K259" t="s">
        <v>33</v>
      </c>
      <c r="L259" t="s">
        <v>572</v>
      </c>
    </row>
    <row r="260" spans="1:12">
      <c r="A260">
        <v>488</v>
      </c>
      <c r="B260" s="1" t="s">
        <v>541</v>
      </c>
      <c r="C260">
        <v>48666</v>
      </c>
      <c r="D260" t="s">
        <v>17</v>
      </c>
      <c r="E260">
        <v>1.45</v>
      </c>
      <c r="F260">
        <v>18</v>
      </c>
      <c r="G260">
        <v>1.77</v>
      </c>
      <c r="H260" t="s">
        <v>19</v>
      </c>
      <c r="I260">
        <v>18</v>
      </c>
      <c r="J260">
        <v>19</v>
      </c>
      <c r="K260" t="s">
        <v>22</v>
      </c>
      <c r="L260" t="s">
        <v>573</v>
      </c>
    </row>
    <row r="261" spans="1:12">
      <c r="A261">
        <v>489</v>
      </c>
      <c r="B261" s="1" t="s">
        <v>550</v>
      </c>
      <c r="C261">
        <v>49460</v>
      </c>
      <c r="D261" t="s">
        <v>107</v>
      </c>
      <c r="E261">
        <v>1.95</v>
      </c>
      <c r="F261">
        <v>18</v>
      </c>
      <c r="G261">
        <v>1.77</v>
      </c>
      <c r="H261" t="s">
        <v>38</v>
      </c>
      <c r="I261">
        <v>18</v>
      </c>
      <c r="J261">
        <v>24</v>
      </c>
      <c r="K261" t="s">
        <v>39</v>
      </c>
      <c r="L261" t="s">
        <v>574</v>
      </c>
    </row>
    <row r="262" spans="1:12">
      <c r="A262">
        <v>490</v>
      </c>
      <c r="B262" s="1" t="s">
        <v>541</v>
      </c>
      <c r="C262">
        <v>49960</v>
      </c>
      <c r="D262" t="s">
        <v>26</v>
      </c>
      <c r="E262">
        <v>1.65</v>
      </c>
      <c r="F262">
        <v>24</v>
      </c>
      <c r="G262">
        <v>3.14</v>
      </c>
      <c r="H262" t="s">
        <v>24</v>
      </c>
      <c r="I262">
        <v>24</v>
      </c>
      <c r="J262">
        <v>24</v>
      </c>
      <c r="K262" t="s">
        <v>27</v>
      </c>
      <c r="L262" t="s">
        <v>575</v>
      </c>
    </row>
    <row r="263" spans="1:12">
      <c r="A263">
        <v>442</v>
      </c>
      <c r="B263" s="1" t="s">
        <v>522</v>
      </c>
      <c r="C263">
        <v>315</v>
      </c>
      <c r="D263" t="s">
        <v>523</v>
      </c>
      <c r="E263">
        <v>0</v>
      </c>
      <c r="F263">
        <v>42</v>
      </c>
      <c r="G263" t="s">
        <v>18</v>
      </c>
      <c r="H263" t="s">
        <v>67</v>
      </c>
      <c r="I263">
        <v>42</v>
      </c>
      <c r="J263">
        <v>300</v>
      </c>
      <c r="K263" t="s">
        <v>27</v>
      </c>
      <c r="L263" t="s">
        <v>522</v>
      </c>
    </row>
    <row r="264" spans="1:12">
      <c r="A264">
        <v>443</v>
      </c>
      <c r="B264" s="1" t="s">
        <v>522</v>
      </c>
      <c r="C264">
        <v>320</v>
      </c>
      <c r="D264" t="s">
        <v>523</v>
      </c>
      <c r="E264">
        <v>6.73</v>
      </c>
      <c r="F264">
        <v>24</v>
      </c>
      <c r="G264">
        <v>3.14</v>
      </c>
      <c r="H264" t="s">
        <v>67</v>
      </c>
      <c r="I264">
        <v>24</v>
      </c>
      <c r="J264">
        <v>42</v>
      </c>
      <c r="K264" t="s">
        <v>27</v>
      </c>
      <c r="L264" t="s">
        <v>524</v>
      </c>
    </row>
    <row r="265" spans="1:12">
      <c r="A265">
        <v>444</v>
      </c>
      <c r="B265" s="1" t="s">
        <v>522</v>
      </c>
      <c r="C265">
        <v>320</v>
      </c>
      <c r="D265" t="s">
        <v>525</v>
      </c>
      <c r="E265">
        <v>2</v>
      </c>
      <c r="F265">
        <v>24</v>
      </c>
      <c r="G265">
        <v>3.14</v>
      </c>
      <c r="H265" t="s">
        <v>67</v>
      </c>
      <c r="I265">
        <v>24</v>
      </c>
      <c r="J265">
        <v>42</v>
      </c>
      <c r="K265" t="s">
        <v>27</v>
      </c>
      <c r="L265" t="s">
        <v>526</v>
      </c>
    </row>
    <row r="266" spans="1:12">
      <c r="A266">
        <v>445</v>
      </c>
      <c r="B266" s="1" t="s">
        <v>522</v>
      </c>
      <c r="C266">
        <v>2040</v>
      </c>
      <c r="D266" t="s">
        <v>525</v>
      </c>
      <c r="E266">
        <v>0.45</v>
      </c>
      <c r="F266">
        <v>24</v>
      </c>
      <c r="G266">
        <v>3.14</v>
      </c>
      <c r="H266" t="s">
        <v>67</v>
      </c>
      <c r="I266">
        <v>24</v>
      </c>
      <c r="J266">
        <v>32</v>
      </c>
      <c r="K266" t="s">
        <v>22</v>
      </c>
      <c r="L266" t="s">
        <v>527</v>
      </c>
    </row>
    <row r="267" spans="1:12">
      <c r="A267">
        <v>446</v>
      </c>
      <c r="B267" s="1" t="s">
        <v>528</v>
      </c>
      <c r="C267">
        <v>0</v>
      </c>
      <c r="D267" t="s">
        <v>18</v>
      </c>
      <c r="E267">
        <v>2.64</v>
      </c>
      <c r="F267">
        <v>24</v>
      </c>
      <c r="G267">
        <v>3.14</v>
      </c>
      <c r="H267" t="s">
        <v>67</v>
      </c>
      <c r="I267">
        <v>24</v>
      </c>
      <c r="J267">
        <v>25</v>
      </c>
      <c r="K267" t="s">
        <v>27</v>
      </c>
      <c r="L267" t="s">
        <v>529</v>
      </c>
    </row>
    <row r="268" spans="1:12">
      <c r="A268">
        <v>450</v>
      </c>
      <c r="B268" s="1" t="s">
        <v>534</v>
      </c>
      <c r="C268">
        <v>0</v>
      </c>
      <c r="D268" t="s">
        <v>18</v>
      </c>
      <c r="E268">
        <v>2.1</v>
      </c>
      <c r="F268">
        <v>36</v>
      </c>
      <c r="G268">
        <v>7.1</v>
      </c>
      <c r="H268" t="s">
        <v>67</v>
      </c>
      <c r="I268">
        <v>36</v>
      </c>
      <c r="J268">
        <v>29</v>
      </c>
      <c r="K268" t="s">
        <v>27</v>
      </c>
      <c r="L268" t="s">
        <v>534</v>
      </c>
    </row>
    <row r="269" spans="1:12">
      <c r="A269">
        <v>451</v>
      </c>
      <c r="B269" s="1" t="s">
        <v>534</v>
      </c>
      <c r="C269">
        <v>1902</v>
      </c>
      <c r="D269" t="s">
        <v>17</v>
      </c>
      <c r="E269">
        <v>1.86</v>
      </c>
      <c r="F269">
        <v>18</v>
      </c>
      <c r="G269">
        <v>1.8</v>
      </c>
      <c r="H269" t="s">
        <v>18</v>
      </c>
      <c r="I269">
        <v>18</v>
      </c>
      <c r="J269">
        <v>0</v>
      </c>
      <c r="K269" t="s">
        <v>22</v>
      </c>
      <c r="L269" t="s">
        <v>535</v>
      </c>
    </row>
    <row r="270" spans="1:12">
      <c r="A270">
        <v>452</v>
      </c>
      <c r="B270" s="1" t="s">
        <v>534</v>
      </c>
      <c r="C270">
        <v>1902</v>
      </c>
      <c r="D270" t="s">
        <v>26</v>
      </c>
      <c r="E270">
        <v>1.68</v>
      </c>
      <c r="F270">
        <v>30</v>
      </c>
      <c r="G270" t="s">
        <v>18</v>
      </c>
      <c r="H270" t="s">
        <v>67</v>
      </c>
      <c r="I270">
        <v>30</v>
      </c>
      <c r="J270">
        <v>17</v>
      </c>
      <c r="K270" t="s">
        <v>27</v>
      </c>
      <c r="L270" t="s">
        <v>536</v>
      </c>
    </row>
    <row r="271" spans="1:12">
      <c r="A271">
        <v>453</v>
      </c>
      <c r="B271" s="1" t="s">
        <v>534</v>
      </c>
      <c r="C271">
        <v>3930</v>
      </c>
      <c r="D271" t="s">
        <v>26</v>
      </c>
      <c r="E271">
        <v>0</v>
      </c>
      <c r="F271" t="s">
        <v>18</v>
      </c>
      <c r="G271" t="s">
        <v>18</v>
      </c>
      <c r="H271" t="s">
        <v>18</v>
      </c>
      <c r="I271">
        <v>0</v>
      </c>
      <c r="J271">
        <v>0</v>
      </c>
      <c r="K271" t="s">
        <v>22</v>
      </c>
      <c r="L271" t="s">
        <v>537</v>
      </c>
    </row>
    <row r="272" spans="1:12">
      <c r="A272">
        <v>454</v>
      </c>
      <c r="B272" s="1" t="s">
        <v>534</v>
      </c>
      <c r="C272">
        <v>5563</v>
      </c>
      <c r="D272" t="s">
        <v>17</v>
      </c>
      <c r="E272">
        <v>1.6</v>
      </c>
      <c r="F272">
        <v>18</v>
      </c>
      <c r="G272">
        <v>1.8</v>
      </c>
      <c r="H272" t="s">
        <v>67</v>
      </c>
      <c r="I272">
        <v>18</v>
      </c>
      <c r="J272">
        <v>24</v>
      </c>
      <c r="K272" t="s">
        <v>27</v>
      </c>
      <c r="L272" t="s">
        <v>538</v>
      </c>
    </row>
    <row r="273" spans="1:12">
      <c r="A273">
        <v>455</v>
      </c>
      <c r="B273" s="1" t="s">
        <v>534</v>
      </c>
      <c r="C273">
        <v>6663</v>
      </c>
      <c r="D273" t="s">
        <v>17</v>
      </c>
      <c r="E273">
        <v>1.8</v>
      </c>
      <c r="F273">
        <v>18</v>
      </c>
      <c r="G273">
        <v>1.8</v>
      </c>
      <c r="H273" t="s">
        <v>67</v>
      </c>
      <c r="I273">
        <v>18</v>
      </c>
      <c r="J273">
        <v>25</v>
      </c>
      <c r="K273" t="s">
        <v>27</v>
      </c>
      <c r="L273" t="s">
        <v>539</v>
      </c>
    </row>
    <row r="274" spans="1:12">
      <c r="A274">
        <v>456</v>
      </c>
      <c r="B274" s="1" t="s">
        <v>534</v>
      </c>
      <c r="C274">
        <v>7790</v>
      </c>
      <c r="D274" t="s">
        <v>17</v>
      </c>
      <c r="E274">
        <v>1.63</v>
      </c>
      <c r="F274">
        <v>18</v>
      </c>
      <c r="G274">
        <v>1.8</v>
      </c>
      <c r="H274" t="s">
        <v>113</v>
      </c>
      <c r="I274">
        <v>18</v>
      </c>
      <c r="J274">
        <v>16</v>
      </c>
      <c r="K274" t="s">
        <v>22</v>
      </c>
      <c r="L274" t="s">
        <v>540</v>
      </c>
    </row>
    <row r="275" spans="1:12">
      <c r="A275">
        <v>447</v>
      </c>
      <c r="B275" s="1" t="s">
        <v>530</v>
      </c>
      <c r="C275">
        <v>170</v>
      </c>
      <c r="D275" t="s">
        <v>26</v>
      </c>
      <c r="E275">
        <v>1.54</v>
      </c>
      <c r="F275">
        <v>18</v>
      </c>
      <c r="G275">
        <v>1.8</v>
      </c>
      <c r="H275" t="s">
        <v>67</v>
      </c>
      <c r="I275">
        <v>18</v>
      </c>
      <c r="J275">
        <v>25</v>
      </c>
      <c r="K275" t="s">
        <v>22</v>
      </c>
      <c r="L275" t="s">
        <v>531</v>
      </c>
    </row>
    <row r="276" spans="1:12">
      <c r="A276">
        <v>448</v>
      </c>
      <c r="B276" s="1" t="s">
        <v>530</v>
      </c>
      <c r="C276">
        <v>1675</v>
      </c>
      <c r="D276" t="s">
        <v>26</v>
      </c>
      <c r="E276">
        <v>2.2799999999999998</v>
      </c>
      <c r="F276">
        <v>24</v>
      </c>
      <c r="G276">
        <v>3.1</v>
      </c>
      <c r="H276" t="s">
        <v>67</v>
      </c>
      <c r="I276">
        <v>24</v>
      </c>
      <c r="J276">
        <v>25</v>
      </c>
      <c r="K276" t="s">
        <v>22</v>
      </c>
      <c r="L276" t="s">
        <v>532</v>
      </c>
    </row>
    <row r="277" spans="1:12">
      <c r="A277">
        <v>449</v>
      </c>
      <c r="B277" s="1" t="s">
        <v>530</v>
      </c>
      <c r="C277">
        <v>1700</v>
      </c>
      <c r="D277" t="s">
        <v>18</v>
      </c>
      <c r="E277">
        <v>2.67</v>
      </c>
      <c r="F277">
        <v>24</v>
      </c>
      <c r="G277">
        <v>3.1</v>
      </c>
      <c r="H277" t="s">
        <v>196</v>
      </c>
      <c r="I277">
        <v>24</v>
      </c>
      <c r="J277">
        <v>83</v>
      </c>
      <c r="K277" t="s">
        <v>33</v>
      </c>
      <c r="L277" t="s">
        <v>533</v>
      </c>
    </row>
    <row r="278" spans="1:12">
      <c r="A278">
        <v>1875</v>
      </c>
      <c r="B278" s="1" t="s">
        <v>2053</v>
      </c>
      <c r="C278">
        <v>3136</v>
      </c>
      <c r="D278" t="s">
        <v>17</v>
      </c>
      <c r="E278">
        <v>0</v>
      </c>
      <c r="F278">
        <v>24</v>
      </c>
      <c r="G278">
        <v>3.14</v>
      </c>
      <c r="H278" t="s">
        <v>70</v>
      </c>
      <c r="I278">
        <v>24</v>
      </c>
      <c r="J278">
        <v>25</v>
      </c>
      <c r="K278" t="s">
        <v>22</v>
      </c>
      <c r="L278" t="s">
        <v>2054</v>
      </c>
    </row>
    <row r="279" spans="1:12">
      <c r="A279">
        <v>1876</v>
      </c>
      <c r="B279" s="1" t="s">
        <v>2053</v>
      </c>
      <c r="C279">
        <v>3271</v>
      </c>
      <c r="D279" t="s">
        <v>17</v>
      </c>
      <c r="E279">
        <v>0</v>
      </c>
      <c r="F279">
        <v>24</v>
      </c>
      <c r="G279">
        <v>3.14</v>
      </c>
      <c r="H279" t="s">
        <v>77</v>
      </c>
      <c r="I279">
        <v>24</v>
      </c>
      <c r="J279">
        <v>48</v>
      </c>
      <c r="K279" t="s">
        <v>33</v>
      </c>
      <c r="L279" t="s">
        <v>2055</v>
      </c>
    </row>
    <row r="280" spans="1:12">
      <c r="A280">
        <v>1874</v>
      </c>
      <c r="B280" s="1" t="s">
        <v>2053</v>
      </c>
      <c r="C280">
        <v>15402</v>
      </c>
      <c r="D280" t="s">
        <v>17</v>
      </c>
      <c r="E280">
        <v>0</v>
      </c>
      <c r="F280">
        <v>20</v>
      </c>
      <c r="G280" t="s">
        <v>18</v>
      </c>
      <c r="H280" t="s">
        <v>49</v>
      </c>
      <c r="I280">
        <v>18</v>
      </c>
      <c r="J280">
        <v>48</v>
      </c>
      <c r="K280" t="s">
        <v>27</v>
      </c>
      <c r="L280" t="s">
        <v>18</v>
      </c>
    </row>
    <row r="281" spans="1:12">
      <c r="A281">
        <v>1833</v>
      </c>
      <c r="B281" s="1" t="s">
        <v>2009</v>
      </c>
      <c r="C281">
        <v>3547</v>
      </c>
      <c r="D281" t="s">
        <v>17</v>
      </c>
      <c r="E281">
        <v>0</v>
      </c>
      <c r="F281">
        <v>24</v>
      </c>
      <c r="G281">
        <v>3.14</v>
      </c>
      <c r="H281" t="s">
        <v>24</v>
      </c>
      <c r="I281">
        <v>24</v>
      </c>
      <c r="J281">
        <v>26</v>
      </c>
      <c r="K281" t="s">
        <v>27</v>
      </c>
      <c r="L281" t="s">
        <v>2010</v>
      </c>
    </row>
    <row r="282" spans="1:12">
      <c r="A282">
        <v>1834</v>
      </c>
      <c r="B282" s="1" t="s">
        <v>2009</v>
      </c>
      <c r="C282">
        <v>4692</v>
      </c>
      <c r="D282" t="s">
        <v>17</v>
      </c>
      <c r="E282">
        <v>0</v>
      </c>
      <c r="F282">
        <v>18</v>
      </c>
      <c r="G282">
        <v>1.77</v>
      </c>
      <c r="H282" t="s">
        <v>24</v>
      </c>
      <c r="I282">
        <v>18</v>
      </c>
      <c r="J282">
        <v>24</v>
      </c>
      <c r="K282" t="s">
        <v>27</v>
      </c>
      <c r="L282" t="s">
        <v>2011</v>
      </c>
    </row>
    <row r="283" spans="1:12">
      <c r="A283">
        <v>1835</v>
      </c>
      <c r="B283" s="1" t="s">
        <v>2009</v>
      </c>
      <c r="C283">
        <v>5692</v>
      </c>
      <c r="D283" t="s">
        <v>17</v>
      </c>
      <c r="E283">
        <v>0</v>
      </c>
      <c r="F283">
        <v>18</v>
      </c>
      <c r="G283">
        <v>1.77</v>
      </c>
      <c r="H283" t="s">
        <v>24</v>
      </c>
      <c r="I283">
        <v>18</v>
      </c>
      <c r="J283">
        <v>24</v>
      </c>
      <c r="K283" t="s">
        <v>27</v>
      </c>
      <c r="L283" t="s">
        <v>2012</v>
      </c>
    </row>
    <row r="284" spans="1:12">
      <c r="A284">
        <v>1836</v>
      </c>
      <c r="B284" s="1" t="s">
        <v>2009</v>
      </c>
      <c r="C284">
        <v>6936</v>
      </c>
      <c r="D284" t="s">
        <v>17</v>
      </c>
      <c r="E284">
        <v>0</v>
      </c>
      <c r="F284">
        <v>24</v>
      </c>
      <c r="G284">
        <v>3.14</v>
      </c>
      <c r="H284" t="s">
        <v>70</v>
      </c>
      <c r="I284">
        <v>24</v>
      </c>
      <c r="J284">
        <v>30</v>
      </c>
      <c r="K284" t="s">
        <v>50</v>
      </c>
      <c r="L284" t="s">
        <v>2013</v>
      </c>
    </row>
    <row r="285" spans="1:12">
      <c r="A285">
        <v>1837</v>
      </c>
      <c r="B285" s="1" t="s">
        <v>2009</v>
      </c>
      <c r="C285">
        <v>6992</v>
      </c>
      <c r="D285" t="s">
        <v>26</v>
      </c>
      <c r="E285">
        <v>0</v>
      </c>
      <c r="F285">
        <v>18</v>
      </c>
      <c r="G285">
        <v>1.77</v>
      </c>
      <c r="H285" t="s">
        <v>19</v>
      </c>
      <c r="I285">
        <v>18</v>
      </c>
      <c r="J285">
        <v>33</v>
      </c>
      <c r="K285" t="s">
        <v>27</v>
      </c>
      <c r="L285" t="s">
        <v>2014</v>
      </c>
    </row>
    <row r="286" spans="1:12">
      <c r="A286">
        <v>1838</v>
      </c>
      <c r="B286" s="1" t="s">
        <v>2009</v>
      </c>
      <c r="C286">
        <v>10019</v>
      </c>
      <c r="D286" t="s">
        <v>17</v>
      </c>
      <c r="E286">
        <v>0</v>
      </c>
      <c r="F286">
        <v>36</v>
      </c>
      <c r="G286">
        <v>7.07</v>
      </c>
      <c r="H286" t="s">
        <v>24</v>
      </c>
      <c r="I286">
        <v>36</v>
      </c>
      <c r="J286">
        <v>91</v>
      </c>
      <c r="K286" t="s">
        <v>27</v>
      </c>
      <c r="L286" t="s">
        <v>2015</v>
      </c>
    </row>
    <row r="287" spans="1:12">
      <c r="A287">
        <v>1839</v>
      </c>
      <c r="B287" s="1" t="s">
        <v>2009</v>
      </c>
      <c r="C287">
        <v>10019</v>
      </c>
      <c r="D287" t="s">
        <v>26</v>
      </c>
      <c r="E287">
        <v>0</v>
      </c>
      <c r="F287">
        <v>36</v>
      </c>
      <c r="G287">
        <v>7.07</v>
      </c>
      <c r="H287" t="s">
        <v>371</v>
      </c>
      <c r="I287">
        <v>32</v>
      </c>
      <c r="J287">
        <v>50</v>
      </c>
      <c r="K287" t="s">
        <v>27</v>
      </c>
      <c r="L287" t="s">
        <v>2016</v>
      </c>
    </row>
    <row r="288" spans="1:12">
      <c r="A288">
        <v>1840</v>
      </c>
      <c r="B288" s="1" t="s">
        <v>2017</v>
      </c>
      <c r="C288">
        <v>12867</v>
      </c>
      <c r="D288" t="s">
        <v>53</v>
      </c>
      <c r="E288">
        <v>0</v>
      </c>
      <c r="F288">
        <v>15</v>
      </c>
      <c r="G288">
        <v>1.23</v>
      </c>
      <c r="H288" t="s">
        <v>38</v>
      </c>
      <c r="I288">
        <v>15</v>
      </c>
      <c r="J288">
        <v>30</v>
      </c>
      <c r="K288" t="s">
        <v>39</v>
      </c>
      <c r="L288" t="s">
        <v>2018</v>
      </c>
    </row>
    <row r="289" spans="1:12">
      <c r="A289">
        <v>1841</v>
      </c>
      <c r="B289" s="1" t="s">
        <v>2009</v>
      </c>
      <c r="C289">
        <v>13017</v>
      </c>
      <c r="D289" t="s">
        <v>26</v>
      </c>
      <c r="E289">
        <v>0</v>
      </c>
      <c r="F289">
        <v>24</v>
      </c>
      <c r="G289">
        <v>3.14</v>
      </c>
      <c r="H289" t="s">
        <v>2019</v>
      </c>
      <c r="I289">
        <v>24</v>
      </c>
      <c r="J289">
        <v>24</v>
      </c>
      <c r="K289" t="s">
        <v>27</v>
      </c>
      <c r="L289" t="s">
        <v>2020</v>
      </c>
    </row>
    <row r="290" spans="1:12">
      <c r="A290">
        <v>1842</v>
      </c>
      <c r="B290" s="1" t="s">
        <v>2017</v>
      </c>
      <c r="C290">
        <v>14647</v>
      </c>
      <c r="D290" t="s">
        <v>107</v>
      </c>
      <c r="E290">
        <v>0</v>
      </c>
      <c r="F290">
        <v>24</v>
      </c>
      <c r="G290">
        <v>3.14</v>
      </c>
      <c r="H290" t="s">
        <v>38</v>
      </c>
      <c r="I290">
        <v>24</v>
      </c>
      <c r="J290">
        <v>25</v>
      </c>
      <c r="K290" t="s">
        <v>39</v>
      </c>
      <c r="L290" t="s">
        <v>2021</v>
      </c>
    </row>
    <row r="291" spans="1:12">
      <c r="A291">
        <v>1843</v>
      </c>
      <c r="B291" s="1" t="s">
        <v>2009</v>
      </c>
      <c r="C291">
        <v>14702</v>
      </c>
      <c r="D291" t="s">
        <v>17</v>
      </c>
      <c r="E291">
        <v>0</v>
      </c>
      <c r="F291">
        <v>24</v>
      </c>
      <c r="G291">
        <v>3.14</v>
      </c>
      <c r="H291" t="s">
        <v>24</v>
      </c>
      <c r="I291">
        <v>24</v>
      </c>
      <c r="J291">
        <v>32</v>
      </c>
      <c r="K291" t="s">
        <v>27</v>
      </c>
      <c r="L291" t="s">
        <v>2022</v>
      </c>
    </row>
    <row r="292" spans="1:12">
      <c r="A292">
        <v>1322</v>
      </c>
      <c r="B292" s="1" t="s">
        <v>1456</v>
      </c>
      <c r="C292">
        <v>0</v>
      </c>
      <c r="D292" t="s">
        <v>17</v>
      </c>
      <c r="E292">
        <v>1.85</v>
      </c>
      <c r="F292">
        <v>36</v>
      </c>
      <c r="G292">
        <v>7.07</v>
      </c>
      <c r="H292" t="s">
        <v>24</v>
      </c>
      <c r="I292">
        <v>36</v>
      </c>
      <c r="J292">
        <v>36</v>
      </c>
      <c r="K292" t="s">
        <v>27</v>
      </c>
      <c r="L292" t="s">
        <v>1457</v>
      </c>
    </row>
    <row r="293" spans="1:12">
      <c r="A293">
        <v>1886</v>
      </c>
      <c r="B293" s="1" t="s">
        <v>1456</v>
      </c>
      <c r="C293">
        <v>1510</v>
      </c>
      <c r="D293" t="s">
        <v>26</v>
      </c>
      <c r="E293">
        <v>0</v>
      </c>
      <c r="F293">
        <v>54</v>
      </c>
      <c r="G293" t="s">
        <v>18</v>
      </c>
      <c r="H293" t="s">
        <v>2066</v>
      </c>
      <c r="I293">
        <v>54</v>
      </c>
      <c r="J293">
        <v>25</v>
      </c>
      <c r="K293" t="s">
        <v>33</v>
      </c>
      <c r="L293" t="s">
        <v>2067</v>
      </c>
    </row>
    <row r="294" spans="1:12">
      <c r="A294">
        <v>1887</v>
      </c>
      <c r="B294" s="1" t="s">
        <v>1456</v>
      </c>
      <c r="C294">
        <v>2470</v>
      </c>
      <c r="D294" t="s">
        <v>17</v>
      </c>
      <c r="E294">
        <v>0</v>
      </c>
      <c r="F294">
        <v>30</v>
      </c>
      <c r="G294" t="s">
        <v>18</v>
      </c>
      <c r="H294" t="s">
        <v>2068</v>
      </c>
      <c r="I294">
        <v>30</v>
      </c>
      <c r="J294">
        <v>64</v>
      </c>
      <c r="K294" t="s">
        <v>33</v>
      </c>
      <c r="L294" t="s">
        <v>2069</v>
      </c>
    </row>
    <row r="295" spans="1:12">
      <c r="A295">
        <v>1323</v>
      </c>
      <c r="B295" s="1" t="s">
        <v>1456</v>
      </c>
      <c r="C295">
        <v>2975</v>
      </c>
      <c r="D295" t="s">
        <v>17</v>
      </c>
      <c r="E295">
        <v>2.1</v>
      </c>
      <c r="F295">
        <v>18</v>
      </c>
      <c r="G295">
        <v>1.77</v>
      </c>
      <c r="H295" t="s">
        <v>24</v>
      </c>
      <c r="I295">
        <v>18</v>
      </c>
      <c r="J295">
        <v>48</v>
      </c>
      <c r="K295" t="s">
        <v>27</v>
      </c>
      <c r="L295" t="s">
        <v>1458</v>
      </c>
    </row>
    <row r="296" spans="1:12">
      <c r="A296">
        <v>1324</v>
      </c>
      <c r="B296" s="1" t="s">
        <v>1456</v>
      </c>
      <c r="C296">
        <v>2985</v>
      </c>
      <c r="D296" t="s">
        <v>17</v>
      </c>
      <c r="E296">
        <v>1.8</v>
      </c>
      <c r="F296">
        <v>20</v>
      </c>
      <c r="G296" t="s">
        <v>18</v>
      </c>
      <c r="H296" t="s">
        <v>29</v>
      </c>
      <c r="I296">
        <v>20</v>
      </c>
      <c r="J296">
        <v>30</v>
      </c>
      <c r="K296" t="s">
        <v>27</v>
      </c>
      <c r="L296" t="s">
        <v>1459</v>
      </c>
    </row>
    <row r="297" spans="1:12">
      <c r="A297">
        <v>1325</v>
      </c>
      <c r="B297" s="1" t="s">
        <v>1456</v>
      </c>
      <c r="C297">
        <v>5130</v>
      </c>
      <c r="D297" t="s">
        <v>17</v>
      </c>
      <c r="E297">
        <v>1.7</v>
      </c>
      <c r="F297">
        <v>24</v>
      </c>
      <c r="G297">
        <v>3.14</v>
      </c>
      <c r="H297" t="s">
        <v>19</v>
      </c>
      <c r="I297">
        <v>24</v>
      </c>
      <c r="J297">
        <v>18</v>
      </c>
      <c r="K297" t="s">
        <v>22</v>
      </c>
      <c r="L297" t="s">
        <v>1460</v>
      </c>
    </row>
    <row r="298" spans="1:12">
      <c r="A298">
        <v>1326</v>
      </c>
      <c r="B298" s="1" t="s">
        <v>1456</v>
      </c>
      <c r="C298">
        <v>6340</v>
      </c>
      <c r="D298" t="s">
        <v>17</v>
      </c>
      <c r="E298">
        <v>1.1000000000000001</v>
      </c>
      <c r="F298">
        <v>24</v>
      </c>
      <c r="G298">
        <v>3.14</v>
      </c>
      <c r="H298" t="s">
        <v>24</v>
      </c>
      <c r="I298">
        <v>24</v>
      </c>
      <c r="J298">
        <v>32</v>
      </c>
      <c r="K298" t="s">
        <v>27</v>
      </c>
      <c r="L298" t="s">
        <v>1461</v>
      </c>
    </row>
    <row r="299" spans="1:12">
      <c r="A299">
        <v>1327</v>
      </c>
      <c r="B299" s="1" t="s">
        <v>1456</v>
      </c>
      <c r="C299">
        <v>6430</v>
      </c>
      <c r="D299" t="s">
        <v>17</v>
      </c>
      <c r="E299">
        <v>2.1</v>
      </c>
      <c r="F299">
        <v>18</v>
      </c>
      <c r="G299">
        <v>1.77</v>
      </c>
      <c r="H299" t="s">
        <v>24</v>
      </c>
      <c r="I299">
        <v>18</v>
      </c>
      <c r="J299">
        <v>32</v>
      </c>
      <c r="K299" t="s">
        <v>27</v>
      </c>
      <c r="L299" t="s">
        <v>1462</v>
      </c>
    </row>
    <row r="300" spans="1:12">
      <c r="A300">
        <v>1328</v>
      </c>
      <c r="B300" s="1" t="s">
        <v>1456</v>
      </c>
      <c r="C300">
        <v>9087</v>
      </c>
      <c r="D300" t="s">
        <v>17</v>
      </c>
      <c r="E300">
        <v>0</v>
      </c>
      <c r="F300">
        <v>18</v>
      </c>
      <c r="G300">
        <v>1.77</v>
      </c>
      <c r="H300" t="s">
        <v>24</v>
      </c>
      <c r="I300">
        <v>18</v>
      </c>
      <c r="J300">
        <v>48</v>
      </c>
      <c r="K300" t="s">
        <v>22</v>
      </c>
      <c r="L300" t="s">
        <v>1463</v>
      </c>
    </row>
    <row r="301" spans="1:12">
      <c r="A301">
        <v>1329</v>
      </c>
      <c r="B301" s="1" t="s">
        <v>1456</v>
      </c>
      <c r="C301">
        <v>9147</v>
      </c>
      <c r="D301" t="s">
        <v>17</v>
      </c>
      <c r="E301">
        <v>1.9</v>
      </c>
      <c r="F301">
        <v>18</v>
      </c>
      <c r="G301">
        <v>1.77</v>
      </c>
      <c r="H301" t="s">
        <v>24</v>
      </c>
      <c r="I301">
        <v>18</v>
      </c>
      <c r="J301">
        <v>24</v>
      </c>
      <c r="K301" t="s">
        <v>33</v>
      </c>
      <c r="L301" t="s">
        <v>1464</v>
      </c>
    </row>
    <row r="302" spans="1:12">
      <c r="A302">
        <v>1330</v>
      </c>
      <c r="B302" s="1" t="s">
        <v>1456</v>
      </c>
      <c r="C302">
        <v>10995</v>
      </c>
      <c r="D302" t="s">
        <v>17</v>
      </c>
      <c r="E302">
        <v>2</v>
      </c>
      <c r="F302">
        <v>18</v>
      </c>
      <c r="G302">
        <v>1.77</v>
      </c>
      <c r="H302" t="s">
        <v>24</v>
      </c>
      <c r="I302">
        <v>18</v>
      </c>
      <c r="J302">
        <v>28</v>
      </c>
      <c r="K302" t="s">
        <v>33</v>
      </c>
      <c r="L302" t="s">
        <v>1465</v>
      </c>
    </row>
    <row r="303" spans="1:12">
      <c r="A303">
        <v>1331</v>
      </c>
      <c r="B303" s="1" t="s">
        <v>1456</v>
      </c>
      <c r="C303">
        <v>11255</v>
      </c>
      <c r="D303" t="s">
        <v>17</v>
      </c>
      <c r="E303">
        <v>1.8</v>
      </c>
      <c r="F303">
        <v>18</v>
      </c>
      <c r="G303">
        <v>1.77</v>
      </c>
      <c r="H303" t="s">
        <v>24</v>
      </c>
      <c r="I303">
        <v>18</v>
      </c>
      <c r="J303">
        <v>24</v>
      </c>
      <c r="K303" t="s">
        <v>33</v>
      </c>
      <c r="L303" t="s">
        <v>1466</v>
      </c>
    </row>
    <row r="304" spans="1:12">
      <c r="A304">
        <v>1332</v>
      </c>
      <c r="B304" s="1" t="s">
        <v>1456</v>
      </c>
      <c r="C304">
        <v>12575</v>
      </c>
      <c r="D304" t="s">
        <v>17</v>
      </c>
      <c r="E304">
        <v>1.9</v>
      </c>
      <c r="F304">
        <v>18</v>
      </c>
      <c r="G304">
        <v>1.77</v>
      </c>
      <c r="H304" t="s">
        <v>24</v>
      </c>
      <c r="I304">
        <v>18</v>
      </c>
      <c r="J304">
        <v>28</v>
      </c>
      <c r="K304" t="s">
        <v>33</v>
      </c>
      <c r="L304" t="s">
        <v>1467</v>
      </c>
    </row>
    <row r="305" spans="1:12">
      <c r="A305">
        <v>1333</v>
      </c>
      <c r="B305" s="1" t="s">
        <v>1456</v>
      </c>
      <c r="C305">
        <v>13367</v>
      </c>
      <c r="D305" t="s">
        <v>17</v>
      </c>
      <c r="E305">
        <v>2.8</v>
      </c>
      <c r="F305">
        <v>18</v>
      </c>
      <c r="G305">
        <v>1.77</v>
      </c>
      <c r="H305" t="s">
        <v>24</v>
      </c>
      <c r="I305">
        <v>18</v>
      </c>
      <c r="J305">
        <v>26</v>
      </c>
      <c r="K305" t="s">
        <v>33</v>
      </c>
      <c r="L305" t="s">
        <v>1468</v>
      </c>
    </row>
    <row r="306" spans="1:12">
      <c r="A306">
        <v>1334</v>
      </c>
      <c r="B306" s="1" t="s">
        <v>1456</v>
      </c>
      <c r="C306">
        <v>13572</v>
      </c>
      <c r="D306" t="s">
        <v>17</v>
      </c>
      <c r="E306">
        <v>4.0999999999999996</v>
      </c>
      <c r="F306">
        <v>30</v>
      </c>
      <c r="G306">
        <v>7.07</v>
      </c>
      <c r="H306" t="s">
        <v>24</v>
      </c>
      <c r="I306">
        <v>30</v>
      </c>
      <c r="J306">
        <v>48</v>
      </c>
      <c r="K306" t="s">
        <v>27</v>
      </c>
      <c r="L306" t="s">
        <v>1469</v>
      </c>
    </row>
    <row r="307" spans="1:12">
      <c r="A307">
        <v>1335</v>
      </c>
      <c r="B307" s="1" t="s">
        <v>1456</v>
      </c>
      <c r="C307">
        <v>13785</v>
      </c>
      <c r="D307" t="s">
        <v>17</v>
      </c>
      <c r="E307">
        <v>3.5</v>
      </c>
      <c r="F307">
        <v>18</v>
      </c>
      <c r="G307">
        <v>1.77</v>
      </c>
      <c r="H307" t="s">
        <v>24</v>
      </c>
      <c r="I307">
        <v>18</v>
      </c>
      <c r="J307">
        <v>33</v>
      </c>
      <c r="K307" t="s">
        <v>27</v>
      </c>
      <c r="L307" t="s">
        <v>1470</v>
      </c>
    </row>
    <row r="308" spans="1:12">
      <c r="A308">
        <v>1336</v>
      </c>
      <c r="B308" s="1" t="s">
        <v>1456</v>
      </c>
      <c r="C308">
        <v>16220</v>
      </c>
      <c r="D308" t="s">
        <v>17</v>
      </c>
      <c r="E308">
        <v>0.9</v>
      </c>
      <c r="F308">
        <v>15</v>
      </c>
      <c r="G308">
        <v>1.23</v>
      </c>
      <c r="H308" t="s">
        <v>24</v>
      </c>
      <c r="I308">
        <v>15</v>
      </c>
      <c r="J308">
        <v>24</v>
      </c>
      <c r="K308" t="s">
        <v>22</v>
      </c>
      <c r="L308" t="s">
        <v>1471</v>
      </c>
    </row>
    <row r="309" spans="1:12">
      <c r="A309">
        <v>1337</v>
      </c>
      <c r="B309" s="1" t="s">
        <v>1456</v>
      </c>
      <c r="C309">
        <v>16345</v>
      </c>
      <c r="D309" t="s">
        <v>17</v>
      </c>
      <c r="E309">
        <v>1.4</v>
      </c>
      <c r="F309">
        <v>24</v>
      </c>
      <c r="G309">
        <v>3.14</v>
      </c>
      <c r="H309" t="s">
        <v>24</v>
      </c>
      <c r="I309">
        <v>24</v>
      </c>
      <c r="J309">
        <v>24</v>
      </c>
      <c r="K309" t="s">
        <v>22</v>
      </c>
      <c r="L309" t="s">
        <v>1472</v>
      </c>
    </row>
    <row r="310" spans="1:12">
      <c r="A310">
        <v>1338</v>
      </c>
      <c r="B310" s="1" t="s">
        <v>1456</v>
      </c>
      <c r="C310">
        <v>18120</v>
      </c>
      <c r="D310" t="s">
        <v>17</v>
      </c>
      <c r="E310">
        <v>1.7</v>
      </c>
      <c r="F310">
        <v>24</v>
      </c>
      <c r="G310">
        <v>3.14</v>
      </c>
      <c r="H310" t="s">
        <v>70</v>
      </c>
      <c r="I310">
        <v>24</v>
      </c>
      <c r="J310">
        <v>29</v>
      </c>
      <c r="K310" t="s">
        <v>27</v>
      </c>
      <c r="L310" t="s">
        <v>1473</v>
      </c>
    </row>
    <row r="311" spans="1:12">
      <c r="A311">
        <v>1339</v>
      </c>
      <c r="B311" s="1" t="s">
        <v>1456</v>
      </c>
      <c r="C311">
        <v>21550</v>
      </c>
      <c r="D311" t="s">
        <v>17</v>
      </c>
      <c r="E311">
        <v>1</v>
      </c>
      <c r="F311">
        <v>24</v>
      </c>
      <c r="G311">
        <v>3.14</v>
      </c>
      <c r="H311" t="s">
        <v>24</v>
      </c>
      <c r="I311">
        <v>24</v>
      </c>
      <c r="J311">
        <v>24</v>
      </c>
      <c r="K311" t="s">
        <v>33</v>
      </c>
      <c r="L311" t="s">
        <v>1474</v>
      </c>
    </row>
    <row r="312" spans="1:12">
      <c r="A312">
        <v>1317</v>
      </c>
      <c r="B312" s="1" t="s">
        <v>1450</v>
      </c>
      <c r="C312">
        <v>907</v>
      </c>
      <c r="D312" t="s">
        <v>17</v>
      </c>
      <c r="E312">
        <v>0.8</v>
      </c>
      <c r="F312">
        <v>18</v>
      </c>
      <c r="G312">
        <v>1.77</v>
      </c>
      <c r="H312" t="s">
        <v>24</v>
      </c>
      <c r="I312">
        <v>18</v>
      </c>
      <c r="J312">
        <v>24</v>
      </c>
      <c r="K312" t="s">
        <v>33</v>
      </c>
      <c r="L312" t="s">
        <v>136</v>
      </c>
    </row>
    <row r="313" spans="1:12">
      <c r="A313">
        <v>1318</v>
      </c>
      <c r="B313" s="1" t="s">
        <v>1450</v>
      </c>
      <c r="C313">
        <v>1017</v>
      </c>
      <c r="D313" t="s">
        <v>17</v>
      </c>
      <c r="E313">
        <v>1.7</v>
      </c>
      <c r="F313">
        <v>18</v>
      </c>
      <c r="G313">
        <v>1.77</v>
      </c>
      <c r="H313" t="s">
        <v>70</v>
      </c>
      <c r="I313">
        <v>18</v>
      </c>
      <c r="J313">
        <v>21</v>
      </c>
      <c r="K313" t="s">
        <v>22</v>
      </c>
      <c r="L313" t="s">
        <v>1451</v>
      </c>
    </row>
    <row r="314" spans="1:12">
      <c r="A314">
        <v>1319</v>
      </c>
      <c r="B314" s="1" t="s">
        <v>1450</v>
      </c>
      <c r="C314">
        <v>1027</v>
      </c>
      <c r="D314" t="s">
        <v>17</v>
      </c>
      <c r="E314">
        <v>0</v>
      </c>
      <c r="F314">
        <v>18</v>
      </c>
      <c r="G314">
        <v>1.77</v>
      </c>
      <c r="H314" t="s">
        <v>24</v>
      </c>
      <c r="I314">
        <v>18</v>
      </c>
      <c r="J314">
        <v>24</v>
      </c>
      <c r="K314" t="s">
        <v>22</v>
      </c>
      <c r="L314" t="s">
        <v>1452</v>
      </c>
    </row>
    <row r="315" spans="1:12">
      <c r="A315">
        <v>1321</v>
      </c>
      <c r="B315" s="1" t="s">
        <v>1453</v>
      </c>
      <c r="C315">
        <v>0</v>
      </c>
      <c r="D315" t="s">
        <v>17</v>
      </c>
      <c r="E315">
        <v>4.0999999999999996</v>
      </c>
      <c r="F315">
        <v>30</v>
      </c>
      <c r="G315">
        <v>7.07</v>
      </c>
      <c r="H315" t="s">
        <v>24</v>
      </c>
      <c r="I315">
        <v>30</v>
      </c>
      <c r="J315">
        <v>48</v>
      </c>
      <c r="K315" t="s">
        <v>27</v>
      </c>
      <c r="L315" t="s">
        <v>1455</v>
      </c>
    </row>
    <row r="316" spans="1:12">
      <c r="A316">
        <v>1320</v>
      </c>
      <c r="B316" s="1" t="s">
        <v>1453</v>
      </c>
      <c r="C316">
        <v>2627</v>
      </c>
      <c r="D316" t="s">
        <v>26</v>
      </c>
      <c r="E316">
        <v>2.2000000000000002</v>
      </c>
      <c r="F316">
        <v>18</v>
      </c>
      <c r="G316">
        <v>1.77</v>
      </c>
      <c r="H316" t="s">
        <v>29</v>
      </c>
      <c r="I316">
        <v>18</v>
      </c>
      <c r="J316">
        <v>59</v>
      </c>
      <c r="K316" t="s">
        <v>27</v>
      </c>
      <c r="L316" t="s">
        <v>1454</v>
      </c>
    </row>
    <row r="317" spans="1:12">
      <c r="A317">
        <v>1304</v>
      </c>
      <c r="B317" s="1" t="s">
        <v>1436</v>
      </c>
      <c r="C317">
        <v>0</v>
      </c>
      <c r="D317" t="s">
        <v>26</v>
      </c>
      <c r="E317">
        <v>0.2</v>
      </c>
      <c r="F317">
        <v>42</v>
      </c>
      <c r="G317" t="s">
        <v>18</v>
      </c>
      <c r="H317" t="s">
        <v>19</v>
      </c>
      <c r="I317">
        <v>42</v>
      </c>
      <c r="J317">
        <v>34</v>
      </c>
      <c r="K317" t="s">
        <v>27</v>
      </c>
      <c r="L317" t="s">
        <v>1437</v>
      </c>
    </row>
    <row r="318" spans="1:12">
      <c r="A318">
        <v>1305</v>
      </c>
      <c r="B318" s="1" t="s">
        <v>1436</v>
      </c>
      <c r="C318">
        <v>7694</v>
      </c>
      <c r="D318" t="s">
        <v>17</v>
      </c>
      <c r="E318">
        <v>1.6</v>
      </c>
      <c r="F318">
        <v>48</v>
      </c>
      <c r="G318" t="s">
        <v>18</v>
      </c>
      <c r="H318" t="s">
        <v>70</v>
      </c>
      <c r="I318">
        <v>48</v>
      </c>
      <c r="J318">
        <v>26</v>
      </c>
      <c r="K318" t="s">
        <v>27</v>
      </c>
      <c r="L318" t="s">
        <v>1438</v>
      </c>
    </row>
    <row r="319" spans="1:12">
      <c r="A319">
        <v>1306</v>
      </c>
      <c r="B319" s="1" t="s">
        <v>1436</v>
      </c>
      <c r="C319">
        <v>7740</v>
      </c>
      <c r="D319" t="s">
        <v>17</v>
      </c>
      <c r="E319">
        <v>1.4</v>
      </c>
      <c r="F319">
        <v>24</v>
      </c>
      <c r="G319">
        <v>3.14</v>
      </c>
      <c r="H319" t="s">
        <v>24</v>
      </c>
      <c r="I319">
        <v>24</v>
      </c>
      <c r="J319">
        <v>40</v>
      </c>
      <c r="K319" t="s">
        <v>27</v>
      </c>
      <c r="L319" t="s">
        <v>1439</v>
      </c>
    </row>
    <row r="320" spans="1:12">
      <c r="A320">
        <v>1307</v>
      </c>
      <c r="B320" s="1" t="s">
        <v>1436</v>
      </c>
      <c r="C320">
        <v>7790</v>
      </c>
      <c r="D320" t="s">
        <v>17</v>
      </c>
      <c r="E320">
        <v>1.9</v>
      </c>
      <c r="F320">
        <v>20</v>
      </c>
      <c r="G320" t="s">
        <v>18</v>
      </c>
      <c r="H320" t="s">
        <v>29</v>
      </c>
      <c r="I320">
        <v>20</v>
      </c>
      <c r="J320">
        <v>24</v>
      </c>
      <c r="K320" t="s">
        <v>27</v>
      </c>
      <c r="L320" t="s">
        <v>1440</v>
      </c>
    </row>
    <row r="321" spans="1:12">
      <c r="A321">
        <v>1308</v>
      </c>
      <c r="B321" s="1" t="s">
        <v>1436</v>
      </c>
      <c r="C321">
        <v>10530</v>
      </c>
      <c r="D321" t="s">
        <v>17</v>
      </c>
      <c r="E321">
        <v>2.2999999999999998</v>
      </c>
      <c r="F321">
        <v>24</v>
      </c>
      <c r="G321">
        <v>3.14</v>
      </c>
      <c r="H321" t="s">
        <v>70</v>
      </c>
      <c r="I321">
        <v>24</v>
      </c>
      <c r="J321">
        <v>38</v>
      </c>
      <c r="K321" t="s">
        <v>22</v>
      </c>
      <c r="L321" t="s">
        <v>1441</v>
      </c>
    </row>
    <row r="322" spans="1:12">
      <c r="A322">
        <v>1309</v>
      </c>
      <c r="B322" s="1" t="s">
        <v>1436</v>
      </c>
      <c r="C322">
        <v>10536</v>
      </c>
      <c r="D322" t="s">
        <v>17</v>
      </c>
      <c r="E322">
        <v>2.2000000000000002</v>
      </c>
      <c r="F322">
        <v>18</v>
      </c>
      <c r="G322">
        <v>1.77</v>
      </c>
      <c r="H322" t="s">
        <v>70</v>
      </c>
      <c r="I322">
        <v>18</v>
      </c>
      <c r="J322">
        <v>22</v>
      </c>
      <c r="K322" t="s">
        <v>22</v>
      </c>
      <c r="L322" t="s">
        <v>1442</v>
      </c>
    </row>
    <row r="323" spans="1:12">
      <c r="A323">
        <v>1310</v>
      </c>
      <c r="B323" s="1" t="s">
        <v>1436</v>
      </c>
      <c r="C323">
        <v>12123</v>
      </c>
      <c r="D323" t="s">
        <v>17</v>
      </c>
      <c r="E323">
        <v>1.7</v>
      </c>
      <c r="F323">
        <v>18</v>
      </c>
      <c r="G323">
        <v>1.77</v>
      </c>
      <c r="H323" t="s">
        <v>24</v>
      </c>
      <c r="I323">
        <v>18</v>
      </c>
      <c r="J323">
        <v>24</v>
      </c>
      <c r="K323" t="s">
        <v>33</v>
      </c>
      <c r="L323" t="s">
        <v>1443</v>
      </c>
    </row>
    <row r="324" spans="1:12">
      <c r="A324">
        <v>1311</v>
      </c>
      <c r="B324" s="1" t="s">
        <v>1436</v>
      </c>
      <c r="C324">
        <v>12925</v>
      </c>
      <c r="D324" t="s">
        <v>17</v>
      </c>
      <c r="E324">
        <v>1.8</v>
      </c>
      <c r="F324">
        <v>18</v>
      </c>
      <c r="G324">
        <v>1.77</v>
      </c>
      <c r="H324" t="s">
        <v>24</v>
      </c>
      <c r="I324">
        <v>18</v>
      </c>
      <c r="J324">
        <v>24</v>
      </c>
      <c r="K324" t="s">
        <v>27</v>
      </c>
      <c r="L324" t="s">
        <v>1444</v>
      </c>
    </row>
    <row r="325" spans="1:12">
      <c r="A325">
        <v>1312</v>
      </c>
      <c r="B325" s="1" t="s">
        <v>1436</v>
      </c>
      <c r="C325">
        <v>15135</v>
      </c>
      <c r="D325" t="s">
        <v>17</v>
      </c>
      <c r="E325">
        <v>1.2</v>
      </c>
      <c r="F325">
        <v>18</v>
      </c>
      <c r="G325">
        <v>1.77</v>
      </c>
      <c r="H325" t="s">
        <v>29</v>
      </c>
      <c r="I325">
        <v>18</v>
      </c>
      <c r="J325">
        <v>30</v>
      </c>
      <c r="K325" t="s">
        <v>22</v>
      </c>
      <c r="L325" t="s">
        <v>1445</v>
      </c>
    </row>
    <row r="326" spans="1:12">
      <c r="A326">
        <v>1313</v>
      </c>
      <c r="B326" s="1" t="s">
        <v>1436</v>
      </c>
      <c r="C326">
        <v>15365</v>
      </c>
      <c r="D326" t="s">
        <v>17</v>
      </c>
      <c r="E326">
        <v>2.6</v>
      </c>
      <c r="F326">
        <v>24</v>
      </c>
      <c r="G326">
        <v>3.14</v>
      </c>
      <c r="H326" t="s">
        <v>24</v>
      </c>
      <c r="I326">
        <v>24</v>
      </c>
      <c r="J326">
        <v>69</v>
      </c>
      <c r="K326" t="s">
        <v>33</v>
      </c>
      <c r="L326" t="s">
        <v>1446</v>
      </c>
    </row>
    <row r="327" spans="1:12">
      <c r="A327">
        <v>1314</v>
      </c>
      <c r="B327" s="1" t="s">
        <v>1436</v>
      </c>
      <c r="C327">
        <v>15595</v>
      </c>
      <c r="D327" t="s">
        <v>17</v>
      </c>
      <c r="E327">
        <v>2.7</v>
      </c>
      <c r="F327">
        <v>20</v>
      </c>
      <c r="G327" t="s">
        <v>18</v>
      </c>
      <c r="H327" t="s">
        <v>24</v>
      </c>
      <c r="I327">
        <v>18</v>
      </c>
      <c r="J327">
        <v>26</v>
      </c>
      <c r="K327" t="s">
        <v>33</v>
      </c>
      <c r="L327" t="s">
        <v>1447</v>
      </c>
    </row>
    <row r="328" spans="1:12">
      <c r="A328">
        <v>1315</v>
      </c>
      <c r="B328" s="1" t="s">
        <v>1436</v>
      </c>
      <c r="C328">
        <v>17525</v>
      </c>
      <c r="D328" t="s">
        <v>17</v>
      </c>
      <c r="E328">
        <v>1.8</v>
      </c>
      <c r="F328">
        <v>18</v>
      </c>
      <c r="G328">
        <v>1.77</v>
      </c>
      <c r="H328" t="s">
        <v>24</v>
      </c>
      <c r="I328">
        <v>18</v>
      </c>
      <c r="J328">
        <v>22</v>
      </c>
      <c r="K328" t="s">
        <v>27</v>
      </c>
      <c r="L328" t="s">
        <v>1448</v>
      </c>
    </row>
    <row r="329" spans="1:12">
      <c r="A329">
        <v>1316</v>
      </c>
      <c r="B329" s="1" t="s">
        <v>1436</v>
      </c>
      <c r="C329">
        <v>17775</v>
      </c>
      <c r="D329" t="s">
        <v>17</v>
      </c>
      <c r="E329">
        <v>2.5</v>
      </c>
      <c r="F329">
        <v>24</v>
      </c>
      <c r="G329">
        <v>3.14</v>
      </c>
      <c r="H329" t="s">
        <v>24</v>
      </c>
      <c r="I329">
        <v>24</v>
      </c>
      <c r="J329">
        <v>24</v>
      </c>
      <c r="K329" t="s">
        <v>33</v>
      </c>
      <c r="L329" t="s">
        <v>1449</v>
      </c>
    </row>
    <row r="330" spans="1:12">
      <c r="A330">
        <v>1296</v>
      </c>
      <c r="B330" s="1" t="s">
        <v>1426</v>
      </c>
      <c r="C330">
        <v>2640</v>
      </c>
      <c r="D330" t="s">
        <v>17</v>
      </c>
      <c r="E330">
        <v>1.5</v>
      </c>
      <c r="F330">
        <v>24</v>
      </c>
      <c r="G330">
        <v>3.14</v>
      </c>
      <c r="H330" t="s">
        <v>29</v>
      </c>
      <c r="I330">
        <v>24</v>
      </c>
      <c r="J330">
        <v>25</v>
      </c>
      <c r="K330" t="s">
        <v>22</v>
      </c>
      <c r="L330" t="s">
        <v>1427</v>
      </c>
    </row>
    <row r="331" spans="1:12">
      <c r="A331">
        <v>1297</v>
      </c>
      <c r="B331" s="1" t="s">
        <v>1426</v>
      </c>
      <c r="C331">
        <v>2660</v>
      </c>
      <c r="D331" t="s">
        <v>17</v>
      </c>
      <c r="E331">
        <v>0.9</v>
      </c>
      <c r="F331">
        <v>24</v>
      </c>
      <c r="G331">
        <v>3.14</v>
      </c>
      <c r="H331" t="s">
        <v>70</v>
      </c>
      <c r="I331">
        <v>24</v>
      </c>
      <c r="J331">
        <v>32</v>
      </c>
      <c r="K331" t="s">
        <v>22</v>
      </c>
      <c r="L331" t="s">
        <v>1428</v>
      </c>
    </row>
    <row r="332" spans="1:12">
      <c r="A332">
        <v>1298</v>
      </c>
      <c r="B332" s="1" t="s">
        <v>1426</v>
      </c>
      <c r="C332">
        <v>5300</v>
      </c>
      <c r="D332" t="s">
        <v>17</v>
      </c>
      <c r="E332">
        <v>1.1000000000000001</v>
      </c>
      <c r="F332">
        <v>24</v>
      </c>
      <c r="G332">
        <v>3.14</v>
      </c>
      <c r="H332" t="s">
        <v>67</v>
      </c>
      <c r="I332">
        <v>24</v>
      </c>
      <c r="J332">
        <v>29</v>
      </c>
      <c r="K332" t="s">
        <v>27</v>
      </c>
      <c r="L332" t="s">
        <v>1429</v>
      </c>
    </row>
    <row r="333" spans="1:12">
      <c r="A333">
        <v>1299</v>
      </c>
      <c r="B333" s="1" t="s">
        <v>1426</v>
      </c>
      <c r="C333">
        <v>5460</v>
      </c>
      <c r="D333" t="s">
        <v>17</v>
      </c>
      <c r="E333">
        <v>1</v>
      </c>
      <c r="F333">
        <v>24</v>
      </c>
      <c r="G333">
        <v>3.4</v>
      </c>
      <c r="H333" t="s">
        <v>67</v>
      </c>
      <c r="I333">
        <v>24</v>
      </c>
      <c r="J333">
        <v>24</v>
      </c>
      <c r="K333" t="s">
        <v>27</v>
      </c>
      <c r="L333" t="s">
        <v>1430</v>
      </c>
    </row>
    <row r="334" spans="1:12">
      <c r="A334">
        <v>1300</v>
      </c>
      <c r="B334" s="1" t="s">
        <v>1426</v>
      </c>
      <c r="C334">
        <v>7810</v>
      </c>
      <c r="D334" t="s">
        <v>17</v>
      </c>
      <c r="E334">
        <v>0.3</v>
      </c>
      <c r="F334">
        <v>24</v>
      </c>
      <c r="G334">
        <v>3.14</v>
      </c>
      <c r="H334" t="s">
        <v>24</v>
      </c>
      <c r="I334">
        <v>24</v>
      </c>
      <c r="J334">
        <v>24</v>
      </c>
      <c r="K334" t="s">
        <v>27</v>
      </c>
      <c r="L334" t="s">
        <v>1431</v>
      </c>
    </row>
    <row r="335" spans="1:12">
      <c r="A335">
        <v>1301</v>
      </c>
      <c r="B335" s="1" t="s">
        <v>1432</v>
      </c>
      <c r="C335">
        <v>3730</v>
      </c>
      <c r="D335" t="s">
        <v>17</v>
      </c>
      <c r="E335">
        <v>1.9</v>
      </c>
      <c r="F335">
        <v>18</v>
      </c>
      <c r="G335">
        <v>1.77</v>
      </c>
      <c r="H335" t="s">
        <v>19</v>
      </c>
      <c r="I335">
        <v>18</v>
      </c>
      <c r="J335">
        <v>16</v>
      </c>
      <c r="K335" t="s">
        <v>22</v>
      </c>
      <c r="L335" t="s">
        <v>1433</v>
      </c>
    </row>
    <row r="336" spans="1:12">
      <c r="A336">
        <v>1302</v>
      </c>
      <c r="B336" s="1" t="s">
        <v>1432</v>
      </c>
      <c r="C336">
        <v>5315</v>
      </c>
      <c r="D336" t="s">
        <v>17</v>
      </c>
      <c r="E336">
        <v>1.7</v>
      </c>
      <c r="F336">
        <v>18</v>
      </c>
      <c r="G336">
        <v>1.77</v>
      </c>
      <c r="H336" t="s">
        <v>19</v>
      </c>
      <c r="I336">
        <v>18</v>
      </c>
      <c r="J336">
        <v>21</v>
      </c>
      <c r="K336" t="s">
        <v>50</v>
      </c>
      <c r="L336" t="s">
        <v>1434</v>
      </c>
    </row>
    <row r="337" spans="1:12">
      <c r="A337">
        <v>1303</v>
      </c>
      <c r="B337" s="1" t="s">
        <v>1432</v>
      </c>
      <c r="C337">
        <v>5575</v>
      </c>
      <c r="D337" t="s">
        <v>17</v>
      </c>
      <c r="E337">
        <v>1.9</v>
      </c>
      <c r="F337">
        <v>24</v>
      </c>
      <c r="G337">
        <v>3.14</v>
      </c>
      <c r="H337" t="s">
        <v>24</v>
      </c>
      <c r="I337">
        <v>24</v>
      </c>
      <c r="J337">
        <v>24</v>
      </c>
      <c r="K337" t="s">
        <v>27</v>
      </c>
      <c r="L337" t="s">
        <v>1435</v>
      </c>
    </row>
    <row r="338" spans="1:12">
      <c r="A338">
        <v>1830</v>
      </c>
      <c r="B338" s="1" t="s">
        <v>2005</v>
      </c>
      <c r="C338">
        <v>159</v>
      </c>
      <c r="D338" t="s">
        <v>17</v>
      </c>
      <c r="E338">
        <v>0</v>
      </c>
      <c r="F338">
        <v>15</v>
      </c>
      <c r="G338">
        <v>1.23</v>
      </c>
      <c r="H338" t="s">
        <v>371</v>
      </c>
      <c r="I338">
        <v>15</v>
      </c>
      <c r="J338">
        <v>32</v>
      </c>
      <c r="K338" t="s">
        <v>22</v>
      </c>
      <c r="L338" t="s">
        <v>2006</v>
      </c>
    </row>
    <row r="339" spans="1:12">
      <c r="A339">
        <v>1831</v>
      </c>
      <c r="B339" s="1" t="s">
        <v>2005</v>
      </c>
      <c r="C339">
        <v>1524</v>
      </c>
      <c r="D339" t="s">
        <v>26</v>
      </c>
      <c r="E339">
        <v>0</v>
      </c>
      <c r="F339">
        <v>24</v>
      </c>
      <c r="G339">
        <v>3.14</v>
      </c>
      <c r="H339" t="s">
        <v>371</v>
      </c>
      <c r="I339">
        <v>24</v>
      </c>
      <c r="J339">
        <v>40</v>
      </c>
      <c r="K339" t="s">
        <v>22</v>
      </c>
      <c r="L339" t="s">
        <v>2007</v>
      </c>
    </row>
    <row r="340" spans="1:12">
      <c r="A340">
        <v>1832</v>
      </c>
      <c r="B340" s="1" t="s">
        <v>2005</v>
      </c>
      <c r="C340">
        <v>2239</v>
      </c>
      <c r="D340" t="s">
        <v>26</v>
      </c>
      <c r="E340">
        <v>0</v>
      </c>
      <c r="F340">
        <v>15</v>
      </c>
      <c r="G340">
        <v>1.24</v>
      </c>
      <c r="H340" t="s">
        <v>371</v>
      </c>
      <c r="I340">
        <v>15</v>
      </c>
      <c r="J340">
        <v>24</v>
      </c>
      <c r="K340" t="s">
        <v>22</v>
      </c>
      <c r="L340" t="s">
        <v>2008</v>
      </c>
    </row>
    <row r="341" spans="1:12">
      <c r="A341">
        <v>410</v>
      </c>
      <c r="B341" s="1" t="s">
        <v>485</v>
      </c>
      <c r="C341">
        <v>0</v>
      </c>
      <c r="D341" t="s">
        <v>17</v>
      </c>
      <c r="E341">
        <v>0</v>
      </c>
      <c r="F341">
        <v>63</v>
      </c>
      <c r="G341" t="s">
        <v>18</v>
      </c>
      <c r="H341" t="s">
        <v>18</v>
      </c>
      <c r="I341">
        <v>0</v>
      </c>
      <c r="J341">
        <v>0</v>
      </c>
      <c r="K341" t="s">
        <v>27</v>
      </c>
      <c r="L341" t="s">
        <v>486</v>
      </c>
    </row>
    <row r="342" spans="1:12">
      <c r="A342">
        <v>411</v>
      </c>
      <c r="B342" s="1" t="s">
        <v>485</v>
      </c>
      <c r="C342">
        <v>1416</v>
      </c>
      <c r="D342" t="s">
        <v>26</v>
      </c>
      <c r="E342">
        <v>2.2999999999999998</v>
      </c>
      <c r="F342">
        <v>24</v>
      </c>
      <c r="G342">
        <v>3.14</v>
      </c>
      <c r="H342" t="s">
        <v>24</v>
      </c>
      <c r="I342">
        <v>24</v>
      </c>
      <c r="J342">
        <v>24</v>
      </c>
      <c r="K342" t="s">
        <v>33</v>
      </c>
      <c r="L342" t="s">
        <v>487</v>
      </c>
    </row>
    <row r="343" spans="1:12">
      <c r="A343">
        <v>412</v>
      </c>
      <c r="B343" s="1" t="s">
        <v>485</v>
      </c>
      <c r="C343">
        <v>1570</v>
      </c>
      <c r="D343" t="s">
        <v>17</v>
      </c>
      <c r="E343">
        <v>1.3</v>
      </c>
      <c r="F343">
        <v>18</v>
      </c>
      <c r="G343">
        <v>1.77</v>
      </c>
      <c r="H343" t="s">
        <v>24</v>
      </c>
      <c r="I343">
        <v>18</v>
      </c>
      <c r="J343">
        <v>64</v>
      </c>
      <c r="K343" t="s">
        <v>22</v>
      </c>
      <c r="L343" t="s">
        <v>488</v>
      </c>
    </row>
    <row r="344" spans="1:12">
      <c r="A344">
        <v>413</v>
      </c>
      <c r="B344" s="1" t="s">
        <v>485</v>
      </c>
      <c r="C344">
        <v>4209</v>
      </c>
      <c r="D344" t="s">
        <v>26</v>
      </c>
      <c r="E344">
        <v>1.9</v>
      </c>
      <c r="F344">
        <v>12</v>
      </c>
      <c r="G344" t="s">
        <v>18</v>
      </c>
      <c r="H344" t="s">
        <v>19</v>
      </c>
      <c r="I344">
        <v>12</v>
      </c>
      <c r="J344">
        <v>20</v>
      </c>
      <c r="K344" t="s">
        <v>22</v>
      </c>
      <c r="L344" t="s">
        <v>489</v>
      </c>
    </row>
    <row r="345" spans="1:12">
      <c r="A345">
        <v>414</v>
      </c>
      <c r="B345" s="1" t="s">
        <v>485</v>
      </c>
      <c r="C345">
        <v>5140</v>
      </c>
      <c r="D345" t="s">
        <v>26</v>
      </c>
      <c r="E345">
        <v>1</v>
      </c>
      <c r="F345">
        <v>18</v>
      </c>
      <c r="G345">
        <v>1.77</v>
      </c>
      <c r="H345" t="s">
        <v>19</v>
      </c>
      <c r="I345">
        <v>18</v>
      </c>
      <c r="J345">
        <v>24</v>
      </c>
      <c r="K345" t="s">
        <v>22</v>
      </c>
      <c r="L345" t="s">
        <v>136</v>
      </c>
    </row>
    <row r="346" spans="1:12">
      <c r="A346">
        <v>415</v>
      </c>
      <c r="B346" s="1" t="s">
        <v>490</v>
      </c>
      <c r="C346">
        <v>1530</v>
      </c>
      <c r="D346" t="s">
        <v>17</v>
      </c>
      <c r="E346">
        <v>1.65</v>
      </c>
      <c r="F346">
        <v>24</v>
      </c>
      <c r="G346">
        <v>3.14</v>
      </c>
      <c r="H346" t="s">
        <v>24</v>
      </c>
      <c r="I346">
        <v>24</v>
      </c>
      <c r="J346">
        <v>26</v>
      </c>
      <c r="K346" t="s">
        <v>33</v>
      </c>
      <c r="L346" t="s">
        <v>491</v>
      </c>
    </row>
    <row r="347" spans="1:12">
      <c r="A347">
        <v>416</v>
      </c>
      <c r="B347" s="1" t="s">
        <v>490</v>
      </c>
      <c r="C347">
        <v>1530</v>
      </c>
      <c r="D347" t="s">
        <v>26</v>
      </c>
      <c r="E347">
        <v>1.4</v>
      </c>
      <c r="F347">
        <v>24</v>
      </c>
      <c r="G347">
        <v>3.14</v>
      </c>
      <c r="H347" t="s">
        <v>24</v>
      </c>
      <c r="I347">
        <v>24</v>
      </c>
      <c r="J347">
        <v>24</v>
      </c>
      <c r="K347" t="s">
        <v>33</v>
      </c>
      <c r="L347" t="s">
        <v>492</v>
      </c>
    </row>
    <row r="348" spans="1:12">
      <c r="A348">
        <v>418</v>
      </c>
      <c r="B348" s="1" t="s">
        <v>490</v>
      </c>
      <c r="C348">
        <v>4257</v>
      </c>
      <c r="D348" t="s">
        <v>26</v>
      </c>
      <c r="E348">
        <v>1.8</v>
      </c>
      <c r="F348">
        <v>24</v>
      </c>
      <c r="G348">
        <v>3.14</v>
      </c>
      <c r="H348" t="s">
        <v>24</v>
      </c>
      <c r="I348">
        <v>24</v>
      </c>
      <c r="J348">
        <v>32</v>
      </c>
      <c r="K348" t="s">
        <v>33</v>
      </c>
      <c r="L348" t="s">
        <v>494</v>
      </c>
    </row>
    <row r="349" spans="1:12">
      <c r="A349">
        <v>417</v>
      </c>
      <c r="B349" s="1" t="s">
        <v>490</v>
      </c>
      <c r="C349">
        <v>4260</v>
      </c>
      <c r="D349" t="s">
        <v>17</v>
      </c>
      <c r="E349">
        <v>1.4</v>
      </c>
      <c r="F349">
        <v>24</v>
      </c>
      <c r="G349">
        <v>3.14</v>
      </c>
      <c r="H349" t="s">
        <v>24</v>
      </c>
      <c r="I349">
        <v>24</v>
      </c>
      <c r="J349">
        <v>32</v>
      </c>
      <c r="K349" t="s">
        <v>33</v>
      </c>
      <c r="L349" t="s">
        <v>493</v>
      </c>
    </row>
    <row r="350" spans="1:12">
      <c r="A350">
        <v>419</v>
      </c>
      <c r="B350" s="1" t="s">
        <v>490</v>
      </c>
      <c r="C350">
        <v>5790</v>
      </c>
      <c r="D350" t="s">
        <v>17</v>
      </c>
      <c r="E350">
        <v>1.6</v>
      </c>
      <c r="F350">
        <v>18</v>
      </c>
      <c r="G350">
        <v>1.77</v>
      </c>
      <c r="H350" t="s">
        <v>70</v>
      </c>
      <c r="I350">
        <v>18</v>
      </c>
      <c r="J350">
        <v>28</v>
      </c>
      <c r="K350" t="s">
        <v>27</v>
      </c>
      <c r="L350" t="s">
        <v>495</v>
      </c>
    </row>
    <row r="351" spans="1:12">
      <c r="A351">
        <v>420</v>
      </c>
      <c r="B351" s="1" t="s">
        <v>490</v>
      </c>
      <c r="C351">
        <v>5790</v>
      </c>
      <c r="D351" t="s">
        <v>26</v>
      </c>
      <c r="E351">
        <v>2.2000000000000002</v>
      </c>
      <c r="F351">
        <v>24</v>
      </c>
      <c r="G351">
        <v>3.14</v>
      </c>
      <c r="H351" t="s">
        <v>24</v>
      </c>
      <c r="I351">
        <v>24</v>
      </c>
      <c r="J351">
        <v>24</v>
      </c>
      <c r="K351" t="s">
        <v>27</v>
      </c>
      <c r="L351" t="s">
        <v>496</v>
      </c>
    </row>
    <row r="352" spans="1:12">
      <c r="A352">
        <v>421</v>
      </c>
      <c r="B352" s="1" t="s">
        <v>490</v>
      </c>
      <c r="C352">
        <v>6868</v>
      </c>
      <c r="D352" t="s">
        <v>26</v>
      </c>
      <c r="E352">
        <v>0</v>
      </c>
      <c r="F352">
        <v>36</v>
      </c>
      <c r="G352" t="s">
        <v>18</v>
      </c>
      <c r="H352" t="s">
        <v>24</v>
      </c>
      <c r="I352">
        <v>36</v>
      </c>
      <c r="J352">
        <v>32</v>
      </c>
      <c r="K352" t="s">
        <v>27</v>
      </c>
      <c r="L352" t="s">
        <v>497</v>
      </c>
    </row>
    <row r="353" spans="1:12">
      <c r="A353">
        <v>422</v>
      </c>
      <c r="B353" s="1" t="s">
        <v>490</v>
      </c>
      <c r="C353">
        <v>6881</v>
      </c>
      <c r="D353" t="s">
        <v>26</v>
      </c>
      <c r="E353">
        <v>1</v>
      </c>
      <c r="F353">
        <v>18</v>
      </c>
      <c r="G353">
        <v>1.77</v>
      </c>
      <c r="H353" t="s">
        <v>24</v>
      </c>
      <c r="I353">
        <v>18</v>
      </c>
      <c r="J353">
        <v>37</v>
      </c>
      <c r="K353" t="s">
        <v>27</v>
      </c>
      <c r="L353" t="s">
        <v>498</v>
      </c>
    </row>
    <row r="354" spans="1:12">
      <c r="A354">
        <v>423</v>
      </c>
      <c r="B354" s="1" t="s">
        <v>490</v>
      </c>
      <c r="C354">
        <v>8875</v>
      </c>
      <c r="D354" t="s">
        <v>17</v>
      </c>
      <c r="E354">
        <v>0.9</v>
      </c>
      <c r="F354">
        <v>15</v>
      </c>
      <c r="G354">
        <v>1.23</v>
      </c>
      <c r="H354" t="s">
        <v>70</v>
      </c>
      <c r="I354">
        <v>15</v>
      </c>
      <c r="J354">
        <v>26</v>
      </c>
      <c r="K354" t="s">
        <v>22</v>
      </c>
      <c r="L354" t="s">
        <v>499</v>
      </c>
    </row>
    <row r="355" spans="1:12">
      <c r="A355">
        <v>424</v>
      </c>
      <c r="B355" s="1" t="s">
        <v>490</v>
      </c>
      <c r="C355">
        <v>9048</v>
      </c>
      <c r="D355" t="s">
        <v>26</v>
      </c>
      <c r="E355">
        <v>0.9</v>
      </c>
      <c r="F355">
        <v>18</v>
      </c>
      <c r="G355">
        <v>1.77</v>
      </c>
      <c r="H355" t="s">
        <v>18</v>
      </c>
      <c r="I355">
        <v>18</v>
      </c>
      <c r="J355">
        <v>24</v>
      </c>
      <c r="K355" t="s">
        <v>50</v>
      </c>
      <c r="L355" t="s">
        <v>500</v>
      </c>
    </row>
    <row r="356" spans="1:12">
      <c r="A356">
        <v>426</v>
      </c>
      <c r="B356" s="1" t="s">
        <v>490</v>
      </c>
      <c r="C356">
        <v>9788</v>
      </c>
      <c r="D356" t="s">
        <v>17</v>
      </c>
      <c r="E356">
        <v>2.4</v>
      </c>
      <c r="F356">
        <v>24</v>
      </c>
      <c r="G356">
        <v>3.14</v>
      </c>
      <c r="H356" t="s">
        <v>24</v>
      </c>
      <c r="I356">
        <v>24</v>
      </c>
      <c r="J356">
        <v>24</v>
      </c>
      <c r="K356" t="s">
        <v>33</v>
      </c>
      <c r="L356" t="s">
        <v>503</v>
      </c>
    </row>
    <row r="357" spans="1:12">
      <c r="A357">
        <v>427</v>
      </c>
      <c r="B357" s="1" t="s">
        <v>490</v>
      </c>
      <c r="C357">
        <v>11780</v>
      </c>
      <c r="D357" t="s">
        <v>17</v>
      </c>
      <c r="E357">
        <v>0.6</v>
      </c>
      <c r="F357">
        <v>18</v>
      </c>
      <c r="G357">
        <v>1.77</v>
      </c>
      <c r="H357" t="s">
        <v>19</v>
      </c>
      <c r="I357">
        <v>18</v>
      </c>
      <c r="J357">
        <v>16</v>
      </c>
      <c r="K357" t="s">
        <v>50</v>
      </c>
      <c r="L357" t="s">
        <v>504</v>
      </c>
    </row>
    <row r="358" spans="1:12">
      <c r="A358">
        <v>428</v>
      </c>
      <c r="B358" s="1" t="s">
        <v>505</v>
      </c>
      <c r="C358">
        <v>12451</v>
      </c>
      <c r="D358" t="s">
        <v>107</v>
      </c>
      <c r="E358">
        <v>1.1000000000000001</v>
      </c>
      <c r="F358">
        <v>24</v>
      </c>
      <c r="G358">
        <v>3.14</v>
      </c>
      <c r="H358" t="s">
        <v>38</v>
      </c>
      <c r="I358">
        <v>24</v>
      </c>
      <c r="J358">
        <v>24</v>
      </c>
      <c r="K358" t="s">
        <v>33</v>
      </c>
      <c r="L358" t="s">
        <v>506</v>
      </c>
    </row>
    <row r="359" spans="1:12">
      <c r="A359">
        <v>429</v>
      </c>
      <c r="B359" s="1" t="s">
        <v>505</v>
      </c>
      <c r="C359">
        <v>12460</v>
      </c>
      <c r="D359" t="s">
        <v>107</v>
      </c>
      <c r="E359">
        <v>1.6</v>
      </c>
      <c r="F359">
        <v>24</v>
      </c>
      <c r="G359">
        <v>3.14</v>
      </c>
      <c r="H359" t="s">
        <v>38</v>
      </c>
      <c r="I359">
        <v>24</v>
      </c>
      <c r="J359">
        <v>36</v>
      </c>
      <c r="K359" t="s">
        <v>33</v>
      </c>
      <c r="L359" t="s">
        <v>507</v>
      </c>
    </row>
    <row r="360" spans="1:12">
      <c r="A360">
        <v>433</v>
      </c>
      <c r="B360" s="1" t="s">
        <v>512</v>
      </c>
      <c r="C360">
        <v>200</v>
      </c>
      <c r="D360" t="s">
        <v>17</v>
      </c>
      <c r="E360">
        <v>1.6</v>
      </c>
      <c r="F360">
        <v>18</v>
      </c>
      <c r="G360">
        <v>1.77</v>
      </c>
      <c r="H360" t="s">
        <v>24</v>
      </c>
      <c r="I360">
        <v>18</v>
      </c>
      <c r="J360">
        <v>26</v>
      </c>
      <c r="K360" t="s">
        <v>27</v>
      </c>
      <c r="L360" t="s">
        <v>513</v>
      </c>
    </row>
    <row r="361" spans="1:12">
      <c r="A361">
        <v>434</v>
      </c>
      <c r="B361" s="1" t="s">
        <v>512</v>
      </c>
      <c r="C361">
        <v>1414</v>
      </c>
      <c r="D361" t="s">
        <v>17</v>
      </c>
      <c r="E361">
        <v>1.1000000000000001</v>
      </c>
      <c r="F361">
        <v>18</v>
      </c>
      <c r="G361">
        <v>1.77</v>
      </c>
      <c r="H361" t="s">
        <v>24</v>
      </c>
      <c r="I361">
        <v>18</v>
      </c>
      <c r="J361">
        <v>20</v>
      </c>
      <c r="K361" t="s">
        <v>27</v>
      </c>
      <c r="L361" t="s">
        <v>514</v>
      </c>
    </row>
    <row r="362" spans="1:12">
      <c r="A362">
        <v>435</v>
      </c>
      <c r="B362" s="1" t="s">
        <v>512</v>
      </c>
      <c r="C362">
        <v>2594</v>
      </c>
      <c r="D362" t="s">
        <v>17</v>
      </c>
      <c r="E362">
        <v>1.6</v>
      </c>
      <c r="F362">
        <v>30</v>
      </c>
      <c r="G362">
        <v>7.07</v>
      </c>
      <c r="H362" t="s">
        <v>24</v>
      </c>
      <c r="I362">
        <v>30</v>
      </c>
      <c r="J362">
        <v>24</v>
      </c>
      <c r="K362" t="s">
        <v>27</v>
      </c>
      <c r="L362" t="s">
        <v>515</v>
      </c>
    </row>
    <row r="363" spans="1:12">
      <c r="A363">
        <v>436</v>
      </c>
      <c r="B363" s="1" t="s">
        <v>512</v>
      </c>
      <c r="C363">
        <v>2629</v>
      </c>
      <c r="D363" t="s">
        <v>17</v>
      </c>
      <c r="E363">
        <v>2.2000000000000002</v>
      </c>
      <c r="F363">
        <v>18</v>
      </c>
      <c r="G363">
        <v>1.77</v>
      </c>
      <c r="H363" t="s">
        <v>24</v>
      </c>
      <c r="I363">
        <v>18</v>
      </c>
      <c r="J363">
        <v>0</v>
      </c>
      <c r="K363" t="s">
        <v>33</v>
      </c>
      <c r="L363" t="s">
        <v>516</v>
      </c>
    </row>
    <row r="364" spans="1:12">
      <c r="A364">
        <v>437</v>
      </c>
      <c r="B364" s="1" t="s">
        <v>512</v>
      </c>
      <c r="C364">
        <v>4135</v>
      </c>
      <c r="D364" t="s">
        <v>17</v>
      </c>
      <c r="E364">
        <v>1.7</v>
      </c>
      <c r="F364">
        <v>15</v>
      </c>
      <c r="G364" t="s">
        <v>18</v>
      </c>
      <c r="H364" t="s">
        <v>24</v>
      </c>
      <c r="I364">
        <v>15</v>
      </c>
      <c r="J364">
        <v>24</v>
      </c>
      <c r="K364" t="s">
        <v>33</v>
      </c>
      <c r="L364" t="s">
        <v>517</v>
      </c>
    </row>
    <row r="365" spans="1:12">
      <c r="A365">
        <v>438</v>
      </c>
      <c r="B365" s="1" t="s">
        <v>512</v>
      </c>
      <c r="C365">
        <v>6738</v>
      </c>
      <c r="D365" t="s">
        <v>17</v>
      </c>
      <c r="E365">
        <v>3.4</v>
      </c>
      <c r="F365">
        <v>18</v>
      </c>
      <c r="G365">
        <v>1.77</v>
      </c>
      <c r="H365" t="s">
        <v>24</v>
      </c>
      <c r="I365">
        <v>18</v>
      </c>
      <c r="J365">
        <v>24</v>
      </c>
      <c r="K365" t="s">
        <v>22</v>
      </c>
      <c r="L365" t="s">
        <v>518</v>
      </c>
    </row>
    <row r="366" spans="1:12">
      <c r="A366">
        <v>439</v>
      </c>
      <c r="B366" s="1" t="s">
        <v>512</v>
      </c>
      <c r="C366">
        <v>8005</v>
      </c>
      <c r="D366" t="s">
        <v>17</v>
      </c>
      <c r="E366">
        <v>1.1000000000000001</v>
      </c>
      <c r="F366">
        <v>24</v>
      </c>
      <c r="G366">
        <v>3.14</v>
      </c>
      <c r="H366" t="s">
        <v>24</v>
      </c>
      <c r="I366">
        <v>24</v>
      </c>
      <c r="J366">
        <v>36</v>
      </c>
      <c r="K366" t="s">
        <v>33</v>
      </c>
      <c r="L366" t="s">
        <v>519</v>
      </c>
    </row>
    <row r="367" spans="1:12">
      <c r="A367">
        <v>440</v>
      </c>
      <c r="B367" s="1" t="s">
        <v>512</v>
      </c>
      <c r="C367">
        <v>8043</v>
      </c>
      <c r="D367" t="s">
        <v>17</v>
      </c>
      <c r="E367">
        <v>0</v>
      </c>
      <c r="F367">
        <v>24</v>
      </c>
      <c r="G367">
        <v>3.14</v>
      </c>
      <c r="H367" t="s">
        <v>70</v>
      </c>
      <c r="I367">
        <v>24</v>
      </c>
      <c r="J367">
        <v>36</v>
      </c>
      <c r="K367" t="s">
        <v>22</v>
      </c>
      <c r="L367" t="s">
        <v>520</v>
      </c>
    </row>
    <row r="368" spans="1:12">
      <c r="A368">
        <v>441</v>
      </c>
      <c r="B368" s="1" t="s">
        <v>512</v>
      </c>
      <c r="C368">
        <v>8065</v>
      </c>
      <c r="D368" t="s">
        <v>26</v>
      </c>
      <c r="E368">
        <v>0</v>
      </c>
      <c r="F368">
        <v>24</v>
      </c>
      <c r="G368">
        <v>3.14</v>
      </c>
      <c r="H368" t="s">
        <v>70</v>
      </c>
      <c r="I368">
        <v>24</v>
      </c>
      <c r="J368">
        <v>125</v>
      </c>
      <c r="K368" t="s">
        <v>22</v>
      </c>
      <c r="L368" t="s">
        <v>521</v>
      </c>
    </row>
    <row r="369" spans="1:12">
      <c r="A369">
        <v>430</v>
      </c>
      <c r="B369" s="1" t="s">
        <v>508</v>
      </c>
      <c r="C369">
        <v>642</v>
      </c>
      <c r="D369" t="s">
        <v>26</v>
      </c>
      <c r="E369">
        <v>0</v>
      </c>
      <c r="F369">
        <v>24</v>
      </c>
      <c r="G369">
        <v>3.14</v>
      </c>
      <c r="H369" t="s">
        <v>24</v>
      </c>
      <c r="I369">
        <v>24</v>
      </c>
      <c r="J369">
        <v>54</v>
      </c>
      <c r="K369" t="s">
        <v>27</v>
      </c>
      <c r="L369" t="s">
        <v>509</v>
      </c>
    </row>
    <row r="370" spans="1:12">
      <c r="A370">
        <v>431</v>
      </c>
      <c r="B370" s="1" t="s">
        <v>508</v>
      </c>
      <c r="C370">
        <v>3514</v>
      </c>
      <c r="D370" t="s">
        <v>26</v>
      </c>
      <c r="E370">
        <v>0</v>
      </c>
      <c r="F370">
        <v>18</v>
      </c>
      <c r="G370">
        <v>1.77</v>
      </c>
      <c r="H370" t="s">
        <v>24</v>
      </c>
      <c r="I370">
        <v>18</v>
      </c>
      <c r="J370">
        <v>22</v>
      </c>
      <c r="K370" t="s">
        <v>33</v>
      </c>
      <c r="L370" t="s">
        <v>510</v>
      </c>
    </row>
    <row r="371" spans="1:12">
      <c r="A371">
        <v>432</v>
      </c>
      <c r="B371" s="1" t="s">
        <v>508</v>
      </c>
      <c r="C371">
        <v>4573</v>
      </c>
      <c r="D371" t="s">
        <v>26</v>
      </c>
      <c r="E371">
        <v>0</v>
      </c>
      <c r="F371">
        <v>18</v>
      </c>
      <c r="G371">
        <v>1.77</v>
      </c>
      <c r="H371" t="s">
        <v>19</v>
      </c>
      <c r="I371">
        <v>18</v>
      </c>
      <c r="J371">
        <v>18</v>
      </c>
      <c r="K371" t="s">
        <v>50</v>
      </c>
      <c r="L371" t="s">
        <v>511</v>
      </c>
    </row>
    <row r="372" spans="1:12">
      <c r="A372">
        <v>1362</v>
      </c>
      <c r="B372" s="1" t="s">
        <v>1503</v>
      </c>
      <c r="C372">
        <v>2540</v>
      </c>
      <c r="D372" t="s">
        <v>17</v>
      </c>
      <c r="E372">
        <v>1.6</v>
      </c>
      <c r="F372">
        <v>24</v>
      </c>
      <c r="G372">
        <v>3.14</v>
      </c>
      <c r="H372" t="s">
        <v>24</v>
      </c>
      <c r="I372">
        <v>24</v>
      </c>
      <c r="J372">
        <v>24</v>
      </c>
      <c r="K372" t="s">
        <v>33</v>
      </c>
      <c r="L372" t="s">
        <v>1504</v>
      </c>
    </row>
    <row r="373" spans="1:12">
      <c r="A373">
        <v>1363</v>
      </c>
      <c r="B373" s="1" t="s">
        <v>1503</v>
      </c>
      <c r="C373">
        <v>2635</v>
      </c>
      <c r="D373" t="s">
        <v>17</v>
      </c>
      <c r="E373">
        <v>1.5</v>
      </c>
      <c r="F373">
        <v>24</v>
      </c>
      <c r="G373">
        <v>3.14</v>
      </c>
      <c r="H373" t="s">
        <v>371</v>
      </c>
      <c r="I373">
        <v>24</v>
      </c>
      <c r="J373">
        <v>60</v>
      </c>
      <c r="K373" t="s">
        <v>33</v>
      </c>
      <c r="L373" t="s">
        <v>1505</v>
      </c>
    </row>
    <row r="374" spans="1:12">
      <c r="A374">
        <v>1726</v>
      </c>
      <c r="B374" s="1" t="s">
        <v>1890</v>
      </c>
      <c r="C374">
        <v>0</v>
      </c>
      <c r="D374" t="s">
        <v>26</v>
      </c>
      <c r="E374">
        <v>0</v>
      </c>
      <c r="F374">
        <v>20</v>
      </c>
      <c r="G374" t="s">
        <v>18</v>
      </c>
      <c r="H374" t="s">
        <v>29</v>
      </c>
      <c r="I374">
        <v>20</v>
      </c>
      <c r="J374">
        <v>50</v>
      </c>
      <c r="K374" t="s">
        <v>27</v>
      </c>
      <c r="L374" t="s">
        <v>501</v>
      </c>
    </row>
    <row r="375" spans="1:12">
      <c r="A375">
        <v>1727</v>
      </c>
      <c r="B375" s="1" t="s">
        <v>1890</v>
      </c>
      <c r="C375">
        <v>957</v>
      </c>
      <c r="D375" t="s">
        <v>17</v>
      </c>
      <c r="E375">
        <v>1.7</v>
      </c>
      <c r="F375">
        <v>18</v>
      </c>
      <c r="G375">
        <v>1.77</v>
      </c>
      <c r="H375" t="s">
        <v>19</v>
      </c>
      <c r="I375">
        <v>18</v>
      </c>
      <c r="J375">
        <v>22</v>
      </c>
      <c r="K375" t="s">
        <v>27</v>
      </c>
      <c r="L375" t="s">
        <v>1891</v>
      </c>
    </row>
    <row r="376" spans="1:12">
      <c r="A376">
        <v>425</v>
      </c>
      <c r="B376" s="1" t="s">
        <v>501</v>
      </c>
      <c r="C376">
        <v>9498</v>
      </c>
      <c r="D376" t="s">
        <v>53</v>
      </c>
      <c r="E376">
        <v>1.7</v>
      </c>
      <c r="F376">
        <v>18</v>
      </c>
      <c r="G376">
        <v>1.77</v>
      </c>
      <c r="H376" t="s">
        <v>38</v>
      </c>
      <c r="I376">
        <v>18</v>
      </c>
      <c r="J376">
        <v>38</v>
      </c>
      <c r="K376" t="s">
        <v>27</v>
      </c>
      <c r="L376" t="s">
        <v>502</v>
      </c>
    </row>
    <row r="377" spans="1:12">
      <c r="A377">
        <v>693</v>
      </c>
      <c r="B377" s="1" t="s">
        <v>788</v>
      </c>
      <c r="C377">
        <v>0</v>
      </c>
      <c r="D377" t="s">
        <v>18</v>
      </c>
      <c r="E377">
        <v>0.53</v>
      </c>
      <c r="F377">
        <v>24</v>
      </c>
      <c r="G377">
        <v>3.14</v>
      </c>
      <c r="H377" t="s">
        <v>67</v>
      </c>
      <c r="I377">
        <v>24</v>
      </c>
      <c r="J377">
        <v>40</v>
      </c>
      <c r="K377" t="s">
        <v>50</v>
      </c>
      <c r="L377" t="s">
        <v>788</v>
      </c>
    </row>
    <row r="378" spans="1:12">
      <c r="A378">
        <v>585</v>
      </c>
      <c r="B378" s="1" t="s">
        <v>666</v>
      </c>
      <c r="C378">
        <v>480</v>
      </c>
      <c r="D378" t="s">
        <v>26</v>
      </c>
      <c r="E378">
        <v>0.95</v>
      </c>
      <c r="F378">
        <v>18</v>
      </c>
      <c r="G378">
        <v>1.8</v>
      </c>
      <c r="H378" t="s">
        <v>113</v>
      </c>
      <c r="I378">
        <v>18</v>
      </c>
      <c r="J378">
        <v>20</v>
      </c>
      <c r="K378" t="s">
        <v>22</v>
      </c>
      <c r="L378" t="s">
        <v>672</v>
      </c>
    </row>
    <row r="379" spans="1:12">
      <c r="A379">
        <v>584</v>
      </c>
      <c r="B379" s="1" t="s">
        <v>666</v>
      </c>
      <c r="C379">
        <v>490</v>
      </c>
      <c r="D379" t="s">
        <v>17</v>
      </c>
      <c r="E379">
        <v>0</v>
      </c>
      <c r="F379">
        <v>24</v>
      </c>
      <c r="G379">
        <v>3.14</v>
      </c>
      <c r="H379" t="s">
        <v>123</v>
      </c>
      <c r="I379">
        <v>24</v>
      </c>
      <c r="J379">
        <v>74</v>
      </c>
      <c r="K379" t="s">
        <v>27</v>
      </c>
      <c r="L379" t="s">
        <v>671</v>
      </c>
    </row>
    <row r="380" spans="1:12">
      <c r="A380">
        <v>586</v>
      </c>
      <c r="B380" s="1" t="s">
        <v>666</v>
      </c>
      <c r="C380">
        <v>950</v>
      </c>
      <c r="D380" t="s">
        <v>17</v>
      </c>
      <c r="E380">
        <v>0</v>
      </c>
      <c r="F380">
        <v>30</v>
      </c>
      <c r="G380">
        <v>4.91</v>
      </c>
      <c r="H380" t="s">
        <v>70</v>
      </c>
      <c r="I380">
        <v>30</v>
      </c>
      <c r="J380">
        <v>72</v>
      </c>
      <c r="K380" t="s">
        <v>27</v>
      </c>
      <c r="L380" t="s">
        <v>673</v>
      </c>
    </row>
    <row r="381" spans="1:12">
      <c r="A381">
        <v>587</v>
      </c>
      <c r="B381" s="1" t="s">
        <v>666</v>
      </c>
      <c r="C381">
        <v>1398</v>
      </c>
      <c r="D381" t="s">
        <v>26</v>
      </c>
      <c r="E381">
        <v>0</v>
      </c>
      <c r="F381">
        <v>18</v>
      </c>
      <c r="G381">
        <v>1.8</v>
      </c>
      <c r="H381" t="s">
        <v>24</v>
      </c>
      <c r="I381">
        <v>18</v>
      </c>
      <c r="J381">
        <v>54</v>
      </c>
      <c r="K381" t="s">
        <v>22</v>
      </c>
      <c r="L381" t="s">
        <v>674</v>
      </c>
    </row>
    <row r="382" spans="1:12">
      <c r="A382">
        <v>588</v>
      </c>
      <c r="B382" s="1" t="s">
        <v>666</v>
      </c>
      <c r="C382">
        <v>3800</v>
      </c>
      <c r="D382" t="s">
        <v>26</v>
      </c>
      <c r="E382">
        <v>2.4</v>
      </c>
      <c r="F382">
        <v>18</v>
      </c>
      <c r="G382">
        <v>1.8</v>
      </c>
      <c r="H382" t="s">
        <v>24</v>
      </c>
      <c r="I382">
        <v>18</v>
      </c>
      <c r="J382">
        <v>49</v>
      </c>
      <c r="K382" t="s">
        <v>27</v>
      </c>
      <c r="L382" t="s">
        <v>675</v>
      </c>
    </row>
    <row r="383" spans="1:12">
      <c r="A383">
        <v>589</v>
      </c>
      <c r="B383" s="1" t="s">
        <v>666</v>
      </c>
      <c r="C383">
        <v>4500</v>
      </c>
      <c r="D383" t="s">
        <v>26</v>
      </c>
      <c r="E383">
        <v>0</v>
      </c>
      <c r="F383">
        <v>15</v>
      </c>
      <c r="G383">
        <v>1.22</v>
      </c>
      <c r="H383" t="s">
        <v>24</v>
      </c>
      <c r="I383">
        <v>15</v>
      </c>
      <c r="J383">
        <v>50</v>
      </c>
      <c r="K383" t="s">
        <v>27</v>
      </c>
      <c r="L383" t="s">
        <v>676</v>
      </c>
    </row>
    <row r="384" spans="1:12">
      <c r="A384">
        <v>590</v>
      </c>
      <c r="B384" s="1" t="s">
        <v>666</v>
      </c>
      <c r="C384">
        <v>5750</v>
      </c>
      <c r="D384" t="s">
        <v>26</v>
      </c>
      <c r="E384">
        <v>0</v>
      </c>
      <c r="F384">
        <v>24</v>
      </c>
      <c r="G384">
        <v>3.14</v>
      </c>
      <c r="H384" t="s">
        <v>18</v>
      </c>
      <c r="I384">
        <v>24</v>
      </c>
      <c r="J384">
        <v>35</v>
      </c>
      <c r="K384" t="s">
        <v>27</v>
      </c>
      <c r="L384" t="s">
        <v>677</v>
      </c>
    </row>
    <row r="385" spans="1:12">
      <c r="A385">
        <v>591</v>
      </c>
      <c r="B385" s="1" t="s">
        <v>666</v>
      </c>
      <c r="C385">
        <v>5900</v>
      </c>
      <c r="D385" t="s">
        <v>26</v>
      </c>
      <c r="E385">
        <v>0</v>
      </c>
      <c r="F385" t="s">
        <v>18</v>
      </c>
      <c r="G385" t="s">
        <v>18</v>
      </c>
      <c r="H385" t="s">
        <v>18</v>
      </c>
      <c r="I385">
        <v>0</v>
      </c>
      <c r="J385">
        <v>0</v>
      </c>
      <c r="K385" t="s">
        <v>27</v>
      </c>
      <c r="L385" t="s">
        <v>678</v>
      </c>
    </row>
    <row r="386" spans="1:12">
      <c r="A386">
        <v>592</v>
      </c>
      <c r="B386" s="1" t="s">
        <v>666</v>
      </c>
      <c r="C386">
        <v>6165</v>
      </c>
      <c r="D386" t="s">
        <v>107</v>
      </c>
      <c r="E386">
        <v>3.1</v>
      </c>
      <c r="F386">
        <v>15</v>
      </c>
      <c r="G386">
        <v>1.23</v>
      </c>
      <c r="H386" t="s">
        <v>38</v>
      </c>
      <c r="I386">
        <v>15</v>
      </c>
      <c r="J386">
        <v>15</v>
      </c>
      <c r="K386" t="s">
        <v>39</v>
      </c>
      <c r="L386" t="s">
        <v>679</v>
      </c>
    </row>
    <row r="387" spans="1:12">
      <c r="A387">
        <v>580</v>
      </c>
      <c r="B387" s="1" t="s">
        <v>666</v>
      </c>
      <c r="C387">
        <v>6810</v>
      </c>
      <c r="D387" t="s">
        <v>26</v>
      </c>
      <c r="E387">
        <v>1.59</v>
      </c>
      <c r="F387">
        <v>18</v>
      </c>
      <c r="G387">
        <v>1.77</v>
      </c>
      <c r="H387" t="s">
        <v>24</v>
      </c>
      <c r="I387">
        <v>18</v>
      </c>
      <c r="J387">
        <v>24</v>
      </c>
      <c r="K387" t="s">
        <v>22</v>
      </c>
      <c r="L387" t="s">
        <v>667</v>
      </c>
    </row>
    <row r="388" spans="1:12">
      <c r="A388">
        <v>581</v>
      </c>
      <c r="B388" s="1" t="s">
        <v>666</v>
      </c>
      <c r="C388">
        <v>7450</v>
      </c>
      <c r="D388" t="s">
        <v>17</v>
      </c>
      <c r="E388">
        <v>1.65</v>
      </c>
      <c r="F388">
        <v>18</v>
      </c>
      <c r="G388">
        <v>1.77</v>
      </c>
      <c r="H388" t="s">
        <v>70</v>
      </c>
      <c r="I388">
        <v>18</v>
      </c>
      <c r="J388">
        <v>36</v>
      </c>
      <c r="K388" t="s">
        <v>50</v>
      </c>
      <c r="L388" t="s">
        <v>668</v>
      </c>
    </row>
    <row r="389" spans="1:12">
      <c r="A389">
        <v>582</v>
      </c>
      <c r="B389" s="1" t="s">
        <v>666</v>
      </c>
      <c r="C389">
        <v>8300</v>
      </c>
      <c r="D389" t="s">
        <v>17</v>
      </c>
      <c r="E389">
        <v>0</v>
      </c>
      <c r="F389">
        <v>18</v>
      </c>
      <c r="G389">
        <v>1.77</v>
      </c>
      <c r="H389" t="s">
        <v>18</v>
      </c>
      <c r="I389">
        <v>18</v>
      </c>
      <c r="J389">
        <v>20</v>
      </c>
      <c r="K389" t="s">
        <v>50</v>
      </c>
      <c r="L389" t="s">
        <v>669</v>
      </c>
    </row>
    <row r="390" spans="1:12">
      <c r="A390">
        <v>583</v>
      </c>
      <c r="B390" s="1" t="s">
        <v>666</v>
      </c>
      <c r="C390">
        <v>8770</v>
      </c>
      <c r="D390" t="s">
        <v>17</v>
      </c>
      <c r="E390">
        <v>2.41</v>
      </c>
      <c r="F390">
        <v>18</v>
      </c>
      <c r="G390">
        <v>1.77</v>
      </c>
      <c r="H390" t="s">
        <v>24</v>
      </c>
      <c r="I390">
        <v>18</v>
      </c>
      <c r="J390">
        <v>20</v>
      </c>
      <c r="K390" t="s">
        <v>27</v>
      </c>
      <c r="L390" t="s">
        <v>670</v>
      </c>
    </row>
    <row r="391" spans="1:12">
      <c r="A391">
        <v>604</v>
      </c>
      <c r="B391" s="1" t="s">
        <v>693</v>
      </c>
      <c r="C391">
        <v>0</v>
      </c>
      <c r="D391" t="s">
        <v>18</v>
      </c>
      <c r="E391">
        <v>2.27</v>
      </c>
      <c r="F391">
        <v>30</v>
      </c>
      <c r="G391">
        <v>4.9000000000000004</v>
      </c>
      <c r="H391" t="s">
        <v>113</v>
      </c>
      <c r="I391">
        <v>30</v>
      </c>
      <c r="J391">
        <v>24</v>
      </c>
      <c r="K391" t="s">
        <v>27</v>
      </c>
      <c r="L391" t="s">
        <v>693</v>
      </c>
    </row>
    <row r="392" spans="1:12">
      <c r="A392">
        <v>600</v>
      </c>
      <c r="B392" s="1" t="s">
        <v>688</v>
      </c>
      <c r="C392">
        <v>0</v>
      </c>
      <c r="D392" t="s">
        <v>18</v>
      </c>
      <c r="E392">
        <v>4.29</v>
      </c>
      <c r="F392">
        <v>24</v>
      </c>
      <c r="G392">
        <v>3.14</v>
      </c>
      <c r="H392" t="s">
        <v>67</v>
      </c>
      <c r="I392">
        <v>24</v>
      </c>
      <c r="J392">
        <v>30</v>
      </c>
      <c r="K392" t="s">
        <v>27</v>
      </c>
      <c r="L392" t="s">
        <v>688</v>
      </c>
    </row>
    <row r="393" spans="1:12">
      <c r="A393">
        <v>601</v>
      </c>
      <c r="B393" s="1" t="s">
        <v>688</v>
      </c>
      <c r="C393">
        <v>2310</v>
      </c>
      <c r="D393" t="s">
        <v>17</v>
      </c>
      <c r="E393">
        <v>1.22</v>
      </c>
      <c r="F393">
        <v>18</v>
      </c>
      <c r="G393">
        <v>1.8</v>
      </c>
      <c r="H393" t="s">
        <v>67</v>
      </c>
      <c r="I393">
        <v>18</v>
      </c>
      <c r="J393">
        <v>24</v>
      </c>
      <c r="K393" t="s">
        <v>27</v>
      </c>
      <c r="L393" t="s">
        <v>689</v>
      </c>
    </row>
    <row r="394" spans="1:12">
      <c r="A394">
        <v>602</v>
      </c>
      <c r="B394" s="1" t="s">
        <v>688</v>
      </c>
      <c r="C394">
        <v>3550</v>
      </c>
      <c r="D394" t="s">
        <v>17</v>
      </c>
      <c r="E394">
        <v>0</v>
      </c>
      <c r="F394">
        <v>18</v>
      </c>
      <c r="G394">
        <v>1.8</v>
      </c>
      <c r="H394" t="s">
        <v>18</v>
      </c>
      <c r="I394">
        <v>18</v>
      </c>
      <c r="J394">
        <v>30</v>
      </c>
      <c r="K394" t="s">
        <v>27</v>
      </c>
      <c r="L394" t="s">
        <v>690</v>
      </c>
    </row>
    <row r="395" spans="1:12">
      <c r="A395">
        <v>603</v>
      </c>
      <c r="B395" s="1" t="s">
        <v>691</v>
      </c>
      <c r="C395">
        <v>3552</v>
      </c>
      <c r="D395" t="s">
        <v>53</v>
      </c>
      <c r="E395">
        <v>2.1</v>
      </c>
      <c r="F395">
        <v>15</v>
      </c>
      <c r="G395">
        <v>1.23</v>
      </c>
      <c r="H395" t="s">
        <v>38</v>
      </c>
      <c r="I395">
        <v>15</v>
      </c>
      <c r="J395">
        <v>30</v>
      </c>
      <c r="K395" t="s">
        <v>39</v>
      </c>
      <c r="L395" t="s">
        <v>692</v>
      </c>
    </row>
    <row r="396" spans="1:12">
      <c r="A396">
        <v>594</v>
      </c>
      <c r="B396" s="1" t="s">
        <v>682</v>
      </c>
      <c r="C396">
        <v>0</v>
      </c>
      <c r="D396" t="s">
        <v>107</v>
      </c>
      <c r="E396">
        <v>0</v>
      </c>
      <c r="F396">
        <v>18</v>
      </c>
      <c r="G396">
        <v>1.77</v>
      </c>
      <c r="H396" t="s">
        <v>38</v>
      </c>
      <c r="I396">
        <v>18</v>
      </c>
      <c r="J396">
        <v>27</v>
      </c>
      <c r="K396" t="s">
        <v>39</v>
      </c>
      <c r="L396" t="s">
        <v>682</v>
      </c>
    </row>
    <row r="397" spans="1:12">
      <c r="A397">
        <v>595</v>
      </c>
      <c r="B397" s="1" t="s">
        <v>680</v>
      </c>
      <c r="C397">
        <v>990</v>
      </c>
      <c r="D397" t="s">
        <v>17</v>
      </c>
      <c r="E397">
        <v>0</v>
      </c>
      <c r="F397">
        <v>18</v>
      </c>
      <c r="G397">
        <v>1.8</v>
      </c>
      <c r="H397" t="s">
        <v>24</v>
      </c>
      <c r="I397">
        <v>18</v>
      </c>
      <c r="J397">
        <v>33</v>
      </c>
      <c r="K397" t="s">
        <v>27</v>
      </c>
      <c r="L397" t="s">
        <v>683</v>
      </c>
    </row>
    <row r="398" spans="1:12">
      <c r="A398">
        <v>596</v>
      </c>
      <c r="B398" s="1" t="s">
        <v>680</v>
      </c>
      <c r="C398">
        <v>998</v>
      </c>
      <c r="D398" t="s">
        <v>17</v>
      </c>
      <c r="E398">
        <v>1.1000000000000001</v>
      </c>
      <c r="F398">
        <v>18</v>
      </c>
      <c r="G398">
        <v>1.8</v>
      </c>
      <c r="H398" t="s">
        <v>24</v>
      </c>
      <c r="I398">
        <v>18</v>
      </c>
      <c r="J398">
        <v>23</v>
      </c>
      <c r="K398" t="s">
        <v>27</v>
      </c>
      <c r="L398" t="s">
        <v>684</v>
      </c>
    </row>
    <row r="399" spans="1:12">
      <c r="A399">
        <v>597</v>
      </c>
      <c r="B399" s="1" t="s">
        <v>680</v>
      </c>
      <c r="C399">
        <v>2360</v>
      </c>
      <c r="D399" t="s">
        <v>17</v>
      </c>
      <c r="E399">
        <v>3.1</v>
      </c>
      <c r="F399">
        <v>18</v>
      </c>
      <c r="G399">
        <v>1.8</v>
      </c>
      <c r="H399" t="s">
        <v>70</v>
      </c>
      <c r="I399">
        <v>18</v>
      </c>
      <c r="J399">
        <v>20</v>
      </c>
      <c r="K399" t="s">
        <v>27</v>
      </c>
      <c r="L399" t="s">
        <v>685</v>
      </c>
    </row>
    <row r="400" spans="1:12">
      <c r="A400">
        <v>598</v>
      </c>
      <c r="B400" s="1" t="s">
        <v>680</v>
      </c>
      <c r="C400">
        <v>2360</v>
      </c>
      <c r="D400" t="s">
        <v>26</v>
      </c>
      <c r="E400">
        <v>2.6</v>
      </c>
      <c r="F400">
        <v>18</v>
      </c>
      <c r="G400">
        <v>1.8</v>
      </c>
      <c r="H400" t="s">
        <v>24</v>
      </c>
      <c r="I400">
        <v>18</v>
      </c>
      <c r="J400">
        <v>43</v>
      </c>
      <c r="K400" t="s">
        <v>27</v>
      </c>
      <c r="L400" t="s">
        <v>686</v>
      </c>
    </row>
    <row r="401" spans="1:12">
      <c r="A401">
        <v>599</v>
      </c>
      <c r="B401" s="1" t="s">
        <v>680</v>
      </c>
      <c r="C401">
        <v>3550</v>
      </c>
      <c r="D401" t="s">
        <v>26</v>
      </c>
      <c r="E401">
        <v>1.4</v>
      </c>
      <c r="F401">
        <v>18</v>
      </c>
      <c r="G401">
        <v>1.8</v>
      </c>
      <c r="H401" t="s">
        <v>70</v>
      </c>
      <c r="I401">
        <v>18</v>
      </c>
      <c r="J401">
        <v>18</v>
      </c>
      <c r="K401" t="s">
        <v>27</v>
      </c>
      <c r="L401" t="s">
        <v>687</v>
      </c>
    </row>
    <row r="402" spans="1:12">
      <c r="A402">
        <v>593</v>
      </c>
      <c r="B402" s="1" t="s">
        <v>680</v>
      </c>
      <c r="C402">
        <v>4190</v>
      </c>
      <c r="D402" t="s">
        <v>26</v>
      </c>
      <c r="E402">
        <v>1</v>
      </c>
      <c r="F402">
        <v>15</v>
      </c>
      <c r="G402" t="s">
        <v>18</v>
      </c>
      <c r="H402" t="s">
        <v>24</v>
      </c>
      <c r="I402">
        <v>15</v>
      </c>
      <c r="J402">
        <v>25</v>
      </c>
      <c r="K402" t="s">
        <v>22</v>
      </c>
      <c r="L402" t="s">
        <v>681</v>
      </c>
    </row>
    <row r="403" spans="1:12">
      <c r="A403">
        <v>692</v>
      </c>
      <c r="B403" s="1" t="s">
        <v>771</v>
      </c>
      <c r="C403">
        <v>2145</v>
      </c>
      <c r="D403" t="s">
        <v>17</v>
      </c>
      <c r="E403">
        <v>0</v>
      </c>
      <c r="F403">
        <v>24</v>
      </c>
      <c r="G403">
        <v>3.14</v>
      </c>
      <c r="H403" t="s">
        <v>18</v>
      </c>
      <c r="I403">
        <v>24</v>
      </c>
      <c r="J403">
        <v>30</v>
      </c>
      <c r="K403" t="s">
        <v>50</v>
      </c>
      <c r="L403" t="s">
        <v>787</v>
      </c>
    </row>
    <row r="404" spans="1:12">
      <c r="A404">
        <v>678</v>
      </c>
      <c r="B404" s="1" t="s">
        <v>771</v>
      </c>
      <c r="C404">
        <v>2951</v>
      </c>
      <c r="D404" t="s">
        <v>17</v>
      </c>
      <c r="E404">
        <v>0</v>
      </c>
      <c r="F404">
        <v>24</v>
      </c>
      <c r="G404">
        <v>3.14</v>
      </c>
      <c r="H404" t="s">
        <v>113</v>
      </c>
      <c r="I404">
        <v>24</v>
      </c>
      <c r="J404">
        <v>24</v>
      </c>
      <c r="K404" t="s">
        <v>27</v>
      </c>
      <c r="L404" t="s">
        <v>772</v>
      </c>
    </row>
    <row r="405" spans="1:12">
      <c r="A405">
        <v>679</v>
      </c>
      <c r="B405" s="1" t="s">
        <v>771</v>
      </c>
      <c r="C405">
        <v>2971</v>
      </c>
      <c r="D405" t="s">
        <v>17</v>
      </c>
      <c r="E405">
        <v>2</v>
      </c>
      <c r="F405">
        <v>24</v>
      </c>
      <c r="G405">
        <v>3.14</v>
      </c>
      <c r="H405" t="s">
        <v>67</v>
      </c>
      <c r="I405">
        <v>24</v>
      </c>
      <c r="J405">
        <v>67</v>
      </c>
      <c r="K405" t="s">
        <v>27</v>
      </c>
      <c r="L405" t="s">
        <v>773</v>
      </c>
    </row>
    <row r="406" spans="1:12">
      <c r="A406">
        <v>680</v>
      </c>
      <c r="B406" s="1" t="s">
        <v>771</v>
      </c>
      <c r="C406">
        <v>6125</v>
      </c>
      <c r="D406" t="s">
        <v>17</v>
      </c>
      <c r="E406">
        <v>2.72</v>
      </c>
      <c r="F406">
        <v>24</v>
      </c>
      <c r="G406">
        <v>3014</v>
      </c>
      <c r="H406" t="s">
        <v>67</v>
      </c>
      <c r="I406">
        <v>24</v>
      </c>
      <c r="J406">
        <v>48</v>
      </c>
      <c r="K406" t="s">
        <v>27</v>
      </c>
      <c r="L406" t="s">
        <v>774</v>
      </c>
    </row>
    <row r="407" spans="1:12">
      <c r="A407">
        <v>681</v>
      </c>
      <c r="B407" s="1" t="s">
        <v>771</v>
      </c>
      <c r="C407">
        <v>6200</v>
      </c>
      <c r="D407" t="s">
        <v>17</v>
      </c>
      <c r="E407">
        <v>4.2300000000000004</v>
      </c>
      <c r="F407">
        <v>30</v>
      </c>
      <c r="G407">
        <v>4.91</v>
      </c>
      <c r="H407" t="s">
        <v>67</v>
      </c>
      <c r="I407">
        <v>30</v>
      </c>
      <c r="J407">
        <v>42</v>
      </c>
      <c r="K407" t="s">
        <v>27</v>
      </c>
      <c r="L407" t="s">
        <v>775</v>
      </c>
    </row>
    <row r="408" spans="1:12">
      <c r="A408">
        <v>682</v>
      </c>
      <c r="B408" s="1" t="s">
        <v>771</v>
      </c>
      <c r="C408">
        <v>6260</v>
      </c>
      <c r="D408" t="s">
        <v>17</v>
      </c>
      <c r="E408">
        <v>3.09</v>
      </c>
      <c r="F408">
        <v>30</v>
      </c>
      <c r="G408">
        <v>4.91</v>
      </c>
      <c r="H408" t="s">
        <v>123</v>
      </c>
      <c r="I408">
        <v>30</v>
      </c>
      <c r="J408">
        <v>24</v>
      </c>
      <c r="K408" t="s">
        <v>27</v>
      </c>
      <c r="L408" t="s">
        <v>776</v>
      </c>
    </row>
    <row r="409" spans="1:12">
      <c r="A409">
        <v>683</v>
      </c>
      <c r="B409" s="1" t="s">
        <v>771</v>
      </c>
      <c r="C409">
        <v>6300</v>
      </c>
      <c r="D409" t="s">
        <v>17</v>
      </c>
      <c r="E409">
        <v>2.69</v>
      </c>
      <c r="F409">
        <v>24</v>
      </c>
      <c r="G409">
        <v>3.14</v>
      </c>
      <c r="H409" t="s">
        <v>67</v>
      </c>
      <c r="I409">
        <v>24</v>
      </c>
      <c r="J409">
        <v>35</v>
      </c>
      <c r="K409" t="s">
        <v>27</v>
      </c>
      <c r="L409" t="s">
        <v>777</v>
      </c>
    </row>
    <row r="410" spans="1:12">
      <c r="A410">
        <v>684</v>
      </c>
      <c r="B410" s="1" t="s">
        <v>771</v>
      </c>
      <c r="C410">
        <v>6300</v>
      </c>
      <c r="D410" t="s">
        <v>26</v>
      </c>
      <c r="E410">
        <v>1.79</v>
      </c>
      <c r="F410">
        <v>24</v>
      </c>
      <c r="G410">
        <v>3.14</v>
      </c>
      <c r="H410" t="s">
        <v>67</v>
      </c>
      <c r="I410">
        <v>24</v>
      </c>
      <c r="J410">
        <v>25</v>
      </c>
      <c r="K410" t="s">
        <v>27</v>
      </c>
      <c r="L410" t="s">
        <v>778</v>
      </c>
    </row>
    <row r="411" spans="1:12">
      <c r="A411">
        <v>685</v>
      </c>
      <c r="B411" s="1" t="s">
        <v>771</v>
      </c>
      <c r="C411">
        <v>9280</v>
      </c>
      <c r="D411" t="s">
        <v>17</v>
      </c>
      <c r="E411">
        <v>0.9</v>
      </c>
      <c r="F411">
        <v>18</v>
      </c>
      <c r="G411">
        <v>1.8</v>
      </c>
      <c r="H411" t="s">
        <v>67</v>
      </c>
      <c r="I411">
        <v>18</v>
      </c>
      <c r="J411">
        <v>24</v>
      </c>
      <c r="K411" t="s">
        <v>33</v>
      </c>
      <c r="L411" t="s">
        <v>779</v>
      </c>
    </row>
    <row r="412" spans="1:12">
      <c r="A412">
        <v>686</v>
      </c>
      <c r="B412" s="1" t="s">
        <v>771</v>
      </c>
      <c r="C412">
        <v>9280</v>
      </c>
      <c r="D412" t="s">
        <v>26</v>
      </c>
      <c r="E412">
        <v>0.2</v>
      </c>
      <c r="F412">
        <v>18</v>
      </c>
      <c r="G412">
        <v>1.8</v>
      </c>
      <c r="H412" t="s">
        <v>123</v>
      </c>
      <c r="I412">
        <v>18</v>
      </c>
      <c r="J412">
        <v>19</v>
      </c>
      <c r="K412" t="s">
        <v>22</v>
      </c>
      <c r="L412" t="s">
        <v>780</v>
      </c>
    </row>
    <row r="413" spans="1:12">
      <c r="A413">
        <v>687</v>
      </c>
      <c r="B413" s="1" t="s">
        <v>771</v>
      </c>
      <c r="C413">
        <v>10950</v>
      </c>
      <c r="D413" t="s">
        <v>17</v>
      </c>
      <c r="E413">
        <v>1.98</v>
      </c>
      <c r="F413">
        <v>18</v>
      </c>
      <c r="G413">
        <v>1.8</v>
      </c>
      <c r="H413" t="s">
        <v>781</v>
      </c>
      <c r="I413">
        <v>18</v>
      </c>
      <c r="J413">
        <v>22</v>
      </c>
      <c r="K413" t="s">
        <v>22</v>
      </c>
      <c r="L413" t="s">
        <v>782</v>
      </c>
    </row>
    <row r="414" spans="1:12">
      <c r="A414">
        <v>688</v>
      </c>
      <c r="B414" s="1" t="s">
        <v>771</v>
      </c>
      <c r="C414">
        <v>11728</v>
      </c>
      <c r="D414" t="s">
        <v>17</v>
      </c>
      <c r="E414">
        <v>0</v>
      </c>
      <c r="F414">
        <v>30</v>
      </c>
      <c r="G414">
        <v>4.91</v>
      </c>
      <c r="H414" t="s">
        <v>67</v>
      </c>
      <c r="I414">
        <v>30</v>
      </c>
      <c r="J414">
        <v>30</v>
      </c>
      <c r="K414" t="s">
        <v>33</v>
      </c>
      <c r="L414" t="s">
        <v>783</v>
      </c>
    </row>
    <row r="415" spans="1:12">
      <c r="A415">
        <v>689</v>
      </c>
      <c r="B415" s="1" t="s">
        <v>771</v>
      </c>
      <c r="C415">
        <v>11738</v>
      </c>
      <c r="D415" t="s">
        <v>17</v>
      </c>
      <c r="E415">
        <v>2.21</v>
      </c>
      <c r="F415">
        <v>24</v>
      </c>
      <c r="G415">
        <v>3.14</v>
      </c>
      <c r="H415" t="s">
        <v>123</v>
      </c>
      <c r="I415">
        <v>18</v>
      </c>
      <c r="J415">
        <v>45</v>
      </c>
      <c r="K415" t="s">
        <v>22</v>
      </c>
      <c r="L415" t="s">
        <v>784</v>
      </c>
    </row>
    <row r="416" spans="1:12">
      <c r="A416">
        <v>691</v>
      </c>
      <c r="B416" s="1" t="s">
        <v>771</v>
      </c>
      <c r="C416">
        <v>11738</v>
      </c>
      <c r="D416" t="s">
        <v>26</v>
      </c>
      <c r="E416">
        <v>0</v>
      </c>
      <c r="F416">
        <v>24</v>
      </c>
      <c r="G416">
        <v>3.14</v>
      </c>
      <c r="H416" t="s">
        <v>67</v>
      </c>
      <c r="I416">
        <v>24</v>
      </c>
      <c r="J416">
        <v>30</v>
      </c>
      <c r="K416" t="s">
        <v>27</v>
      </c>
      <c r="L416" t="s">
        <v>786</v>
      </c>
    </row>
    <row r="417" spans="1:12">
      <c r="A417">
        <v>690</v>
      </c>
      <c r="B417" s="1" t="s">
        <v>771</v>
      </c>
      <c r="C417">
        <v>11743</v>
      </c>
      <c r="D417" t="s">
        <v>26</v>
      </c>
      <c r="E417">
        <v>2.14</v>
      </c>
      <c r="F417">
        <v>24</v>
      </c>
      <c r="G417">
        <v>3.14</v>
      </c>
      <c r="H417" t="s">
        <v>67</v>
      </c>
      <c r="I417">
        <v>24</v>
      </c>
      <c r="J417">
        <v>23</v>
      </c>
      <c r="K417" t="s">
        <v>27</v>
      </c>
      <c r="L417" t="s">
        <v>785</v>
      </c>
    </row>
    <row r="418" spans="1:12">
      <c r="A418">
        <v>1878</v>
      </c>
      <c r="B418" s="1" t="s">
        <v>2058</v>
      </c>
      <c r="C418">
        <v>7470</v>
      </c>
      <c r="D418" t="s">
        <v>17</v>
      </c>
      <c r="E418">
        <v>2.5</v>
      </c>
      <c r="F418">
        <v>24</v>
      </c>
      <c r="G418">
        <v>3.14</v>
      </c>
      <c r="H418" t="s">
        <v>19</v>
      </c>
      <c r="I418">
        <v>24</v>
      </c>
      <c r="J418">
        <v>50</v>
      </c>
      <c r="K418" t="s">
        <v>27</v>
      </c>
      <c r="L418" t="s">
        <v>2059</v>
      </c>
    </row>
    <row r="419" spans="1:12">
      <c r="A419">
        <v>1879</v>
      </c>
      <c r="B419" s="1" t="s">
        <v>2058</v>
      </c>
      <c r="C419">
        <v>10246</v>
      </c>
      <c r="D419" t="s">
        <v>17</v>
      </c>
      <c r="E419">
        <v>1.5</v>
      </c>
      <c r="F419">
        <v>24</v>
      </c>
      <c r="G419">
        <v>3.14</v>
      </c>
      <c r="H419" t="s">
        <v>77</v>
      </c>
      <c r="I419">
        <v>24</v>
      </c>
      <c r="J419">
        <v>30</v>
      </c>
      <c r="K419" t="s">
        <v>27</v>
      </c>
      <c r="L419" t="s">
        <v>2060</v>
      </c>
    </row>
    <row r="420" spans="1:12">
      <c r="A420">
        <v>1880</v>
      </c>
      <c r="B420" s="1" t="s">
        <v>2058</v>
      </c>
      <c r="C420">
        <v>11790</v>
      </c>
      <c r="D420" t="s">
        <v>17</v>
      </c>
      <c r="E420">
        <v>2</v>
      </c>
      <c r="F420">
        <v>24</v>
      </c>
      <c r="G420">
        <v>3.14</v>
      </c>
      <c r="H420" t="s">
        <v>24</v>
      </c>
      <c r="I420">
        <v>24</v>
      </c>
      <c r="J420">
        <v>24</v>
      </c>
      <c r="K420" t="s">
        <v>27</v>
      </c>
      <c r="L420" t="s">
        <v>2061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18"/>
  <sheetViews>
    <sheetView tabSelected="1" workbookViewId="0">
      <pane xSplit="16940" ySplit="1760" topLeftCell="Q76" activePane="bottomLeft"/>
      <selection activeCell="L1" sqref="L1:L1048576"/>
      <selection pane="topRight" activeCell="K1" sqref="K1"/>
      <selection pane="bottomLeft" activeCell="C87" sqref="C87"/>
      <selection pane="bottomRight" activeCell="Q213" sqref="Q213"/>
    </sheetView>
  </sheetViews>
  <sheetFormatPr baseColWidth="10" defaultRowHeight="16"/>
  <cols>
    <col min="2" max="2" width="5.83203125" style="22" customWidth="1"/>
    <col min="4" max="4" width="11.1640625" customWidth="1"/>
    <col min="5" max="5" width="10" customWidth="1"/>
    <col min="6" max="6" width="10.5" customWidth="1"/>
    <col min="7" max="7" width="8.5" customWidth="1"/>
    <col min="9" max="9" width="10.83203125" style="12"/>
    <col min="10" max="10" width="9.33203125" customWidth="1"/>
    <col min="12" max="12" width="10.83203125" style="23"/>
  </cols>
  <sheetData>
    <row r="1" spans="1:77" ht="66" customHeight="1">
      <c r="A1" s="8" t="s">
        <v>2112</v>
      </c>
      <c r="B1" s="8" t="s">
        <v>2374</v>
      </c>
      <c r="C1" s="8" t="s">
        <v>2114</v>
      </c>
      <c r="D1" s="8" t="s">
        <v>2363</v>
      </c>
      <c r="E1" s="8" t="s">
        <v>2365</v>
      </c>
      <c r="F1" s="8" t="s">
        <v>2443</v>
      </c>
      <c r="G1" s="8" t="s">
        <v>2113</v>
      </c>
      <c r="H1" s="8" t="s">
        <v>2372</v>
      </c>
      <c r="I1" s="11" t="s">
        <v>2347</v>
      </c>
      <c r="J1" s="8" t="s">
        <v>2349</v>
      </c>
      <c r="K1" s="8" t="s">
        <v>2376</v>
      </c>
      <c r="L1" s="8" t="s">
        <v>2377</v>
      </c>
      <c r="M1" s="8" t="s">
        <v>2378</v>
      </c>
      <c r="N1" s="8" t="s">
        <v>2379</v>
      </c>
      <c r="O1" s="8" t="s">
        <v>2380</v>
      </c>
      <c r="P1" s="8" t="s">
        <v>2381</v>
      </c>
      <c r="Q1" s="8" t="s">
        <v>2382</v>
      </c>
      <c r="R1" s="8" t="s">
        <v>2383</v>
      </c>
      <c r="S1" s="8" t="s">
        <v>2384</v>
      </c>
      <c r="T1" s="8" t="s">
        <v>2385</v>
      </c>
      <c r="U1" s="8" t="s">
        <v>2386</v>
      </c>
      <c r="V1" s="8" t="s">
        <v>2387</v>
      </c>
      <c r="W1" s="8" t="s">
        <v>2388</v>
      </c>
      <c r="X1" s="8" t="s">
        <v>2389</v>
      </c>
      <c r="Y1" s="8" t="s">
        <v>2390</v>
      </c>
      <c r="Z1" s="8" t="s">
        <v>2391</v>
      </c>
      <c r="AA1" s="8" t="s">
        <v>2392</v>
      </c>
      <c r="AB1" s="8" t="s">
        <v>2393</v>
      </c>
      <c r="AC1" s="8" t="s">
        <v>2394</v>
      </c>
      <c r="AD1" s="8" t="s">
        <v>2395</v>
      </c>
      <c r="AE1" s="8" t="s">
        <v>2396</v>
      </c>
      <c r="AF1" s="8" t="s">
        <v>2397</v>
      </c>
      <c r="AG1" s="8" t="s">
        <v>2398</v>
      </c>
      <c r="AH1" s="8" t="s">
        <v>2399</v>
      </c>
      <c r="AI1" s="8" t="s">
        <v>2400</v>
      </c>
      <c r="AJ1" s="8" t="s">
        <v>2401</v>
      </c>
      <c r="AK1" s="8" t="s">
        <v>2402</v>
      </c>
      <c r="AL1" s="8" t="s">
        <v>2403</v>
      </c>
      <c r="AM1" s="8" t="s">
        <v>2404</v>
      </c>
      <c r="AN1" s="8" t="s">
        <v>2405</v>
      </c>
      <c r="AO1" s="8" t="s">
        <v>2406</v>
      </c>
      <c r="AP1" s="8" t="s">
        <v>2407</v>
      </c>
      <c r="AQ1" s="8" t="s">
        <v>2408</v>
      </c>
      <c r="AR1" s="8" t="s">
        <v>2409</v>
      </c>
      <c r="AS1" s="8" t="s">
        <v>2410</v>
      </c>
      <c r="AT1" s="8" t="s">
        <v>2411</v>
      </c>
      <c r="AU1" s="8" t="s">
        <v>2412</v>
      </c>
      <c r="AV1" s="8" t="s">
        <v>2413</v>
      </c>
      <c r="AW1" s="8" t="s">
        <v>2414</v>
      </c>
      <c r="AX1" s="8" t="s">
        <v>2415</v>
      </c>
      <c r="AY1" s="8" t="s">
        <v>2416</v>
      </c>
      <c r="AZ1" s="8" t="s">
        <v>2417</v>
      </c>
      <c r="BA1" s="8" t="s">
        <v>2418</v>
      </c>
      <c r="BB1" s="8" t="s">
        <v>2419</v>
      </c>
      <c r="BC1" s="8" t="s">
        <v>2420</v>
      </c>
      <c r="BD1" s="8" t="s">
        <v>2421</v>
      </c>
      <c r="BE1" s="8" t="s">
        <v>2422</v>
      </c>
      <c r="BF1" s="8" t="s">
        <v>2423</v>
      </c>
      <c r="BG1" s="8" t="s">
        <v>2424</v>
      </c>
      <c r="BH1" s="8" t="s">
        <v>2425</v>
      </c>
      <c r="BI1" s="8" t="s">
        <v>2426</v>
      </c>
      <c r="BJ1" s="8" t="s">
        <v>2427</v>
      </c>
      <c r="BK1" s="8" t="s">
        <v>2428</v>
      </c>
      <c r="BL1" s="8" t="s">
        <v>2429</v>
      </c>
      <c r="BM1" s="8" t="s">
        <v>2430</v>
      </c>
      <c r="BN1" s="8" t="s">
        <v>2431</v>
      </c>
      <c r="BO1" s="8" t="s">
        <v>2432</v>
      </c>
      <c r="BP1" s="8" t="s">
        <v>2433</v>
      </c>
      <c r="BQ1" s="8" t="s">
        <v>2434</v>
      </c>
      <c r="BR1" s="8" t="s">
        <v>2435</v>
      </c>
      <c r="BS1" s="8" t="s">
        <v>2436</v>
      </c>
      <c r="BT1" s="8" t="s">
        <v>2437</v>
      </c>
      <c r="BU1" s="8" t="s">
        <v>2438</v>
      </c>
      <c r="BV1" s="8" t="s">
        <v>2439</v>
      </c>
      <c r="BW1" s="8" t="s">
        <v>2440</v>
      </c>
      <c r="BX1" s="8" t="s">
        <v>2441</v>
      </c>
      <c r="BY1" s="8" t="s">
        <v>2442</v>
      </c>
    </row>
    <row r="2" spans="1:77">
      <c r="A2" t="s">
        <v>2107</v>
      </c>
      <c r="B2" s="22">
        <v>2</v>
      </c>
      <c r="C2" t="str">
        <f>LEFT(A2,4)</f>
        <v>10-1</v>
      </c>
      <c r="G2">
        <v>1</v>
      </c>
      <c r="H2">
        <v>2</v>
      </c>
      <c r="I2" s="12">
        <f>IFERROR(VLOOKUP(A2,Length_all!$B$2:$E$266,4,FALSE),"")</f>
        <v>1625.057</v>
      </c>
      <c r="K2" t="s">
        <v>2444</v>
      </c>
      <c r="M2">
        <v>1550</v>
      </c>
      <c r="N2">
        <v>1550</v>
      </c>
    </row>
    <row r="3" spans="1:77">
      <c r="A3" t="s">
        <v>2108</v>
      </c>
      <c r="B3" s="22">
        <v>2</v>
      </c>
      <c r="C3" t="str">
        <f t="shared" ref="C3:C66" si="0">LEFT(A3,4)</f>
        <v>10-2</v>
      </c>
      <c r="G3">
        <v>11</v>
      </c>
      <c r="H3">
        <v>10</v>
      </c>
      <c r="I3" s="12">
        <f>IFERROR(VLOOKUP(A3,Length_all!$B$2:$E$266,4,FALSE),"")</f>
        <v>6338.2070000000003</v>
      </c>
      <c r="K3" t="s">
        <v>2444</v>
      </c>
      <c r="M3">
        <v>130</v>
      </c>
      <c r="N3">
        <v>998</v>
      </c>
      <c r="O3">
        <v>1838</v>
      </c>
      <c r="P3">
        <v>1839</v>
      </c>
      <c r="Q3">
        <v>2950</v>
      </c>
      <c r="R3">
        <v>3830</v>
      </c>
      <c r="S3">
        <v>4420</v>
      </c>
      <c r="T3">
        <v>4700</v>
      </c>
      <c r="U3">
        <v>4934.363636363636</v>
      </c>
      <c r="V3">
        <v>26793</v>
      </c>
    </row>
    <row r="4" spans="1:77">
      <c r="A4" t="s">
        <v>2080</v>
      </c>
      <c r="B4" s="22">
        <v>3</v>
      </c>
      <c r="C4" s="15" t="str">
        <f t="shared" si="0"/>
        <v>10-2</v>
      </c>
      <c r="D4">
        <v>1838</v>
      </c>
      <c r="G4">
        <v>7</v>
      </c>
      <c r="H4">
        <v>7</v>
      </c>
      <c r="I4" s="12">
        <f>IFERROR(VLOOKUP(A4,Length_all!$B$2:$E$266,4,FALSE),"")</f>
        <v>2869.4659999999999</v>
      </c>
      <c r="K4">
        <v>1838</v>
      </c>
      <c r="L4" s="23">
        <v>4</v>
      </c>
      <c r="M4">
        <v>600</v>
      </c>
      <c r="N4">
        <v>1240</v>
      </c>
      <c r="O4">
        <v>1245</v>
      </c>
      <c r="P4">
        <v>1290</v>
      </c>
      <c r="Q4">
        <v>1733</v>
      </c>
      <c r="R4">
        <v>2583</v>
      </c>
      <c r="S4">
        <v>2590</v>
      </c>
    </row>
    <row r="5" spans="1:77">
      <c r="A5" t="s">
        <v>2103</v>
      </c>
      <c r="B5" s="22">
        <v>2</v>
      </c>
      <c r="C5" t="str">
        <f t="shared" si="0"/>
        <v>10-3</v>
      </c>
      <c r="G5">
        <v>11</v>
      </c>
      <c r="H5">
        <v>11</v>
      </c>
      <c r="I5" s="12">
        <f>IFERROR(VLOOKUP(A5,Length_all!$B$2:$E$266,4,FALSE),"")</f>
        <v>7497.259</v>
      </c>
      <c r="K5" t="s">
        <v>2444</v>
      </c>
      <c r="M5">
        <v>85</v>
      </c>
      <c r="N5">
        <v>950</v>
      </c>
      <c r="O5">
        <v>970</v>
      </c>
      <c r="P5">
        <v>980</v>
      </c>
      <c r="Q5">
        <v>2545</v>
      </c>
      <c r="R5">
        <v>2842.181818181818</v>
      </c>
      <c r="S5">
        <v>2865</v>
      </c>
      <c r="T5">
        <v>3804</v>
      </c>
      <c r="U5">
        <v>4820</v>
      </c>
      <c r="V5">
        <v>6805</v>
      </c>
      <c r="W5">
        <v>7355</v>
      </c>
    </row>
    <row r="6" spans="1:77">
      <c r="A6" t="s">
        <v>663</v>
      </c>
      <c r="B6" s="22">
        <v>3</v>
      </c>
      <c r="C6" s="15" t="str">
        <f t="shared" si="0"/>
        <v>10-3</v>
      </c>
      <c r="D6">
        <v>970</v>
      </c>
      <c r="G6">
        <v>2</v>
      </c>
      <c r="H6">
        <v>2</v>
      </c>
      <c r="I6" s="12">
        <f>IFERROR(VLOOKUP(A6,Length_all!$B$2:$E$266,4,FALSE),"")</f>
        <v>2401.3200000000002</v>
      </c>
      <c r="K6">
        <v>970</v>
      </c>
      <c r="L6" s="23">
        <v>3</v>
      </c>
      <c r="M6">
        <v>1460</v>
      </c>
      <c r="N6">
        <v>1460</v>
      </c>
    </row>
    <row r="7" spans="1:77">
      <c r="A7" t="s">
        <v>2104</v>
      </c>
      <c r="B7" s="22">
        <v>2</v>
      </c>
      <c r="C7" t="str">
        <f t="shared" si="0"/>
        <v>11-4</v>
      </c>
      <c r="G7">
        <v>4</v>
      </c>
      <c r="H7">
        <v>5</v>
      </c>
      <c r="I7" s="12">
        <f>IFERROR(VLOOKUP(A7,Length_all!$B$2:$E$266,4,FALSE),"")</f>
        <v>4779.567</v>
      </c>
      <c r="K7" t="s">
        <v>2444</v>
      </c>
      <c r="M7">
        <v>63</v>
      </c>
      <c r="N7">
        <v>1968.25</v>
      </c>
      <c r="O7">
        <v>2320</v>
      </c>
      <c r="P7">
        <v>2410</v>
      </c>
      <c r="Q7">
        <v>3080</v>
      </c>
    </row>
    <row r="8" spans="1:77">
      <c r="A8" t="s">
        <v>1563</v>
      </c>
      <c r="B8" s="22">
        <v>3</v>
      </c>
      <c r="C8" s="15" t="str">
        <f t="shared" si="0"/>
        <v>11-4</v>
      </c>
      <c r="D8">
        <v>63</v>
      </c>
      <c r="G8">
        <v>9</v>
      </c>
      <c r="H8">
        <v>10</v>
      </c>
      <c r="I8" s="12">
        <f>IFERROR(VLOOKUP(A8,Length_all!$B$2:$E$266,4,FALSE),"")</f>
        <v>5712.0969999999998</v>
      </c>
      <c r="K8">
        <v>63</v>
      </c>
      <c r="L8" s="23">
        <v>0</v>
      </c>
      <c r="M8">
        <v>275</v>
      </c>
      <c r="N8">
        <v>1375</v>
      </c>
      <c r="O8">
        <v>1394</v>
      </c>
      <c r="P8">
        <v>1974</v>
      </c>
      <c r="Q8">
        <v>2927.4444444444443</v>
      </c>
      <c r="R8">
        <v>3150</v>
      </c>
      <c r="S8">
        <v>4165</v>
      </c>
      <c r="T8">
        <v>4375</v>
      </c>
      <c r="U8">
        <v>4379</v>
      </c>
      <c r="V8">
        <v>5260</v>
      </c>
    </row>
    <row r="9" spans="1:77">
      <c r="A9" t="s">
        <v>1566</v>
      </c>
      <c r="B9" s="22">
        <v>4</v>
      </c>
      <c r="C9" s="15" t="str">
        <f t="shared" si="0"/>
        <v>11-4</v>
      </c>
      <c r="E9">
        <v>1394</v>
      </c>
      <c r="G9">
        <v>2</v>
      </c>
      <c r="H9">
        <v>3</v>
      </c>
      <c r="I9" s="12">
        <f>IFERROR(VLOOKUP(A9,Length_all!$B$2:$E$266,4,FALSE),"")</f>
        <v>1234.8969999999999</v>
      </c>
      <c r="K9">
        <f>D8+E9</f>
        <v>1457</v>
      </c>
      <c r="L9" s="23">
        <v>2</v>
      </c>
      <c r="M9">
        <v>350</v>
      </c>
      <c r="N9">
        <v>655</v>
      </c>
      <c r="O9">
        <v>960</v>
      </c>
    </row>
    <row r="10" spans="1:77">
      <c r="A10" t="s">
        <v>1564</v>
      </c>
      <c r="B10" s="22">
        <v>3</v>
      </c>
      <c r="C10" s="15" t="str">
        <f t="shared" si="0"/>
        <v>11-4</v>
      </c>
      <c r="D10">
        <v>2320</v>
      </c>
      <c r="G10">
        <v>2</v>
      </c>
      <c r="H10">
        <v>3</v>
      </c>
      <c r="I10" s="12">
        <f>IFERROR(VLOOKUP(A10,Length_all!$B$2:$E$266,4,FALSE),"")</f>
        <v>2208.4450000000002</v>
      </c>
      <c r="K10">
        <v>2320</v>
      </c>
      <c r="L10" s="23">
        <v>2</v>
      </c>
      <c r="M10">
        <v>1575</v>
      </c>
      <c r="N10">
        <v>1875</v>
      </c>
      <c r="O10">
        <v>2175</v>
      </c>
    </row>
    <row r="11" spans="1:77">
      <c r="A11" t="s">
        <v>1574</v>
      </c>
      <c r="B11" s="22">
        <v>3</v>
      </c>
      <c r="C11" s="15" t="str">
        <f t="shared" si="0"/>
        <v>11-4</v>
      </c>
      <c r="D11" s="15">
        <f>3080+(5962-3080)*0.4</f>
        <v>4232.8</v>
      </c>
      <c r="G11">
        <v>4</v>
      </c>
      <c r="H11">
        <v>4</v>
      </c>
      <c r="I11" s="12">
        <f>IFERROR(VLOOKUP(A11,Length_all!$B$2:$E$266,4,FALSE),"")</f>
        <v>1390.0989999999999</v>
      </c>
      <c r="K11">
        <v>4232.8</v>
      </c>
      <c r="L11" s="23">
        <v>5</v>
      </c>
      <c r="M11">
        <v>76</v>
      </c>
      <c r="N11">
        <v>587</v>
      </c>
      <c r="O11">
        <v>861</v>
      </c>
      <c r="P11">
        <v>1335</v>
      </c>
    </row>
    <row r="12" spans="1:77">
      <c r="A12" t="s">
        <v>2106</v>
      </c>
      <c r="B12" s="22">
        <v>2</v>
      </c>
      <c r="C12" t="str">
        <f t="shared" si="0"/>
        <v>12-3</v>
      </c>
      <c r="G12">
        <v>19</v>
      </c>
      <c r="H12">
        <v>20</v>
      </c>
      <c r="I12" s="12">
        <f>IFERROR(VLOOKUP(A12,Length_all!$B$2:$E$266,4,FALSE),"")</f>
        <v>14052.022000000001</v>
      </c>
      <c r="K12" t="s">
        <v>2444</v>
      </c>
      <c r="M12">
        <v>86</v>
      </c>
      <c r="N12">
        <v>90</v>
      </c>
      <c r="O12">
        <v>1626</v>
      </c>
      <c r="P12">
        <v>3376</v>
      </c>
      <c r="Q12">
        <v>3979</v>
      </c>
      <c r="R12">
        <v>4629</v>
      </c>
      <c r="S12">
        <v>5001</v>
      </c>
      <c r="T12">
        <v>6484</v>
      </c>
      <c r="U12">
        <v>6504</v>
      </c>
      <c r="V12">
        <v>6515</v>
      </c>
      <c r="W12">
        <v>7071.5263157894733</v>
      </c>
      <c r="X12">
        <v>7916</v>
      </c>
      <c r="Y12">
        <v>7930</v>
      </c>
      <c r="Z12">
        <v>8882</v>
      </c>
      <c r="AA12">
        <v>9740</v>
      </c>
      <c r="AB12">
        <v>10188</v>
      </c>
      <c r="AC12">
        <v>11638</v>
      </c>
      <c r="AD12">
        <v>12977</v>
      </c>
      <c r="AE12">
        <v>13240</v>
      </c>
      <c r="AF12">
        <v>13558</v>
      </c>
    </row>
    <row r="13" spans="1:77">
      <c r="A13" t="s">
        <v>1902</v>
      </c>
      <c r="B13" s="22">
        <v>3</v>
      </c>
      <c r="C13" s="15" t="str">
        <f t="shared" si="0"/>
        <v>12-3</v>
      </c>
      <c r="D13">
        <v>90</v>
      </c>
      <c r="G13">
        <v>4</v>
      </c>
      <c r="H13">
        <v>5</v>
      </c>
      <c r="I13" s="12">
        <f>IFERROR(VLOOKUP(A13,Length_all!$B$2:$E$266,4,FALSE),"")</f>
        <v>3149.0439999999999</v>
      </c>
      <c r="K13">
        <v>90</v>
      </c>
      <c r="L13" s="23">
        <v>0</v>
      </c>
      <c r="M13">
        <v>656</v>
      </c>
      <c r="N13">
        <v>678</v>
      </c>
      <c r="O13">
        <v>1263.5</v>
      </c>
      <c r="P13">
        <v>1850</v>
      </c>
      <c r="Q13">
        <v>1870</v>
      </c>
    </row>
    <row r="14" spans="1:77">
      <c r="A14" t="s">
        <v>1912</v>
      </c>
      <c r="B14" s="22">
        <v>3</v>
      </c>
      <c r="C14" s="15" t="str">
        <f t="shared" si="0"/>
        <v>12-3</v>
      </c>
      <c r="D14">
        <v>3376</v>
      </c>
      <c r="G14">
        <v>11</v>
      </c>
      <c r="H14">
        <v>12</v>
      </c>
      <c r="I14" s="12">
        <f>IFERROR(VLOOKUP(A14,Length_all!$B$2:$E$266,4,FALSE),"")</f>
        <v>7650.491</v>
      </c>
      <c r="K14">
        <v>3376</v>
      </c>
      <c r="L14" s="23">
        <v>3</v>
      </c>
      <c r="M14">
        <v>0</v>
      </c>
      <c r="N14">
        <v>620</v>
      </c>
      <c r="O14">
        <v>1270</v>
      </c>
      <c r="P14">
        <v>1875</v>
      </c>
      <c r="Q14">
        <v>1883</v>
      </c>
      <c r="R14">
        <v>2560</v>
      </c>
      <c r="S14">
        <v>3193</v>
      </c>
      <c r="T14">
        <v>4032</v>
      </c>
      <c r="U14">
        <v>4465</v>
      </c>
      <c r="V14">
        <v>5734</v>
      </c>
      <c r="W14">
        <v>6218</v>
      </c>
      <c r="X14">
        <v>6466</v>
      </c>
    </row>
    <row r="15" spans="1:77">
      <c r="A15" t="s">
        <v>1907</v>
      </c>
      <c r="B15" s="22">
        <v>4</v>
      </c>
      <c r="C15" s="15" t="str">
        <f t="shared" si="0"/>
        <v>12-3</v>
      </c>
      <c r="E15">
        <v>1883</v>
      </c>
      <c r="G15">
        <v>3</v>
      </c>
      <c r="H15">
        <v>4</v>
      </c>
      <c r="I15" s="12">
        <f>IFERROR(VLOOKUP(A15,Length_all!$B$2:$E$266,4,FALSE),"")</f>
        <v>2106.5189999999998</v>
      </c>
      <c r="K15">
        <f>E15+D14</f>
        <v>5259</v>
      </c>
      <c r="L15" s="23">
        <v>7</v>
      </c>
      <c r="M15">
        <v>625</v>
      </c>
      <c r="N15">
        <v>677</v>
      </c>
      <c r="O15">
        <v>700</v>
      </c>
      <c r="P15">
        <v>706</v>
      </c>
    </row>
    <row r="16" spans="1:77">
      <c r="A16" t="s">
        <v>1920</v>
      </c>
      <c r="B16" s="22">
        <v>3</v>
      </c>
      <c r="C16" s="15" t="str">
        <f t="shared" si="0"/>
        <v>12-3</v>
      </c>
      <c r="D16">
        <v>6515</v>
      </c>
      <c r="G16">
        <v>8</v>
      </c>
      <c r="H16">
        <v>8</v>
      </c>
      <c r="I16" s="12">
        <f>IFERROR(VLOOKUP(A16,Length_all!$B$2:$E$266,4,FALSE),"")</f>
        <v>3848.7339999999999</v>
      </c>
      <c r="K16">
        <v>6515</v>
      </c>
      <c r="L16" s="23">
        <v>9</v>
      </c>
      <c r="M16">
        <v>0</v>
      </c>
      <c r="N16">
        <v>895</v>
      </c>
      <c r="O16">
        <v>1504.75</v>
      </c>
      <c r="P16">
        <v>1573</v>
      </c>
      <c r="Q16">
        <v>1575</v>
      </c>
      <c r="R16">
        <v>2244</v>
      </c>
      <c r="S16">
        <v>2250</v>
      </c>
      <c r="T16">
        <v>2606</v>
      </c>
    </row>
    <row r="17" spans="1:57">
      <c r="A17" t="s">
        <v>1930</v>
      </c>
      <c r="B17" s="22">
        <v>3</v>
      </c>
      <c r="C17" s="15" t="str">
        <f t="shared" si="0"/>
        <v>12-3</v>
      </c>
      <c r="D17">
        <v>7916</v>
      </c>
      <c r="G17">
        <v>5</v>
      </c>
      <c r="H17">
        <v>6</v>
      </c>
      <c r="I17" s="12">
        <f>IFERROR(VLOOKUP(A17,Length_all!$B$2:$E$266,4,FALSE),"")</f>
        <v>3442.5630000000001</v>
      </c>
      <c r="K17">
        <v>7916</v>
      </c>
      <c r="L17" s="23">
        <v>11</v>
      </c>
      <c r="M17">
        <v>1417</v>
      </c>
      <c r="N17">
        <v>1420</v>
      </c>
      <c r="O17">
        <v>1428</v>
      </c>
      <c r="P17">
        <v>1952.8</v>
      </c>
      <c r="Q17">
        <v>2084</v>
      </c>
      <c r="R17">
        <v>3415</v>
      </c>
    </row>
    <row r="18" spans="1:57">
      <c r="A18" t="s">
        <v>2105</v>
      </c>
      <c r="B18" s="22">
        <v>2</v>
      </c>
      <c r="C18" t="str">
        <f t="shared" si="0"/>
        <v>12-4</v>
      </c>
      <c r="G18">
        <v>27</v>
      </c>
      <c r="H18">
        <v>26</v>
      </c>
      <c r="I18" s="12">
        <f>IFERROR(VLOOKUP(A18,Length_all!$B$2:$E$266,4,FALSE),"")</f>
        <v>32068.062000000002</v>
      </c>
      <c r="K18" t="s">
        <v>2444</v>
      </c>
      <c r="M18">
        <v>4414</v>
      </c>
      <c r="N18">
        <v>4434</v>
      </c>
      <c r="O18">
        <v>7770</v>
      </c>
      <c r="P18">
        <v>13955</v>
      </c>
      <c r="Q18">
        <v>14020</v>
      </c>
      <c r="R18">
        <v>16028</v>
      </c>
      <c r="S18">
        <v>16895</v>
      </c>
      <c r="T18">
        <v>17940</v>
      </c>
      <c r="U18">
        <v>18370</v>
      </c>
      <c r="V18">
        <v>19190</v>
      </c>
      <c r="W18">
        <v>19268</v>
      </c>
      <c r="X18">
        <v>20199.814814814814</v>
      </c>
      <c r="Y18">
        <v>20368</v>
      </c>
      <c r="Z18">
        <v>21142</v>
      </c>
      <c r="AA18">
        <v>21156</v>
      </c>
      <c r="AB18">
        <v>25252</v>
      </c>
      <c r="AC18">
        <v>25350</v>
      </c>
      <c r="AD18">
        <v>25408</v>
      </c>
      <c r="AE18">
        <v>25483</v>
      </c>
      <c r="AF18">
        <v>26293</v>
      </c>
      <c r="AG18">
        <v>26548</v>
      </c>
      <c r="AH18">
        <v>27383</v>
      </c>
      <c r="AI18">
        <v>27403</v>
      </c>
      <c r="AJ18">
        <v>27913</v>
      </c>
      <c r="AK18">
        <v>28793</v>
      </c>
      <c r="AL18">
        <v>29443</v>
      </c>
    </row>
    <row r="19" spans="1:57">
      <c r="A19" t="s">
        <v>1805</v>
      </c>
      <c r="B19" s="22">
        <v>3</v>
      </c>
      <c r="C19" s="15" t="str">
        <f t="shared" si="0"/>
        <v>12-4</v>
      </c>
      <c r="D19">
        <v>4414</v>
      </c>
      <c r="G19">
        <v>2</v>
      </c>
      <c r="H19">
        <v>3</v>
      </c>
      <c r="I19" s="12">
        <f>IFERROR(VLOOKUP(A19,Length_all!$B$2:$E$266,4,FALSE),"")</f>
        <v>2243.4430000000002</v>
      </c>
      <c r="K19">
        <v>4414</v>
      </c>
      <c r="L19" s="23">
        <v>6</v>
      </c>
      <c r="M19">
        <v>28</v>
      </c>
      <c r="N19">
        <v>200</v>
      </c>
      <c r="O19">
        <v>372</v>
      </c>
    </row>
    <row r="20" spans="1:57">
      <c r="A20" t="s">
        <v>1348</v>
      </c>
      <c r="B20" s="22">
        <v>2</v>
      </c>
      <c r="C20" t="str">
        <f t="shared" si="0"/>
        <v>13-1</v>
      </c>
      <c r="G20">
        <v>9</v>
      </c>
      <c r="H20">
        <v>8</v>
      </c>
      <c r="I20" s="12">
        <f>IFERROR(VLOOKUP(A20,Length_all!$B$2:$E$266,4,FALSE),"")</f>
        <v>3608.9380000000001</v>
      </c>
      <c r="K20" t="s">
        <v>2444</v>
      </c>
      <c r="M20">
        <v>59</v>
      </c>
      <c r="N20">
        <v>1013</v>
      </c>
      <c r="O20">
        <v>2381.6666666666665</v>
      </c>
      <c r="P20">
        <v>2640</v>
      </c>
      <c r="Q20">
        <v>2780</v>
      </c>
      <c r="R20">
        <v>2790</v>
      </c>
      <c r="S20">
        <v>3710</v>
      </c>
      <c r="T20">
        <v>3715</v>
      </c>
    </row>
    <row r="21" spans="1:57">
      <c r="A21" t="s">
        <v>467</v>
      </c>
      <c r="B21" s="22">
        <v>2</v>
      </c>
      <c r="C21" t="str">
        <f t="shared" si="0"/>
        <v>13-2</v>
      </c>
      <c r="G21">
        <v>17</v>
      </c>
      <c r="H21">
        <v>17</v>
      </c>
      <c r="I21" s="12">
        <f>IFERROR(VLOOKUP(A21,Length_all!$B$2:$E$266,4,FALSE),"")</f>
        <v>10579.833000000001</v>
      </c>
      <c r="K21" t="s">
        <v>2444</v>
      </c>
      <c r="M21">
        <v>138</v>
      </c>
      <c r="N21">
        <v>148</v>
      </c>
      <c r="O21">
        <v>1193</v>
      </c>
      <c r="P21">
        <v>1206</v>
      </c>
      <c r="Q21">
        <v>2505</v>
      </c>
      <c r="R21">
        <v>2525</v>
      </c>
      <c r="S21">
        <v>3742</v>
      </c>
      <c r="T21">
        <v>3750</v>
      </c>
      <c r="U21">
        <v>3840</v>
      </c>
      <c r="V21">
        <v>4148.5294117647063</v>
      </c>
      <c r="W21">
        <v>5150</v>
      </c>
      <c r="X21">
        <v>5222</v>
      </c>
      <c r="Y21">
        <v>6477</v>
      </c>
      <c r="Z21">
        <v>6494</v>
      </c>
      <c r="AA21">
        <v>7785</v>
      </c>
      <c r="AB21">
        <v>8785</v>
      </c>
      <c r="AC21">
        <v>9040</v>
      </c>
    </row>
    <row r="22" spans="1:57">
      <c r="A22" t="s">
        <v>463</v>
      </c>
      <c r="B22" s="22">
        <v>3</v>
      </c>
      <c r="C22" s="15" t="str">
        <f t="shared" si="0"/>
        <v>13-2</v>
      </c>
      <c r="D22">
        <v>148</v>
      </c>
      <c r="G22">
        <v>1</v>
      </c>
      <c r="H22">
        <v>2</v>
      </c>
      <c r="I22" s="12">
        <f>IFERROR(VLOOKUP(A22,Length_all!$B$2:$E$266,4,FALSE),"")</f>
        <v>658.596</v>
      </c>
      <c r="K22">
        <v>148</v>
      </c>
      <c r="L22" s="23">
        <v>1</v>
      </c>
      <c r="M22">
        <v>643</v>
      </c>
      <c r="N22">
        <v>643</v>
      </c>
    </row>
    <row r="23" spans="1:57">
      <c r="A23" t="s">
        <v>465</v>
      </c>
      <c r="B23" s="22">
        <v>3</v>
      </c>
      <c r="C23" s="15" t="str">
        <f t="shared" si="0"/>
        <v>13-2</v>
      </c>
      <c r="D23">
        <v>2525</v>
      </c>
      <c r="G23">
        <v>1</v>
      </c>
      <c r="H23">
        <v>2</v>
      </c>
      <c r="I23" s="12">
        <f>IFERROR(VLOOKUP(A23,Length_all!$B$2:$E$266,4,FALSE),"")</f>
        <v>1305.665</v>
      </c>
      <c r="K23">
        <v>2525</v>
      </c>
      <c r="L23" s="23">
        <v>5</v>
      </c>
      <c r="M23">
        <v>1260</v>
      </c>
      <c r="N23">
        <v>1260</v>
      </c>
    </row>
    <row r="24" spans="1:57">
      <c r="A24" t="s">
        <v>1729</v>
      </c>
      <c r="B24" s="22">
        <v>2</v>
      </c>
      <c r="C24" t="str">
        <f t="shared" si="0"/>
        <v>13-3</v>
      </c>
      <c r="G24">
        <v>49</v>
      </c>
      <c r="H24">
        <v>45</v>
      </c>
      <c r="I24" s="12">
        <f>IFERROR(VLOOKUP(A24,Length_all!$B$2:$E$266,4,FALSE),"")</f>
        <v>30655.249</v>
      </c>
      <c r="K24" t="s">
        <v>2444</v>
      </c>
      <c r="M24">
        <v>65</v>
      </c>
      <c r="N24">
        <v>2450</v>
      </c>
      <c r="O24">
        <v>3725</v>
      </c>
      <c r="P24">
        <v>5032</v>
      </c>
      <c r="Q24">
        <v>5035</v>
      </c>
      <c r="R24">
        <v>6240</v>
      </c>
      <c r="S24">
        <v>6245</v>
      </c>
      <c r="T24">
        <v>7600</v>
      </c>
      <c r="U24">
        <v>8880</v>
      </c>
      <c r="V24">
        <v>8930</v>
      </c>
      <c r="W24">
        <v>8995</v>
      </c>
      <c r="X24">
        <v>9135</v>
      </c>
      <c r="Y24">
        <v>10403</v>
      </c>
      <c r="Z24">
        <v>10413</v>
      </c>
      <c r="AA24">
        <v>11753</v>
      </c>
      <c r="AB24">
        <v>11815</v>
      </c>
      <c r="AC24">
        <v>11820</v>
      </c>
      <c r="AD24">
        <v>11824</v>
      </c>
      <c r="AE24">
        <v>13055</v>
      </c>
      <c r="AF24">
        <v>13060</v>
      </c>
      <c r="AG24">
        <v>13082</v>
      </c>
      <c r="AH24">
        <v>14563</v>
      </c>
      <c r="AI24">
        <v>14567</v>
      </c>
      <c r="AJ24">
        <v>14630</v>
      </c>
      <c r="AK24">
        <v>15125.734693877552</v>
      </c>
      <c r="AL24">
        <v>15235</v>
      </c>
      <c r="AM24">
        <v>15935</v>
      </c>
      <c r="AN24">
        <v>17205</v>
      </c>
      <c r="AO24">
        <v>18658</v>
      </c>
      <c r="AP24">
        <v>19130</v>
      </c>
      <c r="AQ24">
        <v>19668</v>
      </c>
      <c r="AR24">
        <v>20230</v>
      </c>
      <c r="AS24">
        <v>20394</v>
      </c>
      <c r="AT24">
        <v>20400</v>
      </c>
      <c r="AU24">
        <v>20405</v>
      </c>
      <c r="AV24">
        <v>21720</v>
      </c>
      <c r="AW24">
        <v>22033</v>
      </c>
      <c r="AX24">
        <v>23460</v>
      </c>
      <c r="AY24">
        <v>23926</v>
      </c>
      <c r="AZ24">
        <v>23927</v>
      </c>
      <c r="BA24">
        <v>27150</v>
      </c>
      <c r="BB24">
        <v>28422</v>
      </c>
      <c r="BC24">
        <v>29029</v>
      </c>
      <c r="BD24">
        <v>29699</v>
      </c>
      <c r="BE24">
        <v>29953</v>
      </c>
    </row>
    <row r="25" spans="1:57">
      <c r="A25" t="s">
        <v>1737</v>
      </c>
      <c r="B25" s="22">
        <v>3</v>
      </c>
      <c r="C25" s="15" t="str">
        <f t="shared" si="0"/>
        <v>13-3</v>
      </c>
      <c r="D25">
        <v>8995</v>
      </c>
      <c r="G25">
        <v>3</v>
      </c>
      <c r="H25">
        <v>4</v>
      </c>
      <c r="I25" s="12">
        <f>IFERROR(VLOOKUP(A25,Length_all!$B$2:$E$266,4,FALSE),"")</f>
        <v>3977.3159999999998</v>
      </c>
      <c r="K25">
        <v>8995</v>
      </c>
      <c r="L25" s="23">
        <v>10</v>
      </c>
      <c r="M25">
        <v>1205</v>
      </c>
      <c r="N25">
        <v>2083.3333333333335</v>
      </c>
      <c r="O25">
        <v>2520</v>
      </c>
      <c r="P25">
        <v>2525</v>
      </c>
    </row>
    <row r="26" spans="1:57">
      <c r="A26" t="s">
        <v>1741</v>
      </c>
      <c r="B26" s="22">
        <v>3</v>
      </c>
      <c r="C26" s="15" t="str">
        <f t="shared" si="0"/>
        <v>13-3</v>
      </c>
      <c r="D26">
        <v>11815</v>
      </c>
      <c r="G26">
        <v>4</v>
      </c>
      <c r="H26">
        <v>5</v>
      </c>
      <c r="I26" s="12">
        <f>IFERROR(VLOOKUP(A26,Length_all!$B$2:$E$266,4,FALSE),"")</f>
        <v>3733.3829999999998</v>
      </c>
      <c r="K26">
        <v>11815</v>
      </c>
      <c r="L26" s="23">
        <v>15</v>
      </c>
      <c r="M26">
        <v>1532</v>
      </c>
      <c r="N26">
        <v>2424</v>
      </c>
      <c r="O26">
        <v>2680.5</v>
      </c>
      <c r="P26">
        <v>3089</v>
      </c>
      <c r="Q26">
        <v>3677</v>
      </c>
    </row>
    <row r="27" spans="1:57">
      <c r="A27" t="s">
        <v>1742</v>
      </c>
      <c r="B27" s="22">
        <v>3</v>
      </c>
      <c r="C27" s="15" t="str">
        <f t="shared" si="0"/>
        <v>13-3</v>
      </c>
      <c r="D27">
        <v>13082</v>
      </c>
      <c r="G27">
        <v>7</v>
      </c>
      <c r="H27">
        <v>6</v>
      </c>
      <c r="I27" s="12">
        <f>IFERROR(VLOOKUP(A27,Length_all!$B$2:$E$266,4,FALSE),"")</f>
        <v>6090.6260000000002</v>
      </c>
      <c r="K27">
        <v>13082</v>
      </c>
      <c r="L27" s="23">
        <v>20</v>
      </c>
      <c r="M27">
        <v>1294</v>
      </c>
      <c r="N27">
        <v>2568</v>
      </c>
      <c r="O27">
        <v>2570</v>
      </c>
      <c r="P27">
        <v>2984.4285714285716</v>
      </c>
      <c r="Q27">
        <v>4085</v>
      </c>
      <c r="R27">
        <v>4995</v>
      </c>
    </row>
    <row r="28" spans="1:57">
      <c r="A28" t="s">
        <v>1750</v>
      </c>
      <c r="B28" s="22">
        <v>3</v>
      </c>
      <c r="C28" s="15" t="str">
        <f t="shared" si="0"/>
        <v>13-3</v>
      </c>
      <c r="D28">
        <v>20400</v>
      </c>
      <c r="G28">
        <v>2</v>
      </c>
      <c r="H28">
        <v>2</v>
      </c>
      <c r="I28" s="12">
        <f>IFERROR(VLOOKUP(A28,Length_all!$B$2:$E$266,4,FALSE),"")</f>
        <v>941.702</v>
      </c>
      <c r="K28">
        <v>20400</v>
      </c>
      <c r="L28" s="23">
        <v>33</v>
      </c>
      <c r="M28">
        <v>900</v>
      </c>
      <c r="N28">
        <v>900</v>
      </c>
    </row>
    <row r="29" spans="1:57">
      <c r="A29" t="s">
        <v>1753</v>
      </c>
      <c r="B29" s="22">
        <v>3</v>
      </c>
      <c r="C29" s="15" t="str">
        <f t="shared" si="0"/>
        <v>13-3</v>
      </c>
      <c r="D29" s="15">
        <f>AVERAGE(22033,23460)</f>
        <v>22746.5</v>
      </c>
      <c r="G29">
        <v>3</v>
      </c>
      <c r="H29">
        <v>3</v>
      </c>
      <c r="I29" s="12">
        <f>IFERROR(VLOOKUP(A29,Length_all!$B$2:$E$266,4,FALSE),"")</f>
        <v>1394.5429999999999</v>
      </c>
      <c r="K29">
        <v>22746.5</v>
      </c>
      <c r="L29" s="23">
        <v>37</v>
      </c>
      <c r="M29">
        <v>65</v>
      </c>
      <c r="N29">
        <v>476.66666666666669</v>
      </c>
      <c r="O29">
        <v>1300</v>
      </c>
    </row>
    <row r="30" spans="1:57">
      <c r="A30" t="s">
        <v>215</v>
      </c>
      <c r="B30" s="22">
        <v>2</v>
      </c>
      <c r="C30" t="str">
        <f t="shared" si="0"/>
        <v>14-1</v>
      </c>
      <c r="G30">
        <v>5</v>
      </c>
      <c r="H30">
        <v>6</v>
      </c>
      <c r="I30" s="12">
        <f>IFERROR(VLOOKUP(A30,Length_all!$B$2:$E$266,4,FALSE),"")</f>
        <v>2471.75</v>
      </c>
      <c r="K30" t="s">
        <v>2444</v>
      </c>
      <c r="M30">
        <v>93</v>
      </c>
      <c r="N30">
        <v>95</v>
      </c>
      <c r="O30">
        <v>500</v>
      </c>
      <c r="P30">
        <v>909.6</v>
      </c>
      <c r="Q30">
        <v>1450</v>
      </c>
      <c r="R30">
        <v>2410</v>
      </c>
    </row>
    <row r="31" spans="1:57">
      <c r="A31" t="s">
        <v>360</v>
      </c>
      <c r="B31" s="22">
        <v>2</v>
      </c>
      <c r="C31" t="str">
        <f t="shared" si="0"/>
        <v>15-1</v>
      </c>
      <c r="G31">
        <v>36</v>
      </c>
      <c r="H31">
        <v>32</v>
      </c>
      <c r="I31" s="12">
        <f>IFERROR(VLOOKUP(A31,Length_all!$B$2:$E$266,4,FALSE),"")</f>
        <v>19792.98</v>
      </c>
      <c r="K31" t="s">
        <v>2444</v>
      </c>
      <c r="M31">
        <v>63</v>
      </c>
      <c r="N31">
        <v>67</v>
      </c>
      <c r="O31">
        <v>2050</v>
      </c>
      <c r="P31">
        <v>2220</v>
      </c>
      <c r="Q31">
        <v>2245</v>
      </c>
      <c r="R31">
        <v>4786</v>
      </c>
      <c r="S31">
        <v>5201</v>
      </c>
      <c r="T31">
        <v>6182</v>
      </c>
      <c r="U31">
        <v>6200</v>
      </c>
      <c r="V31">
        <v>7565</v>
      </c>
      <c r="W31">
        <v>7567</v>
      </c>
      <c r="X31">
        <v>7569</v>
      </c>
      <c r="Y31">
        <v>7570</v>
      </c>
      <c r="Z31">
        <v>8810</v>
      </c>
      <c r="AA31">
        <v>9440</v>
      </c>
      <c r="AB31">
        <v>10096.861111111111</v>
      </c>
      <c r="AC31">
        <v>10540</v>
      </c>
      <c r="AD31">
        <v>10560</v>
      </c>
      <c r="AE31">
        <v>10780</v>
      </c>
      <c r="AF31">
        <v>12590</v>
      </c>
      <c r="AG31">
        <v>12915</v>
      </c>
      <c r="AH31">
        <v>12935</v>
      </c>
      <c r="AI31">
        <v>14340</v>
      </c>
      <c r="AJ31">
        <v>14360</v>
      </c>
      <c r="AK31">
        <v>14370</v>
      </c>
      <c r="AL31">
        <v>15310</v>
      </c>
      <c r="AM31">
        <v>16110</v>
      </c>
      <c r="AN31">
        <v>16112</v>
      </c>
      <c r="AO31">
        <v>17365</v>
      </c>
      <c r="AP31">
        <v>17370</v>
      </c>
      <c r="AQ31">
        <v>17980</v>
      </c>
      <c r="AR31">
        <v>19250</v>
      </c>
    </row>
    <row r="32" spans="1:57">
      <c r="A32" t="s">
        <v>368</v>
      </c>
      <c r="B32" s="22">
        <v>3</v>
      </c>
      <c r="C32" s="15" t="str">
        <f t="shared" si="0"/>
        <v>15-1</v>
      </c>
      <c r="D32">
        <v>2200</v>
      </c>
      <c r="G32">
        <v>1</v>
      </c>
      <c r="H32">
        <v>2</v>
      </c>
      <c r="I32" s="12">
        <f>IFERROR(VLOOKUP(A32,Length_all!$B$2:$E$266,4,FALSE),"")</f>
        <v>1274.6949999999999</v>
      </c>
      <c r="K32">
        <v>2200</v>
      </c>
      <c r="L32" s="23">
        <v>3</v>
      </c>
      <c r="M32">
        <v>1365</v>
      </c>
      <c r="N32">
        <v>1365</v>
      </c>
    </row>
    <row r="33" spans="1:55">
      <c r="A33" t="s">
        <v>370</v>
      </c>
      <c r="B33" s="22">
        <v>3</v>
      </c>
      <c r="C33" s="15" t="str">
        <f t="shared" si="0"/>
        <v>15-1</v>
      </c>
      <c r="D33">
        <v>4786</v>
      </c>
      <c r="G33">
        <v>5</v>
      </c>
      <c r="H33">
        <v>6</v>
      </c>
      <c r="I33" s="12">
        <f>IFERROR(VLOOKUP(A33,Length_all!$B$2:$E$266,4,FALSE),"")</f>
        <v>3108.788</v>
      </c>
      <c r="K33">
        <v>4786</v>
      </c>
      <c r="L33" s="23">
        <v>5</v>
      </c>
      <c r="M33">
        <v>152</v>
      </c>
      <c r="N33">
        <v>460</v>
      </c>
      <c r="O33">
        <v>1155</v>
      </c>
      <c r="P33">
        <v>1181.4000000000001</v>
      </c>
      <c r="Q33">
        <v>1790</v>
      </c>
      <c r="R33">
        <v>2350</v>
      </c>
    </row>
    <row r="34" spans="1:55">
      <c r="A34" t="s">
        <v>377</v>
      </c>
      <c r="B34" s="22">
        <v>3</v>
      </c>
      <c r="C34" s="15" t="str">
        <f t="shared" si="0"/>
        <v>15-1</v>
      </c>
      <c r="D34">
        <v>12915</v>
      </c>
      <c r="G34">
        <v>1</v>
      </c>
      <c r="H34">
        <v>2</v>
      </c>
      <c r="I34" s="12">
        <f>IFERROR(VLOOKUP(A34,Length_all!$B$2:$E$266,4,FALSE),"")</f>
        <v>1073.425</v>
      </c>
      <c r="K34">
        <v>12915</v>
      </c>
      <c r="L34" s="23">
        <v>20</v>
      </c>
      <c r="M34">
        <v>180</v>
      </c>
      <c r="N34">
        <v>180</v>
      </c>
    </row>
    <row r="35" spans="1:55">
      <c r="A35" t="s">
        <v>357</v>
      </c>
      <c r="B35" s="22">
        <v>2</v>
      </c>
      <c r="C35" t="str">
        <f t="shared" si="0"/>
        <v>15-2</v>
      </c>
      <c r="G35">
        <v>2</v>
      </c>
      <c r="H35">
        <v>3</v>
      </c>
      <c r="I35" s="12">
        <f>IFERROR(VLOOKUP(A35,Length_all!$B$2:$E$266,4,FALSE),"")</f>
        <v>3197.1089999999999</v>
      </c>
      <c r="K35" t="s">
        <v>2444</v>
      </c>
      <c r="M35">
        <v>89</v>
      </c>
      <c r="N35">
        <v>434.5</v>
      </c>
      <c r="O35">
        <v>780</v>
      </c>
    </row>
    <row r="36" spans="1:55">
      <c r="A36" t="s">
        <v>409</v>
      </c>
      <c r="B36" s="22">
        <v>2</v>
      </c>
      <c r="C36" t="str">
        <f t="shared" si="0"/>
        <v>16-1</v>
      </c>
      <c r="G36">
        <v>15</v>
      </c>
      <c r="H36">
        <v>14</v>
      </c>
      <c r="I36" s="12">
        <f>IFERROR(VLOOKUP(A36,Length_all!$B$2:$E$266,4,FALSE),"")</f>
        <v>7682.5159999999996</v>
      </c>
      <c r="K36" t="s">
        <v>2444</v>
      </c>
      <c r="M36">
        <v>120</v>
      </c>
      <c r="N36">
        <v>125</v>
      </c>
      <c r="O36">
        <v>190</v>
      </c>
      <c r="P36">
        <v>210</v>
      </c>
      <c r="Q36">
        <v>1955</v>
      </c>
      <c r="R36">
        <v>4014.6</v>
      </c>
      <c r="S36">
        <v>4485</v>
      </c>
      <c r="T36">
        <v>4610</v>
      </c>
      <c r="U36">
        <v>4635</v>
      </c>
      <c r="V36">
        <v>5319</v>
      </c>
      <c r="W36">
        <v>5320</v>
      </c>
      <c r="X36">
        <v>6464</v>
      </c>
      <c r="Y36">
        <v>7842</v>
      </c>
      <c r="Z36">
        <v>7845</v>
      </c>
    </row>
    <row r="37" spans="1:55">
      <c r="A37" t="s">
        <v>419</v>
      </c>
      <c r="B37" s="22">
        <v>3</v>
      </c>
      <c r="C37" s="15" t="str">
        <f t="shared" si="0"/>
        <v>16-1</v>
      </c>
      <c r="D37">
        <v>120</v>
      </c>
      <c r="G37">
        <v>4</v>
      </c>
      <c r="H37">
        <v>5</v>
      </c>
      <c r="I37" s="12">
        <f>IFERROR(VLOOKUP(A37,Length_all!$B$2:$E$266,4,FALSE),"")</f>
        <v>3751.759</v>
      </c>
      <c r="K37">
        <v>120</v>
      </c>
      <c r="L37" s="23">
        <v>0</v>
      </c>
      <c r="M37">
        <v>645</v>
      </c>
      <c r="N37">
        <v>2425</v>
      </c>
      <c r="O37">
        <v>2638.5</v>
      </c>
      <c r="P37">
        <v>3740</v>
      </c>
      <c r="Q37">
        <v>3744</v>
      </c>
    </row>
    <row r="38" spans="1:55">
      <c r="A38" t="s">
        <v>424</v>
      </c>
      <c r="B38" s="22">
        <v>3</v>
      </c>
      <c r="C38" s="15" t="str">
        <f t="shared" si="0"/>
        <v>16-1</v>
      </c>
      <c r="D38">
        <v>210</v>
      </c>
      <c r="G38">
        <v>2</v>
      </c>
      <c r="H38">
        <v>3</v>
      </c>
      <c r="I38" s="12">
        <f>IFERROR(VLOOKUP(A38,Length_all!$B$2:$E$266,4,FALSE),"")</f>
        <v>2555.8629999999998</v>
      </c>
      <c r="K38">
        <v>210</v>
      </c>
      <c r="L38" s="23">
        <v>2</v>
      </c>
      <c r="M38">
        <v>1250</v>
      </c>
      <c r="N38">
        <v>1414</v>
      </c>
      <c r="O38">
        <v>1578</v>
      </c>
    </row>
    <row r="39" spans="1:55">
      <c r="A39" t="s">
        <v>853</v>
      </c>
      <c r="B39" s="22">
        <v>2</v>
      </c>
      <c r="C39" t="str">
        <f t="shared" si="0"/>
        <v>16-4</v>
      </c>
      <c r="G39">
        <v>48</v>
      </c>
      <c r="H39">
        <v>43</v>
      </c>
      <c r="I39" s="12">
        <f>IFERROR(VLOOKUP(A39,Length_all!$B$2:$E$266,4,FALSE),"")</f>
        <v>27455.954000000002</v>
      </c>
      <c r="K39" t="s">
        <v>2444</v>
      </c>
      <c r="M39">
        <v>1050</v>
      </c>
      <c r="N39">
        <v>1070</v>
      </c>
      <c r="O39">
        <v>1720</v>
      </c>
      <c r="P39">
        <v>2680</v>
      </c>
      <c r="Q39">
        <v>2700</v>
      </c>
      <c r="R39">
        <v>3888</v>
      </c>
      <c r="S39">
        <v>3893</v>
      </c>
      <c r="T39">
        <v>5700</v>
      </c>
      <c r="U39">
        <v>6845</v>
      </c>
      <c r="V39">
        <v>6856</v>
      </c>
      <c r="W39">
        <v>6858</v>
      </c>
      <c r="X39">
        <v>8600</v>
      </c>
      <c r="Y39">
        <v>8610</v>
      </c>
      <c r="Z39">
        <v>8615</v>
      </c>
      <c r="AA39">
        <v>9866</v>
      </c>
      <c r="AB39">
        <v>9958</v>
      </c>
      <c r="AC39">
        <v>11135</v>
      </c>
      <c r="AD39">
        <v>11143</v>
      </c>
      <c r="AE39">
        <v>12520</v>
      </c>
      <c r="AF39">
        <v>12535</v>
      </c>
      <c r="AG39">
        <v>13748.833333333334</v>
      </c>
      <c r="AH39">
        <v>13850</v>
      </c>
      <c r="AI39">
        <v>13855</v>
      </c>
      <c r="AJ39">
        <v>15060</v>
      </c>
      <c r="AK39">
        <v>16160</v>
      </c>
      <c r="AL39">
        <v>16792</v>
      </c>
      <c r="AM39">
        <v>17580</v>
      </c>
      <c r="AN39">
        <v>17850</v>
      </c>
      <c r="AO39">
        <v>18795</v>
      </c>
      <c r="AP39">
        <v>18800</v>
      </c>
      <c r="AQ39">
        <v>19200</v>
      </c>
      <c r="AR39">
        <v>19310</v>
      </c>
      <c r="AS39">
        <v>20600</v>
      </c>
      <c r="AT39">
        <v>20875</v>
      </c>
      <c r="AU39">
        <v>20910</v>
      </c>
      <c r="AV39">
        <v>22820</v>
      </c>
      <c r="AW39">
        <v>22845</v>
      </c>
      <c r="AX39">
        <v>24065</v>
      </c>
      <c r="AY39">
        <v>24085</v>
      </c>
      <c r="AZ39">
        <v>24712</v>
      </c>
      <c r="BA39">
        <v>25377</v>
      </c>
      <c r="BB39">
        <v>25383</v>
      </c>
      <c r="BC39">
        <v>26680</v>
      </c>
    </row>
    <row r="40" spans="1:55">
      <c r="A40" t="s">
        <v>798</v>
      </c>
      <c r="B40" s="22">
        <v>3</v>
      </c>
      <c r="C40" s="15" t="str">
        <f t="shared" si="0"/>
        <v>16-4</v>
      </c>
      <c r="D40">
        <v>1070</v>
      </c>
      <c r="G40">
        <v>19</v>
      </c>
      <c r="H40">
        <v>16</v>
      </c>
      <c r="I40" s="12">
        <f>IFERROR(VLOOKUP(A40,Length_all!$B$2:$E$266,4,FALSE),"")</f>
        <v>11529.377</v>
      </c>
      <c r="K40">
        <v>1070</v>
      </c>
      <c r="L40" s="23">
        <v>1</v>
      </c>
      <c r="M40">
        <v>1300</v>
      </c>
      <c r="N40">
        <v>2725</v>
      </c>
      <c r="O40">
        <v>4010</v>
      </c>
      <c r="P40">
        <v>5900</v>
      </c>
      <c r="Q40">
        <v>7320</v>
      </c>
      <c r="R40">
        <v>7450.7894736842109</v>
      </c>
      <c r="S40">
        <v>8346</v>
      </c>
      <c r="T40">
        <v>8352</v>
      </c>
      <c r="U40">
        <v>8357</v>
      </c>
      <c r="V40">
        <v>9040</v>
      </c>
      <c r="W40">
        <v>9050</v>
      </c>
      <c r="X40">
        <v>9250</v>
      </c>
      <c r="Y40">
        <v>9860</v>
      </c>
      <c r="Z40">
        <v>10521</v>
      </c>
      <c r="AA40">
        <v>10526</v>
      </c>
      <c r="AB40">
        <v>10528</v>
      </c>
    </row>
    <row r="41" spans="1:55">
      <c r="A41" t="s">
        <v>816</v>
      </c>
      <c r="B41" s="22">
        <v>3</v>
      </c>
      <c r="C41" s="15" t="str">
        <f t="shared" si="0"/>
        <v>16-4</v>
      </c>
      <c r="D41">
        <v>6856</v>
      </c>
      <c r="G41">
        <v>7</v>
      </c>
      <c r="H41">
        <v>8</v>
      </c>
      <c r="I41" s="12">
        <f>IFERROR(VLOOKUP(A41,Length_all!$B$2:$E$266,4,FALSE),"")</f>
        <v>4969.1210000000001</v>
      </c>
      <c r="K41">
        <v>6856</v>
      </c>
      <c r="L41" s="23">
        <v>9</v>
      </c>
      <c r="M41">
        <v>1570</v>
      </c>
      <c r="N41">
        <v>2360</v>
      </c>
      <c r="O41">
        <v>3580</v>
      </c>
      <c r="P41">
        <v>3669.8571428571427</v>
      </c>
      <c r="Q41">
        <v>4190</v>
      </c>
      <c r="R41">
        <v>4199</v>
      </c>
      <c r="S41">
        <v>4890</v>
      </c>
      <c r="T41">
        <v>4900</v>
      </c>
    </row>
    <row r="42" spans="1:55">
      <c r="A42" t="s">
        <v>823</v>
      </c>
      <c r="B42" s="22">
        <v>3</v>
      </c>
      <c r="C42" s="15" t="str">
        <f t="shared" si="0"/>
        <v>16-4</v>
      </c>
      <c r="D42">
        <v>8615</v>
      </c>
      <c r="G42">
        <v>12</v>
      </c>
      <c r="H42">
        <v>12</v>
      </c>
      <c r="I42" s="12">
        <f>IFERROR(VLOOKUP(A42,Length_all!$B$2:$E$266,4,FALSE),"")</f>
        <v>14028.513000000001</v>
      </c>
      <c r="K42">
        <v>8615</v>
      </c>
      <c r="L42" s="23">
        <v>13</v>
      </c>
      <c r="M42">
        <v>2610</v>
      </c>
      <c r="N42">
        <v>2615</v>
      </c>
      <c r="O42">
        <v>4258</v>
      </c>
      <c r="P42">
        <v>5610</v>
      </c>
      <c r="Q42">
        <v>6648</v>
      </c>
      <c r="R42">
        <v>7980</v>
      </c>
      <c r="S42">
        <v>7994.833333333333</v>
      </c>
      <c r="T42">
        <v>9320</v>
      </c>
      <c r="U42">
        <v>10685</v>
      </c>
      <c r="V42">
        <v>10725</v>
      </c>
      <c r="W42">
        <v>11947</v>
      </c>
      <c r="X42">
        <v>12855</v>
      </c>
    </row>
    <row r="43" spans="1:55">
      <c r="A43" t="s">
        <v>836</v>
      </c>
      <c r="B43" s="22">
        <v>3</v>
      </c>
      <c r="C43" s="15" t="str">
        <f t="shared" si="0"/>
        <v>16-4</v>
      </c>
      <c r="D43">
        <v>9866</v>
      </c>
      <c r="G43">
        <v>16</v>
      </c>
      <c r="H43">
        <v>17</v>
      </c>
      <c r="I43" s="12">
        <f>IFERROR(VLOOKUP(A43,Length_all!$B$2:$E$266,4,FALSE),"")</f>
        <v>12500.966</v>
      </c>
      <c r="K43">
        <v>9866</v>
      </c>
      <c r="L43" s="23">
        <v>14</v>
      </c>
      <c r="M43">
        <v>1327</v>
      </c>
      <c r="N43">
        <v>3067</v>
      </c>
      <c r="O43">
        <v>3464</v>
      </c>
      <c r="P43">
        <v>4330</v>
      </c>
      <c r="Q43">
        <v>5187</v>
      </c>
      <c r="R43">
        <v>5858</v>
      </c>
      <c r="S43">
        <v>6390</v>
      </c>
      <c r="T43">
        <v>7260</v>
      </c>
      <c r="U43">
        <v>7650.0625</v>
      </c>
      <c r="V43">
        <v>9290</v>
      </c>
      <c r="W43">
        <v>9340</v>
      </c>
      <c r="X43">
        <v>9355</v>
      </c>
      <c r="Y43">
        <v>10355</v>
      </c>
      <c r="Z43">
        <v>10360</v>
      </c>
      <c r="AA43">
        <v>11485</v>
      </c>
      <c r="AB43">
        <v>12665</v>
      </c>
      <c r="AC43">
        <v>12668</v>
      </c>
    </row>
    <row r="44" spans="1:55">
      <c r="A44" t="s">
        <v>857</v>
      </c>
      <c r="B44" s="22">
        <v>3</v>
      </c>
      <c r="C44" s="15" t="str">
        <f t="shared" si="0"/>
        <v>16-4</v>
      </c>
      <c r="D44">
        <v>13850</v>
      </c>
      <c r="G44">
        <v>10</v>
      </c>
      <c r="H44">
        <v>11</v>
      </c>
      <c r="I44" s="12">
        <f>IFERROR(VLOOKUP(A44,Length_all!$B$2:$E$266,4,FALSE),"")</f>
        <v>9770.1139999999996</v>
      </c>
      <c r="K44">
        <v>13850</v>
      </c>
      <c r="L44" s="23">
        <v>21</v>
      </c>
      <c r="M44">
        <v>1210</v>
      </c>
      <c r="N44">
        <v>1212</v>
      </c>
      <c r="O44">
        <v>1650</v>
      </c>
      <c r="P44">
        <v>4010</v>
      </c>
      <c r="Q44">
        <v>5072.1000000000004</v>
      </c>
      <c r="R44">
        <v>5325</v>
      </c>
      <c r="S44">
        <v>5329</v>
      </c>
      <c r="T44">
        <v>6620</v>
      </c>
      <c r="U44">
        <v>8450</v>
      </c>
      <c r="V44">
        <v>8455</v>
      </c>
      <c r="W44">
        <v>8460</v>
      </c>
    </row>
    <row r="45" spans="1:55">
      <c r="A45" t="s">
        <v>914</v>
      </c>
      <c r="B45" s="22">
        <v>4</v>
      </c>
      <c r="C45" s="15" t="str">
        <f t="shared" si="0"/>
        <v>16-4</v>
      </c>
      <c r="E45" s="15">
        <f>(4010-1650)*0.4+1650</f>
        <v>2594</v>
      </c>
      <c r="G45">
        <v>5</v>
      </c>
      <c r="H45">
        <v>6</v>
      </c>
      <c r="I45" s="12">
        <f>IFERROR(VLOOKUP(A45,Length_all!$B$2:$E$266,4,FALSE),"")</f>
        <v>2523.7820000000002</v>
      </c>
      <c r="K45">
        <f>E45+D44</f>
        <v>16444</v>
      </c>
      <c r="L45" s="24">
        <v>24</v>
      </c>
      <c r="M45">
        <v>0</v>
      </c>
      <c r="N45">
        <v>610</v>
      </c>
      <c r="O45">
        <v>1329</v>
      </c>
      <c r="P45">
        <v>1450</v>
      </c>
      <c r="Q45">
        <v>2000</v>
      </c>
      <c r="R45">
        <v>2585</v>
      </c>
    </row>
    <row r="46" spans="1:55">
      <c r="A46" t="s">
        <v>906</v>
      </c>
      <c r="B46" s="22">
        <v>4</v>
      </c>
      <c r="C46" s="15" t="str">
        <f t="shared" si="0"/>
        <v>16-4</v>
      </c>
      <c r="E46">
        <v>5329</v>
      </c>
      <c r="G46">
        <v>2</v>
      </c>
      <c r="H46">
        <v>3</v>
      </c>
      <c r="I46" s="12">
        <f>IFERROR(VLOOKUP(A46,Length_all!$B$2:$E$266,4,FALSE),"")</f>
        <v>2809.1640000000002</v>
      </c>
      <c r="K46">
        <f>E46+D44</f>
        <v>19179</v>
      </c>
      <c r="L46" s="24">
        <v>27</v>
      </c>
      <c r="M46">
        <v>1210</v>
      </c>
      <c r="N46">
        <v>1825</v>
      </c>
      <c r="O46">
        <v>2440</v>
      </c>
    </row>
    <row r="47" spans="1:55">
      <c r="A47" t="s">
        <v>920</v>
      </c>
      <c r="B47" s="22">
        <v>3</v>
      </c>
      <c r="C47" s="15" t="str">
        <f t="shared" si="0"/>
        <v>16-4</v>
      </c>
      <c r="D47">
        <v>16792</v>
      </c>
      <c r="G47">
        <v>13</v>
      </c>
      <c r="H47">
        <v>13</v>
      </c>
      <c r="I47" s="12">
        <f>IFERROR(VLOOKUP(A47,Length_all!$B$2:$E$266,4,FALSE),"")</f>
        <v>7983.5940000000001</v>
      </c>
      <c r="K47">
        <v>16792</v>
      </c>
      <c r="L47" s="23">
        <v>25</v>
      </c>
      <c r="M47">
        <v>480</v>
      </c>
      <c r="N47">
        <v>484</v>
      </c>
      <c r="O47">
        <v>1420</v>
      </c>
      <c r="P47">
        <v>2125</v>
      </c>
      <c r="Q47">
        <v>2680</v>
      </c>
      <c r="R47">
        <v>3741.8461538461538</v>
      </c>
      <c r="S47">
        <v>3940</v>
      </c>
      <c r="T47">
        <v>3955</v>
      </c>
      <c r="U47">
        <v>5220</v>
      </c>
      <c r="V47">
        <v>5800</v>
      </c>
      <c r="W47">
        <v>6590</v>
      </c>
      <c r="X47">
        <v>7260</v>
      </c>
      <c r="Y47">
        <v>7270</v>
      </c>
    </row>
    <row r="48" spans="1:55">
      <c r="A48" t="s">
        <v>923</v>
      </c>
      <c r="B48" s="22">
        <v>4</v>
      </c>
      <c r="C48" s="15" t="str">
        <f t="shared" si="0"/>
        <v>16-4</v>
      </c>
      <c r="E48">
        <v>2680</v>
      </c>
      <c r="G48">
        <v>4</v>
      </c>
      <c r="H48">
        <v>4</v>
      </c>
      <c r="I48" s="12">
        <f>IFERROR(VLOOKUP(A48,Length_all!$B$2:$E$266,4,FALSE),"")</f>
        <v>2032.943</v>
      </c>
      <c r="K48">
        <f>E48+D47</f>
        <v>19472</v>
      </c>
      <c r="L48" s="23">
        <v>29</v>
      </c>
      <c r="M48">
        <v>20</v>
      </c>
      <c r="N48">
        <v>662.5</v>
      </c>
      <c r="O48">
        <v>680</v>
      </c>
      <c r="P48">
        <v>1930</v>
      </c>
    </row>
    <row r="49" spans="1:42">
      <c r="A49" t="s">
        <v>1526</v>
      </c>
      <c r="B49" s="22">
        <v>2</v>
      </c>
      <c r="C49" t="str">
        <f t="shared" si="0"/>
        <v>17-1</v>
      </c>
      <c r="G49">
        <v>19</v>
      </c>
      <c r="H49">
        <v>18</v>
      </c>
      <c r="I49" s="12">
        <f>IFERROR(VLOOKUP(A49,Length_all!$B$2:$E$266,4,FALSE),"")</f>
        <v>11183.6</v>
      </c>
      <c r="K49" t="s">
        <v>2444</v>
      </c>
      <c r="M49">
        <v>950</v>
      </c>
      <c r="N49">
        <v>1210</v>
      </c>
      <c r="O49">
        <v>2510</v>
      </c>
      <c r="P49">
        <v>2540</v>
      </c>
      <c r="Q49">
        <v>3710</v>
      </c>
      <c r="R49">
        <v>3790</v>
      </c>
      <c r="S49">
        <v>3800</v>
      </c>
      <c r="T49">
        <v>5110</v>
      </c>
      <c r="U49">
        <v>5812.7368421052633</v>
      </c>
      <c r="V49">
        <v>6040</v>
      </c>
      <c r="W49">
        <v>7215</v>
      </c>
      <c r="X49">
        <v>8200</v>
      </c>
      <c r="Y49">
        <v>8410</v>
      </c>
      <c r="Z49">
        <v>9040</v>
      </c>
      <c r="AA49">
        <v>9730</v>
      </c>
      <c r="AB49">
        <v>9750</v>
      </c>
      <c r="AC49">
        <v>11057</v>
      </c>
      <c r="AD49">
        <v>11060</v>
      </c>
    </row>
    <row r="50" spans="1:42">
      <c r="A50" t="s">
        <v>1527</v>
      </c>
      <c r="B50" s="22">
        <v>3</v>
      </c>
      <c r="C50" s="15" t="str">
        <f t="shared" si="0"/>
        <v>17-1</v>
      </c>
      <c r="D50">
        <v>950</v>
      </c>
      <c r="G50">
        <v>2</v>
      </c>
      <c r="H50">
        <v>3</v>
      </c>
      <c r="I50" s="12">
        <f>IFERROR(VLOOKUP(A50,Length_all!$B$2:$E$266,4,FALSE),"")</f>
        <v>1178.8989999999999</v>
      </c>
      <c r="K50">
        <v>950</v>
      </c>
      <c r="L50" s="23">
        <v>0</v>
      </c>
      <c r="M50">
        <v>475</v>
      </c>
      <c r="N50">
        <v>827.5</v>
      </c>
      <c r="O50">
        <v>1180</v>
      </c>
    </row>
    <row r="51" spans="1:42">
      <c r="A51" t="s">
        <v>1546</v>
      </c>
      <c r="B51" s="22">
        <v>3</v>
      </c>
      <c r="C51" s="15" t="str">
        <f t="shared" si="0"/>
        <v>17-1</v>
      </c>
      <c r="D51">
        <v>9750</v>
      </c>
      <c r="G51">
        <v>4</v>
      </c>
      <c r="H51">
        <v>4</v>
      </c>
      <c r="I51" s="12">
        <f>IFERROR(VLOOKUP(A51,Length_all!$B$2:$E$266,4,FALSE),"")</f>
        <v>2329.4580000000001</v>
      </c>
      <c r="K51">
        <v>9750</v>
      </c>
      <c r="L51" s="23">
        <v>15</v>
      </c>
      <c r="M51">
        <v>1070</v>
      </c>
      <c r="N51">
        <v>1550</v>
      </c>
      <c r="O51">
        <v>1700</v>
      </c>
      <c r="P51">
        <v>2360</v>
      </c>
    </row>
    <row r="52" spans="1:42">
      <c r="A52" t="s">
        <v>1540</v>
      </c>
      <c r="B52" s="22">
        <v>3</v>
      </c>
      <c r="C52" s="15" t="str">
        <f t="shared" si="0"/>
        <v>17-1</v>
      </c>
      <c r="D52">
        <v>11060</v>
      </c>
      <c r="G52">
        <v>6</v>
      </c>
      <c r="H52">
        <v>7</v>
      </c>
      <c r="I52" s="12">
        <f>IFERROR(VLOOKUP(A52,Length_all!$B$2:$E$266,4,FALSE),"")</f>
        <v>3619.8420000000001</v>
      </c>
      <c r="K52">
        <v>11060</v>
      </c>
      <c r="L52" s="23">
        <v>17</v>
      </c>
      <c r="M52">
        <v>1000</v>
      </c>
      <c r="N52">
        <v>1058</v>
      </c>
      <c r="O52">
        <v>1797.3333333333333</v>
      </c>
      <c r="P52">
        <v>1888</v>
      </c>
      <c r="Q52">
        <v>2215</v>
      </c>
      <c r="R52">
        <v>2308</v>
      </c>
      <c r="S52">
        <v>2315</v>
      </c>
    </row>
    <row r="53" spans="1:42">
      <c r="A53" t="s">
        <v>1538</v>
      </c>
      <c r="B53" s="22">
        <v>4</v>
      </c>
      <c r="C53" s="15" t="str">
        <f t="shared" si="0"/>
        <v>17-1</v>
      </c>
      <c r="E53">
        <v>1058</v>
      </c>
      <c r="G53">
        <v>1</v>
      </c>
      <c r="H53">
        <v>2</v>
      </c>
      <c r="I53" s="12">
        <f>IFERROR(VLOOKUP(A53,Length_all!$B$2:$E$266,4,FALSE),"")</f>
        <v>1562.655</v>
      </c>
      <c r="K53">
        <f>E53+D52</f>
        <v>12118</v>
      </c>
      <c r="L53" s="23">
        <v>18</v>
      </c>
      <c r="M53">
        <v>1595</v>
      </c>
      <c r="N53">
        <v>1595</v>
      </c>
    </row>
    <row r="54" spans="1:42">
      <c r="A54" t="s">
        <v>1537</v>
      </c>
      <c r="B54" s="22">
        <v>4</v>
      </c>
      <c r="C54" s="15" t="str">
        <f t="shared" si="0"/>
        <v>17-1</v>
      </c>
      <c r="E54">
        <v>2315</v>
      </c>
      <c r="G54">
        <v>2</v>
      </c>
      <c r="H54">
        <v>3</v>
      </c>
      <c r="I54" s="12">
        <f>IFERROR(VLOOKUP(A54,Length_all!$B$2:$E$266,4,FALSE),"")</f>
        <v>1550.72</v>
      </c>
      <c r="K54">
        <f>E54+D52</f>
        <v>13375</v>
      </c>
      <c r="L54" s="23">
        <v>23</v>
      </c>
      <c r="M54">
        <v>655</v>
      </c>
      <c r="N54">
        <v>1102.5</v>
      </c>
      <c r="O54">
        <v>1550</v>
      </c>
    </row>
    <row r="55" spans="1:42">
      <c r="A55" t="s">
        <v>1288</v>
      </c>
      <c r="B55" s="22">
        <v>2</v>
      </c>
      <c r="C55" t="str">
        <f t="shared" si="0"/>
        <v>19-1</v>
      </c>
      <c r="G55">
        <v>31</v>
      </c>
      <c r="H55">
        <v>30</v>
      </c>
      <c r="I55" s="12">
        <f>IFERROR(VLOOKUP(A55,Length_all!$B$2:$E$266,4,FALSE),"")</f>
        <v>20851.939999999999</v>
      </c>
      <c r="K55" t="s">
        <v>2444</v>
      </c>
      <c r="M55">
        <v>308</v>
      </c>
      <c r="N55">
        <v>1670</v>
      </c>
      <c r="O55">
        <v>1685</v>
      </c>
      <c r="P55">
        <v>2940</v>
      </c>
      <c r="Q55">
        <v>2945</v>
      </c>
      <c r="R55">
        <v>2950</v>
      </c>
      <c r="S55">
        <v>4240</v>
      </c>
      <c r="T55">
        <v>5000</v>
      </c>
      <c r="U55">
        <v>5060</v>
      </c>
      <c r="V55">
        <v>6380</v>
      </c>
      <c r="W55">
        <v>7250</v>
      </c>
      <c r="X55">
        <v>7820</v>
      </c>
      <c r="Y55">
        <v>9115</v>
      </c>
      <c r="Z55">
        <v>9785</v>
      </c>
      <c r="AA55">
        <v>9788.0333333333328</v>
      </c>
      <c r="AB55">
        <v>9795</v>
      </c>
      <c r="AC55">
        <v>10500</v>
      </c>
      <c r="AD55">
        <v>10530</v>
      </c>
      <c r="AE55">
        <v>11800</v>
      </c>
      <c r="AF55">
        <v>11860</v>
      </c>
      <c r="AG55">
        <v>13300</v>
      </c>
      <c r="AH55">
        <v>14610</v>
      </c>
      <c r="AI55">
        <v>16000</v>
      </c>
      <c r="AJ55">
        <v>16005</v>
      </c>
      <c r="AK55">
        <v>17450</v>
      </c>
      <c r="AL55">
        <v>18789</v>
      </c>
      <c r="AM55">
        <v>20055</v>
      </c>
      <c r="AN55">
        <v>20069</v>
      </c>
      <c r="AO55">
        <v>21360</v>
      </c>
      <c r="AP55">
        <v>21360</v>
      </c>
    </row>
    <row r="56" spans="1:42">
      <c r="A56" t="s">
        <v>1271</v>
      </c>
      <c r="B56" s="22">
        <v>3</v>
      </c>
      <c r="C56" s="15" t="str">
        <f t="shared" si="0"/>
        <v>19-1</v>
      </c>
      <c r="D56">
        <v>1685</v>
      </c>
      <c r="G56">
        <v>7</v>
      </c>
      <c r="H56">
        <v>8</v>
      </c>
      <c r="I56" s="12">
        <f>IFERROR(VLOOKUP(A56,Length_all!$B$2:$E$266,4,FALSE),"")</f>
        <v>6541.8869999999997</v>
      </c>
      <c r="K56">
        <v>1685</v>
      </c>
      <c r="L56" s="23">
        <v>2</v>
      </c>
      <c r="M56">
        <v>1293</v>
      </c>
      <c r="N56">
        <v>2580</v>
      </c>
      <c r="O56">
        <v>2660</v>
      </c>
      <c r="P56">
        <v>3681.1428571428573</v>
      </c>
      <c r="Q56">
        <v>3810</v>
      </c>
      <c r="R56">
        <v>5097</v>
      </c>
      <c r="S56">
        <v>5162</v>
      </c>
      <c r="T56">
        <v>5166</v>
      </c>
    </row>
    <row r="57" spans="1:42">
      <c r="A57" t="s">
        <v>1256</v>
      </c>
      <c r="B57" s="22">
        <v>4</v>
      </c>
      <c r="C57" s="15" t="str">
        <f t="shared" si="0"/>
        <v>19-1</v>
      </c>
      <c r="E57">
        <v>2660</v>
      </c>
      <c r="G57">
        <v>15</v>
      </c>
      <c r="H57">
        <v>13</v>
      </c>
      <c r="I57" s="12">
        <f>IFERROR(VLOOKUP(A57,Length_all!$B$2:$E$266,4,FALSE),"")</f>
        <v>8462.8169999999991</v>
      </c>
      <c r="K57">
        <f>E57+D56</f>
        <v>4345</v>
      </c>
      <c r="L57" s="23">
        <v>4</v>
      </c>
      <c r="M57">
        <v>645</v>
      </c>
      <c r="N57">
        <v>1190</v>
      </c>
      <c r="O57">
        <v>2680</v>
      </c>
      <c r="P57">
        <v>4420</v>
      </c>
      <c r="Q57">
        <v>5352</v>
      </c>
      <c r="R57">
        <v>5485</v>
      </c>
      <c r="S57">
        <v>5495</v>
      </c>
      <c r="T57">
        <v>6210</v>
      </c>
      <c r="U57">
        <v>6385</v>
      </c>
      <c r="V57">
        <v>6550</v>
      </c>
      <c r="W57">
        <v>7170</v>
      </c>
      <c r="X57">
        <v>7840</v>
      </c>
      <c r="Y57">
        <v>8590</v>
      </c>
    </row>
    <row r="58" spans="1:42">
      <c r="A58" t="s">
        <v>1281</v>
      </c>
      <c r="B58" s="22">
        <v>3</v>
      </c>
      <c r="C58" s="15" t="str">
        <f t="shared" si="0"/>
        <v>19-1</v>
      </c>
      <c r="D58">
        <v>1940</v>
      </c>
      <c r="G58">
        <v>8</v>
      </c>
      <c r="H58">
        <v>9</v>
      </c>
      <c r="I58" s="12">
        <f>IFERROR(VLOOKUP(A58,Length_all!$B$2:$E$266,4,FALSE),"")</f>
        <v>6741.8069999999998</v>
      </c>
      <c r="K58">
        <v>1940</v>
      </c>
      <c r="L58" s="23">
        <v>3</v>
      </c>
      <c r="M58">
        <v>1940</v>
      </c>
      <c r="N58">
        <v>2750</v>
      </c>
      <c r="O58">
        <v>3276</v>
      </c>
      <c r="P58">
        <v>3298</v>
      </c>
      <c r="Q58">
        <v>3985</v>
      </c>
      <c r="R58">
        <v>4224.875</v>
      </c>
      <c r="S58">
        <v>4670</v>
      </c>
      <c r="T58">
        <v>6280</v>
      </c>
      <c r="U58">
        <v>7600</v>
      </c>
    </row>
    <row r="59" spans="1:42">
      <c r="A59" t="s">
        <v>1278</v>
      </c>
      <c r="B59" s="22">
        <v>4</v>
      </c>
      <c r="C59" s="15" t="str">
        <f t="shared" si="0"/>
        <v>19-1</v>
      </c>
      <c r="E59">
        <v>3298</v>
      </c>
      <c r="G59">
        <v>2</v>
      </c>
      <c r="H59">
        <v>3</v>
      </c>
      <c r="I59" s="12">
        <f>IFERROR(VLOOKUP(A59,Length_all!$B$2:$E$266,4,FALSE),"")</f>
        <v>1582.989</v>
      </c>
      <c r="K59">
        <f>E59+D58</f>
        <v>5238</v>
      </c>
      <c r="L59" s="23">
        <v>6</v>
      </c>
      <c r="M59">
        <v>265</v>
      </c>
      <c r="N59">
        <v>455</v>
      </c>
      <c r="O59">
        <v>645</v>
      </c>
    </row>
    <row r="60" spans="1:42">
      <c r="A60" t="s">
        <v>1322</v>
      </c>
      <c r="B60" s="22">
        <v>3</v>
      </c>
      <c r="C60" s="15" t="str">
        <f t="shared" si="0"/>
        <v>19-1</v>
      </c>
      <c r="D60">
        <v>10530</v>
      </c>
      <c r="G60">
        <v>14</v>
      </c>
      <c r="H60">
        <v>15</v>
      </c>
      <c r="I60" s="12">
        <f>IFERROR(VLOOKUP(A60,Length_all!$B$2:$E$266,4,FALSE),"")</f>
        <v>8887.0059999999994</v>
      </c>
      <c r="K60">
        <v>10530</v>
      </c>
      <c r="L60" s="23">
        <v>17</v>
      </c>
      <c r="M60">
        <v>1640</v>
      </c>
      <c r="N60">
        <v>2330</v>
      </c>
      <c r="O60">
        <v>2940</v>
      </c>
      <c r="P60">
        <v>3584</v>
      </c>
      <c r="Q60">
        <v>3600</v>
      </c>
      <c r="R60">
        <v>3630</v>
      </c>
      <c r="S60">
        <v>4315</v>
      </c>
      <c r="T60">
        <v>5010</v>
      </c>
      <c r="U60">
        <v>5191</v>
      </c>
      <c r="V60">
        <v>6380</v>
      </c>
      <c r="W60">
        <v>6400</v>
      </c>
      <c r="X60">
        <v>7720</v>
      </c>
      <c r="Y60">
        <v>7750</v>
      </c>
      <c r="Z60">
        <v>8355</v>
      </c>
      <c r="AA60">
        <v>9020</v>
      </c>
    </row>
    <row r="61" spans="1:42">
      <c r="A61" t="s">
        <v>1320</v>
      </c>
      <c r="B61" s="22">
        <v>4</v>
      </c>
      <c r="C61" s="15" t="str">
        <f t="shared" si="0"/>
        <v>19-1</v>
      </c>
      <c r="E61" s="16">
        <v>3630</v>
      </c>
      <c r="G61">
        <v>1</v>
      </c>
      <c r="H61">
        <v>2</v>
      </c>
      <c r="I61" s="12">
        <f>IFERROR(VLOOKUP(A61,Length_all!$B$2:$E$266,4,FALSE),"")</f>
        <v>1256.6420000000001</v>
      </c>
      <c r="K61">
        <f>E61+D60</f>
        <v>14160</v>
      </c>
      <c r="L61" s="23">
        <v>22</v>
      </c>
      <c r="M61">
        <v>1460</v>
      </c>
      <c r="N61">
        <v>1460</v>
      </c>
    </row>
    <row r="62" spans="1:42">
      <c r="A62" t="s">
        <v>1337</v>
      </c>
      <c r="B62" s="22">
        <v>3</v>
      </c>
      <c r="C62" s="15" t="str">
        <f t="shared" si="0"/>
        <v>19-1</v>
      </c>
      <c r="D62">
        <v>16005</v>
      </c>
      <c r="G62">
        <v>1</v>
      </c>
      <c r="H62">
        <v>2</v>
      </c>
      <c r="I62" s="12">
        <f>IFERROR(VLOOKUP(A62,Length_all!$B$2:$E$266,4,FALSE),"")</f>
        <v>2557.5390000000002</v>
      </c>
      <c r="K62">
        <v>16005</v>
      </c>
      <c r="L62" s="23">
        <v>23</v>
      </c>
      <c r="M62">
        <v>1305</v>
      </c>
      <c r="N62">
        <v>1305</v>
      </c>
    </row>
    <row r="63" spans="1:42">
      <c r="A63" t="s">
        <v>1339</v>
      </c>
      <c r="B63" s="22">
        <v>3</v>
      </c>
      <c r="C63" s="15" t="str">
        <f t="shared" si="0"/>
        <v>19-1</v>
      </c>
      <c r="D63">
        <v>17450</v>
      </c>
      <c r="G63">
        <v>8</v>
      </c>
      <c r="H63">
        <v>7</v>
      </c>
      <c r="I63" s="12">
        <f>IFERROR(VLOOKUP(A63,Length_all!$B$2:$E$266,4,FALSE),"")</f>
        <v>2317.652</v>
      </c>
      <c r="K63">
        <v>17450</v>
      </c>
      <c r="L63" s="23">
        <v>24</v>
      </c>
      <c r="M63">
        <v>650</v>
      </c>
      <c r="N63">
        <v>720</v>
      </c>
      <c r="O63">
        <v>1478.25</v>
      </c>
      <c r="P63">
        <v>1637</v>
      </c>
      <c r="Q63">
        <v>1900</v>
      </c>
      <c r="R63">
        <v>2280</v>
      </c>
      <c r="S63">
        <v>2282</v>
      </c>
    </row>
    <row r="64" spans="1:42">
      <c r="A64" t="s">
        <v>1679</v>
      </c>
      <c r="B64" s="22">
        <v>2</v>
      </c>
      <c r="C64" t="str">
        <f t="shared" si="0"/>
        <v>19-2</v>
      </c>
      <c r="G64">
        <v>2</v>
      </c>
      <c r="H64">
        <v>3</v>
      </c>
      <c r="I64" s="12">
        <f>IFERROR(VLOOKUP(A64,Length_all!$B$2:$E$266,4,FALSE),"")</f>
        <v>1381.172</v>
      </c>
      <c r="K64" t="s">
        <v>2444</v>
      </c>
      <c r="M64">
        <v>75</v>
      </c>
      <c r="N64">
        <v>75.5</v>
      </c>
      <c r="O64">
        <v>76</v>
      </c>
    </row>
    <row r="65" spans="1:77">
      <c r="A65" t="s">
        <v>1362</v>
      </c>
      <c r="B65" s="22">
        <v>2</v>
      </c>
      <c r="C65" t="str">
        <f t="shared" si="0"/>
        <v>21-1</v>
      </c>
      <c r="G65">
        <v>26</v>
      </c>
      <c r="H65">
        <v>25</v>
      </c>
      <c r="I65" s="12">
        <f>IFERROR(VLOOKUP(A65,Length_all!$B$2:$E$266,4,FALSE),"")</f>
        <v>22408.378000000001</v>
      </c>
      <c r="K65" t="s">
        <v>2444</v>
      </c>
      <c r="M65">
        <v>570</v>
      </c>
      <c r="N65">
        <v>1895</v>
      </c>
      <c r="O65">
        <v>4230</v>
      </c>
      <c r="P65">
        <v>6810</v>
      </c>
      <c r="Q65">
        <v>6811</v>
      </c>
      <c r="R65">
        <v>7368</v>
      </c>
      <c r="S65">
        <v>7420</v>
      </c>
      <c r="T65">
        <v>8110</v>
      </c>
      <c r="U65">
        <v>9595</v>
      </c>
      <c r="V65">
        <v>10500</v>
      </c>
      <c r="W65">
        <v>10990</v>
      </c>
      <c r="X65">
        <v>11650</v>
      </c>
      <c r="Y65">
        <v>11660</v>
      </c>
      <c r="Z65">
        <v>12707.076923076924</v>
      </c>
      <c r="AA65">
        <v>13675</v>
      </c>
      <c r="AB65">
        <v>14905</v>
      </c>
      <c r="AC65">
        <v>14910</v>
      </c>
      <c r="AD65">
        <v>16070</v>
      </c>
      <c r="AE65">
        <v>16320</v>
      </c>
      <c r="AF65">
        <v>17050</v>
      </c>
      <c r="AG65">
        <v>18855</v>
      </c>
      <c r="AH65">
        <v>19470</v>
      </c>
      <c r="AI65">
        <v>19485</v>
      </c>
      <c r="AJ65">
        <v>22145</v>
      </c>
      <c r="AK65">
        <v>22835</v>
      </c>
    </row>
    <row r="66" spans="1:77">
      <c r="A66" t="s">
        <v>1373</v>
      </c>
      <c r="B66" s="22">
        <v>3</v>
      </c>
      <c r="C66" s="15" t="str">
        <f t="shared" si="0"/>
        <v>21-1</v>
      </c>
      <c r="D66">
        <v>8110</v>
      </c>
      <c r="G66">
        <v>21</v>
      </c>
      <c r="H66">
        <v>22</v>
      </c>
      <c r="I66" s="12">
        <f>IFERROR(VLOOKUP(A66,Length_all!$B$2:$E$266,4,FALSE),"")</f>
        <v>9157.2960000000003</v>
      </c>
      <c r="K66">
        <v>8110</v>
      </c>
      <c r="M66">
        <v>50</v>
      </c>
      <c r="N66">
        <v>550</v>
      </c>
      <c r="O66">
        <v>1700</v>
      </c>
      <c r="P66">
        <v>1740</v>
      </c>
      <c r="Q66">
        <v>2787</v>
      </c>
      <c r="R66">
        <v>2875</v>
      </c>
      <c r="S66">
        <v>3455</v>
      </c>
      <c r="T66">
        <v>3456</v>
      </c>
      <c r="U66">
        <v>3621</v>
      </c>
      <c r="V66">
        <v>4180</v>
      </c>
      <c r="W66">
        <v>4545</v>
      </c>
      <c r="X66">
        <v>4635</v>
      </c>
      <c r="Y66">
        <v>4791.4761904761908</v>
      </c>
      <c r="Z66">
        <v>5645</v>
      </c>
      <c r="AA66">
        <v>5905</v>
      </c>
      <c r="AB66">
        <v>6077</v>
      </c>
      <c r="AC66">
        <v>6600</v>
      </c>
      <c r="AD66">
        <v>7200</v>
      </c>
      <c r="AE66">
        <v>8800</v>
      </c>
      <c r="AF66">
        <v>8850</v>
      </c>
      <c r="AG66">
        <v>8870</v>
      </c>
      <c r="AH66">
        <v>9080</v>
      </c>
    </row>
    <row r="67" spans="1:77">
      <c r="A67" t="s">
        <v>1365</v>
      </c>
      <c r="B67" s="22">
        <v>3</v>
      </c>
      <c r="C67" s="15" t="str">
        <f t="shared" ref="C67:C130" si="1">LEFT(A67,4)</f>
        <v>21-1</v>
      </c>
      <c r="D67">
        <v>11660</v>
      </c>
      <c r="G67">
        <v>15</v>
      </c>
      <c r="H67">
        <v>14</v>
      </c>
      <c r="I67" s="12">
        <f>IFERROR(VLOOKUP(A67,Length_all!$B$2:$E$266,4,FALSE),"")</f>
        <v>9972.8389999999999</v>
      </c>
      <c r="K67">
        <v>11660</v>
      </c>
      <c r="M67">
        <v>2000</v>
      </c>
      <c r="N67">
        <v>2700</v>
      </c>
      <c r="O67">
        <v>2780</v>
      </c>
      <c r="P67">
        <v>3400</v>
      </c>
      <c r="Q67">
        <v>4060</v>
      </c>
      <c r="R67">
        <v>4680</v>
      </c>
      <c r="S67">
        <v>5425</v>
      </c>
      <c r="T67">
        <v>5442.8666666666668</v>
      </c>
      <c r="U67">
        <v>6110</v>
      </c>
      <c r="V67">
        <v>6115</v>
      </c>
      <c r="W67">
        <v>7600</v>
      </c>
      <c r="X67">
        <v>8188</v>
      </c>
      <c r="Y67">
        <v>9570</v>
      </c>
      <c r="Z67">
        <v>10275</v>
      </c>
    </row>
    <row r="68" spans="1:77">
      <c r="A68" t="s">
        <v>91</v>
      </c>
      <c r="B68" s="22">
        <v>2</v>
      </c>
      <c r="C68" s="16" t="str">
        <f t="shared" si="1"/>
        <v>21-2</v>
      </c>
      <c r="G68">
        <v>72</v>
      </c>
      <c r="H68">
        <v>65</v>
      </c>
      <c r="I68" s="12">
        <f>IFERROR(VLOOKUP(A68,Length_all!$B$2:$E$266,4,FALSE),"")</f>
        <v>45703.504999999997</v>
      </c>
      <c r="K68" t="s">
        <v>2444</v>
      </c>
      <c r="M68">
        <v>150</v>
      </c>
      <c r="N68">
        <v>650</v>
      </c>
      <c r="O68">
        <v>1435</v>
      </c>
      <c r="P68">
        <v>2800</v>
      </c>
      <c r="Q68">
        <v>2822</v>
      </c>
      <c r="R68">
        <v>4475</v>
      </c>
      <c r="S68">
        <v>4485</v>
      </c>
      <c r="T68">
        <v>4500</v>
      </c>
      <c r="U68">
        <v>5988</v>
      </c>
      <c r="V68">
        <v>5990</v>
      </c>
      <c r="W68">
        <v>6020</v>
      </c>
      <c r="X68">
        <v>6035</v>
      </c>
      <c r="Y68">
        <v>6045</v>
      </c>
      <c r="Z68">
        <v>6395</v>
      </c>
      <c r="AA68">
        <v>7390</v>
      </c>
      <c r="AB68">
        <v>7450</v>
      </c>
      <c r="AC68">
        <v>7520</v>
      </c>
      <c r="AD68">
        <v>8700</v>
      </c>
      <c r="AE68">
        <v>9025</v>
      </c>
      <c r="AF68">
        <v>9093</v>
      </c>
      <c r="AG68">
        <v>9096</v>
      </c>
      <c r="AH68">
        <v>9650</v>
      </c>
      <c r="AI68">
        <v>10250</v>
      </c>
      <c r="AJ68">
        <v>10578</v>
      </c>
      <c r="AK68">
        <v>10580</v>
      </c>
      <c r="AL68">
        <v>10590</v>
      </c>
      <c r="AM68">
        <v>11544</v>
      </c>
      <c r="AN68">
        <v>11548</v>
      </c>
      <c r="AO68">
        <v>12522</v>
      </c>
      <c r="AP68">
        <v>12660</v>
      </c>
      <c r="AQ68">
        <v>13430</v>
      </c>
      <c r="AR68">
        <v>13435</v>
      </c>
      <c r="AS68">
        <v>13740</v>
      </c>
      <c r="AT68">
        <v>13748</v>
      </c>
      <c r="AU68">
        <v>15310.305555555555</v>
      </c>
      <c r="AV68">
        <v>15550</v>
      </c>
      <c r="AW68">
        <v>16440</v>
      </c>
      <c r="AX68">
        <v>16550</v>
      </c>
      <c r="AY68">
        <v>16600</v>
      </c>
      <c r="AZ68">
        <v>17450</v>
      </c>
      <c r="BA68">
        <v>17470</v>
      </c>
      <c r="BB68">
        <v>17975</v>
      </c>
      <c r="BC68">
        <v>18820</v>
      </c>
      <c r="BD68">
        <v>18925</v>
      </c>
      <c r="BE68">
        <v>19700</v>
      </c>
      <c r="BF68">
        <v>19800</v>
      </c>
      <c r="BG68">
        <v>20150</v>
      </c>
      <c r="BH68">
        <v>20825</v>
      </c>
      <c r="BI68">
        <v>20832</v>
      </c>
      <c r="BJ68">
        <v>20840</v>
      </c>
      <c r="BK68">
        <v>21155</v>
      </c>
      <c r="BL68">
        <v>22746</v>
      </c>
      <c r="BM68">
        <v>23350</v>
      </c>
      <c r="BN68">
        <v>23500</v>
      </c>
      <c r="BO68">
        <v>24250</v>
      </c>
      <c r="BP68">
        <v>27140</v>
      </c>
      <c r="BQ68">
        <v>27155</v>
      </c>
      <c r="BR68">
        <v>28525</v>
      </c>
      <c r="BS68">
        <v>30375</v>
      </c>
      <c r="BT68">
        <v>30990</v>
      </c>
      <c r="BU68">
        <v>31000</v>
      </c>
      <c r="BV68">
        <v>31600</v>
      </c>
      <c r="BW68">
        <v>32360</v>
      </c>
      <c r="BX68">
        <v>32373</v>
      </c>
      <c r="BY68">
        <v>33740</v>
      </c>
    </row>
    <row r="69" spans="1:77">
      <c r="A69" t="s">
        <v>111</v>
      </c>
      <c r="B69" s="22">
        <v>3</v>
      </c>
      <c r="C69" s="15" t="str">
        <f t="shared" si="1"/>
        <v>21-2</v>
      </c>
      <c r="D69">
        <v>6035</v>
      </c>
      <c r="G69">
        <v>5</v>
      </c>
      <c r="H69">
        <v>5</v>
      </c>
      <c r="I69" s="12">
        <f>IFERROR(VLOOKUP(A69,Length_all!$B$2:$E$266,4,FALSE),"")</f>
        <v>2003.202</v>
      </c>
      <c r="K69">
        <v>6035</v>
      </c>
      <c r="L69" s="23">
        <v>11</v>
      </c>
      <c r="M69">
        <v>925</v>
      </c>
      <c r="N69">
        <v>936</v>
      </c>
      <c r="O69">
        <v>1290</v>
      </c>
      <c r="P69">
        <v>1409</v>
      </c>
      <c r="Q69">
        <v>1947</v>
      </c>
    </row>
    <row r="70" spans="1:77">
      <c r="A70" t="s">
        <v>115</v>
      </c>
      <c r="B70" s="22">
        <v>3</v>
      </c>
      <c r="C70" s="15" t="str">
        <f t="shared" si="1"/>
        <v>21-2</v>
      </c>
      <c r="D70">
        <v>9093</v>
      </c>
      <c r="G70">
        <v>24</v>
      </c>
      <c r="H70">
        <v>24</v>
      </c>
      <c r="I70" s="12">
        <f>IFERROR(VLOOKUP(A70,Length_all!$B$2:$E$266,4,FALSE),"")</f>
        <v>12347.627</v>
      </c>
      <c r="K70">
        <v>9093</v>
      </c>
      <c r="L70" s="23">
        <v>19</v>
      </c>
      <c r="M70">
        <v>725</v>
      </c>
      <c r="N70">
        <v>1980</v>
      </c>
      <c r="O70">
        <v>1982</v>
      </c>
      <c r="P70">
        <v>2020</v>
      </c>
      <c r="Q70">
        <v>2028</v>
      </c>
      <c r="R70">
        <v>2565</v>
      </c>
      <c r="S70">
        <v>3215</v>
      </c>
      <c r="T70">
        <v>3940</v>
      </c>
      <c r="U70">
        <v>4065</v>
      </c>
      <c r="V70">
        <v>4082</v>
      </c>
      <c r="W70">
        <v>4790</v>
      </c>
      <c r="X70">
        <v>4830</v>
      </c>
      <c r="Y70">
        <v>5416</v>
      </c>
      <c r="Z70">
        <v>5715</v>
      </c>
      <c r="AA70">
        <v>5720</v>
      </c>
      <c r="AB70">
        <v>6384</v>
      </c>
      <c r="AC70">
        <v>6388</v>
      </c>
      <c r="AD70">
        <v>7353</v>
      </c>
      <c r="AE70">
        <v>7690</v>
      </c>
      <c r="AF70">
        <v>8962</v>
      </c>
      <c r="AG70">
        <v>9130</v>
      </c>
      <c r="AH70">
        <v>10320</v>
      </c>
      <c r="AI70">
        <v>10385</v>
      </c>
      <c r="AJ70">
        <v>10885</v>
      </c>
    </row>
    <row r="71" spans="1:77">
      <c r="A71" t="s">
        <v>120</v>
      </c>
      <c r="B71" s="22">
        <v>4</v>
      </c>
      <c r="C71" s="15" t="str">
        <f t="shared" si="1"/>
        <v>21-2</v>
      </c>
      <c r="E71">
        <v>1980</v>
      </c>
      <c r="G71">
        <v>5</v>
      </c>
      <c r="H71">
        <v>6</v>
      </c>
      <c r="I71" s="12">
        <f>IFERROR(VLOOKUP(A71,Length_all!$B$2:$E$266,4,FALSE),"")</f>
        <v>5447.97</v>
      </c>
      <c r="K71">
        <f>E71+D70</f>
        <v>11073</v>
      </c>
      <c r="L71" s="23">
        <v>20</v>
      </c>
      <c r="M71">
        <v>1495</v>
      </c>
      <c r="N71">
        <v>1498</v>
      </c>
      <c r="O71">
        <v>2780</v>
      </c>
      <c r="P71">
        <v>3082.6</v>
      </c>
      <c r="Q71">
        <v>4140</v>
      </c>
      <c r="R71">
        <v>5500</v>
      </c>
    </row>
    <row r="72" spans="1:77">
      <c r="A72" t="s">
        <v>134</v>
      </c>
      <c r="B72" s="22">
        <v>4</v>
      </c>
      <c r="C72" s="15" t="str">
        <f t="shared" si="1"/>
        <v>21-2</v>
      </c>
      <c r="E72">
        <v>5720</v>
      </c>
      <c r="G72">
        <v>7</v>
      </c>
      <c r="H72">
        <v>7</v>
      </c>
      <c r="I72" s="12">
        <f>IFERROR(VLOOKUP(A72,Length_all!$B$2:$E$266,4,FALSE),"")</f>
        <v>3717.777</v>
      </c>
      <c r="K72">
        <f>E72+D70</f>
        <v>14813</v>
      </c>
      <c r="L72" s="23">
        <v>33</v>
      </c>
      <c r="M72">
        <v>800</v>
      </c>
      <c r="N72">
        <v>2475</v>
      </c>
      <c r="O72">
        <v>2550</v>
      </c>
      <c r="P72">
        <v>2560</v>
      </c>
      <c r="Q72">
        <v>2612.1428571428573</v>
      </c>
      <c r="R72">
        <v>3600</v>
      </c>
      <c r="S72">
        <v>3740</v>
      </c>
    </row>
    <row r="73" spans="1:77">
      <c r="A73" t="s">
        <v>154</v>
      </c>
      <c r="B73" s="22">
        <v>3</v>
      </c>
      <c r="C73" s="15" t="str">
        <f t="shared" si="1"/>
        <v>21-2</v>
      </c>
      <c r="D73">
        <v>10250</v>
      </c>
      <c r="G73">
        <v>2</v>
      </c>
      <c r="H73">
        <v>2</v>
      </c>
      <c r="I73" s="12">
        <f>IFERROR(VLOOKUP(A73,Length_all!$B$2:$E$266,4,FALSE),"")</f>
        <v>1062.4490000000001</v>
      </c>
      <c r="K73">
        <v>10250</v>
      </c>
      <c r="L73" s="23">
        <v>22</v>
      </c>
      <c r="M73">
        <v>1033</v>
      </c>
      <c r="N73">
        <v>1033</v>
      </c>
    </row>
    <row r="74" spans="1:77">
      <c r="A74" t="s">
        <v>155</v>
      </c>
      <c r="B74" s="22">
        <v>3</v>
      </c>
      <c r="C74" s="15" t="str">
        <f t="shared" si="1"/>
        <v>21-2</v>
      </c>
      <c r="D74">
        <v>20825</v>
      </c>
      <c r="G74">
        <v>2</v>
      </c>
      <c r="H74">
        <v>3</v>
      </c>
      <c r="I74" s="12">
        <f>IFERROR(VLOOKUP(A74,Length_all!$B$2:$E$266,4,FALSE),"")</f>
        <v>4051.75</v>
      </c>
      <c r="K74">
        <v>20825</v>
      </c>
      <c r="L74" s="23">
        <v>47</v>
      </c>
      <c r="M74">
        <v>2730</v>
      </c>
      <c r="N74">
        <v>3380</v>
      </c>
      <c r="O74">
        <v>4030</v>
      </c>
    </row>
    <row r="75" spans="1:77">
      <c r="A75" t="s">
        <v>1132</v>
      </c>
      <c r="B75" s="22">
        <v>2</v>
      </c>
      <c r="C75" t="str">
        <f t="shared" si="1"/>
        <v>21-4</v>
      </c>
      <c r="G75">
        <v>21</v>
      </c>
      <c r="H75">
        <v>21</v>
      </c>
      <c r="I75" s="12">
        <f>IFERROR(VLOOKUP(A75,Length_all!$B$2:$E$266,4,FALSE),"")</f>
        <v>17404.38</v>
      </c>
      <c r="K75" t="s">
        <v>2444</v>
      </c>
      <c r="M75">
        <v>1205</v>
      </c>
      <c r="N75">
        <v>3700</v>
      </c>
      <c r="O75">
        <v>3710</v>
      </c>
      <c r="P75">
        <v>3720</v>
      </c>
      <c r="Q75">
        <v>5040</v>
      </c>
      <c r="R75">
        <v>5050</v>
      </c>
      <c r="S75">
        <v>6340</v>
      </c>
      <c r="T75">
        <v>6355</v>
      </c>
      <c r="U75">
        <v>7830</v>
      </c>
      <c r="V75">
        <v>7833</v>
      </c>
      <c r="W75">
        <v>8980</v>
      </c>
      <c r="X75">
        <v>9049.9523809523816</v>
      </c>
      <c r="Y75">
        <v>10856</v>
      </c>
      <c r="Z75">
        <v>11620</v>
      </c>
      <c r="AA75">
        <v>11694</v>
      </c>
      <c r="AB75">
        <v>14145</v>
      </c>
      <c r="AC75">
        <v>14530</v>
      </c>
      <c r="AD75">
        <v>15850</v>
      </c>
      <c r="AE75">
        <v>16788</v>
      </c>
      <c r="AF75">
        <v>16798</v>
      </c>
      <c r="AG75">
        <v>16800</v>
      </c>
    </row>
    <row r="76" spans="1:77">
      <c r="A76" t="s">
        <v>1136</v>
      </c>
      <c r="B76" s="22">
        <v>3</v>
      </c>
      <c r="C76" s="15" t="str">
        <f t="shared" si="1"/>
        <v>21-4</v>
      </c>
      <c r="D76">
        <v>3700</v>
      </c>
      <c r="G76">
        <v>1</v>
      </c>
      <c r="H76">
        <v>2</v>
      </c>
      <c r="I76" s="12">
        <f>IFERROR(VLOOKUP(A76,Length_all!$B$2:$E$266,4,FALSE),"")</f>
        <v>1455.8869999999999</v>
      </c>
      <c r="K76">
        <v>3700</v>
      </c>
      <c r="L76" s="23">
        <v>1</v>
      </c>
      <c r="M76">
        <v>1448</v>
      </c>
      <c r="N76">
        <v>1448</v>
      </c>
    </row>
    <row r="77" spans="1:77">
      <c r="A77" t="s">
        <v>1138</v>
      </c>
      <c r="B77" s="22">
        <v>3</v>
      </c>
      <c r="C77" s="15" t="str">
        <f t="shared" si="1"/>
        <v>21-4</v>
      </c>
      <c r="D77">
        <v>5040</v>
      </c>
      <c r="G77">
        <v>1</v>
      </c>
      <c r="H77">
        <v>2</v>
      </c>
      <c r="I77" s="12">
        <f>IFERROR(VLOOKUP(A77,Length_all!$B$2:$E$266,4,FALSE),"")</f>
        <v>1286.2539999999999</v>
      </c>
      <c r="K77">
        <v>5040</v>
      </c>
      <c r="L77" s="23">
        <v>4</v>
      </c>
      <c r="M77">
        <v>1280</v>
      </c>
      <c r="N77">
        <v>1280</v>
      </c>
    </row>
    <row r="78" spans="1:77">
      <c r="A78" t="s">
        <v>1146</v>
      </c>
      <c r="B78" s="22">
        <v>3</v>
      </c>
      <c r="C78" s="15" t="str">
        <f t="shared" si="1"/>
        <v>21-4</v>
      </c>
      <c r="D78">
        <v>11694</v>
      </c>
      <c r="G78">
        <v>2</v>
      </c>
      <c r="H78">
        <v>3</v>
      </c>
      <c r="I78" s="12">
        <f>IFERROR(VLOOKUP(A78,Length_all!$B$2:$E$266,4,FALSE),"")</f>
        <v>5926.2969999999996</v>
      </c>
      <c r="K78">
        <v>11694</v>
      </c>
      <c r="L78" s="23">
        <v>14</v>
      </c>
      <c r="M78">
        <v>2820</v>
      </c>
      <c r="N78">
        <v>4260</v>
      </c>
      <c r="O78">
        <v>5700</v>
      </c>
    </row>
    <row r="79" spans="1:77">
      <c r="A79" t="s">
        <v>789</v>
      </c>
      <c r="B79" s="22">
        <v>2</v>
      </c>
      <c r="C79" t="str">
        <f t="shared" si="1"/>
        <v>22-1</v>
      </c>
      <c r="G79">
        <v>9</v>
      </c>
      <c r="H79">
        <v>10</v>
      </c>
      <c r="I79" s="12">
        <f>IFERROR(VLOOKUP(A79,Length_all!$B$2:$E$266,4,FALSE),"")</f>
        <v>10053.822</v>
      </c>
      <c r="K79" t="s">
        <v>2444</v>
      </c>
      <c r="M79">
        <v>1452</v>
      </c>
      <c r="N79">
        <v>7080</v>
      </c>
      <c r="O79">
        <v>7100</v>
      </c>
      <c r="P79">
        <v>8100</v>
      </c>
      <c r="Q79">
        <v>8660</v>
      </c>
      <c r="R79">
        <v>8750</v>
      </c>
      <c r="S79">
        <v>8801.3333333333339</v>
      </c>
      <c r="T79">
        <v>11160</v>
      </c>
      <c r="U79">
        <v>13160</v>
      </c>
      <c r="V79">
        <v>13750</v>
      </c>
    </row>
    <row r="80" spans="1:77">
      <c r="A80" t="s">
        <v>797</v>
      </c>
      <c r="B80" s="22">
        <v>3</v>
      </c>
      <c r="C80" s="15" t="str">
        <f t="shared" si="1"/>
        <v>22-1</v>
      </c>
      <c r="D80" s="15">
        <f>(11160-8750)*0.65+8750</f>
        <v>10316.5</v>
      </c>
      <c r="G80">
        <v>1</v>
      </c>
      <c r="H80">
        <v>2</v>
      </c>
      <c r="I80" s="12">
        <f>IFERROR(VLOOKUP(A80,Length_all!$B$2:$E$266,4,FALSE),"")</f>
        <v>392.572</v>
      </c>
      <c r="K80">
        <v>10316.5</v>
      </c>
      <c r="L80" s="23">
        <v>7</v>
      </c>
      <c r="M80">
        <v>300</v>
      </c>
      <c r="N80">
        <v>300</v>
      </c>
    </row>
    <row r="81" spans="1:55">
      <c r="A81" t="s">
        <v>701</v>
      </c>
      <c r="B81" s="22">
        <v>2</v>
      </c>
      <c r="C81" t="str">
        <f t="shared" si="1"/>
        <v>25-1</v>
      </c>
      <c r="G81">
        <v>46</v>
      </c>
      <c r="H81">
        <v>43</v>
      </c>
      <c r="I81" s="12">
        <f>IFERROR(VLOOKUP(A81,Length_all!$B$2:$E$266,4,FALSE),"")</f>
        <v>36444.120999999999</v>
      </c>
      <c r="K81" t="s">
        <v>2444</v>
      </c>
      <c r="M81">
        <v>37</v>
      </c>
      <c r="N81">
        <v>39</v>
      </c>
      <c r="O81">
        <v>41</v>
      </c>
      <c r="P81">
        <v>1425</v>
      </c>
      <c r="Q81">
        <v>1780</v>
      </c>
      <c r="R81">
        <v>1790</v>
      </c>
      <c r="S81">
        <v>3650</v>
      </c>
      <c r="T81">
        <v>3720</v>
      </c>
      <c r="U81">
        <v>5185</v>
      </c>
      <c r="V81">
        <v>5510</v>
      </c>
      <c r="W81">
        <v>6415</v>
      </c>
      <c r="X81">
        <v>8020</v>
      </c>
      <c r="Y81">
        <v>8930</v>
      </c>
      <c r="Z81">
        <v>10650</v>
      </c>
      <c r="AA81">
        <v>10660</v>
      </c>
      <c r="AB81">
        <v>10670</v>
      </c>
      <c r="AC81">
        <v>12060</v>
      </c>
      <c r="AD81">
        <v>13400</v>
      </c>
      <c r="AE81">
        <v>13410</v>
      </c>
      <c r="AF81">
        <v>16090</v>
      </c>
      <c r="AG81">
        <v>16110</v>
      </c>
      <c r="AH81">
        <v>16160</v>
      </c>
      <c r="AI81">
        <v>17978.82608695652</v>
      </c>
      <c r="AJ81">
        <v>18840</v>
      </c>
      <c r="AK81">
        <v>22200</v>
      </c>
      <c r="AL81">
        <v>23975</v>
      </c>
      <c r="AM81">
        <v>24300</v>
      </c>
      <c r="AN81">
        <v>24315</v>
      </c>
      <c r="AO81">
        <v>25590</v>
      </c>
      <c r="AP81">
        <v>25595</v>
      </c>
      <c r="AQ81">
        <v>28110</v>
      </c>
      <c r="AR81">
        <v>28225</v>
      </c>
      <c r="AS81">
        <v>28700</v>
      </c>
      <c r="AT81">
        <v>29000</v>
      </c>
      <c r="AU81">
        <v>30300</v>
      </c>
      <c r="AV81">
        <v>30345</v>
      </c>
      <c r="AW81">
        <v>31725</v>
      </c>
      <c r="AX81">
        <v>32383</v>
      </c>
      <c r="AY81">
        <v>32390</v>
      </c>
      <c r="AZ81">
        <v>32591</v>
      </c>
      <c r="BA81">
        <v>33205</v>
      </c>
      <c r="BB81">
        <v>33290</v>
      </c>
      <c r="BC81">
        <v>34850</v>
      </c>
    </row>
    <row r="82" spans="1:55">
      <c r="A82" s="18" t="s">
        <v>746</v>
      </c>
      <c r="B82" s="22">
        <v>3</v>
      </c>
      <c r="C82" s="15" t="str">
        <f t="shared" si="1"/>
        <v>25-1</v>
      </c>
      <c r="D82">
        <v>3720</v>
      </c>
      <c r="G82">
        <v>9</v>
      </c>
      <c r="H82">
        <v>10</v>
      </c>
      <c r="I82" s="12">
        <f>IFERROR(VLOOKUP(A82,Length_all!$B$2:$E$266,4,FALSE),"")</f>
        <v>6241.26</v>
      </c>
      <c r="K82">
        <v>3720</v>
      </c>
      <c r="L82" s="23">
        <v>7</v>
      </c>
      <c r="M82">
        <v>930</v>
      </c>
      <c r="N82">
        <v>1480</v>
      </c>
      <c r="O82">
        <v>1490</v>
      </c>
      <c r="P82">
        <v>2590</v>
      </c>
      <c r="Q82">
        <v>3486.6666666666665</v>
      </c>
      <c r="R82">
        <v>3810</v>
      </c>
      <c r="S82">
        <v>3970</v>
      </c>
      <c r="T82">
        <v>4000</v>
      </c>
      <c r="U82">
        <v>6530</v>
      </c>
      <c r="V82">
        <v>6580</v>
      </c>
    </row>
    <row r="83" spans="1:55">
      <c r="A83" t="s">
        <v>729</v>
      </c>
      <c r="B83" s="22">
        <v>3</v>
      </c>
      <c r="C83" s="15" t="str">
        <f t="shared" si="1"/>
        <v>25-1</v>
      </c>
      <c r="D83">
        <v>18840</v>
      </c>
      <c r="G83">
        <v>13</v>
      </c>
      <c r="H83">
        <v>13</v>
      </c>
      <c r="I83" s="12">
        <f>IFERROR(VLOOKUP(A83,Length_all!$B$2:$E$266,4,FALSE),"")</f>
        <v>13022.74</v>
      </c>
      <c r="K83">
        <v>18840</v>
      </c>
      <c r="L83" s="23">
        <v>23</v>
      </c>
      <c r="M83">
        <v>10</v>
      </c>
      <c r="N83">
        <v>1120</v>
      </c>
      <c r="O83">
        <v>1850</v>
      </c>
      <c r="P83">
        <v>1877</v>
      </c>
      <c r="Q83">
        <v>4850</v>
      </c>
      <c r="R83">
        <v>6140</v>
      </c>
      <c r="S83">
        <v>6850</v>
      </c>
      <c r="T83">
        <v>7070</v>
      </c>
      <c r="U83">
        <v>7130</v>
      </c>
      <c r="V83">
        <v>7781</v>
      </c>
      <c r="W83">
        <v>8545</v>
      </c>
      <c r="X83">
        <v>10325</v>
      </c>
      <c r="Y83">
        <v>12300</v>
      </c>
    </row>
    <row r="84" spans="1:55">
      <c r="A84" t="s">
        <v>454</v>
      </c>
      <c r="B84" s="22">
        <v>2</v>
      </c>
      <c r="C84" t="str">
        <f t="shared" si="1"/>
        <v>26-2</v>
      </c>
      <c r="G84">
        <v>9</v>
      </c>
      <c r="H84">
        <v>9</v>
      </c>
      <c r="I84" s="12">
        <f>IFERROR(VLOOKUP(A84,Length_all!$B$2:$E$266,4,FALSE),"")</f>
        <v>8719.1010000000006</v>
      </c>
      <c r="K84" t="s">
        <v>2444</v>
      </c>
      <c r="M84">
        <v>3230</v>
      </c>
      <c r="N84">
        <v>3490</v>
      </c>
      <c r="O84">
        <v>6060</v>
      </c>
      <c r="P84">
        <v>7220</v>
      </c>
      <c r="Q84">
        <v>9080</v>
      </c>
      <c r="R84">
        <v>10010</v>
      </c>
      <c r="S84">
        <v>11250</v>
      </c>
      <c r="T84">
        <v>11388</v>
      </c>
      <c r="U84">
        <v>11430</v>
      </c>
    </row>
    <row r="85" spans="1:55">
      <c r="A85" t="s">
        <v>449</v>
      </c>
      <c r="B85" s="22">
        <v>3</v>
      </c>
      <c r="C85" s="15" t="str">
        <f t="shared" si="1"/>
        <v>26-2</v>
      </c>
      <c r="D85">
        <v>11250</v>
      </c>
      <c r="G85">
        <v>4</v>
      </c>
      <c r="H85">
        <v>4</v>
      </c>
      <c r="I85" s="12">
        <f>IFERROR(VLOOKUP(A85,Length_all!$B$2:$E$266,4,FALSE),"")</f>
        <v>6372.5050000000001</v>
      </c>
      <c r="K85">
        <v>11250</v>
      </c>
      <c r="L85" s="23">
        <v>6</v>
      </c>
      <c r="M85">
        <v>2400</v>
      </c>
      <c r="N85">
        <v>4350</v>
      </c>
      <c r="O85">
        <v>5050</v>
      </c>
      <c r="P85">
        <v>6430</v>
      </c>
    </row>
    <row r="86" spans="1:55">
      <c r="A86" t="s">
        <v>61</v>
      </c>
      <c r="B86" s="22">
        <v>2</v>
      </c>
      <c r="C86" t="str">
        <f t="shared" si="1"/>
        <v>31-1</v>
      </c>
      <c r="G86">
        <v>5</v>
      </c>
      <c r="H86">
        <v>4</v>
      </c>
      <c r="I86" s="12">
        <f>IFERROR(VLOOKUP(A86,Length_all!$B$2:$E$266,4,FALSE),"")</f>
        <v>6622.9579999999996</v>
      </c>
      <c r="K86" t="s">
        <v>2444</v>
      </c>
      <c r="M86">
        <v>65</v>
      </c>
      <c r="N86">
        <v>95</v>
      </c>
      <c r="O86">
        <v>2675</v>
      </c>
      <c r="P86">
        <v>3980</v>
      </c>
    </row>
    <row r="87" spans="1:55">
      <c r="A87" t="s">
        <v>65</v>
      </c>
      <c r="B87" s="22">
        <v>3</v>
      </c>
      <c r="C87" s="15" t="str">
        <f t="shared" si="1"/>
        <v>31-1</v>
      </c>
      <c r="D87">
        <v>95</v>
      </c>
      <c r="G87">
        <v>1</v>
      </c>
      <c r="H87">
        <v>1</v>
      </c>
      <c r="I87" s="12">
        <f>IFERROR(VLOOKUP(A87,Length_all!$B$2:$E$266,4,FALSE),"")</f>
        <v>2703.4009999999998</v>
      </c>
      <c r="K87">
        <v>95</v>
      </c>
      <c r="L87" s="23">
        <v>1</v>
      </c>
      <c r="M87">
        <v>1400</v>
      </c>
    </row>
    <row r="88" spans="1:55">
      <c r="A88" t="s">
        <v>1475</v>
      </c>
      <c r="B88" s="22">
        <v>2</v>
      </c>
      <c r="C88" t="str">
        <f t="shared" si="1"/>
        <v>32-2</v>
      </c>
      <c r="G88">
        <v>8</v>
      </c>
      <c r="H88">
        <v>8</v>
      </c>
      <c r="I88" s="12">
        <f>IFERROR(VLOOKUP(A88,Length_all!$B$2:$E$266,4,FALSE),"")</f>
        <v>4197.723</v>
      </c>
      <c r="K88" t="s">
        <v>2444</v>
      </c>
      <c r="M88">
        <v>1100</v>
      </c>
      <c r="N88">
        <v>1148</v>
      </c>
      <c r="O88">
        <v>2047</v>
      </c>
      <c r="P88">
        <v>2048</v>
      </c>
      <c r="Q88">
        <v>2500</v>
      </c>
      <c r="R88">
        <v>2646</v>
      </c>
      <c r="S88">
        <v>3953</v>
      </c>
      <c r="T88">
        <v>3955</v>
      </c>
    </row>
    <row r="89" spans="1:55">
      <c r="A89" t="s">
        <v>1484</v>
      </c>
      <c r="B89" s="22">
        <v>3</v>
      </c>
      <c r="C89" s="15" t="str">
        <f t="shared" si="1"/>
        <v>32-2</v>
      </c>
      <c r="D89">
        <v>2047</v>
      </c>
      <c r="G89">
        <v>4</v>
      </c>
      <c r="H89">
        <v>4</v>
      </c>
      <c r="I89" s="12">
        <f>IFERROR(VLOOKUP(A89,Length_all!$B$2:$E$266,4,FALSE),"")</f>
        <v>3379.335</v>
      </c>
      <c r="K89">
        <v>2047</v>
      </c>
      <c r="L89" s="23">
        <v>2</v>
      </c>
      <c r="M89">
        <v>635</v>
      </c>
      <c r="N89">
        <v>655</v>
      </c>
      <c r="O89">
        <v>1332</v>
      </c>
      <c r="P89">
        <v>3215</v>
      </c>
    </row>
    <row r="90" spans="1:55">
      <c r="A90" t="s">
        <v>79</v>
      </c>
      <c r="B90" s="22">
        <v>2</v>
      </c>
      <c r="C90" t="str">
        <f t="shared" si="1"/>
        <v>33-2</v>
      </c>
      <c r="G90">
        <v>4</v>
      </c>
      <c r="H90">
        <v>3</v>
      </c>
      <c r="I90" s="12">
        <f>IFERROR(VLOOKUP(A90,Length_all!$B$2:$E$266,4,FALSE),"")</f>
        <v>4703.1890000000003</v>
      </c>
      <c r="K90" t="s">
        <v>2444</v>
      </c>
      <c r="M90">
        <v>89</v>
      </c>
      <c r="N90">
        <v>2000</v>
      </c>
      <c r="O90">
        <v>4590</v>
      </c>
    </row>
    <row r="91" spans="1:55">
      <c r="A91" t="s">
        <v>406</v>
      </c>
      <c r="B91" s="22">
        <v>2</v>
      </c>
      <c r="C91" t="str">
        <f t="shared" si="1"/>
        <v>34-1</v>
      </c>
      <c r="G91">
        <v>3</v>
      </c>
      <c r="H91">
        <v>2</v>
      </c>
      <c r="I91" s="13">
        <f>SUM(Length_all!E121,Length_all!E120)</f>
        <v>10814.923000000001</v>
      </c>
      <c r="J91" s="14" t="s">
        <v>2348</v>
      </c>
      <c r="K91" t="s">
        <v>2444</v>
      </c>
      <c r="M91">
        <v>15</v>
      </c>
      <c r="N91">
        <v>16</v>
      </c>
    </row>
    <row r="92" spans="1:55">
      <c r="A92" t="s">
        <v>75</v>
      </c>
      <c r="B92" s="22">
        <v>2</v>
      </c>
      <c r="C92" t="str">
        <f t="shared" si="1"/>
        <v>34-2</v>
      </c>
      <c r="G92">
        <v>2</v>
      </c>
      <c r="H92">
        <v>2</v>
      </c>
      <c r="I92" s="12">
        <f>IFERROR(VLOOKUP(A92,Length_all!$B$2:$E$266,4,FALSE),"")</f>
        <v>1599.7149999999999</v>
      </c>
      <c r="K92" t="s">
        <v>2444</v>
      </c>
      <c r="M92">
        <v>300</v>
      </c>
      <c r="N92">
        <v>1540</v>
      </c>
    </row>
    <row r="93" spans="1:55">
      <c r="A93" t="s">
        <v>939</v>
      </c>
      <c r="B93" s="22">
        <v>2</v>
      </c>
      <c r="C93" t="str">
        <f t="shared" si="1"/>
        <v>35-1</v>
      </c>
      <c r="G93">
        <v>23</v>
      </c>
      <c r="H93">
        <v>20</v>
      </c>
      <c r="I93" s="12">
        <f>IFERROR(VLOOKUP(A93,Length_all!$B$2:$E$266,4,FALSE),"")</f>
        <v>28068.73</v>
      </c>
      <c r="K93" t="s">
        <v>2444</v>
      </c>
      <c r="M93">
        <v>690</v>
      </c>
      <c r="N93">
        <v>1835</v>
      </c>
      <c r="O93">
        <v>3740</v>
      </c>
      <c r="P93">
        <v>5750</v>
      </c>
      <c r="Q93">
        <v>6330</v>
      </c>
      <c r="R93">
        <v>6349</v>
      </c>
      <c r="S93">
        <v>8245</v>
      </c>
      <c r="T93">
        <v>8329</v>
      </c>
      <c r="U93">
        <v>10760</v>
      </c>
      <c r="V93">
        <v>14878</v>
      </c>
      <c r="W93">
        <v>16560</v>
      </c>
      <c r="X93">
        <v>16645</v>
      </c>
      <c r="Y93">
        <v>17440</v>
      </c>
      <c r="Z93">
        <v>18685</v>
      </c>
      <c r="AA93">
        <v>20031</v>
      </c>
      <c r="AB93">
        <v>20050</v>
      </c>
      <c r="AC93">
        <v>21400</v>
      </c>
      <c r="AD93">
        <v>22580</v>
      </c>
      <c r="AE93">
        <v>22592</v>
      </c>
      <c r="AF93">
        <v>27390</v>
      </c>
    </row>
    <row r="94" spans="1:55">
      <c r="A94" t="s">
        <v>963</v>
      </c>
      <c r="B94" s="22">
        <v>3</v>
      </c>
      <c r="C94" s="15" t="str">
        <f t="shared" si="1"/>
        <v>35-1</v>
      </c>
      <c r="D94">
        <v>3740</v>
      </c>
      <c r="G94">
        <v>9</v>
      </c>
      <c r="H94">
        <v>9</v>
      </c>
      <c r="I94" s="12">
        <f>IFERROR(VLOOKUP(A94,Length_all!$B$2:$E$266,4,FALSE),"")</f>
        <v>12230.135</v>
      </c>
      <c r="K94">
        <v>3740</v>
      </c>
      <c r="L94" s="23">
        <v>2</v>
      </c>
      <c r="M94">
        <v>218</v>
      </c>
      <c r="N94">
        <v>2980</v>
      </c>
      <c r="O94">
        <v>4075</v>
      </c>
      <c r="P94">
        <v>5550</v>
      </c>
      <c r="Q94">
        <v>6620</v>
      </c>
      <c r="R94">
        <v>7800</v>
      </c>
      <c r="S94">
        <v>9190</v>
      </c>
      <c r="T94">
        <v>10550</v>
      </c>
      <c r="U94">
        <v>10552</v>
      </c>
    </row>
    <row r="95" spans="1:55">
      <c r="A95" t="s">
        <v>960</v>
      </c>
      <c r="B95" s="22">
        <v>3</v>
      </c>
      <c r="C95" s="15" t="str">
        <f t="shared" si="1"/>
        <v>35-1</v>
      </c>
      <c r="D95">
        <v>6330</v>
      </c>
      <c r="G95">
        <v>6</v>
      </c>
      <c r="H95">
        <v>5</v>
      </c>
      <c r="I95" s="12">
        <f>IFERROR(VLOOKUP(A95,Length_all!$B$2:$E$266,4,FALSE),"")</f>
        <v>10166.344999999999</v>
      </c>
      <c r="K95">
        <v>6330</v>
      </c>
      <c r="L95" s="23">
        <v>4</v>
      </c>
      <c r="M95">
        <v>1749</v>
      </c>
      <c r="N95">
        <v>5335</v>
      </c>
      <c r="O95">
        <v>7345</v>
      </c>
      <c r="P95">
        <v>7350</v>
      </c>
      <c r="Q95">
        <v>7353</v>
      </c>
    </row>
    <row r="96" spans="1:55">
      <c r="A96" t="s">
        <v>982</v>
      </c>
      <c r="B96" s="22">
        <v>3</v>
      </c>
      <c r="C96" s="15" t="str">
        <f t="shared" si="1"/>
        <v>35-1</v>
      </c>
      <c r="D96">
        <v>10760</v>
      </c>
      <c r="G96">
        <v>6</v>
      </c>
      <c r="H96">
        <v>6</v>
      </c>
      <c r="I96" s="12">
        <f>IFERROR(VLOOKUP(A96,Length_all!$B$2:$E$266,4,FALSE),"")</f>
        <v>5448.69</v>
      </c>
      <c r="K96">
        <v>10760</v>
      </c>
      <c r="L96" s="23">
        <v>8</v>
      </c>
      <c r="M96">
        <v>650</v>
      </c>
      <c r="N96">
        <v>1525</v>
      </c>
      <c r="O96">
        <v>1750</v>
      </c>
      <c r="P96">
        <v>1755</v>
      </c>
      <c r="Q96">
        <v>2150</v>
      </c>
      <c r="R96">
        <v>4358</v>
      </c>
    </row>
    <row r="97" spans="1:65">
      <c r="A97" t="s">
        <v>443</v>
      </c>
      <c r="B97" s="22">
        <v>2</v>
      </c>
      <c r="C97" t="str">
        <f t="shared" si="1"/>
        <v>35-2</v>
      </c>
      <c r="G97">
        <v>5</v>
      </c>
      <c r="H97">
        <v>5</v>
      </c>
      <c r="I97" s="12">
        <f>IFERROR(VLOOKUP(A97,Length_all!$B$2:$E$266,4,FALSE),"")</f>
        <v>6444.5050000000001</v>
      </c>
      <c r="K97" t="s">
        <v>2444</v>
      </c>
      <c r="M97">
        <v>805</v>
      </c>
      <c r="N97">
        <v>1520</v>
      </c>
      <c r="O97">
        <v>2245</v>
      </c>
      <c r="P97">
        <v>5350</v>
      </c>
      <c r="Q97">
        <v>6570</v>
      </c>
    </row>
    <row r="98" spans="1:65">
      <c r="A98" t="s">
        <v>1719</v>
      </c>
      <c r="B98" s="22">
        <v>2</v>
      </c>
      <c r="C98" t="str">
        <f t="shared" si="1"/>
        <v>36-1</v>
      </c>
      <c r="G98">
        <v>1</v>
      </c>
      <c r="H98">
        <v>1</v>
      </c>
      <c r="I98" s="12">
        <f>IFERROR(VLOOKUP(A98,Length_all!$B$2:$E$266,4,FALSE),"")</f>
        <v>2100.3530000000001</v>
      </c>
      <c r="K98" t="s">
        <v>2444</v>
      </c>
      <c r="M98">
        <v>2111</v>
      </c>
    </row>
    <row r="99" spans="1:65">
      <c r="A99" t="s">
        <v>436</v>
      </c>
      <c r="B99" s="22">
        <v>2</v>
      </c>
      <c r="C99" t="str">
        <f t="shared" si="1"/>
        <v>36-2</v>
      </c>
      <c r="G99">
        <v>7</v>
      </c>
      <c r="H99">
        <v>7</v>
      </c>
      <c r="I99" s="12">
        <f>IFERROR(VLOOKUP(A99,Length_all!$B$2:$E$266,4,FALSE),"")</f>
        <v>7585.5879999999997</v>
      </c>
      <c r="K99" t="s">
        <v>2444</v>
      </c>
      <c r="M99">
        <v>60</v>
      </c>
      <c r="N99">
        <v>2250</v>
      </c>
      <c r="O99">
        <v>2257</v>
      </c>
      <c r="P99">
        <v>2980</v>
      </c>
      <c r="Q99">
        <v>2989</v>
      </c>
      <c r="R99">
        <v>4590</v>
      </c>
      <c r="S99">
        <v>6810</v>
      </c>
    </row>
    <row r="100" spans="1:65">
      <c r="A100" t="s">
        <v>433</v>
      </c>
      <c r="B100" s="22">
        <v>3</v>
      </c>
      <c r="C100" s="15" t="str">
        <f t="shared" si="1"/>
        <v>36-2</v>
      </c>
      <c r="D100">
        <v>2980</v>
      </c>
      <c r="G100">
        <v>2</v>
      </c>
      <c r="H100">
        <v>2</v>
      </c>
      <c r="I100" s="12">
        <f>IFERROR(VLOOKUP(A100,Length_all!$B$2:$E$266,4,FALSE),"")</f>
        <v>1138.0170000000001</v>
      </c>
      <c r="K100">
        <v>2980</v>
      </c>
      <c r="L100" s="23">
        <v>3</v>
      </c>
      <c r="M100">
        <v>1155</v>
      </c>
      <c r="N100">
        <v>1160</v>
      </c>
    </row>
    <row r="101" spans="1:65">
      <c r="A101" t="s">
        <v>1128</v>
      </c>
      <c r="B101" s="22">
        <v>2</v>
      </c>
      <c r="C101" t="str">
        <f t="shared" si="1"/>
        <v>36-3</v>
      </c>
      <c r="G101">
        <v>3</v>
      </c>
      <c r="H101">
        <v>2</v>
      </c>
      <c r="I101" s="12">
        <f>IFERROR(VLOOKUP(A101,Length_all!$B$2:$E$266,4,FALSE),"")</f>
        <v>4939.5640000000003</v>
      </c>
      <c r="K101" t="s">
        <v>2444</v>
      </c>
      <c r="M101">
        <v>40</v>
      </c>
      <c r="N101">
        <v>2345</v>
      </c>
    </row>
    <row r="102" spans="1:65">
      <c r="A102" t="s">
        <v>645</v>
      </c>
      <c r="B102" s="22">
        <v>2</v>
      </c>
      <c r="C102" t="str">
        <f t="shared" si="1"/>
        <v>37-1</v>
      </c>
      <c r="G102">
        <v>6</v>
      </c>
      <c r="H102">
        <v>6</v>
      </c>
      <c r="I102" s="12">
        <f>IFERROR(VLOOKUP(A102,Length_all!$B$2:$E$266,4,FALSE),"")</f>
        <v>7444.6130000000003</v>
      </c>
      <c r="K102" t="s">
        <v>2444</v>
      </c>
      <c r="M102">
        <v>30</v>
      </c>
      <c r="N102">
        <v>50</v>
      </c>
      <c r="O102">
        <v>2255</v>
      </c>
      <c r="P102">
        <v>3598</v>
      </c>
      <c r="Q102">
        <v>4768</v>
      </c>
      <c r="R102">
        <v>7320</v>
      </c>
    </row>
    <row r="103" spans="1:65">
      <c r="A103" t="s">
        <v>1721</v>
      </c>
      <c r="B103" s="22">
        <v>2</v>
      </c>
      <c r="C103" t="str">
        <f t="shared" si="1"/>
        <v>37-2</v>
      </c>
      <c r="G103">
        <v>4</v>
      </c>
      <c r="H103">
        <v>4</v>
      </c>
      <c r="I103" s="12">
        <f>IFERROR(VLOOKUP(A103,Length_all!$B$2:$E$266,4,FALSE),"")</f>
        <v>4432.1580000000004</v>
      </c>
      <c r="K103" t="s">
        <v>2444</v>
      </c>
      <c r="M103">
        <v>55</v>
      </c>
      <c r="N103">
        <v>1859</v>
      </c>
      <c r="O103">
        <v>3750</v>
      </c>
      <c r="P103">
        <v>4450</v>
      </c>
    </row>
    <row r="104" spans="1:65">
      <c r="A104" t="s">
        <v>640</v>
      </c>
      <c r="B104" s="22">
        <v>2</v>
      </c>
      <c r="C104" t="str">
        <f t="shared" si="1"/>
        <v>38-1</v>
      </c>
      <c r="G104">
        <v>4</v>
      </c>
      <c r="H104">
        <v>4</v>
      </c>
      <c r="I104" s="12">
        <f>IFERROR(VLOOKUP(A104,Length_all!$B$2:$E$266,4,FALSE),"")</f>
        <v>5963.3310000000001</v>
      </c>
      <c r="K104" t="s">
        <v>2444</v>
      </c>
      <c r="M104">
        <v>77</v>
      </c>
      <c r="N104">
        <v>2652</v>
      </c>
      <c r="O104">
        <v>3600</v>
      </c>
      <c r="P104">
        <v>5245</v>
      </c>
    </row>
    <row r="105" spans="1:65">
      <c r="A105" t="s">
        <v>1123</v>
      </c>
      <c r="B105" s="22">
        <v>2</v>
      </c>
      <c r="C105" t="str">
        <f t="shared" si="1"/>
        <v>38-2</v>
      </c>
      <c r="G105">
        <v>4</v>
      </c>
      <c r="H105">
        <v>4</v>
      </c>
      <c r="I105" s="12">
        <f>IFERROR(VLOOKUP(A105,Length_all!$B$2:$E$266,4,FALSE),"")</f>
        <v>3110.3449999999998</v>
      </c>
      <c r="K105" t="s">
        <v>2444</v>
      </c>
      <c r="M105">
        <v>90</v>
      </c>
      <c r="N105">
        <v>515</v>
      </c>
      <c r="O105">
        <v>1727</v>
      </c>
      <c r="P105">
        <v>1730</v>
      </c>
    </row>
    <row r="106" spans="1:65">
      <c r="A106" t="s">
        <v>1497</v>
      </c>
      <c r="B106" s="22">
        <v>2</v>
      </c>
      <c r="C106" t="str">
        <f t="shared" si="1"/>
        <v>39-3</v>
      </c>
      <c r="G106">
        <v>4</v>
      </c>
      <c r="H106">
        <v>3</v>
      </c>
      <c r="I106" s="12">
        <f>IFERROR(VLOOKUP(A106,Length_all!$B$2:$E$266,4,FALSE),"")</f>
        <v>2480.8470000000002</v>
      </c>
      <c r="K106" t="s">
        <v>2444</v>
      </c>
      <c r="M106">
        <v>64</v>
      </c>
      <c r="N106">
        <v>1184</v>
      </c>
      <c r="O106">
        <v>1193</v>
      </c>
    </row>
    <row r="107" spans="1:65">
      <c r="A107" t="s">
        <v>1716</v>
      </c>
      <c r="B107" s="22">
        <v>2</v>
      </c>
      <c r="C107" t="str">
        <f t="shared" si="1"/>
        <v>40-1</v>
      </c>
      <c r="G107">
        <v>2</v>
      </c>
      <c r="H107">
        <v>2</v>
      </c>
      <c r="I107" s="12">
        <f>IFERROR(VLOOKUP(A107,Length_all!$B$2:$E$266,4,FALSE),"")</f>
        <v>3785.7420000000002</v>
      </c>
      <c r="K107" t="s">
        <v>2444</v>
      </c>
      <c r="M107">
        <v>2502</v>
      </c>
      <c r="N107">
        <v>2522</v>
      </c>
    </row>
    <row r="108" spans="1:65">
      <c r="A108" t="s">
        <v>989</v>
      </c>
      <c r="B108" s="22">
        <v>2</v>
      </c>
      <c r="C108" t="str">
        <f t="shared" si="1"/>
        <v>41-1</v>
      </c>
      <c r="G108">
        <v>56</v>
      </c>
      <c r="H108">
        <v>53</v>
      </c>
      <c r="I108" s="12">
        <f>IFERROR(VLOOKUP(A108,Length_all!$B$2:$E$266,4,FALSE),"")</f>
        <v>39137.120999999999</v>
      </c>
      <c r="K108" t="s">
        <v>2444</v>
      </c>
      <c r="M108">
        <v>178</v>
      </c>
      <c r="N108">
        <v>1983</v>
      </c>
      <c r="O108">
        <v>2104</v>
      </c>
      <c r="P108">
        <v>2119</v>
      </c>
      <c r="Q108">
        <v>3305</v>
      </c>
      <c r="R108">
        <v>4670</v>
      </c>
      <c r="S108">
        <v>4677</v>
      </c>
      <c r="T108">
        <v>5865</v>
      </c>
      <c r="U108">
        <v>7225</v>
      </c>
      <c r="V108">
        <v>7285</v>
      </c>
      <c r="W108">
        <v>9830</v>
      </c>
      <c r="X108">
        <v>9904</v>
      </c>
      <c r="Y108">
        <v>9928</v>
      </c>
      <c r="Z108">
        <v>11200</v>
      </c>
      <c r="AA108">
        <v>11240</v>
      </c>
      <c r="AB108">
        <v>11570</v>
      </c>
      <c r="AC108">
        <v>14150</v>
      </c>
      <c r="AD108">
        <v>14190</v>
      </c>
      <c r="AE108">
        <v>14554</v>
      </c>
      <c r="AF108">
        <v>15990</v>
      </c>
      <c r="AG108">
        <v>17590</v>
      </c>
      <c r="AH108">
        <v>17660</v>
      </c>
      <c r="AI108">
        <v>17670</v>
      </c>
      <c r="AJ108">
        <v>17675</v>
      </c>
      <c r="AK108">
        <v>18345</v>
      </c>
      <c r="AL108">
        <v>19000</v>
      </c>
      <c r="AM108">
        <v>19030</v>
      </c>
      <c r="AN108">
        <v>19785</v>
      </c>
      <c r="AO108">
        <v>19790</v>
      </c>
      <c r="AP108">
        <v>19794</v>
      </c>
      <c r="AQ108">
        <v>22100</v>
      </c>
      <c r="AR108">
        <v>22479</v>
      </c>
      <c r="AS108">
        <v>22520</v>
      </c>
      <c r="AT108">
        <v>22598</v>
      </c>
      <c r="AU108">
        <v>22600</v>
      </c>
      <c r="AV108">
        <v>22679</v>
      </c>
      <c r="AW108">
        <v>23940</v>
      </c>
      <c r="AX108">
        <v>25730</v>
      </c>
      <c r="AY108">
        <v>26020</v>
      </c>
      <c r="AZ108">
        <v>27230</v>
      </c>
      <c r="BA108">
        <v>27290</v>
      </c>
      <c r="BB108">
        <v>28740</v>
      </c>
      <c r="BC108">
        <v>28748</v>
      </c>
      <c r="BD108">
        <v>28755</v>
      </c>
      <c r="BE108">
        <v>31200</v>
      </c>
      <c r="BF108">
        <v>31336</v>
      </c>
      <c r="BG108">
        <v>33720</v>
      </c>
      <c r="BH108">
        <v>33850</v>
      </c>
      <c r="BI108">
        <v>33890</v>
      </c>
      <c r="BJ108">
        <v>35170</v>
      </c>
      <c r="BK108">
        <v>36483</v>
      </c>
      <c r="BL108">
        <v>39050</v>
      </c>
      <c r="BM108">
        <v>39100</v>
      </c>
    </row>
    <row r="109" spans="1:65">
      <c r="A109" t="s">
        <v>1028</v>
      </c>
      <c r="B109" s="22">
        <v>3</v>
      </c>
      <c r="C109" s="15" t="str">
        <f t="shared" si="1"/>
        <v>41-1</v>
      </c>
      <c r="D109">
        <v>4677</v>
      </c>
      <c r="G109">
        <v>16</v>
      </c>
      <c r="H109">
        <v>16</v>
      </c>
      <c r="I109" s="12">
        <f>IFERROR(VLOOKUP(A109,Length_all!$B$2:$E$266,4,FALSE),"")</f>
        <v>12525.879000000001</v>
      </c>
      <c r="K109">
        <v>4677</v>
      </c>
      <c r="L109" s="23">
        <v>6</v>
      </c>
      <c r="M109">
        <v>1275</v>
      </c>
      <c r="N109">
        <v>2610</v>
      </c>
      <c r="O109">
        <v>3800</v>
      </c>
      <c r="P109">
        <v>3860</v>
      </c>
      <c r="Q109">
        <v>3865</v>
      </c>
      <c r="R109">
        <v>4740</v>
      </c>
      <c r="S109">
        <v>5030</v>
      </c>
      <c r="T109">
        <v>6550</v>
      </c>
      <c r="U109">
        <v>6845</v>
      </c>
      <c r="V109">
        <v>7820</v>
      </c>
      <c r="W109">
        <v>8670</v>
      </c>
      <c r="X109">
        <v>9960</v>
      </c>
      <c r="Y109">
        <v>10570</v>
      </c>
      <c r="Z109">
        <v>11490</v>
      </c>
      <c r="AA109">
        <v>11495</v>
      </c>
      <c r="AB109">
        <v>12490</v>
      </c>
    </row>
    <row r="110" spans="1:65">
      <c r="A110" t="s">
        <v>1041</v>
      </c>
      <c r="B110" s="22">
        <v>4</v>
      </c>
      <c r="C110" s="15" t="str">
        <f t="shared" si="1"/>
        <v>41-1</v>
      </c>
      <c r="E110">
        <v>3800</v>
      </c>
      <c r="G110">
        <v>2</v>
      </c>
      <c r="H110">
        <v>2</v>
      </c>
      <c r="I110" s="12">
        <f>IFERROR(VLOOKUP(A110,Length_all!$B$2:$E$266,4,FALSE),"")</f>
        <v>2701.1</v>
      </c>
      <c r="K110">
        <f>D109+E110</f>
        <v>8477</v>
      </c>
      <c r="L110" s="23">
        <v>8</v>
      </c>
      <c r="M110">
        <v>1310</v>
      </c>
      <c r="N110">
        <v>2600</v>
      </c>
    </row>
    <row r="111" spans="1:65">
      <c r="A111" t="s">
        <v>1059</v>
      </c>
      <c r="B111" s="22">
        <v>3</v>
      </c>
      <c r="C111" s="15" t="str">
        <f t="shared" si="1"/>
        <v>41-1</v>
      </c>
      <c r="D111">
        <v>9928</v>
      </c>
      <c r="G111">
        <v>4</v>
      </c>
      <c r="H111">
        <v>3</v>
      </c>
      <c r="I111" s="12">
        <f>IFERROR(VLOOKUP(A111,Length_all!$B$2:$E$266,4,FALSE),"")</f>
        <v>3849.444</v>
      </c>
      <c r="K111">
        <v>9928</v>
      </c>
      <c r="L111" s="23">
        <v>12</v>
      </c>
      <c r="M111">
        <v>1235</v>
      </c>
      <c r="N111">
        <v>2535</v>
      </c>
      <c r="O111">
        <v>3765</v>
      </c>
    </row>
    <row r="112" spans="1:65">
      <c r="A112" t="s">
        <v>1037</v>
      </c>
      <c r="B112" s="22">
        <v>3</v>
      </c>
      <c r="C112" s="15" t="str">
        <f t="shared" si="1"/>
        <v>41-1</v>
      </c>
      <c r="D112">
        <v>11200</v>
      </c>
      <c r="G112">
        <v>3</v>
      </c>
      <c r="H112">
        <v>2</v>
      </c>
      <c r="I112" s="12">
        <f>IFERROR(VLOOKUP(A112,Length_all!$B$2:$E$266,4,FALSE),"")</f>
        <v>2116.7289999999998</v>
      </c>
      <c r="K112">
        <v>11200</v>
      </c>
      <c r="L112" s="23">
        <v>13</v>
      </c>
      <c r="M112">
        <v>1445</v>
      </c>
      <c r="N112">
        <v>2110</v>
      </c>
    </row>
    <row r="113" spans="1:48">
      <c r="A113" t="s">
        <v>1001</v>
      </c>
      <c r="B113" s="22">
        <v>3</v>
      </c>
      <c r="C113" s="15" t="str">
        <f t="shared" si="1"/>
        <v>41-1</v>
      </c>
      <c r="D113">
        <v>17660</v>
      </c>
      <c r="G113">
        <v>2</v>
      </c>
      <c r="H113">
        <v>2</v>
      </c>
      <c r="I113" s="12">
        <f>IFERROR(VLOOKUP(A113,Length_all!$B$2:$E$266,4,FALSE),"")</f>
        <v>1246.7650000000001</v>
      </c>
      <c r="K113">
        <v>17660</v>
      </c>
      <c r="L113" s="23">
        <v>21</v>
      </c>
      <c r="M113">
        <v>1220</v>
      </c>
      <c r="N113">
        <v>1223</v>
      </c>
    </row>
    <row r="114" spans="1:48">
      <c r="A114" t="s">
        <v>1082</v>
      </c>
      <c r="B114" s="22">
        <v>3</v>
      </c>
      <c r="C114" s="15" t="str">
        <f t="shared" si="1"/>
        <v>41-1</v>
      </c>
      <c r="D114">
        <v>19000</v>
      </c>
      <c r="G114">
        <v>18</v>
      </c>
      <c r="H114">
        <v>17</v>
      </c>
      <c r="I114" s="12">
        <f>IFERROR(VLOOKUP(A114,Length_all!$B$2:$E$266,4,FALSE),"")</f>
        <v>14264.721</v>
      </c>
      <c r="K114">
        <v>19000</v>
      </c>
      <c r="L114" s="23">
        <v>25</v>
      </c>
      <c r="M114">
        <v>1330</v>
      </c>
      <c r="N114">
        <v>2595</v>
      </c>
      <c r="O114">
        <v>3130</v>
      </c>
      <c r="P114">
        <v>4170</v>
      </c>
      <c r="Q114">
        <v>4190</v>
      </c>
      <c r="R114">
        <v>5155</v>
      </c>
      <c r="S114">
        <v>6804</v>
      </c>
      <c r="T114">
        <v>6866</v>
      </c>
      <c r="U114">
        <v>6890</v>
      </c>
      <c r="V114">
        <v>7196</v>
      </c>
      <c r="W114">
        <v>7321</v>
      </c>
      <c r="X114">
        <v>7431</v>
      </c>
      <c r="Y114">
        <v>10635</v>
      </c>
      <c r="Z114">
        <v>10640</v>
      </c>
      <c r="AA114">
        <v>10645</v>
      </c>
      <c r="AB114">
        <v>11665</v>
      </c>
      <c r="AC114">
        <v>11673</v>
      </c>
    </row>
    <row r="115" spans="1:48">
      <c r="A115" t="s">
        <v>1068</v>
      </c>
      <c r="B115" s="22">
        <v>4</v>
      </c>
      <c r="C115" s="15" t="str">
        <f t="shared" si="1"/>
        <v>41-1</v>
      </c>
      <c r="E115">
        <v>6890</v>
      </c>
      <c r="G115">
        <v>2</v>
      </c>
      <c r="H115">
        <v>2</v>
      </c>
      <c r="I115" s="12">
        <f>IFERROR(VLOOKUP(A115,Length_all!$B$2:$E$266,4,FALSE),"")</f>
        <v>1581.6010000000001</v>
      </c>
      <c r="K115">
        <f>E115+D114</f>
        <v>25890</v>
      </c>
      <c r="L115" s="23">
        <v>33</v>
      </c>
      <c r="M115">
        <v>1000</v>
      </c>
      <c r="N115">
        <v>1010</v>
      </c>
    </row>
    <row r="116" spans="1:48">
      <c r="A116" t="s">
        <v>1071</v>
      </c>
      <c r="B116" s="22">
        <v>4</v>
      </c>
      <c r="C116" s="15" t="str">
        <f t="shared" si="1"/>
        <v>41-1</v>
      </c>
      <c r="E116">
        <v>6890</v>
      </c>
      <c r="G116">
        <v>10</v>
      </c>
      <c r="H116">
        <v>10</v>
      </c>
      <c r="I116" s="12">
        <f>IFERROR(VLOOKUP(A116,Length_all!$B$2:$E$266,4,FALSE),"")</f>
        <v>5614.35</v>
      </c>
      <c r="K116">
        <f>E116+D114</f>
        <v>25890</v>
      </c>
      <c r="L116" s="23">
        <v>33</v>
      </c>
      <c r="M116">
        <v>369</v>
      </c>
      <c r="N116">
        <v>370</v>
      </c>
      <c r="O116">
        <v>1218</v>
      </c>
      <c r="P116">
        <v>1220</v>
      </c>
      <c r="Q116">
        <v>2160</v>
      </c>
      <c r="R116">
        <v>2800</v>
      </c>
      <c r="S116">
        <v>2830</v>
      </c>
      <c r="T116">
        <v>3455</v>
      </c>
      <c r="U116">
        <v>3460</v>
      </c>
      <c r="V116">
        <v>4690</v>
      </c>
    </row>
    <row r="117" spans="1:48">
      <c r="A117" t="s">
        <v>1101</v>
      </c>
      <c r="B117" s="22">
        <v>3</v>
      </c>
      <c r="C117" s="15" t="str">
        <f t="shared" si="1"/>
        <v>41-1</v>
      </c>
      <c r="D117">
        <v>19785</v>
      </c>
      <c r="G117">
        <v>13</v>
      </c>
      <c r="H117">
        <v>12</v>
      </c>
      <c r="I117" s="12">
        <f>IFERROR(VLOOKUP(A117,Length_all!$B$2:$E$266,4,FALSE),"")</f>
        <v>9701.5280000000002</v>
      </c>
      <c r="K117">
        <v>19785</v>
      </c>
      <c r="L117" s="23">
        <v>27</v>
      </c>
      <c r="M117">
        <v>593</v>
      </c>
      <c r="N117">
        <v>600</v>
      </c>
      <c r="O117">
        <v>1960</v>
      </c>
      <c r="P117">
        <v>2000</v>
      </c>
      <c r="Q117">
        <v>3190</v>
      </c>
      <c r="R117">
        <v>4300</v>
      </c>
      <c r="S117">
        <v>4400</v>
      </c>
      <c r="T117">
        <v>5970</v>
      </c>
      <c r="U117">
        <v>6670</v>
      </c>
      <c r="V117">
        <v>6820</v>
      </c>
      <c r="W117">
        <v>8340</v>
      </c>
      <c r="X117">
        <v>8350</v>
      </c>
    </row>
    <row r="118" spans="1:48">
      <c r="A118" t="s">
        <v>1114</v>
      </c>
      <c r="B118" s="22">
        <v>4</v>
      </c>
      <c r="C118" s="15" t="str">
        <f t="shared" si="1"/>
        <v>41-1</v>
      </c>
      <c r="E118">
        <v>5970</v>
      </c>
      <c r="G118">
        <v>2</v>
      </c>
      <c r="H118">
        <v>2</v>
      </c>
      <c r="I118" s="12">
        <f>IFERROR(VLOOKUP(A118,Length_all!$B$2:$E$266,4,FALSE),"")</f>
        <v>1486.0429999999999</v>
      </c>
      <c r="K118">
        <v>5970</v>
      </c>
      <c r="L118" s="23">
        <v>34</v>
      </c>
      <c r="M118">
        <v>365</v>
      </c>
      <c r="N118">
        <v>370</v>
      </c>
    </row>
    <row r="119" spans="1:48">
      <c r="A119" t="s">
        <v>1121</v>
      </c>
      <c r="B119" s="22">
        <v>3</v>
      </c>
      <c r="C119" s="15" t="str">
        <f t="shared" si="1"/>
        <v>41-1</v>
      </c>
      <c r="D119">
        <v>22598</v>
      </c>
      <c r="G119">
        <v>2</v>
      </c>
      <c r="H119">
        <v>2</v>
      </c>
      <c r="I119" s="12">
        <f>IFERROR(VLOOKUP(A119,Length_all!$B$2:$E$266,4,FALSE),"")</f>
        <v>2190.4589999999998</v>
      </c>
      <c r="K119">
        <v>22598</v>
      </c>
      <c r="L119" s="23">
        <v>33</v>
      </c>
      <c r="M119">
        <v>950</v>
      </c>
      <c r="N119">
        <v>2110</v>
      </c>
    </row>
    <row r="120" spans="1:48">
      <c r="A120" t="s">
        <v>1117</v>
      </c>
      <c r="B120" s="22">
        <v>3</v>
      </c>
      <c r="C120" s="15" t="str">
        <f t="shared" si="1"/>
        <v>41-1</v>
      </c>
      <c r="D120">
        <v>26020</v>
      </c>
      <c r="G120">
        <v>3</v>
      </c>
      <c r="H120">
        <v>3</v>
      </c>
      <c r="I120" s="12">
        <f>IFERROR(VLOOKUP(A120,Length_all!$B$2:$E$266,4,FALSE),"")</f>
        <v>3147.2170000000001</v>
      </c>
      <c r="K120">
        <v>26020</v>
      </c>
      <c r="L120" s="23">
        <v>38</v>
      </c>
      <c r="M120">
        <v>30</v>
      </c>
      <c r="N120">
        <v>1420</v>
      </c>
      <c r="O120">
        <v>2640</v>
      </c>
    </row>
    <row r="121" spans="1:48">
      <c r="A121" t="s">
        <v>290</v>
      </c>
      <c r="B121" s="22">
        <v>2</v>
      </c>
      <c r="C121" t="str">
        <f t="shared" si="1"/>
        <v>41-2</v>
      </c>
      <c r="G121">
        <v>39</v>
      </c>
      <c r="H121">
        <v>36</v>
      </c>
      <c r="I121" s="12">
        <f>IFERROR(VLOOKUP(A121,Length_all!$B$2:$E$266,4,FALSE),"")</f>
        <v>20983.215</v>
      </c>
      <c r="K121" t="s">
        <v>2444</v>
      </c>
      <c r="M121">
        <v>3440</v>
      </c>
      <c r="N121">
        <v>4090</v>
      </c>
      <c r="O121">
        <v>5220</v>
      </c>
      <c r="P121">
        <v>5232</v>
      </c>
      <c r="Q121">
        <v>5238</v>
      </c>
      <c r="R121">
        <v>5250</v>
      </c>
      <c r="S121">
        <v>6052</v>
      </c>
      <c r="T121">
        <v>7700</v>
      </c>
      <c r="U121">
        <v>7730</v>
      </c>
      <c r="V121">
        <v>7740</v>
      </c>
      <c r="W121">
        <v>8485</v>
      </c>
      <c r="X121">
        <v>8610</v>
      </c>
      <c r="Y121">
        <v>9210</v>
      </c>
      <c r="Z121">
        <v>9490</v>
      </c>
      <c r="AA121">
        <v>10070</v>
      </c>
      <c r="AB121">
        <v>10240</v>
      </c>
      <c r="AC121">
        <v>10360</v>
      </c>
      <c r="AD121">
        <v>10555</v>
      </c>
      <c r="AE121">
        <v>10560</v>
      </c>
      <c r="AF121">
        <v>12010</v>
      </c>
      <c r="AG121">
        <v>12150</v>
      </c>
      <c r="AH121">
        <v>13000</v>
      </c>
      <c r="AI121">
        <v>13175</v>
      </c>
      <c r="AJ121">
        <v>13353</v>
      </c>
      <c r="AK121">
        <v>13364</v>
      </c>
      <c r="AL121">
        <v>14790</v>
      </c>
      <c r="AM121">
        <v>15865</v>
      </c>
      <c r="AN121">
        <v>16530</v>
      </c>
      <c r="AO121">
        <v>17000</v>
      </c>
      <c r="AP121">
        <v>17025</v>
      </c>
      <c r="AQ121">
        <v>17045</v>
      </c>
      <c r="AR121">
        <v>18510</v>
      </c>
      <c r="AS121">
        <v>19530</v>
      </c>
      <c r="AT121">
        <v>20747</v>
      </c>
      <c r="AU121">
        <v>20884</v>
      </c>
      <c r="AV121">
        <v>20890</v>
      </c>
    </row>
    <row r="122" spans="1:48">
      <c r="A122" t="s">
        <v>305</v>
      </c>
      <c r="B122" s="22">
        <v>3</v>
      </c>
      <c r="C122" s="15" t="str">
        <f t="shared" si="1"/>
        <v>41-2</v>
      </c>
      <c r="D122">
        <v>5232</v>
      </c>
      <c r="G122">
        <v>8</v>
      </c>
      <c r="H122">
        <v>8</v>
      </c>
      <c r="I122" s="12">
        <f>IFERROR(VLOOKUP(A122,Length_all!$B$2:$E$266,4,FALSE),"")</f>
        <v>6040.9129999999996</v>
      </c>
      <c r="K122">
        <v>5232</v>
      </c>
      <c r="L122" s="23">
        <v>3</v>
      </c>
      <c r="M122">
        <v>972</v>
      </c>
      <c r="N122">
        <v>985</v>
      </c>
      <c r="O122">
        <v>1030</v>
      </c>
      <c r="P122">
        <v>3250</v>
      </c>
      <c r="Q122">
        <v>3270</v>
      </c>
      <c r="R122">
        <v>3280</v>
      </c>
      <c r="S122">
        <v>3290</v>
      </c>
      <c r="T122">
        <v>3300</v>
      </c>
    </row>
    <row r="123" spans="1:48">
      <c r="A123" t="s">
        <v>334</v>
      </c>
      <c r="B123" s="22">
        <v>4</v>
      </c>
      <c r="C123" s="15" t="str">
        <f t="shared" si="1"/>
        <v>41-2</v>
      </c>
      <c r="E123">
        <v>3280</v>
      </c>
      <c r="G123">
        <v>3</v>
      </c>
      <c r="H123">
        <v>2</v>
      </c>
      <c r="I123" s="12">
        <f>IFERROR(VLOOKUP(A123,Length_all!$B$2:$E$266,4,FALSE),"")</f>
        <v>3165.078</v>
      </c>
      <c r="K123">
        <f>D122+E123</f>
        <v>8512</v>
      </c>
      <c r="L123" s="23">
        <v>8</v>
      </c>
      <c r="M123">
        <v>1440</v>
      </c>
      <c r="N123">
        <v>2910</v>
      </c>
    </row>
    <row r="124" spans="1:48">
      <c r="A124" t="s">
        <v>325</v>
      </c>
      <c r="B124" s="22">
        <v>3</v>
      </c>
      <c r="C124" s="15" t="str">
        <f t="shared" si="1"/>
        <v>41-2</v>
      </c>
      <c r="D124">
        <v>8610</v>
      </c>
      <c r="G124">
        <v>3</v>
      </c>
      <c r="H124">
        <v>3</v>
      </c>
      <c r="I124" s="12">
        <f>IFERROR(VLOOKUP(A124,Length_all!$B$2:$E$266,4,FALSE),"")</f>
        <v>4324.3990000000003</v>
      </c>
      <c r="J124" t="s">
        <v>2366</v>
      </c>
      <c r="K124">
        <v>8610</v>
      </c>
      <c r="L124" s="23">
        <v>11</v>
      </c>
      <c r="M124">
        <v>13725</v>
      </c>
      <c r="N124">
        <v>13730</v>
      </c>
      <c r="O124">
        <v>13800</v>
      </c>
    </row>
    <row r="125" spans="1:48">
      <c r="A125" t="s">
        <v>328</v>
      </c>
      <c r="B125" s="22">
        <v>4</v>
      </c>
      <c r="C125" s="15" t="str">
        <f t="shared" si="1"/>
        <v>41-2</v>
      </c>
      <c r="E125">
        <v>13730</v>
      </c>
      <c r="G125">
        <v>11</v>
      </c>
      <c r="H125">
        <v>11</v>
      </c>
      <c r="I125" s="12">
        <f>IFERROR(VLOOKUP(A125,Length_all!$B$2:$E$266,4,FALSE),"")</f>
        <v>15932.281999999999</v>
      </c>
      <c r="K125">
        <f>D124+E125</f>
        <v>22340</v>
      </c>
      <c r="L125" s="23">
        <v>12</v>
      </c>
      <c r="M125">
        <v>2565</v>
      </c>
      <c r="N125">
        <v>2575</v>
      </c>
      <c r="O125">
        <v>5035</v>
      </c>
      <c r="P125">
        <v>5060</v>
      </c>
      <c r="Q125">
        <v>6255</v>
      </c>
      <c r="R125">
        <v>7525</v>
      </c>
      <c r="S125">
        <v>7600</v>
      </c>
      <c r="T125">
        <v>10080</v>
      </c>
      <c r="U125">
        <v>10240</v>
      </c>
      <c r="V125">
        <v>13090</v>
      </c>
      <c r="W125">
        <v>15410</v>
      </c>
    </row>
    <row r="126" spans="1:48">
      <c r="A126" t="s">
        <v>355</v>
      </c>
      <c r="B126" s="22">
        <v>5</v>
      </c>
      <c r="C126" s="16" t="str">
        <f t="shared" si="1"/>
        <v>41-2</v>
      </c>
      <c r="G126">
        <v>1</v>
      </c>
      <c r="H126">
        <v>1</v>
      </c>
      <c r="I126" s="13">
        <v>2552</v>
      </c>
      <c r="J126" s="14" t="s">
        <v>2350</v>
      </c>
      <c r="K126" t="s">
        <v>2444</v>
      </c>
      <c r="M126">
        <v>1585</v>
      </c>
    </row>
    <row r="127" spans="1:48">
      <c r="A127" t="s">
        <v>2023</v>
      </c>
      <c r="B127" s="22">
        <v>2</v>
      </c>
      <c r="C127" t="str">
        <f t="shared" si="1"/>
        <v>42-1</v>
      </c>
      <c r="G127">
        <v>18</v>
      </c>
      <c r="H127">
        <v>18</v>
      </c>
      <c r="I127" s="12">
        <f>IFERROR(VLOOKUP(A127,Length_all!$B$2:$E$266,4,FALSE),"")</f>
        <v>11305.28</v>
      </c>
      <c r="K127" t="s">
        <v>2444</v>
      </c>
      <c r="M127">
        <v>90</v>
      </c>
      <c r="N127">
        <v>100</v>
      </c>
      <c r="O127">
        <v>577</v>
      </c>
      <c r="P127">
        <v>887</v>
      </c>
      <c r="Q127">
        <v>891</v>
      </c>
      <c r="R127">
        <v>892</v>
      </c>
      <c r="S127">
        <v>1894</v>
      </c>
      <c r="T127">
        <v>2959</v>
      </c>
      <c r="U127">
        <v>3635</v>
      </c>
      <c r="V127">
        <v>4783</v>
      </c>
      <c r="W127">
        <v>6083</v>
      </c>
      <c r="X127">
        <v>7010</v>
      </c>
      <c r="Y127">
        <v>7430</v>
      </c>
      <c r="Z127">
        <v>7435</v>
      </c>
      <c r="AA127">
        <v>8718</v>
      </c>
      <c r="AB127">
        <v>9322</v>
      </c>
      <c r="AC127">
        <v>10049</v>
      </c>
      <c r="AD127">
        <v>11289</v>
      </c>
    </row>
    <row r="128" spans="1:48">
      <c r="A128" t="s">
        <v>1489</v>
      </c>
      <c r="B128" s="22">
        <v>3</v>
      </c>
      <c r="C128" s="15" t="str">
        <f t="shared" si="1"/>
        <v>42-1</v>
      </c>
      <c r="D128">
        <v>892</v>
      </c>
      <c r="G128">
        <v>5</v>
      </c>
      <c r="H128">
        <v>5</v>
      </c>
      <c r="I128" s="12">
        <f>IFERROR(VLOOKUP(A128,Length_all!$B$2:$E$266,4,FALSE),"")</f>
        <v>2453.1570000000002</v>
      </c>
      <c r="K128">
        <v>892</v>
      </c>
      <c r="L128" s="23">
        <v>5</v>
      </c>
      <c r="M128">
        <v>1724</v>
      </c>
      <c r="N128">
        <v>1733</v>
      </c>
      <c r="O128">
        <v>1736</v>
      </c>
      <c r="P128">
        <v>2420</v>
      </c>
      <c r="Q128">
        <v>2423</v>
      </c>
    </row>
    <row r="129" spans="1:55">
      <c r="A129" t="s">
        <v>1495</v>
      </c>
      <c r="B129" s="22">
        <v>3</v>
      </c>
      <c r="C129" s="15" t="str">
        <f t="shared" si="1"/>
        <v>42-1</v>
      </c>
      <c r="D129">
        <v>7435</v>
      </c>
      <c r="G129">
        <v>2</v>
      </c>
      <c r="H129">
        <v>2</v>
      </c>
      <c r="I129" s="12">
        <f>IFERROR(VLOOKUP(A129,Length_all!$B$2:$E$266,4,FALSE),"")</f>
        <v>2547.1770000000001</v>
      </c>
      <c r="K129">
        <v>7435</v>
      </c>
      <c r="L129" s="23">
        <v>13</v>
      </c>
      <c r="M129">
        <v>1328</v>
      </c>
      <c r="N129">
        <v>2540</v>
      </c>
    </row>
    <row r="130" spans="1:55">
      <c r="A130" t="s">
        <v>1158</v>
      </c>
      <c r="B130" s="22">
        <v>2</v>
      </c>
      <c r="C130" t="str">
        <f t="shared" si="1"/>
        <v>43-1</v>
      </c>
      <c r="G130">
        <v>45</v>
      </c>
      <c r="H130">
        <v>43</v>
      </c>
      <c r="I130" s="12">
        <f>IFERROR(VLOOKUP(A130,Length_all!$B$2:$E$266,4,FALSE),"")</f>
        <v>32520.565999999999</v>
      </c>
      <c r="K130" t="s">
        <v>2444</v>
      </c>
      <c r="M130">
        <v>3125</v>
      </c>
      <c r="N130">
        <v>3420</v>
      </c>
      <c r="O130">
        <v>3812</v>
      </c>
      <c r="P130">
        <v>4230</v>
      </c>
      <c r="Q130">
        <v>4322</v>
      </c>
      <c r="R130">
        <v>6304</v>
      </c>
      <c r="S130">
        <v>6341</v>
      </c>
      <c r="T130">
        <v>6641</v>
      </c>
      <c r="U130">
        <v>7579</v>
      </c>
      <c r="V130">
        <v>7600</v>
      </c>
      <c r="W130">
        <v>7638</v>
      </c>
      <c r="X130">
        <v>8671</v>
      </c>
      <c r="Y130">
        <v>8978</v>
      </c>
      <c r="Z130">
        <v>8980</v>
      </c>
      <c r="AA130">
        <v>10972</v>
      </c>
      <c r="AB130">
        <v>11707</v>
      </c>
      <c r="AC130">
        <v>11727</v>
      </c>
      <c r="AD130">
        <v>13036</v>
      </c>
      <c r="AE130">
        <v>13038</v>
      </c>
      <c r="AF130">
        <v>13056</v>
      </c>
      <c r="AG130">
        <v>15020</v>
      </c>
      <c r="AH130">
        <v>16274</v>
      </c>
      <c r="AI130">
        <v>16464</v>
      </c>
      <c r="AJ130">
        <v>17062</v>
      </c>
      <c r="AK130">
        <v>18970</v>
      </c>
      <c r="AL130">
        <v>18990</v>
      </c>
      <c r="AM130">
        <v>20034</v>
      </c>
      <c r="AN130">
        <v>20146</v>
      </c>
      <c r="AO130">
        <v>20994</v>
      </c>
      <c r="AP130">
        <v>21010</v>
      </c>
      <c r="AQ130">
        <v>22904</v>
      </c>
      <c r="AR130">
        <v>24865</v>
      </c>
      <c r="AS130">
        <v>24867</v>
      </c>
      <c r="AT130">
        <v>24869</v>
      </c>
      <c r="AU130">
        <v>25594</v>
      </c>
      <c r="AV130">
        <v>26513</v>
      </c>
      <c r="AW130">
        <v>26869</v>
      </c>
      <c r="AX130">
        <v>27504</v>
      </c>
      <c r="AY130">
        <v>28778</v>
      </c>
      <c r="AZ130">
        <v>28782</v>
      </c>
      <c r="BA130">
        <v>28786</v>
      </c>
      <c r="BB130">
        <v>28795</v>
      </c>
      <c r="BC130">
        <v>32112</v>
      </c>
    </row>
    <row r="131" spans="1:55">
      <c r="A131" t="s">
        <v>1162</v>
      </c>
      <c r="B131" s="22">
        <v>3</v>
      </c>
      <c r="C131" s="15" t="str">
        <f t="shared" ref="C131:C191" si="2">LEFT(A131,4)</f>
        <v>43-1</v>
      </c>
      <c r="D131">
        <v>4322</v>
      </c>
      <c r="G131">
        <v>10</v>
      </c>
      <c r="H131">
        <v>9</v>
      </c>
      <c r="I131" s="12">
        <f>IFERROR(VLOOKUP(A131,Length_all!$B$2:$E$266,4,FALSE),"")</f>
        <v>5391.5770000000002</v>
      </c>
      <c r="K131">
        <v>4322</v>
      </c>
      <c r="L131" s="23">
        <v>4</v>
      </c>
      <c r="M131">
        <v>1275</v>
      </c>
      <c r="N131">
        <v>1544</v>
      </c>
      <c r="O131">
        <v>1839</v>
      </c>
      <c r="P131">
        <v>2019</v>
      </c>
      <c r="Q131">
        <v>2789</v>
      </c>
      <c r="R131">
        <v>2793</v>
      </c>
      <c r="S131">
        <v>2803</v>
      </c>
      <c r="T131">
        <v>4063</v>
      </c>
      <c r="U131">
        <v>5367</v>
      </c>
    </row>
    <row r="132" spans="1:55">
      <c r="A132" t="s">
        <v>1205</v>
      </c>
      <c r="B132" s="22">
        <v>4</v>
      </c>
      <c r="C132" s="15" t="str">
        <f t="shared" si="2"/>
        <v>43-1</v>
      </c>
      <c r="E132">
        <v>2793</v>
      </c>
      <c r="G132">
        <v>1</v>
      </c>
      <c r="H132">
        <v>1</v>
      </c>
      <c r="I132" s="12">
        <f>IFERROR(VLOOKUP(A132,Length_all!$B$2:$E$266,4,FALSE),"")</f>
        <v>1261.027</v>
      </c>
      <c r="K132">
        <f>D131+E132</f>
        <v>7115</v>
      </c>
      <c r="L132" s="23">
        <v>9</v>
      </c>
      <c r="M132">
        <v>1200</v>
      </c>
    </row>
    <row r="133" spans="1:55">
      <c r="A133" t="s">
        <v>1216</v>
      </c>
      <c r="B133" s="22">
        <v>3</v>
      </c>
      <c r="C133" s="15" t="str">
        <f t="shared" si="2"/>
        <v>43-1</v>
      </c>
      <c r="D133">
        <v>8978</v>
      </c>
      <c r="G133">
        <v>13</v>
      </c>
      <c r="H133">
        <v>13</v>
      </c>
      <c r="I133" s="12">
        <f>IFERROR(VLOOKUP(A133,Length_all!$B$2:$E$266,4,FALSE),"")</f>
        <v>11322.607</v>
      </c>
      <c r="K133">
        <v>8978</v>
      </c>
      <c r="L133" s="23">
        <v>12</v>
      </c>
      <c r="M133">
        <v>0</v>
      </c>
      <c r="N133">
        <v>1111</v>
      </c>
      <c r="O133">
        <v>3718</v>
      </c>
      <c r="P133">
        <v>4006</v>
      </c>
      <c r="Q133">
        <v>5690</v>
      </c>
      <c r="R133">
        <v>5740</v>
      </c>
      <c r="S133">
        <v>7077</v>
      </c>
      <c r="T133">
        <v>7087</v>
      </c>
      <c r="U133">
        <v>7427</v>
      </c>
      <c r="V133">
        <v>8827</v>
      </c>
      <c r="W133">
        <v>8831</v>
      </c>
      <c r="X133">
        <v>9031</v>
      </c>
      <c r="Y133">
        <v>10491</v>
      </c>
    </row>
    <row r="134" spans="1:55">
      <c r="A134" t="s">
        <v>1226</v>
      </c>
      <c r="B134" s="22">
        <v>4</v>
      </c>
      <c r="C134" s="15" t="str">
        <f t="shared" si="2"/>
        <v>43-1</v>
      </c>
      <c r="E134">
        <v>8827</v>
      </c>
      <c r="G134">
        <v>1</v>
      </c>
      <c r="H134">
        <v>1</v>
      </c>
      <c r="I134" s="12">
        <f>IFERROR(VLOOKUP(A134,Length_all!$B$2:$E$266,4,FALSE),"")</f>
        <v>1992.4949999999999</v>
      </c>
      <c r="K134">
        <f>D133+E134</f>
        <v>17805</v>
      </c>
      <c r="L134" s="23">
        <v>21</v>
      </c>
      <c r="M134">
        <v>2000</v>
      </c>
    </row>
    <row r="135" spans="1:55">
      <c r="A135" t="s">
        <v>1174</v>
      </c>
      <c r="B135" s="22">
        <v>3</v>
      </c>
      <c r="C135" s="15" t="str">
        <f t="shared" si="2"/>
        <v>43-1</v>
      </c>
      <c r="D135">
        <v>11727</v>
      </c>
      <c r="G135">
        <v>3</v>
      </c>
      <c r="H135">
        <v>3</v>
      </c>
      <c r="I135" s="12">
        <f>IFERROR(VLOOKUP(A135,Length_all!$B$2:$E$266,4,FALSE),"")</f>
        <v>4437.5190000000002</v>
      </c>
      <c r="K135">
        <v>11727</v>
      </c>
      <c r="L135" s="23">
        <v>16</v>
      </c>
      <c r="M135">
        <v>1471</v>
      </c>
      <c r="N135">
        <v>2557</v>
      </c>
      <c r="O135">
        <v>4474</v>
      </c>
    </row>
    <row r="136" spans="1:55">
      <c r="A136" t="s">
        <v>1187</v>
      </c>
      <c r="B136" s="22">
        <v>3</v>
      </c>
      <c r="C136" s="15" t="str">
        <f t="shared" si="2"/>
        <v>43-1</v>
      </c>
      <c r="D136">
        <v>18990</v>
      </c>
      <c r="G136">
        <v>9</v>
      </c>
      <c r="H136">
        <v>8</v>
      </c>
      <c r="I136" s="12">
        <f>IFERROR(VLOOKUP(A136,Length_all!$B$2:$E$266,4,FALSE),"")</f>
        <v>5698.8040000000001</v>
      </c>
      <c r="K136">
        <v>18990</v>
      </c>
      <c r="L136" s="23">
        <v>25</v>
      </c>
      <c r="M136">
        <v>443</v>
      </c>
      <c r="N136">
        <v>2081</v>
      </c>
      <c r="O136">
        <v>2555</v>
      </c>
      <c r="P136">
        <v>2694</v>
      </c>
      <c r="Q136">
        <v>2707</v>
      </c>
      <c r="R136">
        <v>4156</v>
      </c>
      <c r="S136">
        <v>4162</v>
      </c>
      <c r="T136">
        <v>4509</v>
      </c>
    </row>
    <row r="137" spans="1:55">
      <c r="A137" t="s">
        <v>1241</v>
      </c>
      <c r="B137" s="22">
        <v>3</v>
      </c>
      <c r="C137" s="15" t="str">
        <f t="shared" si="2"/>
        <v>43-1</v>
      </c>
      <c r="D137">
        <v>28778</v>
      </c>
      <c r="G137">
        <v>12</v>
      </c>
      <c r="H137">
        <v>12</v>
      </c>
      <c r="I137" s="12">
        <f>IFERROR(VLOOKUP(A137,Length_all!$B$2:$E$266,4,FALSE),"")</f>
        <v>6983.6769999999997</v>
      </c>
      <c r="K137">
        <v>28778</v>
      </c>
      <c r="L137" s="23">
        <v>38</v>
      </c>
      <c r="M137">
        <v>550</v>
      </c>
      <c r="N137">
        <v>1970</v>
      </c>
      <c r="O137">
        <v>2100</v>
      </c>
      <c r="P137">
        <v>2142</v>
      </c>
      <c r="Q137">
        <v>3439</v>
      </c>
      <c r="R137">
        <v>3444</v>
      </c>
      <c r="S137">
        <v>3555</v>
      </c>
      <c r="T137">
        <v>3848</v>
      </c>
      <c r="U137">
        <v>4686</v>
      </c>
      <c r="V137">
        <v>4855</v>
      </c>
      <c r="W137">
        <v>4861</v>
      </c>
      <c r="X137">
        <v>6814</v>
      </c>
    </row>
    <row r="138" spans="1:55">
      <c r="A138" t="s">
        <v>1184</v>
      </c>
      <c r="B138" s="22">
        <v>3</v>
      </c>
      <c r="C138" s="15" t="str">
        <f t="shared" si="2"/>
        <v>43-1</v>
      </c>
      <c r="D138">
        <f>(32112-28778)*0.5+28778</f>
        <v>30445</v>
      </c>
      <c r="G138">
        <v>2</v>
      </c>
      <c r="H138">
        <v>1</v>
      </c>
      <c r="I138" s="12">
        <f>IFERROR(VLOOKUP(A138,Length_all!$B$2:$E$266,4,FALSE),"")</f>
        <v>1788.846</v>
      </c>
      <c r="K138">
        <v>30445</v>
      </c>
      <c r="L138" s="23">
        <v>42</v>
      </c>
      <c r="M138">
        <v>5</v>
      </c>
    </row>
    <row r="139" spans="1:55">
      <c r="A139" t="s">
        <v>221</v>
      </c>
      <c r="B139" s="22">
        <v>2</v>
      </c>
      <c r="C139" t="str">
        <f t="shared" si="2"/>
        <v>45-1</v>
      </c>
      <c r="G139">
        <v>41</v>
      </c>
      <c r="H139">
        <v>35</v>
      </c>
      <c r="I139" s="12">
        <f>IFERROR(VLOOKUP(A139,Length_all!$B$2:$E$266,4,FALSE),"")</f>
        <v>28451.788</v>
      </c>
      <c r="K139" t="s">
        <v>2444</v>
      </c>
      <c r="M139">
        <v>1125</v>
      </c>
      <c r="N139">
        <v>2296</v>
      </c>
      <c r="O139">
        <v>2456</v>
      </c>
      <c r="P139">
        <v>2468</v>
      </c>
      <c r="Q139">
        <v>2480</v>
      </c>
      <c r="R139">
        <v>3760</v>
      </c>
      <c r="S139">
        <v>3815</v>
      </c>
      <c r="T139">
        <v>6141</v>
      </c>
      <c r="U139">
        <v>6215</v>
      </c>
      <c r="V139">
        <v>7539</v>
      </c>
      <c r="W139">
        <v>9685</v>
      </c>
      <c r="X139">
        <v>9880</v>
      </c>
      <c r="Y139">
        <v>10166</v>
      </c>
      <c r="Z139">
        <v>10233</v>
      </c>
      <c r="AA139">
        <v>11542</v>
      </c>
      <c r="AB139">
        <v>11607</v>
      </c>
      <c r="AC139">
        <v>11611</v>
      </c>
      <c r="AD139">
        <v>13280</v>
      </c>
      <c r="AE139">
        <v>13530</v>
      </c>
      <c r="AF139">
        <v>14485</v>
      </c>
      <c r="AG139">
        <v>14524</v>
      </c>
      <c r="AH139">
        <v>16404</v>
      </c>
      <c r="AI139">
        <v>16433</v>
      </c>
      <c r="AJ139">
        <v>16447</v>
      </c>
      <c r="AK139">
        <v>17712</v>
      </c>
      <c r="AL139">
        <v>17794</v>
      </c>
      <c r="AM139">
        <v>20335</v>
      </c>
      <c r="AN139">
        <v>20340</v>
      </c>
      <c r="AO139">
        <v>21737</v>
      </c>
      <c r="AP139">
        <v>21759</v>
      </c>
      <c r="AQ139">
        <v>25519</v>
      </c>
      <c r="AR139">
        <v>25623</v>
      </c>
      <c r="AS139">
        <v>26292</v>
      </c>
      <c r="AT139">
        <v>27809</v>
      </c>
      <c r="AU139">
        <v>28154</v>
      </c>
    </row>
    <row r="140" spans="1:55">
      <c r="A140" t="s">
        <v>254</v>
      </c>
      <c r="B140" s="22">
        <v>3</v>
      </c>
      <c r="C140" s="15" t="str">
        <f t="shared" si="2"/>
        <v>45-1</v>
      </c>
      <c r="D140">
        <v>2480</v>
      </c>
      <c r="G140">
        <v>7</v>
      </c>
      <c r="H140">
        <v>7</v>
      </c>
      <c r="I140" s="12">
        <f>IFERROR(VLOOKUP(A140,Length_all!$B$2:$E$266,4,FALSE),"")</f>
        <v>3881.5169999999998</v>
      </c>
      <c r="K140">
        <v>2480</v>
      </c>
      <c r="L140" s="23">
        <v>4</v>
      </c>
      <c r="M140">
        <v>1724</v>
      </c>
      <c r="N140">
        <v>1779</v>
      </c>
      <c r="O140">
        <v>2054</v>
      </c>
      <c r="P140">
        <v>2666</v>
      </c>
      <c r="Q140">
        <v>2691</v>
      </c>
      <c r="R140">
        <v>3517</v>
      </c>
      <c r="S140">
        <v>4011</v>
      </c>
    </row>
    <row r="141" spans="1:55">
      <c r="A141" t="s">
        <v>256</v>
      </c>
      <c r="B141" s="22">
        <v>4</v>
      </c>
      <c r="C141" s="15" t="str">
        <f t="shared" si="2"/>
        <v>45-1</v>
      </c>
      <c r="E141">
        <v>1779</v>
      </c>
      <c r="G141">
        <v>13</v>
      </c>
      <c r="H141">
        <v>12</v>
      </c>
      <c r="I141" s="12">
        <f>IFERROR(VLOOKUP(A141,Length_all!$B$2:$E$266,4,FALSE),"")</f>
        <v>8362.9269999999997</v>
      </c>
      <c r="K141">
        <f>D140+E141</f>
        <v>4259</v>
      </c>
      <c r="L141" s="23">
        <v>5</v>
      </c>
      <c r="M141">
        <v>580</v>
      </c>
      <c r="N141">
        <v>1380</v>
      </c>
      <c r="O141">
        <v>2913</v>
      </c>
      <c r="P141">
        <v>3952</v>
      </c>
      <c r="Q141">
        <v>4013</v>
      </c>
      <c r="R141">
        <v>4042</v>
      </c>
      <c r="S141">
        <v>4512</v>
      </c>
      <c r="T141">
        <v>5289</v>
      </c>
      <c r="U141">
        <v>5397</v>
      </c>
      <c r="V141">
        <v>6612</v>
      </c>
      <c r="W141">
        <v>6614</v>
      </c>
      <c r="X141">
        <v>7937</v>
      </c>
    </row>
    <row r="142" spans="1:55">
      <c r="A142" t="s">
        <v>274</v>
      </c>
      <c r="B142" s="22">
        <v>5</v>
      </c>
      <c r="C142" s="15" t="str">
        <f t="shared" si="2"/>
        <v>45-1</v>
      </c>
      <c r="F142">
        <v>5289</v>
      </c>
      <c r="G142">
        <v>1</v>
      </c>
      <c r="H142">
        <v>1</v>
      </c>
      <c r="I142" s="12">
        <f>IFERROR(VLOOKUP(A142,Length_all!$B$2:$E$266,4,FALSE),"")</f>
        <v>848.21400000000006</v>
      </c>
      <c r="K142">
        <f>F142+K141</f>
        <v>9548</v>
      </c>
      <c r="L142" s="23">
        <v>12</v>
      </c>
      <c r="M142">
        <v>851</v>
      </c>
    </row>
    <row r="143" spans="1:55">
      <c r="A143" t="s">
        <v>262</v>
      </c>
      <c r="B143" s="22">
        <v>5</v>
      </c>
      <c r="C143" s="15" t="str">
        <f t="shared" si="2"/>
        <v>45-1</v>
      </c>
      <c r="F143">
        <v>5397</v>
      </c>
      <c r="G143">
        <v>2</v>
      </c>
      <c r="H143">
        <v>2</v>
      </c>
      <c r="I143" s="12">
        <f>IFERROR(VLOOKUP(A143,Length_all!$B$2:$E$266,4,FALSE),"")</f>
        <v>1468.47</v>
      </c>
      <c r="K143">
        <f>F143+K141</f>
        <v>9656</v>
      </c>
      <c r="L143" s="23">
        <v>13</v>
      </c>
      <c r="M143">
        <v>1075</v>
      </c>
      <c r="N143">
        <v>1363</v>
      </c>
    </row>
    <row r="144" spans="1:55">
      <c r="A144" t="s">
        <v>286</v>
      </c>
      <c r="B144" s="22">
        <v>3</v>
      </c>
      <c r="C144" s="15" t="str">
        <f t="shared" si="2"/>
        <v>45-1</v>
      </c>
      <c r="D144">
        <v>3760</v>
      </c>
      <c r="G144">
        <v>2</v>
      </c>
      <c r="H144">
        <v>2</v>
      </c>
      <c r="I144" s="12">
        <f>IFERROR(VLOOKUP(A144,Length_all!$B$2:$E$266,4,FALSE),"")</f>
        <v>3593.6320000000001</v>
      </c>
      <c r="K144">
        <v>3760</v>
      </c>
      <c r="L144" s="23">
        <v>5</v>
      </c>
      <c r="M144">
        <v>0</v>
      </c>
      <c r="N144">
        <v>340</v>
      </c>
    </row>
    <row r="145" spans="1:50">
      <c r="A145" t="s">
        <v>233</v>
      </c>
      <c r="B145" s="22">
        <v>3</v>
      </c>
      <c r="C145" s="15" t="str">
        <f t="shared" si="2"/>
        <v>45-1</v>
      </c>
      <c r="G145">
        <v>1</v>
      </c>
      <c r="H145">
        <v>1</v>
      </c>
      <c r="I145" s="13">
        <v>46</v>
      </c>
      <c r="J145" s="14" t="s">
        <v>2351</v>
      </c>
      <c r="K145" t="s">
        <v>2444</v>
      </c>
      <c r="M145">
        <v>46</v>
      </c>
    </row>
    <row r="146" spans="1:50">
      <c r="A146" t="s">
        <v>2293</v>
      </c>
      <c r="B146" s="22">
        <v>3</v>
      </c>
      <c r="C146" s="15" t="str">
        <f t="shared" si="2"/>
        <v>45-1</v>
      </c>
      <c r="D146">
        <v>20335</v>
      </c>
      <c r="G146">
        <v>2</v>
      </c>
      <c r="H146">
        <v>2</v>
      </c>
      <c r="I146" s="12">
        <f>IFERROR(VLOOKUP(A146,Length_all!$B$2:$E$266,4,FALSE),"")</f>
        <v>2589.6999999999998</v>
      </c>
      <c r="K146">
        <v>20335</v>
      </c>
      <c r="L146" s="23">
        <v>26</v>
      </c>
      <c r="M146">
        <v>372</v>
      </c>
      <c r="N146">
        <v>1578</v>
      </c>
    </row>
    <row r="147" spans="1:50">
      <c r="A147" t="s">
        <v>16</v>
      </c>
      <c r="B147" s="22">
        <v>2</v>
      </c>
      <c r="C147" t="str">
        <f t="shared" si="2"/>
        <v>45-2</v>
      </c>
      <c r="G147">
        <v>21</v>
      </c>
      <c r="H147">
        <v>19</v>
      </c>
      <c r="I147" s="12">
        <f>IFERROR(VLOOKUP(A147,Length_all!$B$2:$E$266,4,FALSE),"")</f>
        <v>18469.393</v>
      </c>
      <c r="K147" t="s">
        <v>2444</v>
      </c>
      <c r="M147">
        <v>60</v>
      </c>
      <c r="N147">
        <v>1119</v>
      </c>
      <c r="O147">
        <v>2377</v>
      </c>
      <c r="P147">
        <v>2403</v>
      </c>
      <c r="Q147">
        <v>3739</v>
      </c>
      <c r="R147">
        <v>6262</v>
      </c>
      <c r="S147">
        <v>6302</v>
      </c>
      <c r="T147">
        <v>6327</v>
      </c>
      <c r="U147">
        <v>6664</v>
      </c>
      <c r="V147">
        <v>8177</v>
      </c>
      <c r="W147">
        <v>9134</v>
      </c>
      <c r="X147">
        <v>9137</v>
      </c>
      <c r="Y147">
        <v>10400</v>
      </c>
      <c r="Z147">
        <v>11750</v>
      </c>
      <c r="AA147">
        <v>12092</v>
      </c>
      <c r="AB147">
        <v>12782</v>
      </c>
      <c r="AC147">
        <v>16190</v>
      </c>
      <c r="AD147">
        <v>17467</v>
      </c>
      <c r="AE147">
        <v>17487</v>
      </c>
    </row>
    <row r="148" spans="1:50">
      <c r="A148" t="s">
        <v>31</v>
      </c>
      <c r="B148" s="22">
        <v>3</v>
      </c>
      <c r="C148" s="15" t="str">
        <f t="shared" si="2"/>
        <v>45-2</v>
      </c>
      <c r="D148">
        <v>2403</v>
      </c>
      <c r="G148">
        <v>3</v>
      </c>
      <c r="H148">
        <v>3</v>
      </c>
      <c r="I148" s="12">
        <f>IFERROR(VLOOKUP(A148,Length_all!$B$2:$E$266,4,FALSE),"")</f>
        <v>4392.2030000000004</v>
      </c>
      <c r="K148">
        <v>2403</v>
      </c>
      <c r="L148" s="23">
        <v>3</v>
      </c>
      <c r="M148">
        <v>2551</v>
      </c>
      <c r="N148">
        <v>4193</v>
      </c>
      <c r="O148">
        <v>4283</v>
      </c>
    </row>
    <row r="149" spans="1:50">
      <c r="A149" t="s">
        <v>36</v>
      </c>
      <c r="B149" s="22">
        <v>3</v>
      </c>
      <c r="C149" s="15" t="str">
        <f t="shared" si="2"/>
        <v>45-2</v>
      </c>
      <c r="D149">
        <v>6262</v>
      </c>
      <c r="G149">
        <v>2</v>
      </c>
      <c r="H149">
        <v>1</v>
      </c>
      <c r="I149" s="12">
        <f>IFERROR(VLOOKUP(A149,Length_all!$B$2:$E$266,4,FALSE),"")</f>
        <v>3907.279</v>
      </c>
      <c r="K149">
        <v>6262</v>
      </c>
      <c r="L149" s="23">
        <v>5</v>
      </c>
      <c r="M149">
        <v>1315</v>
      </c>
    </row>
    <row r="150" spans="1:50">
      <c r="A150" t="s">
        <v>1659</v>
      </c>
      <c r="B150" s="22">
        <v>2</v>
      </c>
      <c r="C150" t="str">
        <f t="shared" si="2"/>
        <v>47-1</v>
      </c>
      <c r="G150">
        <v>20</v>
      </c>
      <c r="H150">
        <v>19</v>
      </c>
      <c r="I150" s="12">
        <f>IFERROR(VLOOKUP(A150,Length_all!$B$2:$E$266,4,FALSE),"")</f>
        <v>15589.959000000001</v>
      </c>
      <c r="K150" t="s">
        <v>2444</v>
      </c>
      <c r="M150">
        <v>480</v>
      </c>
      <c r="N150">
        <v>2660</v>
      </c>
      <c r="O150">
        <v>3935</v>
      </c>
      <c r="P150">
        <v>3940</v>
      </c>
      <c r="Q150">
        <v>5145</v>
      </c>
      <c r="R150">
        <v>6560</v>
      </c>
      <c r="S150">
        <v>6617</v>
      </c>
      <c r="T150">
        <v>7200</v>
      </c>
      <c r="U150">
        <v>8525</v>
      </c>
      <c r="V150">
        <v>8530</v>
      </c>
      <c r="W150">
        <v>9835</v>
      </c>
      <c r="X150">
        <v>10460</v>
      </c>
      <c r="Y150">
        <v>10470</v>
      </c>
      <c r="Z150">
        <v>11680</v>
      </c>
      <c r="AA150">
        <v>12915</v>
      </c>
      <c r="AB150">
        <v>13005</v>
      </c>
      <c r="AC150">
        <v>14261</v>
      </c>
      <c r="AD150">
        <v>15545</v>
      </c>
      <c r="AE150">
        <v>15555</v>
      </c>
    </row>
    <row r="151" spans="1:50">
      <c r="A151" t="s">
        <v>1651</v>
      </c>
      <c r="B151" s="22">
        <v>3</v>
      </c>
      <c r="C151" s="15" t="str">
        <f t="shared" si="2"/>
        <v>47-1</v>
      </c>
      <c r="D151">
        <v>2660</v>
      </c>
      <c r="G151">
        <v>2</v>
      </c>
      <c r="H151">
        <v>2</v>
      </c>
      <c r="I151" s="12">
        <f>IFERROR(VLOOKUP(A151,Length_all!$B$2:$E$266,4,FALSE),"")</f>
        <v>1185.79</v>
      </c>
      <c r="K151">
        <v>2660</v>
      </c>
      <c r="L151" s="23">
        <v>1</v>
      </c>
      <c r="M151">
        <v>20</v>
      </c>
      <c r="N151">
        <v>36</v>
      </c>
    </row>
    <row r="152" spans="1:50">
      <c r="A152" t="s">
        <v>1654</v>
      </c>
      <c r="B152" s="22">
        <v>3</v>
      </c>
      <c r="C152" s="15" t="str">
        <f t="shared" si="2"/>
        <v>47-1</v>
      </c>
      <c r="D152">
        <v>8530</v>
      </c>
      <c r="G152">
        <v>5</v>
      </c>
      <c r="H152">
        <v>4</v>
      </c>
      <c r="I152" s="12">
        <f>IFERROR(VLOOKUP(A152,Length_all!$B$2:$E$266,4,FALSE),"")</f>
        <v>3279.3159999999998</v>
      </c>
      <c r="K152">
        <v>8530</v>
      </c>
      <c r="L152" s="23">
        <v>9</v>
      </c>
      <c r="M152">
        <v>745</v>
      </c>
      <c r="N152">
        <v>760</v>
      </c>
      <c r="O152">
        <v>1922</v>
      </c>
      <c r="P152">
        <v>1925</v>
      </c>
    </row>
    <row r="153" spans="1:50">
      <c r="A153" t="s">
        <v>594</v>
      </c>
      <c r="B153" s="22">
        <v>2</v>
      </c>
      <c r="C153" t="str">
        <f t="shared" si="2"/>
        <v>48-1</v>
      </c>
      <c r="G153">
        <v>40</v>
      </c>
      <c r="H153">
        <v>38</v>
      </c>
      <c r="I153" s="12">
        <f>IFERROR(VLOOKUP(A153,Length_all!$B$2:$E$266,4,FALSE),"")</f>
        <v>36226.330999999998</v>
      </c>
      <c r="K153" t="s">
        <v>2444</v>
      </c>
      <c r="M153">
        <v>5870</v>
      </c>
      <c r="N153">
        <v>7100</v>
      </c>
      <c r="O153">
        <v>8800</v>
      </c>
      <c r="P153">
        <v>9600</v>
      </c>
      <c r="Q153">
        <v>9785</v>
      </c>
      <c r="R153">
        <v>9793</v>
      </c>
      <c r="S153">
        <v>11400</v>
      </c>
      <c r="T153">
        <v>11424</v>
      </c>
      <c r="U153">
        <v>11440</v>
      </c>
      <c r="V153">
        <v>14612</v>
      </c>
      <c r="W153">
        <v>14617</v>
      </c>
      <c r="X153">
        <v>17110</v>
      </c>
      <c r="Y153">
        <v>17170</v>
      </c>
      <c r="Z153">
        <v>17190</v>
      </c>
      <c r="AA153">
        <v>17472</v>
      </c>
      <c r="AB153">
        <v>18050</v>
      </c>
      <c r="AC153">
        <v>18055</v>
      </c>
      <c r="AD153">
        <v>20400</v>
      </c>
      <c r="AE153">
        <v>20405</v>
      </c>
      <c r="AF153">
        <v>20530</v>
      </c>
      <c r="AG153">
        <v>20560</v>
      </c>
      <c r="AH153">
        <v>21800</v>
      </c>
      <c r="AI153">
        <v>21805</v>
      </c>
      <c r="AJ153">
        <v>21820</v>
      </c>
      <c r="AK153">
        <v>22985</v>
      </c>
      <c r="AL153">
        <v>28844</v>
      </c>
      <c r="AM153">
        <v>30044</v>
      </c>
      <c r="AN153">
        <v>30310</v>
      </c>
      <c r="AO153">
        <v>32460</v>
      </c>
      <c r="AP153">
        <v>32660</v>
      </c>
      <c r="AQ153">
        <v>32710</v>
      </c>
      <c r="AR153">
        <v>32800</v>
      </c>
      <c r="AS153">
        <v>32860</v>
      </c>
      <c r="AT153">
        <v>34445</v>
      </c>
      <c r="AU153">
        <v>43300</v>
      </c>
      <c r="AV153">
        <v>44625</v>
      </c>
      <c r="AW153">
        <v>44825</v>
      </c>
      <c r="AX153">
        <v>45770</v>
      </c>
    </row>
    <row r="154" spans="1:50">
      <c r="A154" t="s">
        <v>577</v>
      </c>
      <c r="B154" s="22">
        <v>3</v>
      </c>
      <c r="C154" s="15" t="str">
        <f t="shared" si="2"/>
        <v>48-1</v>
      </c>
      <c r="D154">
        <v>20400</v>
      </c>
      <c r="G154">
        <v>10</v>
      </c>
      <c r="H154">
        <v>10</v>
      </c>
      <c r="I154" s="12">
        <f>IFERROR(VLOOKUP(A154,Length_all!$B$2:$E$266,4,FALSE),"")</f>
        <v>6797.125</v>
      </c>
      <c r="K154">
        <v>20400</v>
      </c>
      <c r="L154" s="23">
        <v>17</v>
      </c>
      <c r="M154">
        <v>2100</v>
      </c>
      <c r="N154">
        <v>2645</v>
      </c>
      <c r="O154">
        <v>2688</v>
      </c>
      <c r="P154">
        <v>2700</v>
      </c>
      <c r="Q154">
        <v>3150</v>
      </c>
      <c r="R154">
        <v>3740</v>
      </c>
      <c r="S154">
        <v>3745</v>
      </c>
      <c r="T154">
        <v>5240</v>
      </c>
      <c r="U154">
        <v>5560</v>
      </c>
      <c r="V154">
        <v>6600</v>
      </c>
    </row>
    <row r="155" spans="1:50">
      <c r="A155" t="s">
        <v>588</v>
      </c>
      <c r="B155" s="22">
        <v>4</v>
      </c>
      <c r="C155" s="15" t="str">
        <f t="shared" si="2"/>
        <v>48-1</v>
      </c>
      <c r="E155">
        <v>2645</v>
      </c>
      <c r="G155">
        <v>7</v>
      </c>
      <c r="H155">
        <v>7</v>
      </c>
      <c r="I155" s="12">
        <f>IFERROR(VLOOKUP(A155,Length_all!$B$2:$E$266,4,FALSE),"")</f>
        <v>7989.4579999999996</v>
      </c>
      <c r="K155">
        <f>D154+E155</f>
        <v>23045</v>
      </c>
      <c r="L155" s="23">
        <v>18</v>
      </c>
      <c r="M155">
        <v>0</v>
      </c>
      <c r="N155">
        <v>2441</v>
      </c>
      <c r="O155">
        <v>2629</v>
      </c>
      <c r="P155">
        <v>3981</v>
      </c>
      <c r="Q155">
        <v>5035</v>
      </c>
      <c r="R155">
        <v>5171</v>
      </c>
      <c r="S155">
        <v>5671</v>
      </c>
    </row>
    <row r="156" spans="1:50">
      <c r="A156" t="s">
        <v>620</v>
      </c>
      <c r="B156" s="22">
        <v>3</v>
      </c>
      <c r="C156" s="15" t="str">
        <f t="shared" si="2"/>
        <v>48-1</v>
      </c>
      <c r="D156">
        <v>21800</v>
      </c>
      <c r="G156">
        <v>9</v>
      </c>
      <c r="H156">
        <v>8</v>
      </c>
      <c r="I156" s="12">
        <f>IFERROR(VLOOKUP(A156,Length_all!$B$2:$E$266,4,FALSE),"")</f>
        <v>12923.828</v>
      </c>
      <c r="K156">
        <v>21800</v>
      </c>
      <c r="L156" s="23">
        <v>21</v>
      </c>
      <c r="M156">
        <v>1956</v>
      </c>
      <c r="N156">
        <v>4031</v>
      </c>
      <c r="O156">
        <v>4429</v>
      </c>
      <c r="P156">
        <v>6684</v>
      </c>
      <c r="Q156">
        <v>7869</v>
      </c>
      <c r="R156">
        <v>10035</v>
      </c>
      <c r="S156">
        <v>10891</v>
      </c>
      <c r="T156">
        <v>13072</v>
      </c>
    </row>
    <row r="157" spans="1:50">
      <c r="A157" t="s">
        <v>602</v>
      </c>
      <c r="B157" s="22">
        <v>3</v>
      </c>
      <c r="C157" s="15" t="str">
        <f t="shared" si="2"/>
        <v>48-1</v>
      </c>
      <c r="D157">
        <v>32860</v>
      </c>
      <c r="G157">
        <v>1</v>
      </c>
      <c r="H157">
        <v>1</v>
      </c>
      <c r="I157" s="12">
        <f>IFERROR(VLOOKUP(A157,Length_all!$B$2:$E$266,4,FALSE),"")</f>
        <v>2626.5439999999999</v>
      </c>
      <c r="K157">
        <v>32860</v>
      </c>
      <c r="L157" s="23">
        <v>32</v>
      </c>
      <c r="M157">
        <v>2610</v>
      </c>
    </row>
    <row r="158" spans="1:50">
      <c r="A158" t="s">
        <v>69</v>
      </c>
      <c r="B158" s="22">
        <v>2</v>
      </c>
      <c r="C158" t="str">
        <f t="shared" si="2"/>
        <v>49-1</v>
      </c>
      <c r="G158">
        <v>1</v>
      </c>
      <c r="H158">
        <v>1</v>
      </c>
      <c r="I158" s="12">
        <f>IFERROR(VLOOKUP(A158,Length_all!$B$2:$E$266,4,FALSE),"")</f>
        <v>6941.6639999999998</v>
      </c>
      <c r="K158" t="s">
        <v>2444</v>
      </c>
      <c r="M158">
        <v>1575</v>
      </c>
    </row>
    <row r="159" spans="1:50">
      <c r="A159" t="s">
        <v>71</v>
      </c>
      <c r="B159" s="22">
        <v>3</v>
      </c>
      <c r="C159" s="15" t="str">
        <f t="shared" si="2"/>
        <v>49-1</v>
      </c>
      <c r="D159">
        <v>1575</v>
      </c>
      <c r="G159">
        <v>3</v>
      </c>
      <c r="H159">
        <v>3</v>
      </c>
      <c r="I159" s="12">
        <f>IFERROR(VLOOKUP(A159,Length_all!$B$2:$E$266,4,FALSE),"")</f>
        <v>1266.3589999999999</v>
      </c>
      <c r="K159">
        <v>1575</v>
      </c>
      <c r="L159" s="23">
        <v>0</v>
      </c>
      <c r="M159">
        <v>125</v>
      </c>
      <c r="N159">
        <v>1180</v>
      </c>
      <c r="O159">
        <v>1240</v>
      </c>
    </row>
    <row r="160" spans="1:50">
      <c r="A160" t="s">
        <v>1358</v>
      </c>
      <c r="B160" s="22">
        <v>2</v>
      </c>
      <c r="C160" t="str">
        <f t="shared" si="2"/>
        <v>49-2</v>
      </c>
      <c r="G160">
        <v>3</v>
      </c>
      <c r="H160">
        <v>3</v>
      </c>
      <c r="I160" s="12">
        <f>IFERROR(VLOOKUP(A160,Length_all!$B$2:$E$266,4,FALSE),"")</f>
        <v>10810.49</v>
      </c>
      <c r="K160" t="s">
        <v>2444</v>
      </c>
      <c r="M160">
        <v>7790</v>
      </c>
      <c r="N160">
        <v>8100</v>
      </c>
      <c r="O160">
        <v>9300</v>
      </c>
    </row>
    <row r="161" spans="1:47">
      <c r="A161" t="s">
        <v>2042</v>
      </c>
      <c r="B161" s="22">
        <v>3</v>
      </c>
      <c r="C161" s="15" t="str">
        <f t="shared" si="2"/>
        <v>49-2</v>
      </c>
      <c r="D161">
        <v>7790</v>
      </c>
      <c r="G161">
        <v>3</v>
      </c>
      <c r="H161">
        <v>3</v>
      </c>
      <c r="I161" s="12">
        <f>IFERROR(VLOOKUP(A161,Length_all!$B$2:$E$266,4,FALSE),"")</f>
        <v>1144.7550000000001</v>
      </c>
      <c r="K161">
        <v>7790</v>
      </c>
      <c r="L161" s="23">
        <v>0</v>
      </c>
      <c r="M161">
        <v>0</v>
      </c>
      <c r="N161">
        <v>167</v>
      </c>
      <c r="O161">
        <v>1087</v>
      </c>
    </row>
    <row r="162" spans="1:47">
      <c r="A162" t="s">
        <v>1965</v>
      </c>
      <c r="B162" s="22">
        <v>2</v>
      </c>
      <c r="C162" t="str">
        <f t="shared" si="2"/>
        <v>50-1</v>
      </c>
      <c r="G162">
        <v>1</v>
      </c>
      <c r="H162">
        <v>1</v>
      </c>
      <c r="I162" s="12">
        <f>IFERROR(VLOOKUP(A162,Length_all!$B$2:$E$266,4,FALSE),"")</f>
        <v>3310.5909999999999</v>
      </c>
      <c r="K162" t="s">
        <v>2444</v>
      </c>
      <c r="M162">
        <v>2013</v>
      </c>
    </row>
    <row r="163" spans="1:47">
      <c r="A163" t="s">
        <v>694</v>
      </c>
      <c r="B163" s="22">
        <v>3</v>
      </c>
      <c r="C163" s="15" t="str">
        <f t="shared" si="2"/>
        <v>50-1</v>
      </c>
      <c r="D163">
        <f>3311*0.65</f>
        <v>2152.15</v>
      </c>
      <c r="G163">
        <v>4</v>
      </c>
      <c r="H163">
        <v>4</v>
      </c>
      <c r="I163" s="12">
        <f>IFERROR(VLOOKUP(A163,Length_all!$B$2:$E$266,4,FALSE),"")</f>
        <v>1252.4280000000001</v>
      </c>
      <c r="K163">
        <v>2152.15</v>
      </c>
      <c r="L163" s="23">
        <v>1</v>
      </c>
      <c r="M163">
        <v>0</v>
      </c>
      <c r="N163">
        <v>150</v>
      </c>
      <c r="O163">
        <v>1225</v>
      </c>
      <c r="P163">
        <v>1250</v>
      </c>
    </row>
    <row r="164" spans="1:47">
      <c r="A164" t="s">
        <v>699</v>
      </c>
      <c r="B164" s="22">
        <v>3</v>
      </c>
      <c r="C164" s="15" t="str">
        <f t="shared" si="2"/>
        <v>50-1</v>
      </c>
      <c r="D164">
        <f>3311*0.65</f>
        <v>2152.15</v>
      </c>
      <c r="G164">
        <v>1</v>
      </c>
      <c r="H164">
        <v>1</v>
      </c>
      <c r="I164" s="12">
        <f>IFERROR(VLOOKUP(A164,Length_all!$B$2:$E$266,4,FALSE),"")</f>
        <v>1242.4580000000001</v>
      </c>
      <c r="K164">
        <v>2152.15</v>
      </c>
      <c r="L164" s="23">
        <v>1</v>
      </c>
      <c r="M164">
        <v>0</v>
      </c>
    </row>
    <row r="165" spans="1:47">
      <c r="A165" t="s">
        <v>1682</v>
      </c>
      <c r="B165" s="22">
        <v>2</v>
      </c>
      <c r="C165" t="str">
        <f t="shared" si="2"/>
        <v>51-1</v>
      </c>
      <c r="G165">
        <v>35</v>
      </c>
      <c r="H165">
        <v>35</v>
      </c>
      <c r="I165" s="12">
        <f>IFERROR(VLOOKUP(A165,Length_all!$B$2:$E$266,4,FALSE),"")</f>
        <v>44575.790999999997</v>
      </c>
      <c r="K165" t="s">
        <v>2444</v>
      </c>
      <c r="M165">
        <v>1510</v>
      </c>
      <c r="N165">
        <v>1548</v>
      </c>
      <c r="O165">
        <v>4835</v>
      </c>
      <c r="P165">
        <v>5113</v>
      </c>
      <c r="Q165">
        <v>6745</v>
      </c>
      <c r="R165">
        <v>10872</v>
      </c>
      <c r="S165">
        <v>11400</v>
      </c>
      <c r="T165">
        <v>13440</v>
      </c>
      <c r="U165">
        <v>13475</v>
      </c>
      <c r="V165">
        <v>13690</v>
      </c>
      <c r="W165">
        <v>14480</v>
      </c>
      <c r="X165">
        <v>16515</v>
      </c>
      <c r="Y165">
        <v>16518</v>
      </c>
      <c r="Z165">
        <v>17925</v>
      </c>
      <c r="AA165">
        <v>17975</v>
      </c>
      <c r="AB165">
        <v>18807</v>
      </c>
      <c r="AC165">
        <v>18817</v>
      </c>
      <c r="AD165">
        <v>20325</v>
      </c>
      <c r="AE165">
        <v>21375</v>
      </c>
      <c r="AF165">
        <v>23070</v>
      </c>
      <c r="AG165">
        <v>24062</v>
      </c>
      <c r="AH165">
        <v>24122</v>
      </c>
      <c r="AI165">
        <v>24778</v>
      </c>
      <c r="AJ165">
        <v>25880</v>
      </c>
      <c r="AK165">
        <v>28525</v>
      </c>
      <c r="AL165">
        <v>28650</v>
      </c>
      <c r="AM165">
        <v>28695</v>
      </c>
      <c r="AN165">
        <v>31825</v>
      </c>
      <c r="AO165">
        <v>31881</v>
      </c>
      <c r="AP165">
        <v>31916</v>
      </c>
      <c r="AQ165">
        <v>34025</v>
      </c>
      <c r="AR165">
        <v>35790</v>
      </c>
      <c r="AS165">
        <v>37920</v>
      </c>
      <c r="AT165">
        <v>38929</v>
      </c>
      <c r="AU165">
        <v>41184</v>
      </c>
    </row>
    <row r="166" spans="1:47">
      <c r="A166" t="s">
        <v>1995</v>
      </c>
      <c r="B166" s="22">
        <v>3</v>
      </c>
      <c r="C166" s="15" t="str">
        <f t="shared" si="2"/>
        <v>51-1</v>
      </c>
      <c r="G166">
        <v>1</v>
      </c>
      <c r="H166">
        <v>1</v>
      </c>
      <c r="I166" s="13">
        <v>36</v>
      </c>
      <c r="J166" s="14" t="s">
        <v>2355</v>
      </c>
      <c r="K166" t="s">
        <v>2444</v>
      </c>
      <c r="M166">
        <v>36</v>
      </c>
    </row>
    <row r="167" spans="1:47">
      <c r="A167" t="s">
        <v>1696</v>
      </c>
      <c r="B167" s="22">
        <v>3</v>
      </c>
      <c r="C167" s="15" t="str">
        <f t="shared" si="2"/>
        <v>51-1</v>
      </c>
      <c r="D167">
        <v>17925</v>
      </c>
      <c r="G167">
        <v>1</v>
      </c>
      <c r="H167">
        <v>1</v>
      </c>
      <c r="I167" s="12">
        <f>IFERROR(VLOOKUP(A167,Length_all!$B$2:$E$266,4,FALSE),"")</f>
        <v>830.09699999999998</v>
      </c>
      <c r="K167">
        <v>17925</v>
      </c>
      <c r="L167" s="23">
        <v>13</v>
      </c>
      <c r="M167">
        <v>745</v>
      </c>
    </row>
    <row r="168" spans="1:47">
      <c r="A168" t="s">
        <v>1697</v>
      </c>
      <c r="B168" s="22">
        <v>3</v>
      </c>
      <c r="C168" s="15" t="str">
        <f t="shared" si="2"/>
        <v>51-1</v>
      </c>
      <c r="D168">
        <v>18817</v>
      </c>
      <c r="G168">
        <v>8</v>
      </c>
      <c r="H168">
        <v>8</v>
      </c>
      <c r="I168" s="12">
        <f>IFERROR(VLOOKUP(A168,Length_all!$B$2:$E$266,4,FALSE),"")</f>
        <v>6683.3490000000002</v>
      </c>
      <c r="K168">
        <v>18817</v>
      </c>
      <c r="L168" s="23">
        <v>16</v>
      </c>
      <c r="M168">
        <v>282</v>
      </c>
      <c r="N168">
        <v>2006</v>
      </c>
      <c r="O168">
        <v>2016</v>
      </c>
      <c r="P168">
        <v>2090</v>
      </c>
      <c r="Q168">
        <v>2999</v>
      </c>
      <c r="R168">
        <v>3768</v>
      </c>
      <c r="S168">
        <v>3770</v>
      </c>
      <c r="T168">
        <v>6505</v>
      </c>
    </row>
    <row r="169" spans="1:47">
      <c r="A169" t="s">
        <v>1829</v>
      </c>
      <c r="B169" s="22">
        <v>2</v>
      </c>
      <c r="C169" t="str">
        <f t="shared" si="2"/>
        <v>56-1</v>
      </c>
      <c r="G169">
        <v>18</v>
      </c>
      <c r="H169">
        <v>18</v>
      </c>
      <c r="I169" s="12">
        <f>IFERROR(VLOOKUP(A169,Length_all!$B$2:$E$266,4,FALSE),"")</f>
        <v>17822.114000000001</v>
      </c>
      <c r="K169" t="s">
        <v>2444</v>
      </c>
      <c r="M169">
        <v>2720</v>
      </c>
      <c r="N169">
        <v>2722</v>
      </c>
      <c r="O169">
        <v>2907</v>
      </c>
      <c r="P169">
        <v>2919</v>
      </c>
      <c r="Q169">
        <v>2999</v>
      </c>
      <c r="R169">
        <v>4190</v>
      </c>
      <c r="S169">
        <v>5322</v>
      </c>
      <c r="T169">
        <v>5741</v>
      </c>
      <c r="U169">
        <v>6950</v>
      </c>
      <c r="V169">
        <v>7412</v>
      </c>
      <c r="W169">
        <v>9801</v>
      </c>
      <c r="X169">
        <v>9804</v>
      </c>
      <c r="Y169">
        <v>11449</v>
      </c>
      <c r="Z169">
        <v>12140</v>
      </c>
      <c r="AA169">
        <v>12143</v>
      </c>
      <c r="AB169">
        <v>12969</v>
      </c>
      <c r="AC169">
        <v>13922</v>
      </c>
      <c r="AD169">
        <v>15270</v>
      </c>
    </row>
    <row r="170" spans="1:47">
      <c r="A170" t="s">
        <v>1834</v>
      </c>
      <c r="B170" s="22">
        <v>3</v>
      </c>
      <c r="C170" s="15" t="str">
        <f t="shared" si="2"/>
        <v>56-1</v>
      </c>
      <c r="D170">
        <v>2999</v>
      </c>
      <c r="G170">
        <v>6</v>
      </c>
      <c r="H170">
        <v>6</v>
      </c>
      <c r="I170" s="12">
        <f>IFERROR(VLOOKUP(A170,Length_all!$B$2:$E$266,4,FALSE),"")</f>
        <v>7133.4830000000002</v>
      </c>
      <c r="K170">
        <v>2999</v>
      </c>
      <c r="L170" s="23">
        <v>4</v>
      </c>
      <c r="M170">
        <v>1443</v>
      </c>
      <c r="N170">
        <v>2070</v>
      </c>
      <c r="O170">
        <v>3125</v>
      </c>
      <c r="P170">
        <v>3562</v>
      </c>
      <c r="Q170">
        <v>5777</v>
      </c>
      <c r="R170">
        <v>6466</v>
      </c>
    </row>
    <row r="171" spans="1:47">
      <c r="A171" t="s">
        <v>1838</v>
      </c>
      <c r="B171" s="22">
        <v>3</v>
      </c>
      <c r="C171" s="15" t="str">
        <f t="shared" si="2"/>
        <v>56-1</v>
      </c>
      <c r="D171">
        <v>6950</v>
      </c>
      <c r="G171">
        <v>29</v>
      </c>
      <c r="H171">
        <v>27</v>
      </c>
      <c r="I171" s="12">
        <f>IFERROR(VLOOKUP(A171,Length_all!$B$2:$E$266,4,FALSE),"")</f>
        <v>12718.114</v>
      </c>
      <c r="K171">
        <v>6950</v>
      </c>
      <c r="L171" s="23">
        <v>8</v>
      </c>
      <c r="M171">
        <v>0</v>
      </c>
      <c r="N171">
        <v>1355</v>
      </c>
      <c r="O171">
        <v>1377</v>
      </c>
      <c r="P171">
        <v>2646</v>
      </c>
      <c r="Q171">
        <v>2812</v>
      </c>
      <c r="R171">
        <v>2862</v>
      </c>
      <c r="S171">
        <v>3501</v>
      </c>
      <c r="T171">
        <v>3519</v>
      </c>
      <c r="U171">
        <v>3981</v>
      </c>
      <c r="V171">
        <v>4150</v>
      </c>
      <c r="W171">
        <v>4518</v>
      </c>
      <c r="X171">
        <v>4538</v>
      </c>
      <c r="Y171">
        <v>4996</v>
      </c>
      <c r="Z171">
        <v>5025</v>
      </c>
      <c r="AA171">
        <v>5067</v>
      </c>
      <c r="AB171">
        <v>5557</v>
      </c>
      <c r="AC171">
        <v>5567</v>
      </c>
      <c r="AD171">
        <v>5927</v>
      </c>
      <c r="AE171">
        <v>6021</v>
      </c>
      <c r="AF171">
        <v>6581</v>
      </c>
      <c r="AG171">
        <v>7992</v>
      </c>
      <c r="AH171">
        <v>8082</v>
      </c>
      <c r="AI171">
        <v>8141</v>
      </c>
      <c r="AJ171">
        <v>9396</v>
      </c>
      <c r="AK171">
        <v>10085</v>
      </c>
      <c r="AL171">
        <v>11864</v>
      </c>
      <c r="AM171">
        <v>12726</v>
      </c>
    </row>
    <row r="172" spans="1:47">
      <c r="A172" t="s">
        <v>1862</v>
      </c>
      <c r="B172" s="22">
        <v>4</v>
      </c>
      <c r="C172" s="15" t="str">
        <f t="shared" si="2"/>
        <v>56-1</v>
      </c>
      <c r="E172">
        <v>2862</v>
      </c>
      <c r="G172">
        <v>3</v>
      </c>
      <c r="H172">
        <v>3</v>
      </c>
      <c r="I172" s="12">
        <f>IFERROR(VLOOKUP(A172,Length_all!$B$2:$E$266,4,FALSE),"")</f>
        <v>1915.808</v>
      </c>
      <c r="K172">
        <f>D$171+E172</f>
        <v>9812</v>
      </c>
      <c r="L172" s="23">
        <v>13</v>
      </c>
      <c r="M172">
        <v>632</v>
      </c>
      <c r="N172">
        <v>1398</v>
      </c>
      <c r="O172">
        <v>1954</v>
      </c>
    </row>
    <row r="173" spans="1:47">
      <c r="A173" t="s">
        <v>1870</v>
      </c>
      <c r="B173" s="22">
        <v>4</v>
      </c>
      <c r="C173" s="15" t="str">
        <f t="shared" si="2"/>
        <v>56-1</v>
      </c>
      <c r="E173">
        <v>5067</v>
      </c>
      <c r="G173">
        <v>4</v>
      </c>
      <c r="H173">
        <v>4</v>
      </c>
      <c r="I173" s="12">
        <f>IFERROR(VLOOKUP(A173,Length_all!$B$2:$E$266,4,FALSE),"")</f>
        <v>3621.154</v>
      </c>
      <c r="K173">
        <f>E173+D171</f>
        <v>12017</v>
      </c>
      <c r="L173" s="23">
        <v>22</v>
      </c>
      <c r="M173">
        <v>2173</v>
      </c>
      <c r="N173">
        <v>2175</v>
      </c>
      <c r="O173">
        <v>3015</v>
      </c>
      <c r="P173">
        <v>3017</v>
      </c>
    </row>
    <row r="174" spans="1:47">
      <c r="A174" t="s">
        <v>1855</v>
      </c>
      <c r="B174" s="22">
        <v>3</v>
      </c>
      <c r="C174" s="15" t="str">
        <f t="shared" si="2"/>
        <v>56-1</v>
      </c>
      <c r="D174">
        <v>9801</v>
      </c>
      <c r="G174">
        <v>3</v>
      </c>
      <c r="H174">
        <v>3</v>
      </c>
      <c r="I174" s="12">
        <f>IFERROR(VLOOKUP(A174,Length_all!$B$2:$E$266,4,FALSE),"")</f>
        <v>2241.77</v>
      </c>
      <c r="K174">
        <v>9801</v>
      </c>
      <c r="L174" s="23">
        <v>10</v>
      </c>
      <c r="M174">
        <v>1215</v>
      </c>
      <c r="N174">
        <v>1587</v>
      </c>
      <c r="O174">
        <v>2199</v>
      </c>
    </row>
    <row r="175" spans="1:47">
      <c r="A175" t="s">
        <v>2297</v>
      </c>
      <c r="B175" s="22">
        <v>3</v>
      </c>
      <c r="C175" s="15" t="str">
        <f t="shared" si="2"/>
        <v>56-1</v>
      </c>
      <c r="D175">
        <f>(11449-9804)*0.33+9804</f>
        <v>10346.85</v>
      </c>
      <c r="G175">
        <v>1</v>
      </c>
      <c r="H175">
        <v>1</v>
      </c>
      <c r="I175" s="12">
        <f>IFERROR(VLOOKUP(A175,Length_all!$B$2:$E$266,4,FALSE),"")</f>
        <v>2630.9769999999999</v>
      </c>
      <c r="K175">
        <v>10346.85</v>
      </c>
      <c r="L175" s="23">
        <v>12</v>
      </c>
      <c r="M175">
        <v>25</v>
      </c>
    </row>
    <row r="176" spans="1:47">
      <c r="A176" t="s">
        <v>1967</v>
      </c>
      <c r="B176" s="22">
        <v>2</v>
      </c>
      <c r="C176" t="str">
        <f t="shared" si="2"/>
        <v>58-1</v>
      </c>
      <c r="G176">
        <v>18</v>
      </c>
      <c r="H176">
        <v>17</v>
      </c>
      <c r="I176" s="12">
        <f>IFERROR(VLOOKUP(A176,Length_all!$B$2:$E$266,4,FALSE),"")</f>
        <v>8613.6530000000002</v>
      </c>
      <c r="K176" t="s">
        <v>2444</v>
      </c>
      <c r="M176">
        <v>215</v>
      </c>
      <c r="N176">
        <v>223</v>
      </c>
      <c r="O176">
        <v>227</v>
      </c>
      <c r="P176">
        <v>1216</v>
      </c>
      <c r="Q176">
        <v>1255</v>
      </c>
      <c r="R176">
        <v>2657</v>
      </c>
      <c r="S176">
        <v>2965</v>
      </c>
      <c r="T176">
        <v>3492</v>
      </c>
      <c r="U176">
        <v>3734</v>
      </c>
      <c r="V176">
        <v>4263</v>
      </c>
      <c r="W176">
        <v>4924</v>
      </c>
      <c r="X176">
        <v>4928</v>
      </c>
      <c r="Y176">
        <v>6432</v>
      </c>
      <c r="Z176">
        <v>6874</v>
      </c>
      <c r="AA176">
        <v>6880</v>
      </c>
      <c r="AB176">
        <v>7903</v>
      </c>
      <c r="AC176">
        <v>8540</v>
      </c>
    </row>
    <row r="177" spans="1:51">
      <c r="A177" t="s">
        <v>1985</v>
      </c>
      <c r="B177" s="22">
        <v>2</v>
      </c>
      <c r="C177" s="16" t="str">
        <f t="shared" si="2"/>
        <v>58-2</v>
      </c>
      <c r="G177">
        <v>4</v>
      </c>
      <c r="H177">
        <v>3</v>
      </c>
      <c r="I177" s="12">
        <f>IFERROR(VLOOKUP(A177,Length_all!$B$2:$E$266,4,FALSE),"")</f>
        <v>1554.943</v>
      </c>
      <c r="K177" t="s">
        <v>2444</v>
      </c>
      <c r="M177">
        <v>33</v>
      </c>
      <c r="N177">
        <v>596</v>
      </c>
      <c r="O177">
        <v>599</v>
      </c>
    </row>
    <row r="178" spans="1:51">
      <c r="A178" t="s">
        <v>1990</v>
      </c>
      <c r="B178" s="22">
        <v>2</v>
      </c>
      <c r="C178" t="str">
        <f t="shared" si="2"/>
        <v>59-0</v>
      </c>
      <c r="G178">
        <v>4</v>
      </c>
      <c r="H178">
        <v>3</v>
      </c>
      <c r="I178" s="12">
        <f>IFERROR(VLOOKUP(A178,Length_all!$B$2:$E$266,4,FALSE),"")</f>
        <v>2300.6990000000001</v>
      </c>
      <c r="K178" t="s">
        <v>2444</v>
      </c>
      <c r="M178">
        <v>941</v>
      </c>
      <c r="N178">
        <v>1865</v>
      </c>
      <c r="O178">
        <v>2239</v>
      </c>
    </row>
    <row r="179" spans="1:51">
      <c r="A179" t="s">
        <v>1586</v>
      </c>
      <c r="B179" s="22">
        <v>2</v>
      </c>
      <c r="C179" t="str">
        <f t="shared" si="2"/>
        <v>64-1</v>
      </c>
      <c r="G179">
        <v>11</v>
      </c>
      <c r="H179">
        <v>11</v>
      </c>
      <c r="I179" s="12">
        <f>IFERROR(VLOOKUP(A179,Length_all!$B$2:$E$266,4,FALSE),"")</f>
        <v>4143.5280000000002</v>
      </c>
      <c r="K179" t="s">
        <v>2444</v>
      </c>
      <c r="M179">
        <v>56</v>
      </c>
      <c r="N179">
        <v>59</v>
      </c>
      <c r="O179">
        <v>1571</v>
      </c>
      <c r="P179">
        <v>2749</v>
      </c>
      <c r="Q179">
        <v>8981</v>
      </c>
      <c r="R179">
        <v>12204</v>
      </c>
      <c r="S179">
        <v>12232</v>
      </c>
      <c r="T179">
        <v>12244</v>
      </c>
      <c r="U179">
        <v>14923</v>
      </c>
      <c r="V179">
        <v>15183</v>
      </c>
      <c r="W179">
        <v>15776</v>
      </c>
    </row>
    <row r="180" spans="1:51">
      <c r="A180" t="s">
        <v>1633</v>
      </c>
      <c r="B180" s="22">
        <v>3</v>
      </c>
      <c r="C180" s="15" t="str">
        <f t="shared" si="2"/>
        <v>64-1</v>
      </c>
      <c r="D180">
        <f>(8981-2745)*0.2+2745</f>
        <v>3992.2</v>
      </c>
      <c r="G180">
        <v>18</v>
      </c>
      <c r="H180">
        <v>18</v>
      </c>
      <c r="I180" s="12">
        <f>IFERROR(VLOOKUP(A180,Length_all!$B$2:$E$266,4,FALSE),"")</f>
        <v>28747.23</v>
      </c>
      <c r="K180">
        <v>3992.2</v>
      </c>
      <c r="L180" s="23">
        <v>4</v>
      </c>
      <c r="M180">
        <v>847</v>
      </c>
      <c r="N180">
        <v>1930</v>
      </c>
      <c r="O180">
        <v>7800</v>
      </c>
      <c r="P180">
        <v>7810</v>
      </c>
      <c r="Q180">
        <v>15850</v>
      </c>
      <c r="R180">
        <v>16100</v>
      </c>
      <c r="S180">
        <v>17020</v>
      </c>
      <c r="T180">
        <v>17050</v>
      </c>
      <c r="U180">
        <v>20300</v>
      </c>
      <c r="V180">
        <v>20360</v>
      </c>
      <c r="W180">
        <v>22595</v>
      </c>
      <c r="X180">
        <v>22912</v>
      </c>
      <c r="Y180">
        <v>23030</v>
      </c>
      <c r="Z180">
        <v>23040</v>
      </c>
      <c r="AA180">
        <v>23550</v>
      </c>
      <c r="AB180">
        <v>26155</v>
      </c>
      <c r="AC180">
        <v>26190</v>
      </c>
      <c r="AD180">
        <v>27935</v>
      </c>
    </row>
    <row r="181" spans="1:51">
      <c r="A181" t="s">
        <v>1598</v>
      </c>
      <c r="B181" s="22">
        <v>4</v>
      </c>
      <c r="C181" s="15" t="str">
        <f t="shared" si="2"/>
        <v>64-1</v>
      </c>
      <c r="E181">
        <v>3749</v>
      </c>
      <c r="G181">
        <v>14</v>
      </c>
      <c r="H181">
        <v>14</v>
      </c>
      <c r="I181" s="12">
        <f>IFERROR(VLOOKUP(A181,Length_all!$B$2:$E$266,4,FALSE),"")</f>
        <v>15077.449000000001</v>
      </c>
      <c r="K181">
        <f>D$171+E181</f>
        <v>10699</v>
      </c>
      <c r="L181" s="23">
        <v>6</v>
      </c>
      <c r="M181">
        <v>895</v>
      </c>
      <c r="N181">
        <v>1250</v>
      </c>
      <c r="O181">
        <v>1550</v>
      </c>
      <c r="P181">
        <v>5100</v>
      </c>
      <c r="Q181">
        <v>6900</v>
      </c>
      <c r="R181">
        <v>7050</v>
      </c>
      <c r="S181">
        <v>8800</v>
      </c>
      <c r="T181">
        <v>10500</v>
      </c>
      <c r="U181">
        <v>11600</v>
      </c>
      <c r="V181">
        <v>11650</v>
      </c>
      <c r="W181">
        <v>11790</v>
      </c>
      <c r="X181">
        <v>13380</v>
      </c>
      <c r="Y181">
        <v>14295</v>
      </c>
      <c r="Z181">
        <v>14700</v>
      </c>
    </row>
    <row r="182" spans="1:51">
      <c r="A182" t="s">
        <v>1627</v>
      </c>
      <c r="B182" s="22">
        <v>4</v>
      </c>
      <c r="C182" s="15" t="str">
        <f t="shared" si="2"/>
        <v>64-1</v>
      </c>
      <c r="E182">
        <v>7810</v>
      </c>
      <c r="G182">
        <v>5</v>
      </c>
      <c r="H182">
        <v>5</v>
      </c>
      <c r="I182" s="12">
        <f>IFERROR(VLOOKUP(A182,Length_all!$B$2:$E$266,4,FALSE),"")</f>
        <v>6850.9859999999999</v>
      </c>
      <c r="K182">
        <f t="shared" ref="K182:K185" si="3">D$171+E182</f>
        <v>14760</v>
      </c>
      <c r="L182" s="23">
        <v>7</v>
      </c>
      <c r="M182">
        <v>2800</v>
      </c>
      <c r="N182">
        <v>4630</v>
      </c>
      <c r="O182">
        <v>4635</v>
      </c>
      <c r="P182">
        <v>5650</v>
      </c>
      <c r="Q182">
        <v>6600</v>
      </c>
    </row>
    <row r="183" spans="1:51">
      <c r="A183" t="s">
        <v>1615</v>
      </c>
      <c r="B183" s="22">
        <v>4</v>
      </c>
      <c r="C183" s="15" t="str">
        <f t="shared" si="2"/>
        <v>64-1</v>
      </c>
      <c r="E183">
        <v>15850</v>
      </c>
      <c r="G183">
        <v>4</v>
      </c>
      <c r="H183">
        <v>4</v>
      </c>
      <c r="I183" s="12">
        <f>IFERROR(VLOOKUP(A183,Length_all!$B$2:$E$266,4,FALSE),"")</f>
        <v>1813.9690000000001</v>
      </c>
      <c r="K183">
        <f t="shared" si="3"/>
        <v>22800</v>
      </c>
      <c r="L183" s="23">
        <v>8</v>
      </c>
      <c r="M183">
        <v>50</v>
      </c>
      <c r="N183">
        <v>350</v>
      </c>
      <c r="O183">
        <v>1600</v>
      </c>
      <c r="P183">
        <v>1620</v>
      </c>
    </row>
    <row r="184" spans="1:51">
      <c r="A184" t="s">
        <v>1619</v>
      </c>
      <c r="B184" s="22">
        <v>4</v>
      </c>
      <c r="C184" s="15" t="str">
        <f t="shared" si="2"/>
        <v>64-1</v>
      </c>
      <c r="E184">
        <v>20360</v>
      </c>
      <c r="G184">
        <v>6</v>
      </c>
      <c r="H184">
        <v>4</v>
      </c>
      <c r="I184" s="12">
        <f>IFERROR(VLOOKUP(A184,Length_all!$B$2:$E$266,4,FALSE),"")</f>
        <v>5376.165</v>
      </c>
      <c r="K184">
        <f t="shared" si="3"/>
        <v>27310</v>
      </c>
      <c r="L184" s="23">
        <v>13</v>
      </c>
      <c r="M184">
        <v>895</v>
      </c>
      <c r="N184">
        <v>3270</v>
      </c>
      <c r="O184">
        <v>3290</v>
      </c>
      <c r="P184">
        <v>5200</v>
      </c>
    </row>
    <row r="185" spans="1:51">
      <c r="A185" t="s">
        <v>1611</v>
      </c>
      <c r="B185" s="22">
        <v>4</v>
      </c>
      <c r="C185" s="15" t="str">
        <f t="shared" si="2"/>
        <v>64-1</v>
      </c>
      <c r="E185">
        <v>23040</v>
      </c>
      <c r="G185">
        <v>1</v>
      </c>
      <c r="H185">
        <v>1</v>
      </c>
      <c r="I185" s="12">
        <f>IFERROR(VLOOKUP(A185,Length_all!$B$2:$E$266,4,FALSE),"")</f>
        <v>2684.2750000000001</v>
      </c>
      <c r="K185">
        <f t="shared" si="3"/>
        <v>29990</v>
      </c>
      <c r="L185" s="23">
        <v>17</v>
      </c>
      <c r="M185">
        <v>2420</v>
      </c>
    </row>
    <row r="186" spans="1:51">
      <c r="A186" t="s">
        <v>1647</v>
      </c>
      <c r="B186" s="22">
        <v>3</v>
      </c>
      <c r="C186" s="15" t="str">
        <f t="shared" si="2"/>
        <v>64-1</v>
      </c>
      <c r="D186">
        <v>12204</v>
      </c>
      <c r="G186">
        <v>4</v>
      </c>
      <c r="H186">
        <v>4</v>
      </c>
      <c r="I186" s="12">
        <f>IFERROR(VLOOKUP(A186,Length_all!$B$2:$E$266,4,FALSE),"")</f>
        <v>5743.2389999999996</v>
      </c>
      <c r="K186">
        <v>12204</v>
      </c>
      <c r="L186" s="23">
        <v>5</v>
      </c>
      <c r="M186">
        <v>0</v>
      </c>
      <c r="N186">
        <v>1700</v>
      </c>
      <c r="O186">
        <v>2500</v>
      </c>
      <c r="P186">
        <v>2507</v>
      </c>
    </row>
    <row r="187" spans="1:51">
      <c r="A187" t="s">
        <v>2047</v>
      </c>
      <c r="B187" s="22">
        <v>3</v>
      </c>
      <c r="C187" s="15" t="str">
        <f t="shared" si="2"/>
        <v>64-1</v>
      </c>
      <c r="D187">
        <v>12244</v>
      </c>
      <c r="G187">
        <v>3</v>
      </c>
      <c r="H187">
        <v>3</v>
      </c>
      <c r="I187" s="12">
        <f>IFERROR(VLOOKUP(A187,Length_all!$B$2:$E$266,4,FALSE),"")</f>
        <v>2803.848</v>
      </c>
      <c r="K187">
        <v>12244</v>
      </c>
      <c r="L187" s="23">
        <v>7</v>
      </c>
      <c r="M187">
        <v>0</v>
      </c>
      <c r="N187">
        <v>2714</v>
      </c>
      <c r="O187">
        <v>2827</v>
      </c>
    </row>
    <row r="188" spans="1:51">
      <c r="A188" t="s">
        <v>1506</v>
      </c>
      <c r="B188" s="22">
        <v>2</v>
      </c>
      <c r="C188" t="str">
        <f t="shared" si="2"/>
        <v>64-2</v>
      </c>
      <c r="G188">
        <v>10</v>
      </c>
      <c r="H188">
        <v>10</v>
      </c>
      <c r="I188" s="12">
        <f>IFERROR(VLOOKUP(A188,Length_all!$B$2:$E$266,4,FALSE),"")</f>
        <v>14429.082</v>
      </c>
      <c r="K188" t="s">
        <v>2444</v>
      </c>
      <c r="M188">
        <v>2692</v>
      </c>
      <c r="N188">
        <v>5192</v>
      </c>
      <c r="O188">
        <v>5220</v>
      </c>
      <c r="P188">
        <v>5230</v>
      </c>
      <c r="Q188">
        <v>6457</v>
      </c>
      <c r="R188">
        <v>6507</v>
      </c>
      <c r="S188">
        <v>7972</v>
      </c>
      <c r="T188">
        <v>8472</v>
      </c>
      <c r="U188">
        <v>9121</v>
      </c>
      <c r="V188">
        <v>9649</v>
      </c>
    </row>
    <row r="189" spans="1:51">
      <c r="A189" t="s">
        <v>1517</v>
      </c>
      <c r="B189" s="22">
        <v>3</v>
      </c>
      <c r="C189" s="15" t="str">
        <f t="shared" si="2"/>
        <v>64-2</v>
      </c>
      <c r="D189">
        <v>5220</v>
      </c>
      <c r="G189">
        <v>9</v>
      </c>
      <c r="H189">
        <v>9</v>
      </c>
      <c r="I189" s="12">
        <f>IFERROR(VLOOKUP(A189,Length_all!$B$2:$E$266,4,FALSE),"")</f>
        <v>19120.759999999998</v>
      </c>
      <c r="K189">
        <v>5220</v>
      </c>
      <c r="L189" s="23">
        <v>2</v>
      </c>
      <c r="M189">
        <v>6709</v>
      </c>
      <c r="N189">
        <v>11669</v>
      </c>
      <c r="O189">
        <v>13083</v>
      </c>
      <c r="P189">
        <v>13909</v>
      </c>
      <c r="Q189">
        <v>14907</v>
      </c>
      <c r="R189">
        <v>16476</v>
      </c>
      <c r="S189">
        <v>16489</v>
      </c>
      <c r="T189">
        <v>16524</v>
      </c>
      <c r="U189">
        <v>19017</v>
      </c>
    </row>
    <row r="190" spans="1:51">
      <c r="A190" t="s">
        <v>1520</v>
      </c>
      <c r="B190" s="22">
        <v>4</v>
      </c>
      <c r="C190" s="15" t="str">
        <f t="shared" si="2"/>
        <v>64-2</v>
      </c>
      <c r="E190">
        <f>(14907-13083)+13083</f>
        <v>14907</v>
      </c>
      <c r="G190">
        <v>4</v>
      </c>
      <c r="H190">
        <v>4</v>
      </c>
      <c r="I190" s="12">
        <f>IFERROR(VLOOKUP(A190,Length_all!$B$2:$E$266,4,FALSE),"")</f>
        <v>2498.6190000000001</v>
      </c>
      <c r="K190">
        <f>D$171+E190</f>
        <v>21857</v>
      </c>
      <c r="L190" s="23">
        <v>6</v>
      </c>
      <c r="M190">
        <v>0</v>
      </c>
      <c r="N190">
        <v>2490</v>
      </c>
      <c r="O190">
        <v>2502</v>
      </c>
      <c r="P190">
        <v>2506</v>
      </c>
    </row>
    <row r="191" spans="1:51">
      <c r="A191" t="s">
        <v>2330</v>
      </c>
      <c r="B191" s="22">
        <v>2</v>
      </c>
      <c r="C191" t="str">
        <f t="shared" si="2"/>
        <v>DF-1</v>
      </c>
      <c r="G191">
        <v>5</v>
      </c>
      <c r="H191">
        <v>4</v>
      </c>
      <c r="I191" s="12">
        <f>IFERROR(VLOOKUP(A191,Length_all!$B$2:$E$266,4,FALSE),"")</f>
        <v>4210.3760000000002</v>
      </c>
      <c r="K191" t="s">
        <v>2444</v>
      </c>
      <c r="M191">
        <v>226</v>
      </c>
      <c r="N191">
        <v>339</v>
      </c>
      <c r="O191">
        <v>1267</v>
      </c>
      <c r="P191">
        <v>3806</v>
      </c>
    </row>
    <row r="192" spans="1:51">
      <c r="A192" t="s">
        <v>550</v>
      </c>
      <c r="B192" s="22">
        <v>2</v>
      </c>
      <c r="C192" t="str">
        <f>LEFT(A192,5)</f>
        <v>ESC</v>
      </c>
      <c r="G192">
        <v>39</v>
      </c>
      <c r="H192">
        <v>39</v>
      </c>
      <c r="I192" s="12">
        <f>IFERROR(VLOOKUP(A192,Length_all!$B$2:$E$266,4,FALSE),"")</f>
        <v>53956.031000000003</v>
      </c>
      <c r="K192" t="s">
        <v>2444</v>
      </c>
      <c r="M192">
        <v>235</v>
      </c>
      <c r="N192">
        <v>645</v>
      </c>
      <c r="O192">
        <v>2928</v>
      </c>
      <c r="P192">
        <v>3400</v>
      </c>
      <c r="Q192">
        <v>3850</v>
      </c>
      <c r="R192">
        <v>8730</v>
      </c>
      <c r="S192">
        <v>10580</v>
      </c>
      <c r="T192">
        <v>10920</v>
      </c>
      <c r="U192">
        <v>12540</v>
      </c>
      <c r="V192">
        <v>13860</v>
      </c>
      <c r="W192">
        <v>15130</v>
      </c>
      <c r="X192">
        <v>15340</v>
      </c>
      <c r="Y192">
        <v>16400</v>
      </c>
      <c r="Z192">
        <v>16950</v>
      </c>
      <c r="AA192">
        <v>18335</v>
      </c>
      <c r="AB192">
        <v>19355</v>
      </c>
      <c r="AC192">
        <v>22450</v>
      </c>
      <c r="AD192">
        <v>22648</v>
      </c>
      <c r="AE192">
        <v>24583</v>
      </c>
      <c r="AF192">
        <v>26353</v>
      </c>
      <c r="AG192">
        <v>26427</v>
      </c>
      <c r="AH192">
        <v>26582</v>
      </c>
      <c r="AI192">
        <v>28395</v>
      </c>
      <c r="AJ192">
        <v>29710</v>
      </c>
      <c r="AK192">
        <v>30010</v>
      </c>
      <c r="AL192">
        <v>31140</v>
      </c>
      <c r="AM192">
        <v>32460</v>
      </c>
      <c r="AN192">
        <v>33560</v>
      </c>
      <c r="AO192">
        <v>35668</v>
      </c>
      <c r="AP192">
        <v>39630</v>
      </c>
      <c r="AQ192">
        <v>39642</v>
      </c>
      <c r="AR192">
        <v>40610</v>
      </c>
      <c r="AS192">
        <v>42812</v>
      </c>
      <c r="AT192">
        <v>44599</v>
      </c>
      <c r="AU192">
        <v>46836</v>
      </c>
      <c r="AV192">
        <v>47346</v>
      </c>
      <c r="AW192">
        <v>48666</v>
      </c>
      <c r="AX192">
        <v>49460</v>
      </c>
      <c r="AY192">
        <v>49960</v>
      </c>
    </row>
    <row r="193" spans="1:32">
      <c r="A193" t="s">
        <v>522</v>
      </c>
      <c r="B193" s="22">
        <v>3</v>
      </c>
      <c r="C193" t="str">
        <f t="shared" ref="C193:C196" si="4">LEFT(A193,5)</f>
        <v>ESC-1</v>
      </c>
      <c r="G193">
        <v>4</v>
      </c>
      <c r="H193">
        <v>3</v>
      </c>
      <c r="I193" s="12">
        <f>IFERROR(VLOOKUP(A193,Length_all!$B$2:$E$266,4,FALSE),"")</f>
        <v>3569.4360000000001</v>
      </c>
      <c r="K193" t="s">
        <v>2444</v>
      </c>
      <c r="M193">
        <v>315</v>
      </c>
      <c r="N193">
        <v>320</v>
      </c>
      <c r="O193">
        <v>2040</v>
      </c>
    </row>
    <row r="194" spans="1:32">
      <c r="A194" t="s">
        <v>528</v>
      </c>
      <c r="B194" s="22">
        <v>3</v>
      </c>
      <c r="C194" t="str">
        <f t="shared" si="4"/>
        <v>ESC-2</v>
      </c>
      <c r="G194">
        <v>1</v>
      </c>
      <c r="H194">
        <v>1</v>
      </c>
      <c r="I194" s="13">
        <v>0</v>
      </c>
      <c r="J194" s="14" t="s">
        <v>2356</v>
      </c>
      <c r="K194" t="s">
        <v>2444</v>
      </c>
      <c r="M194">
        <v>0</v>
      </c>
    </row>
    <row r="195" spans="1:32">
      <c r="A195" t="s">
        <v>534</v>
      </c>
      <c r="B195" s="22">
        <v>3</v>
      </c>
      <c r="C195" t="str">
        <f t="shared" si="4"/>
        <v>ESC-3</v>
      </c>
      <c r="G195">
        <v>7</v>
      </c>
      <c r="H195">
        <v>6</v>
      </c>
      <c r="I195" s="12">
        <f>IFERROR(VLOOKUP(A195,Length_all!$B$2:$E$266,4,FALSE),"")</f>
        <v>8919.57</v>
      </c>
      <c r="K195" t="s">
        <v>2444</v>
      </c>
      <c r="M195">
        <v>0</v>
      </c>
      <c r="N195">
        <v>1902</v>
      </c>
      <c r="O195">
        <v>3930</v>
      </c>
      <c r="P195">
        <v>5563</v>
      </c>
      <c r="Q195">
        <v>6663</v>
      </c>
      <c r="R195">
        <v>7790</v>
      </c>
    </row>
    <row r="196" spans="1:32">
      <c r="A196" t="s">
        <v>530</v>
      </c>
      <c r="B196" s="22">
        <v>4</v>
      </c>
      <c r="C196" s="15" t="str">
        <f t="shared" si="4"/>
        <v>ESC-3</v>
      </c>
      <c r="D196">
        <v>8920</v>
      </c>
      <c r="G196">
        <v>3</v>
      </c>
      <c r="H196">
        <v>3</v>
      </c>
      <c r="I196" s="12">
        <f>IFERROR(VLOOKUP(A196,Length_all!$B$2:$E$266,4,FALSE),"")</f>
        <v>1767.797</v>
      </c>
      <c r="K196">
        <v>8920</v>
      </c>
      <c r="L196" s="23">
        <v>6</v>
      </c>
      <c r="M196">
        <v>170</v>
      </c>
      <c r="N196">
        <v>1675</v>
      </c>
      <c r="O196">
        <v>1700</v>
      </c>
    </row>
    <row r="197" spans="1:32">
      <c r="A197" t="s">
        <v>2229</v>
      </c>
      <c r="B197" s="22">
        <v>3</v>
      </c>
      <c r="C197" t="str">
        <f>LEFT(A197,6)</f>
        <v>ESC-DC</v>
      </c>
      <c r="G197">
        <v>3</v>
      </c>
      <c r="H197">
        <v>3</v>
      </c>
      <c r="I197" s="12">
        <f>IFERROR(VLOOKUP(A197,Length_all!$B$2:$E$266,4,FALSE),"")</f>
        <v>16178.264999999999</v>
      </c>
      <c r="K197" t="s">
        <v>2444</v>
      </c>
      <c r="M197">
        <v>3136</v>
      </c>
      <c r="N197">
        <v>3271</v>
      </c>
      <c r="O197">
        <v>15402</v>
      </c>
    </row>
    <row r="198" spans="1:32">
      <c r="A198" t="s">
        <v>2017</v>
      </c>
      <c r="B198" s="22">
        <v>2</v>
      </c>
      <c r="C198" t="str">
        <f t="shared" ref="C198:C217" si="5">LEFT(A198,4)</f>
        <v>HC</v>
      </c>
      <c r="G198">
        <v>11</v>
      </c>
      <c r="H198">
        <v>10</v>
      </c>
      <c r="I198" s="12">
        <f>IFERROR(VLOOKUP(A198,Length_all!$B$2:$E$266,4,FALSE),"")</f>
        <v>14902.151</v>
      </c>
      <c r="K198" t="s">
        <v>2444</v>
      </c>
      <c r="M198">
        <v>3547</v>
      </c>
      <c r="N198">
        <v>4692</v>
      </c>
      <c r="O198">
        <v>5692</v>
      </c>
      <c r="P198">
        <v>6936</v>
      </c>
      <c r="Q198">
        <v>6992</v>
      </c>
      <c r="R198">
        <v>10019</v>
      </c>
      <c r="S198">
        <v>12867</v>
      </c>
      <c r="T198">
        <v>13017</v>
      </c>
      <c r="U198">
        <v>14647</v>
      </c>
      <c r="V198">
        <v>14702</v>
      </c>
    </row>
    <row r="199" spans="1:32">
      <c r="A199" t="s">
        <v>1457</v>
      </c>
      <c r="B199" s="22">
        <v>3</v>
      </c>
      <c r="C199" t="str">
        <f t="shared" si="5"/>
        <v>HC-1</v>
      </c>
      <c r="G199">
        <v>20</v>
      </c>
      <c r="H199">
        <v>20</v>
      </c>
      <c r="I199" s="12">
        <f>IFERROR(VLOOKUP(A199,Length_all!$B$2:$E$266,4,FALSE),"")</f>
        <v>21172.560000000001</v>
      </c>
      <c r="K199" t="s">
        <v>2444</v>
      </c>
      <c r="M199">
        <v>0</v>
      </c>
      <c r="N199">
        <v>1510</v>
      </c>
      <c r="O199">
        <v>2470</v>
      </c>
      <c r="P199">
        <v>2975</v>
      </c>
      <c r="Q199">
        <v>2985</v>
      </c>
      <c r="R199">
        <v>5130</v>
      </c>
      <c r="S199">
        <v>6340</v>
      </c>
      <c r="T199">
        <v>6430</v>
      </c>
      <c r="U199">
        <v>9087</v>
      </c>
      <c r="V199">
        <v>9147</v>
      </c>
      <c r="W199">
        <v>10995</v>
      </c>
      <c r="X199">
        <v>11255</v>
      </c>
      <c r="Y199">
        <v>12575</v>
      </c>
      <c r="Z199">
        <v>13367</v>
      </c>
      <c r="AA199">
        <v>13572</v>
      </c>
      <c r="AB199">
        <v>13785</v>
      </c>
      <c r="AC199">
        <v>16220</v>
      </c>
      <c r="AD199">
        <v>16345</v>
      </c>
      <c r="AE199">
        <v>18120</v>
      </c>
      <c r="AF199">
        <v>21550</v>
      </c>
    </row>
    <row r="200" spans="1:32">
      <c r="A200" t="s">
        <v>1459</v>
      </c>
      <c r="B200" s="22">
        <v>4</v>
      </c>
      <c r="C200" s="15" t="str">
        <f t="shared" si="5"/>
        <v>HC-1</v>
      </c>
      <c r="D200">
        <v>0</v>
      </c>
      <c r="G200">
        <v>3</v>
      </c>
      <c r="H200">
        <v>3</v>
      </c>
      <c r="I200" s="12">
        <f>IFERROR(VLOOKUP(A200,Length_all!$B$2:$E$266,4,FALSE),"")</f>
        <v>2216.6019999999999</v>
      </c>
      <c r="K200">
        <v>0</v>
      </c>
      <c r="L200" s="23">
        <v>0</v>
      </c>
      <c r="M200">
        <v>907</v>
      </c>
      <c r="N200">
        <v>1017</v>
      </c>
      <c r="O200">
        <v>1027</v>
      </c>
    </row>
    <row r="201" spans="1:32">
      <c r="A201" t="s">
        <v>1469</v>
      </c>
      <c r="B201" s="22">
        <v>4</v>
      </c>
      <c r="C201" s="17" t="str">
        <f t="shared" si="5"/>
        <v>HC-1</v>
      </c>
      <c r="G201">
        <v>2</v>
      </c>
      <c r="H201">
        <v>2</v>
      </c>
      <c r="I201" s="13">
        <v>2627</v>
      </c>
      <c r="J201" s="14" t="s">
        <v>2357</v>
      </c>
      <c r="K201" t="s">
        <v>2444</v>
      </c>
      <c r="M201">
        <v>0</v>
      </c>
      <c r="N201">
        <v>2627</v>
      </c>
    </row>
    <row r="202" spans="1:32">
      <c r="A202" t="s">
        <v>2314</v>
      </c>
      <c r="B202" s="22">
        <v>3</v>
      </c>
      <c r="C202" t="str">
        <f t="shared" si="5"/>
        <v>HC-2</v>
      </c>
      <c r="G202">
        <v>13</v>
      </c>
      <c r="H202">
        <v>13</v>
      </c>
      <c r="I202" s="12">
        <f>IFERROR(VLOOKUP(A202,Length_all!$B$2:$E$266,4,FALSE),"")</f>
        <v>11592.455</v>
      </c>
      <c r="K202" t="s">
        <v>2444</v>
      </c>
      <c r="M202">
        <v>0</v>
      </c>
      <c r="N202">
        <v>7694</v>
      </c>
      <c r="O202">
        <v>7740</v>
      </c>
      <c r="P202">
        <v>7790</v>
      </c>
      <c r="Q202">
        <v>10530</v>
      </c>
      <c r="R202">
        <v>10536</v>
      </c>
      <c r="S202">
        <v>12123</v>
      </c>
      <c r="T202">
        <v>12925</v>
      </c>
      <c r="U202">
        <v>15135</v>
      </c>
      <c r="V202">
        <v>15365</v>
      </c>
      <c r="W202">
        <v>15595</v>
      </c>
      <c r="X202">
        <v>17525</v>
      </c>
      <c r="Y202">
        <v>17775</v>
      </c>
    </row>
    <row r="203" spans="1:32">
      <c r="A203" t="s">
        <v>1441</v>
      </c>
      <c r="B203" s="22">
        <v>4</v>
      </c>
      <c r="C203" s="15" t="str">
        <f t="shared" si="5"/>
        <v>HC-2</v>
      </c>
      <c r="D203">
        <v>10530</v>
      </c>
      <c r="G203">
        <v>5</v>
      </c>
      <c r="H203">
        <v>5</v>
      </c>
      <c r="I203" s="12">
        <f>IFERROR(VLOOKUP(A203,Length_all!$B$2:$E$266,4,FALSE),"")</f>
        <v>7913.1660000000002</v>
      </c>
      <c r="K203">
        <v>10530</v>
      </c>
      <c r="L203" s="23">
        <v>4</v>
      </c>
      <c r="M203">
        <v>2640</v>
      </c>
      <c r="N203">
        <v>2660</v>
      </c>
      <c r="O203">
        <v>5300</v>
      </c>
      <c r="P203">
        <v>5460</v>
      </c>
      <c r="Q203">
        <v>7810</v>
      </c>
    </row>
    <row r="204" spans="1:32">
      <c r="A204" t="s">
        <v>1446</v>
      </c>
      <c r="B204" s="22">
        <v>4</v>
      </c>
      <c r="C204" s="17" t="str">
        <f t="shared" si="5"/>
        <v>HC-2</v>
      </c>
      <c r="G204">
        <v>3</v>
      </c>
      <c r="H204">
        <v>3</v>
      </c>
      <c r="I204" s="13">
        <v>6560.7</v>
      </c>
      <c r="J204" s="14" t="s">
        <v>2358</v>
      </c>
      <c r="K204" t="s">
        <v>2444</v>
      </c>
      <c r="M204">
        <v>3730</v>
      </c>
      <c r="N204">
        <v>5315</v>
      </c>
      <c r="O204">
        <v>5575</v>
      </c>
    </row>
    <row r="205" spans="1:32">
      <c r="A205" t="s">
        <v>2352</v>
      </c>
      <c r="B205" s="22">
        <v>3</v>
      </c>
      <c r="C205" t="s">
        <v>2285</v>
      </c>
      <c r="G205">
        <v>3</v>
      </c>
      <c r="H205">
        <v>3</v>
      </c>
      <c r="I205" s="13">
        <f>IFERROR(VLOOKUP(C205,Length_all!$B$2:$E$266,4,FALSE),"")</f>
        <v>3186.239</v>
      </c>
      <c r="J205" s="14" t="s">
        <v>2359</v>
      </c>
      <c r="K205" t="s">
        <v>2444</v>
      </c>
      <c r="M205">
        <v>159</v>
      </c>
      <c r="N205">
        <v>1524</v>
      </c>
      <c r="O205">
        <v>2239</v>
      </c>
    </row>
    <row r="206" spans="1:32">
      <c r="A206" t="s">
        <v>485</v>
      </c>
      <c r="B206" s="22">
        <v>3</v>
      </c>
      <c r="C206" t="str">
        <f t="shared" si="5"/>
        <v>LW-1</v>
      </c>
      <c r="G206">
        <v>5</v>
      </c>
      <c r="H206">
        <v>5</v>
      </c>
      <c r="I206" s="12">
        <f>IFERROR(VLOOKUP(A206,Length_all!$B$2:$E$266,4,FALSE),"")</f>
        <v>5749.7290000000003</v>
      </c>
      <c r="K206" t="s">
        <v>2444</v>
      </c>
      <c r="M206">
        <v>0</v>
      </c>
      <c r="N206">
        <v>1416</v>
      </c>
      <c r="O206">
        <v>1570</v>
      </c>
      <c r="P206">
        <v>4209</v>
      </c>
      <c r="Q206">
        <v>5140</v>
      </c>
    </row>
    <row r="207" spans="1:32">
      <c r="A207" t="s">
        <v>505</v>
      </c>
      <c r="B207" s="22">
        <v>3</v>
      </c>
      <c r="C207" t="str">
        <f t="shared" si="5"/>
        <v>SC-1</v>
      </c>
      <c r="G207">
        <v>14</v>
      </c>
      <c r="H207">
        <v>12</v>
      </c>
      <c r="I207" s="12">
        <f>IFERROR(VLOOKUP(A207,Length_all!$B$2:$E$266,4,FALSE),"")</f>
        <v>10733.138000000001</v>
      </c>
      <c r="K207" t="s">
        <v>2444</v>
      </c>
      <c r="M207">
        <v>1530</v>
      </c>
      <c r="N207">
        <v>4257</v>
      </c>
      <c r="O207">
        <v>4260</v>
      </c>
      <c r="P207">
        <v>5790</v>
      </c>
      <c r="Q207">
        <v>6868</v>
      </c>
      <c r="R207">
        <v>6881</v>
      </c>
      <c r="S207">
        <v>8875</v>
      </c>
      <c r="T207">
        <v>9048</v>
      </c>
      <c r="U207">
        <v>9788</v>
      </c>
      <c r="V207">
        <v>11780</v>
      </c>
      <c r="W207">
        <v>12451</v>
      </c>
      <c r="X207">
        <v>12460</v>
      </c>
    </row>
    <row r="208" spans="1:32">
      <c r="A208" t="s">
        <v>2353</v>
      </c>
      <c r="B208" s="22">
        <v>4</v>
      </c>
      <c r="C208" s="15" t="str">
        <f t="shared" si="5"/>
        <v>SC-1</v>
      </c>
      <c r="D208">
        <v>5962</v>
      </c>
      <c r="G208">
        <v>9</v>
      </c>
      <c r="H208">
        <v>9</v>
      </c>
      <c r="I208" s="12">
        <f>IFERROR(VLOOKUP(A208,Length_all!$B$2:$E$266,4,FALSE),"")</f>
        <v>10985.513999999999</v>
      </c>
      <c r="J208" t="s">
        <v>2367</v>
      </c>
      <c r="K208">
        <v>5962</v>
      </c>
      <c r="L208" s="23">
        <v>4</v>
      </c>
      <c r="M208">
        <v>200</v>
      </c>
      <c r="N208">
        <v>1414</v>
      </c>
      <c r="O208">
        <v>2594</v>
      </c>
      <c r="P208">
        <v>2629</v>
      </c>
      <c r="Q208">
        <v>4135</v>
      </c>
      <c r="R208">
        <v>6738</v>
      </c>
      <c r="S208">
        <v>8005</v>
      </c>
      <c r="T208">
        <v>8043</v>
      </c>
      <c r="U208">
        <v>8065</v>
      </c>
    </row>
    <row r="209" spans="1:25">
      <c r="A209" t="s">
        <v>515</v>
      </c>
      <c r="B209" s="22">
        <v>5</v>
      </c>
      <c r="C209" s="15" t="str">
        <f t="shared" si="5"/>
        <v>SC-1</v>
      </c>
      <c r="D209">
        <v>21173</v>
      </c>
      <c r="G209">
        <v>3</v>
      </c>
      <c r="H209">
        <v>3</v>
      </c>
      <c r="I209" s="12">
        <f>IFERROR(VLOOKUP(A209,Length_all!$B$2:$E$266,4,FALSE),"")</f>
        <v>5961.78</v>
      </c>
      <c r="J209" t="s">
        <v>2368</v>
      </c>
      <c r="K209">
        <v>21173</v>
      </c>
      <c r="L209" s="23">
        <v>20</v>
      </c>
      <c r="M209">
        <v>642</v>
      </c>
      <c r="N209">
        <v>3514</v>
      </c>
      <c r="O209">
        <v>4573</v>
      </c>
    </row>
    <row r="210" spans="1:25">
      <c r="A210" t="s">
        <v>2354</v>
      </c>
      <c r="B210" s="22">
        <v>3</v>
      </c>
      <c r="C210" t="str">
        <f t="shared" si="5"/>
        <v>SC-2</v>
      </c>
      <c r="G210">
        <v>2</v>
      </c>
      <c r="H210">
        <v>2</v>
      </c>
      <c r="I210" s="13">
        <v>0</v>
      </c>
      <c r="J210" s="14" t="s">
        <v>2360</v>
      </c>
      <c r="K210" t="s">
        <v>2444</v>
      </c>
      <c r="M210">
        <v>2540</v>
      </c>
      <c r="N210">
        <v>2635</v>
      </c>
    </row>
    <row r="211" spans="1:25">
      <c r="A211" t="s">
        <v>501</v>
      </c>
      <c r="B211" s="22">
        <v>3</v>
      </c>
      <c r="C211" t="str">
        <f t="shared" si="5"/>
        <v>SC-3</v>
      </c>
      <c r="G211">
        <v>3</v>
      </c>
      <c r="H211">
        <v>3</v>
      </c>
      <c r="I211" s="12">
        <f>IFERROR(VLOOKUP(A211,Length_all!$B$2:$E$266,4,FALSE),"")</f>
        <v>963.524</v>
      </c>
      <c r="K211" t="s">
        <v>2444</v>
      </c>
      <c r="M211">
        <v>0</v>
      </c>
      <c r="N211">
        <v>957</v>
      </c>
      <c r="O211">
        <v>9498</v>
      </c>
    </row>
    <row r="212" spans="1:25">
      <c r="A212" t="s">
        <v>788</v>
      </c>
      <c r="B212" s="22">
        <v>2</v>
      </c>
      <c r="C212" t="str">
        <f t="shared" si="5"/>
        <v>WC-1</v>
      </c>
      <c r="G212">
        <v>1</v>
      </c>
      <c r="H212">
        <v>1</v>
      </c>
      <c r="I212" s="12">
        <f>IFERROR(VLOOKUP(A212,Length_all!$B$2:$E$266,4,FALSE),"")</f>
        <v>1733.5119999999999</v>
      </c>
      <c r="K212" t="s">
        <v>2444</v>
      </c>
      <c r="M212">
        <v>0</v>
      </c>
    </row>
    <row r="213" spans="1:25">
      <c r="A213" t="s">
        <v>666</v>
      </c>
      <c r="B213" s="22">
        <v>2</v>
      </c>
      <c r="C213" t="str">
        <f t="shared" si="5"/>
        <v>WC-2</v>
      </c>
      <c r="G213">
        <v>13</v>
      </c>
      <c r="H213">
        <v>13</v>
      </c>
      <c r="I213" s="12">
        <f>IFERROR(VLOOKUP(A213,Length_all!$B$2:$E$266,4,FALSE),"")</f>
        <v>10154.388999999999</v>
      </c>
      <c r="K213" t="s">
        <v>2444</v>
      </c>
      <c r="M213">
        <v>480</v>
      </c>
      <c r="N213">
        <v>490</v>
      </c>
      <c r="O213">
        <v>950</v>
      </c>
      <c r="P213">
        <v>1398</v>
      </c>
      <c r="Q213">
        <v>3800</v>
      </c>
      <c r="R213">
        <v>4500</v>
      </c>
      <c r="S213">
        <v>5750</v>
      </c>
      <c r="T213">
        <v>5900</v>
      </c>
      <c r="U213">
        <v>6165</v>
      </c>
      <c r="V213">
        <v>6810</v>
      </c>
      <c r="W213">
        <v>7450</v>
      </c>
      <c r="X213">
        <v>8300</v>
      </c>
      <c r="Y213">
        <v>8770</v>
      </c>
    </row>
    <row r="214" spans="1:25">
      <c r="A214" t="s">
        <v>693</v>
      </c>
      <c r="B214" s="22">
        <v>3</v>
      </c>
      <c r="C214" s="15" t="str">
        <f t="shared" si="5"/>
        <v>WC-2</v>
      </c>
      <c r="G214">
        <v>1</v>
      </c>
      <c r="H214">
        <v>1</v>
      </c>
      <c r="I214" s="13">
        <v>0</v>
      </c>
      <c r="J214" s="14" t="s">
        <v>2361</v>
      </c>
      <c r="K214" t="s">
        <v>2444</v>
      </c>
      <c r="M214">
        <v>0</v>
      </c>
    </row>
    <row r="215" spans="1:25">
      <c r="A215" t="s">
        <v>688</v>
      </c>
      <c r="B215" s="22">
        <v>3</v>
      </c>
      <c r="C215" s="15" t="str">
        <f t="shared" si="5"/>
        <v>WC-2</v>
      </c>
      <c r="D215">
        <v>4000</v>
      </c>
      <c r="G215">
        <v>4</v>
      </c>
      <c r="H215">
        <v>4</v>
      </c>
      <c r="I215" s="12">
        <f>IFERROR(VLOOKUP(A215,Length_all!$B$2:$E$266,4,FALSE),"")</f>
        <v>4571.7120000000004</v>
      </c>
      <c r="K215">
        <v>4000</v>
      </c>
      <c r="L215" s="23">
        <v>5</v>
      </c>
      <c r="M215">
        <v>0</v>
      </c>
      <c r="N215">
        <v>2310</v>
      </c>
      <c r="O215">
        <v>3550</v>
      </c>
      <c r="P215">
        <v>3552</v>
      </c>
    </row>
    <row r="216" spans="1:25">
      <c r="A216" t="s">
        <v>680</v>
      </c>
      <c r="B216" s="22">
        <v>3</v>
      </c>
      <c r="C216" s="15" t="str">
        <f t="shared" si="5"/>
        <v>WC-2</v>
      </c>
      <c r="D216">
        <v>6165</v>
      </c>
      <c r="G216">
        <v>7</v>
      </c>
      <c r="H216">
        <v>6</v>
      </c>
      <c r="I216" s="12">
        <f>IFERROR(VLOOKUP(A216,Length_all!$B$2:$E$266,4,FALSE),"")</f>
        <v>4872.0690000000004</v>
      </c>
      <c r="K216">
        <v>6165</v>
      </c>
      <c r="L216" s="23">
        <v>8</v>
      </c>
      <c r="M216">
        <v>0</v>
      </c>
      <c r="N216">
        <v>990</v>
      </c>
      <c r="O216">
        <v>998</v>
      </c>
      <c r="P216">
        <v>2360</v>
      </c>
      <c r="Q216">
        <v>3550</v>
      </c>
      <c r="R216">
        <v>4190</v>
      </c>
    </row>
    <row r="217" spans="1:25">
      <c r="A217" t="s">
        <v>771</v>
      </c>
      <c r="B217" s="22">
        <v>2</v>
      </c>
      <c r="C217" t="str">
        <f t="shared" si="5"/>
        <v>WC-3</v>
      </c>
      <c r="G217">
        <v>15</v>
      </c>
      <c r="H217">
        <v>12</v>
      </c>
      <c r="I217" s="12">
        <f>IFERROR(VLOOKUP(A217,Length_all!$B$2:$E$266,4,FALSE),"")</f>
        <v>15834.353999999999</v>
      </c>
      <c r="K217" t="s">
        <v>2444</v>
      </c>
      <c r="M217">
        <v>2145</v>
      </c>
      <c r="N217">
        <v>2951</v>
      </c>
      <c r="O217">
        <v>2971</v>
      </c>
      <c r="P217">
        <v>6125</v>
      </c>
      <c r="Q217">
        <v>6200</v>
      </c>
      <c r="R217">
        <v>6260</v>
      </c>
      <c r="S217">
        <v>6300</v>
      </c>
      <c r="T217">
        <v>9280</v>
      </c>
      <c r="U217">
        <v>10950</v>
      </c>
      <c r="V217">
        <v>11728</v>
      </c>
      <c r="W217">
        <v>11738</v>
      </c>
      <c r="X217">
        <v>11743</v>
      </c>
    </row>
    <row r="218" spans="1:25">
      <c r="A218" t="s">
        <v>2058</v>
      </c>
      <c r="B218" s="22">
        <v>1</v>
      </c>
      <c r="C218" t="s">
        <v>2115</v>
      </c>
      <c r="G218">
        <v>3</v>
      </c>
      <c r="H218">
        <v>3</v>
      </c>
      <c r="I218" s="12">
        <f>IFERROR(VLOOKUP(A218,Length_all!$B$2:$E$266,4,FALSE),"")</f>
        <v>37505.72</v>
      </c>
      <c r="K218" t="s">
        <v>2444</v>
      </c>
      <c r="M218">
        <v>7470</v>
      </c>
      <c r="N218">
        <v>10246</v>
      </c>
      <c r="O218">
        <v>11790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524B7-D435-3F41-B607-CAC2344E2D0D}">
  <dimension ref="A1:E76"/>
  <sheetViews>
    <sheetView workbookViewId="0">
      <selection activeCell="C7" sqref="C7"/>
    </sheetView>
  </sheetViews>
  <sheetFormatPr baseColWidth="10" defaultRowHeight="16"/>
  <cols>
    <col min="3" max="3" width="27.1640625" bestFit="1" customWidth="1"/>
    <col min="4" max="4" width="14" bestFit="1" customWidth="1"/>
    <col min="5" max="5" width="10.33203125" bestFit="1" customWidth="1"/>
  </cols>
  <sheetData>
    <row r="1" spans="1:5" ht="66" customHeight="1">
      <c r="A1" s="8" t="s">
        <v>2114</v>
      </c>
      <c r="B1" s="8" t="s">
        <v>2362</v>
      </c>
      <c r="C1" s="8" t="s">
        <v>2212</v>
      </c>
      <c r="D1" s="8" t="s">
        <v>2213</v>
      </c>
      <c r="E1" s="8" t="s">
        <v>2214</v>
      </c>
    </row>
    <row r="2" spans="1:5">
      <c r="A2" s="7" t="s">
        <v>2107</v>
      </c>
      <c r="B2">
        <v>1</v>
      </c>
      <c r="C2" t="str">
        <f>IFERROR(VLOOKUP(A2,Head_all!$C$2:$F$67,3,FALSE),"")</f>
        <v>Weir Stick</v>
      </c>
      <c r="D2" t="str">
        <f>IFERROR(VLOOKUP(A2,Head_all!$C$2:$F$67,4,FALSE),"")</f>
        <v xml:space="preserve"> </v>
      </c>
      <c r="E2" t="str">
        <f>IFERROR(VLOOKUP(A2,Head_all!$C$2:$F$67,2,FALSE),"")</f>
        <v>MC-10-1</v>
      </c>
    </row>
    <row r="3" spans="1:5">
      <c r="A3" t="s">
        <v>2108</v>
      </c>
      <c r="B3">
        <v>2</v>
      </c>
      <c r="C3" t="str">
        <f>IFERROR(VLOOKUP(A3,Head_all!$C$2:$F$67,3,FALSE),"")</f>
        <v>Weir Stick</v>
      </c>
      <c r="D3" t="str">
        <f>IFERROR(VLOOKUP(A3,Head_all!$C$2:$F$67,4,FALSE),"")</f>
        <v xml:space="preserve"> </v>
      </c>
      <c r="E3" t="str">
        <f>IFERROR(VLOOKUP(A3,Head_all!$C$2:$F$67,2,FALSE),"")</f>
        <v>MC-10-2</v>
      </c>
    </row>
    <row r="4" spans="1:5">
      <c r="A4" t="s">
        <v>2103</v>
      </c>
      <c r="B4">
        <v>2</v>
      </c>
      <c r="C4" t="str">
        <f>IFERROR(VLOOKUP(A4,Head_all!$C$2:$F$67,3,FALSE),"")</f>
        <v>Weir Stick</v>
      </c>
      <c r="D4" t="str">
        <f>IFERROR(VLOOKUP(A4,Head_all!$C$2:$F$67,4,FALSE),"")</f>
        <v xml:space="preserve"> </v>
      </c>
      <c r="E4" t="str">
        <f>IFERROR(VLOOKUP(A4,Head_all!$C$2:$F$67,2,FALSE),"")</f>
        <v>MC-10-3</v>
      </c>
    </row>
    <row r="5" spans="1:5">
      <c r="A5" t="s">
        <v>2104</v>
      </c>
      <c r="B5">
        <v>5</v>
      </c>
      <c r="C5" t="str">
        <f>IFERROR(VLOOKUP(A5,Head_all!$C$2:$F$67,3,FALSE),"")</f>
        <v>Weir Stick</v>
      </c>
      <c r="D5" t="str">
        <f>IFERROR(VLOOKUP(A5,Head_all!$C$2:$F$67,4,FALSE),"")</f>
        <v>Propeller Meter</v>
      </c>
      <c r="E5" t="str">
        <f>IFERROR(VLOOKUP(A5,Head_all!$C$2:$F$67,2,FALSE),"")</f>
        <v>MC-11-4</v>
      </c>
    </row>
    <row r="6" spans="1:5">
      <c r="A6" t="s">
        <v>2106</v>
      </c>
      <c r="B6">
        <v>6</v>
      </c>
      <c r="C6" t="str">
        <f>IFERROR(VLOOKUP(A6,Head_all!$C$2:$F$67,3,FALSE),"")</f>
        <v>Propeller Meter</v>
      </c>
      <c r="D6" t="str">
        <f>IFERROR(VLOOKUP(A6,Head_all!$C$2:$F$67,4,FALSE),"")</f>
        <v xml:space="preserve"> </v>
      </c>
      <c r="E6" t="str">
        <f>IFERROR(VLOOKUP(A6,Head_all!$C$2:$F$67,2,FALSE),"")</f>
        <v>MC-12-3</v>
      </c>
    </row>
    <row r="7" spans="1:5">
      <c r="A7" t="s">
        <v>2105</v>
      </c>
      <c r="B7">
        <v>2</v>
      </c>
      <c r="C7" t="str">
        <f>IFERROR(VLOOKUP(A7,Head_all!$C$2:$F$67,3,FALSE),"")</f>
        <v>Propeller Meter</v>
      </c>
      <c r="D7" t="str">
        <f>IFERROR(VLOOKUP(A7,Head_all!$C$2:$F$67,4,FALSE),"")</f>
        <v xml:space="preserve"> </v>
      </c>
      <c r="E7" t="str">
        <f>IFERROR(VLOOKUP(A7,Head_all!$C$2:$F$67,2,FALSE),"")</f>
        <v>MC-12-4</v>
      </c>
    </row>
    <row r="8" spans="1:5">
      <c r="A8" t="s">
        <v>1348</v>
      </c>
      <c r="B8">
        <v>1</v>
      </c>
      <c r="C8" t="str">
        <f>IFERROR(VLOOKUP(A8,Head_all!$C$2:$F$67,3,FALSE),"")</f>
        <v>Weir Stick</v>
      </c>
      <c r="D8" t="str">
        <f>IFERROR(VLOOKUP(A8,Head_all!$C$2:$F$67,4,FALSE),"")</f>
        <v xml:space="preserve"> </v>
      </c>
      <c r="E8" t="str">
        <f>IFERROR(VLOOKUP(A8,Head_all!$C$2:$F$67,2,FALSE),"")</f>
        <v>MC-13-1</v>
      </c>
    </row>
    <row r="9" spans="1:5">
      <c r="A9" t="s">
        <v>467</v>
      </c>
      <c r="B9">
        <v>3</v>
      </c>
      <c r="C9" t="str">
        <f>IFERROR(VLOOKUP(A9,Head_all!$C$2:$F$67,3,FALSE),"")</f>
        <v>Propeller Meter</v>
      </c>
      <c r="D9" t="str">
        <f>IFERROR(VLOOKUP(A9,Head_all!$C$2:$F$67,4,FALSE),"")</f>
        <v xml:space="preserve"> </v>
      </c>
      <c r="E9" t="str">
        <f>IFERROR(VLOOKUP(A9,Head_all!$C$2:$F$67,2,FALSE),"")</f>
        <v>MC-13-2</v>
      </c>
    </row>
    <row r="10" spans="1:5">
      <c r="A10" t="s">
        <v>1729</v>
      </c>
      <c r="B10">
        <v>6</v>
      </c>
      <c r="C10" t="str">
        <f>IFERROR(VLOOKUP(A10,Head_all!$C$2:$F$67,3,FALSE),"")</f>
        <v>Reverse Propeller</v>
      </c>
      <c r="D10" t="str">
        <f>IFERROR(VLOOKUP(A10,Head_all!$C$2:$F$67,4,FALSE),"")</f>
        <v xml:space="preserve"> </v>
      </c>
      <c r="E10" t="str">
        <f>IFERROR(VLOOKUP(A10,Head_all!$C$2:$F$67,2,FALSE),"")</f>
        <v>MC-13-3</v>
      </c>
    </row>
    <row r="11" spans="1:5">
      <c r="A11" t="s">
        <v>215</v>
      </c>
      <c r="B11">
        <v>1</v>
      </c>
      <c r="C11" t="str">
        <f>IFERROR(VLOOKUP(A11,Head_all!$C$2:$F$67,3,FALSE),"")</f>
        <v>Estimates</v>
      </c>
      <c r="D11" t="str">
        <f>IFERROR(VLOOKUP(A11,Head_all!$C$2:$F$67,4,FALSE),"")</f>
        <v xml:space="preserve"> </v>
      </c>
      <c r="E11" t="str">
        <f>IFERROR(VLOOKUP(A11,Head_all!$C$2:$F$67,2,FALSE),"")</f>
        <v>MC-14-1</v>
      </c>
    </row>
    <row r="12" spans="1:5">
      <c r="A12" t="s">
        <v>360</v>
      </c>
      <c r="B12">
        <v>4</v>
      </c>
      <c r="C12" t="str">
        <f>IFERROR(VLOOKUP(A12,Head_all!$C$2:$F$67,3,FALSE),"")</f>
        <v>Weir Stick</v>
      </c>
      <c r="D12" t="str">
        <f>IFERROR(VLOOKUP(A12,Head_all!$C$2:$F$67,4,FALSE),"")</f>
        <v>Propeller Meter</v>
      </c>
      <c r="E12" t="str">
        <f>IFERROR(VLOOKUP(A12,Head_all!$C$2:$F$67,2,FALSE),"")</f>
        <v>MC-15-1</v>
      </c>
    </row>
    <row r="13" spans="1:5">
      <c r="A13" t="s">
        <v>357</v>
      </c>
      <c r="B13">
        <v>1</v>
      </c>
      <c r="C13" t="str">
        <f>IFERROR(VLOOKUP(A13,Head_all!$C$2:$F$67,3,FALSE),"")</f>
        <v>Estimates</v>
      </c>
      <c r="D13" t="str">
        <f>IFERROR(VLOOKUP(A13,Head_all!$C$2:$F$67,4,FALSE),"")</f>
        <v xml:space="preserve"> </v>
      </c>
      <c r="E13" t="str">
        <f>IFERROR(VLOOKUP(A13,Head_all!$C$2:$F$67,2,FALSE),"")</f>
        <v>MC-15-2</v>
      </c>
    </row>
    <row r="14" spans="1:5">
      <c r="A14" t="s">
        <v>409</v>
      </c>
      <c r="B14">
        <v>3</v>
      </c>
      <c r="C14" t="str">
        <f>IFERROR(VLOOKUP(A14,Head_all!$C$2:$F$67,3,FALSE),"")</f>
        <v>Weir Stick</v>
      </c>
      <c r="D14" t="str">
        <f>IFERROR(VLOOKUP(A14,Head_all!$C$2:$F$67,4,FALSE),"")</f>
        <v xml:space="preserve"> </v>
      </c>
      <c r="E14" t="str">
        <f>IFERROR(VLOOKUP(A14,Head_all!$C$2:$F$67,2,FALSE),"")</f>
        <v>MC-16-1</v>
      </c>
    </row>
    <row r="15" spans="1:5">
      <c r="A15" t="s">
        <v>853</v>
      </c>
      <c r="B15">
        <v>10</v>
      </c>
      <c r="C15" t="str">
        <f>IFERROR(VLOOKUP(A15,Head_all!$C$2:$F$67,3,FALSE),"")</f>
        <v>Weir Stick</v>
      </c>
      <c r="D15" t="str">
        <f>IFERROR(VLOOKUP(A15,Head_all!$C$2:$F$67,4,FALSE),"")</f>
        <v>Propeller Meter</v>
      </c>
      <c r="E15" t="str">
        <f>IFERROR(VLOOKUP(A15,Head_all!$C$2:$F$67,2,FALSE),"")</f>
        <v>MC-16-4</v>
      </c>
    </row>
    <row r="16" spans="1:5">
      <c r="A16" t="s">
        <v>1526</v>
      </c>
      <c r="B16">
        <v>6</v>
      </c>
      <c r="C16" t="str">
        <f>IFERROR(VLOOKUP(A16,Head_all!$C$2:$F$67,3,FALSE),"")</f>
        <v>Weir Stick</v>
      </c>
      <c r="D16" t="str">
        <f>IFERROR(VLOOKUP(A16,Head_all!$C$2:$F$67,4,FALSE),"")</f>
        <v>Propeller Meter</v>
      </c>
      <c r="E16" t="str">
        <f>IFERROR(VLOOKUP(A16,Head_all!$C$2:$F$67,2,FALSE),"")</f>
        <v>MC-17-1</v>
      </c>
    </row>
    <row r="17" spans="1:5">
      <c r="A17" t="s">
        <v>1288</v>
      </c>
      <c r="B17">
        <v>9</v>
      </c>
      <c r="C17" t="str">
        <f>IFERROR(VLOOKUP(A17,Head_all!$C$2:$F$67,3,FALSE),"")</f>
        <v>Mace Meter</v>
      </c>
      <c r="D17" t="str">
        <f>IFERROR(VLOOKUP(A17,Head_all!$C$2:$F$67,4,FALSE),"")</f>
        <v>Weir Stick</v>
      </c>
      <c r="E17" t="str">
        <f>IFERROR(VLOOKUP(A17,Head_all!$C$2:$F$67,2,FALSE),"")</f>
        <v>MC-19-1</v>
      </c>
    </row>
    <row r="18" spans="1:5">
      <c r="A18" t="s">
        <v>1679</v>
      </c>
      <c r="B18">
        <v>1</v>
      </c>
      <c r="C18" t="str">
        <f>IFERROR(VLOOKUP(A18,Head_all!$C$2:$F$67,3,FALSE),"")</f>
        <v/>
      </c>
      <c r="D18" t="str">
        <f>IFERROR(VLOOKUP(A18,Head_all!$C$2:$F$67,4,FALSE),"")</f>
        <v/>
      </c>
      <c r="E18" t="str">
        <f>IFERROR(VLOOKUP(A18,Head_all!$C$2:$F$67,2,FALSE),"")</f>
        <v/>
      </c>
    </row>
    <row r="19" spans="1:5">
      <c r="A19" t="s">
        <v>1362</v>
      </c>
      <c r="B19">
        <v>3</v>
      </c>
      <c r="C19" t="str">
        <f>IFERROR(VLOOKUP(A19,Head_all!$C$2:$F$67,3,FALSE),"")</f>
        <v>Weir Stick</v>
      </c>
      <c r="D19" t="str">
        <f>IFERROR(VLOOKUP(A19,Head_all!$C$2:$F$67,4,FALSE),"")</f>
        <v xml:space="preserve"> </v>
      </c>
      <c r="E19" t="str">
        <f>IFERROR(VLOOKUP(A19,Head_all!$C$2:$F$67,2,FALSE),"")</f>
        <v>MC-21-1</v>
      </c>
    </row>
    <row r="20" spans="1:5">
      <c r="A20" t="s">
        <v>91</v>
      </c>
      <c r="B20">
        <v>7</v>
      </c>
      <c r="C20" t="str">
        <f>IFERROR(VLOOKUP(A20,Head_all!$C$2:$F$67,3,FALSE),"")</f>
        <v>Weir Stick</v>
      </c>
      <c r="D20" t="str">
        <f>IFERROR(VLOOKUP(A20,Head_all!$C$2:$F$67,4,FALSE),"")</f>
        <v xml:space="preserve"> </v>
      </c>
      <c r="E20" t="str">
        <f>IFERROR(VLOOKUP(A20,Head_all!$C$2:$F$67,2,FALSE),"")</f>
        <v>MC-21-2</v>
      </c>
    </row>
    <row r="21" spans="1:5">
      <c r="A21" t="s">
        <v>1132</v>
      </c>
      <c r="B21">
        <v>4</v>
      </c>
      <c r="C21" t="str">
        <f>IFERROR(VLOOKUP(A21,Head_all!$C$2:$F$67,3,FALSE),"")</f>
        <v>Weir Stick</v>
      </c>
      <c r="D21" t="str">
        <f>IFERROR(VLOOKUP(A21,Head_all!$C$2:$F$67,4,FALSE),"")</f>
        <v>Propeller Meter</v>
      </c>
      <c r="E21" t="str">
        <f>IFERROR(VLOOKUP(A21,Head_all!$C$2:$F$67,2,FALSE),"")</f>
        <v>MC-21-4</v>
      </c>
    </row>
    <row r="22" spans="1:5">
      <c r="A22" t="s">
        <v>789</v>
      </c>
      <c r="B22">
        <v>2</v>
      </c>
      <c r="C22" t="str">
        <f>IFERROR(VLOOKUP(A22,Head_all!$C$2:$F$67,3,FALSE),"")</f>
        <v>Weir Stick</v>
      </c>
      <c r="D22" t="str">
        <f>IFERROR(VLOOKUP(A22,Head_all!$C$2:$F$67,4,FALSE),"")</f>
        <v>Propeller Meter</v>
      </c>
      <c r="E22" t="str">
        <f>IFERROR(VLOOKUP(A22,Head_all!$C$2:$F$67,2,FALSE),"")</f>
        <v>MC-22-1</v>
      </c>
    </row>
    <row r="23" spans="1:5">
      <c r="A23" t="s">
        <v>701</v>
      </c>
      <c r="B23">
        <v>3</v>
      </c>
      <c r="C23" t="str">
        <f>IFERROR(VLOOKUP(A23,Head_all!$C$2:$F$67,3,FALSE),"")</f>
        <v>Weir Stick</v>
      </c>
      <c r="D23" t="str">
        <f>IFERROR(VLOOKUP(A23,Head_all!$C$2:$F$67,4,FALSE),"")</f>
        <v>Propeller Meter</v>
      </c>
      <c r="E23" t="str">
        <f>IFERROR(VLOOKUP(A23,Head_all!$C$2:$F$67,2,FALSE),"")</f>
        <v>MC-25-1</v>
      </c>
    </row>
    <row r="24" spans="1:5">
      <c r="A24" t="s">
        <v>454</v>
      </c>
      <c r="B24">
        <v>2</v>
      </c>
      <c r="C24" t="str">
        <f>IFERROR(VLOOKUP(A24,Head_all!$C$2:$F$67,3,FALSE),"")</f>
        <v>SonTek Acoustic Doppler Meter</v>
      </c>
      <c r="D24" t="str">
        <f>IFERROR(VLOOKUP(A24,Head_all!$C$2:$F$67,4,FALSE),"")</f>
        <v>Propeller Meter</v>
      </c>
      <c r="E24" t="str">
        <f>IFERROR(VLOOKUP(A24,Head_all!$C$2:$F$67,2,FALSE),"")</f>
        <v>MC-26-2</v>
      </c>
    </row>
    <row r="25" spans="1:5">
      <c r="A25" t="s">
        <v>61</v>
      </c>
      <c r="B25">
        <v>2</v>
      </c>
      <c r="C25" t="str">
        <f>IFERROR(VLOOKUP(A25,Head_all!$C$2:$F$67,3,FALSE),"")</f>
        <v>Weir Stick</v>
      </c>
      <c r="D25" t="str">
        <f>IFERROR(VLOOKUP(A25,Head_all!$C$2:$F$67,4,FALSE),"")</f>
        <v>Propeller Meter</v>
      </c>
      <c r="E25" t="str">
        <f>IFERROR(VLOOKUP(A25,Head_all!$C$2:$F$67,2,FALSE),"")</f>
        <v>MC-31-1</v>
      </c>
    </row>
    <row r="26" spans="1:5">
      <c r="A26" t="s">
        <v>1475</v>
      </c>
      <c r="B26">
        <v>2</v>
      </c>
      <c r="C26" t="str">
        <f>IFERROR(VLOOKUP(A26,Head_all!$C$2:$F$67,3,FALSE),"")</f>
        <v>Weir Stick</v>
      </c>
      <c r="D26" t="str">
        <f>IFERROR(VLOOKUP(A26,Head_all!$C$2:$F$67,4,FALSE),"")</f>
        <v xml:space="preserve"> </v>
      </c>
      <c r="E26" t="str">
        <f>IFERROR(VLOOKUP(A26,Head_all!$C$2:$F$67,2,FALSE),"")</f>
        <v>MC-32-2</v>
      </c>
    </row>
    <row r="27" spans="1:5">
      <c r="A27" t="s">
        <v>79</v>
      </c>
      <c r="B27">
        <v>1</v>
      </c>
      <c r="C27" t="str">
        <f>IFERROR(VLOOKUP(A27,Head_all!$C$2:$F$67,3,FALSE),"")</f>
        <v>Propeller Meter</v>
      </c>
      <c r="D27" t="str">
        <f>IFERROR(VLOOKUP(A27,Head_all!$C$2:$F$67,4,FALSE),"")</f>
        <v xml:space="preserve"> </v>
      </c>
      <c r="E27" t="str">
        <f>IFERROR(VLOOKUP(A27,Head_all!$C$2:$F$67,2,FALSE),"")</f>
        <v>MC-33-2</v>
      </c>
    </row>
    <row r="28" spans="1:5">
      <c r="A28" t="s">
        <v>406</v>
      </c>
      <c r="B28">
        <v>1</v>
      </c>
      <c r="C28" t="str">
        <f>IFERROR(VLOOKUP(A28,Head_all!$C$2:$F$67,3,FALSE),"")</f>
        <v/>
      </c>
      <c r="D28" t="str">
        <f>IFERROR(VLOOKUP(A28,Head_all!$C$2:$F$67,4,FALSE),"")</f>
        <v/>
      </c>
      <c r="E28" t="str">
        <f>IFERROR(VLOOKUP(A28,Head_all!$C$2:$F$67,2,FALSE),"")</f>
        <v/>
      </c>
    </row>
    <row r="29" spans="1:5">
      <c r="A29" t="s">
        <v>75</v>
      </c>
      <c r="B29">
        <v>1</v>
      </c>
      <c r="C29" t="str">
        <f>IFERROR(VLOOKUP(A29,Head_all!$C$2:$F$67,3,FALSE),"")</f>
        <v>Estimates</v>
      </c>
      <c r="D29" t="str">
        <f>IFERROR(VLOOKUP(A29,Head_all!$C$2:$F$67,4,FALSE),"")</f>
        <v xml:space="preserve"> </v>
      </c>
      <c r="E29" t="str">
        <f>IFERROR(VLOOKUP(A29,Head_all!$C$2:$F$67,2,FALSE),"")</f>
        <v>MC-34-2</v>
      </c>
    </row>
    <row r="30" spans="1:5">
      <c r="A30" t="s">
        <v>939</v>
      </c>
      <c r="B30">
        <v>4</v>
      </c>
      <c r="C30" t="str">
        <f>IFERROR(VLOOKUP(A30,Head_all!$C$2:$F$67,3,FALSE),"")</f>
        <v>Weir Stick</v>
      </c>
      <c r="D30" t="str">
        <f>IFERROR(VLOOKUP(A30,Head_all!$C$2:$F$67,4,FALSE),"")</f>
        <v>Mace Meter</v>
      </c>
      <c r="E30" t="str">
        <f>IFERROR(VLOOKUP(A30,Head_all!$C$2:$F$67,2,FALSE),"")</f>
        <v>MC-35-1</v>
      </c>
    </row>
    <row r="31" spans="1:5">
      <c r="A31" t="s">
        <v>443</v>
      </c>
      <c r="B31">
        <v>1</v>
      </c>
      <c r="C31" t="str">
        <f>IFERROR(VLOOKUP(A31,Head_all!$C$2:$F$67,3,FALSE),"")</f>
        <v>Estimates</v>
      </c>
      <c r="D31" t="str">
        <f>IFERROR(VLOOKUP(A31,Head_all!$C$2:$F$67,4,FALSE),"")</f>
        <v xml:space="preserve"> </v>
      </c>
      <c r="E31" t="str">
        <f>IFERROR(VLOOKUP(A31,Head_all!$C$2:$F$67,2,FALSE),"")</f>
        <v>MC-35-2</v>
      </c>
    </row>
    <row r="32" spans="1:5">
      <c r="A32" t="s">
        <v>1719</v>
      </c>
      <c r="B32">
        <v>1</v>
      </c>
      <c r="C32" t="str">
        <f>IFERROR(VLOOKUP(A32,Head_all!$C$2:$F$67,3,FALSE),"")</f>
        <v>Estimates</v>
      </c>
      <c r="D32" t="str">
        <f>IFERROR(VLOOKUP(A32,Head_all!$C$2:$F$67,4,FALSE),"")</f>
        <v xml:space="preserve"> </v>
      </c>
      <c r="E32" t="str">
        <f>IFERROR(VLOOKUP(A32,Head_all!$C$2:$F$67,2,FALSE),"")</f>
        <v>MC-36-1</v>
      </c>
    </row>
    <row r="33" spans="1:5">
      <c r="A33" t="s">
        <v>436</v>
      </c>
      <c r="B33">
        <v>2</v>
      </c>
      <c r="C33" t="str">
        <f>IFERROR(VLOOKUP(A33,Head_all!$C$2:$F$67,3,FALSE),"")</f>
        <v>Propeller Meter</v>
      </c>
      <c r="D33" t="str">
        <f>IFERROR(VLOOKUP(A33,Head_all!$C$2:$F$67,4,FALSE),"")</f>
        <v xml:space="preserve"> </v>
      </c>
      <c r="E33" t="str">
        <f>IFERROR(VLOOKUP(A33,Head_all!$C$2:$F$67,2,FALSE),"")</f>
        <v>MC-36-2</v>
      </c>
    </row>
    <row r="34" spans="1:5">
      <c r="A34" t="s">
        <v>1128</v>
      </c>
      <c r="B34">
        <v>1</v>
      </c>
      <c r="C34" t="str">
        <f>IFERROR(VLOOKUP(A34,Head_all!$C$2:$F$67,3,FALSE),"")</f>
        <v>Propeller Meter</v>
      </c>
      <c r="D34" t="str">
        <f>IFERROR(VLOOKUP(A34,Head_all!$C$2:$F$67,4,FALSE),"")</f>
        <v xml:space="preserve"> </v>
      </c>
      <c r="E34" t="str">
        <f>IFERROR(VLOOKUP(A34,Head_all!$C$2:$F$67,2,FALSE),"")</f>
        <v>MC-36-3</v>
      </c>
    </row>
    <row r="35" spans="1:5">
      <c r="A35" t="s">
        <v>645</v>
      </c>
      <c r="B35">
        <v>1</v>
      </c>
      <c r="C35" t="str">
        <f>IFERROR(VLOOKUP(A35,Head_all!$C$2:$F$67,3,FALSE),"")</f>
        <v>Propeller Meter</v>
      </c>
      <c r="D35" t="str">
        <f>IFERROR(VLOOKUP(A35,Head_all!$C$2:$F$67,4,FALSE),"")</f>
        <v xml:space="preserve"> </v>
      </c>
      <c r="E35" t="str">
        <f>IFERROR(VLOOKUP(A35,Head_all!$C$2:$F$67,2,FALSE),"")</f>
        <v>MC-37-1</v>
      </c>
    </row>
    <row r="36" spans="1:5">
      <c r="A36" t="s">
        <v>1721</v>
      </c>
      <c r="B36">
        <v>1</v>
      </c>
      <c r="C36" t="str">
        <f>IFERROR(VLOOKUP(A36,Head_all!$C$2:$F$67,3,FALSE),"")</f>
        <v>Propeller Meter</v>
      </c>
      <c r="D36" t="str">
        <f>IFERROR(VLOOKUP(A36,Head_all!$C$2:$F$67,4,FALSE),"")</f>
        <v xml:space="preserve"> </v>
      </c>
      <c r="E36" t="str">
        <f>IFERROR(VLOOKUP(A36,Head_all!$C$2:$F$67,2,FALSE),"")</f>
        <v>MC-37-2</v>
      </c>
    </row>
    <row r="37" spans="1:5">
      <c r="A37" t="s">
        <v>640</v>
      </c>
      <c r="B37">
        <v>1</v>
      </c>
      <c r="C37" t="str">
        <f>IFERROR(VLOOKUP(A37,Head_all!$C$2:$F$67,3,FALSE),"")</f>
        <v>Mace Meter</v>
      </c>
      <c r="D37" t="str">
        <f>IFERROR(VLOOKUP(A37,Head_all!$C$2:$F$67,4,FALSE),"")</f>
        <v xml:space="preserve"> </v>
      </c>
      <c r="E37" t="str">
        <f>IFERROR(VLOOKUP(A37,Head_all!$C$2:$F$67,2,FALSE),"")</f>
        <v>MC-38-1</v>
      </c>
    </row>
    <row r="38" spans="1:5">
      <c r="A38" t="s">
        <v>1123</v>
      </c>
      <c r="B38">
        <v>1</v>
      </c>
      <c r="C38" t="str">
        <f>IFERROR(VLOOKUP(A38,Head_all!$C$2:$F$67,3,FALSE),"")</f>
        <v>Estimates</v>
      </c>
      <c r="D38" t="str">
        <f>IFERROR(VLOOKUP(A38,Head_all!$C$2:$F$67,4,FALSE),"")</f>
        <v xml:space="preserve"> </v>
      </c>
      <c r="E38" t="str">
        <f>IFERROR(VLOOKUP(A38,Head_all!$C$2:$F$67,2,FALSE),"")</f>
        <v>MC-38-2</v>
      </c>
    </row>
    <row r="39" spans="1:5">
      <c r="A39" t="s">
        <v>1497</v>
      </c>
      <c r="B39">
        <v>1</v>
      </c>
      <c r="C39" t="str">
        <f>IFERROR(VLOOKUP(A39,Head_all!$C$2:$F$67,3,FALSE),"")</f>
        <v/>
      </c>
      <c r="D39" t="str">
        <f>IFERROR(VLOOKUP(A39,Head_all!$C$2:$F$67,4,FALSE),"")</f>
        <v/>
      </c>
      <c r="E39" t="str">
        <f>IFERROR(VLOOKUP(A39,Head_all!$C$2:$F$67,2,FALSE),"")</f>
        <v/>
      </c>
    </row>
    <row r="40" spans="1:5">
      <c r="A40" t="s">
        <v>1716</v>
      </c>
      <c r="B40">
        <v>1</v>
      </c>
      <c r="C40" t="str">
        <f>IFERROR(VLOOKUP(A40,Head_all!$C$2:$F$67,3,FALSE),"")</f>
        <v/>
      </c>
      <c r="D40" t="str">
        <f>IFERROR(VLOOKUP(A40,Head_all!$C$2:$F$67,4,FALSE),"")</f>
        <v/>
      </c>
      <c r="E40" t="str">
        <f>IFERROR(VLOOKUP(A40,Head_all!$C$2:$F$67,2,FALSE),"")</f>
        <v/>
      </c>
    </row>
    <row r="41" spans="1:5">
      <c r="A41" t="s">
        <v>989</v>
      </c>
      <c r="B41">
        <v>13</v>
      </c>
      <c r="C41" t="str">
        <f>IFERROR(VLOOKUP(A41,Head_all!$C$2:$F$67,3,FALSE),"")</f>
        <v>Propeller Meter</v>
      </c>
      <c r="D41" t="str">
        <f>IFERROR(VLOOKUP(A41,Head_all!$C$2:$F$67,4,FALSE),"")</f>
        <v xml:space="preserve"> </v>
      </c>
      <c r="E41" t="str">
        <f>IFERROR(VLOOKUP(A41,Head_all!$C$2:$F$67,2,FALSE),"")</f>
        <v>MC-41-1</v>
      </c>
    </row>
    <row r="42" spans="1:5">
      <c r="A42" t="s">
        <v>290</v>
      </c>
      <c r="B42">
        <v>6</v>
      </c>
      <c r="C42" t="str">
        <f>IFERROR(VLOOKUP(A42,Head_all!$C$2:$F$67,3,FALSE),"")</f>
        <v>Estimates</v>
      </c>
      <c r="D42" t="str">
        <f>IFERROR(VLOOKUP(A42,Head_all!$C$2:$F$67,4,FALSE),"")</f>
        <v xml:space="preserve"> </v>
      </c>
      <c r="E42" t="str">
        <f>IFERROR(VLOOKUP(A42,Head_all!$C$2:$F$67,2,FALSE),"")</f>
        <v>MC-41-2</v>
      </c>
    </row>
    <row r="43" spans="1:5">
      <c r="A43" t="s">
        <v>2023</v>
      </c>
      <c r="B43">
        <v>3</v>
      </c>
      <c r="C43" t="str">
        <f>IFERROR(VLOOKUP(A43,Head_all!$C$2:$F$67,3,FALSE),"")</f>
        <v>Propeller Meter</v>
      </c>
      <c r="D43" t="str">
        <f>IFERROR(VLOOKUP(A43,Head_all!$C$2:$F$67,4,FALSE),"")</f>
        <v xml:space="preserve"> </v>
      </c>
      <c r="E43" t="str">
        <f>IFERROR(VLOOKUP(A43,Head_all!$C$2:$F$67,2,FALSE),"")</f>
        <v>MC-42-1</v>
      </c>
    </row>
    <row r="44" spans="1:5">
      <c r="A44" t="s">
        <v>1158</v>
      </c>
      <c r="B44">
        <v>9</v>
      </c>
      <c r="C44" t="str">
        <f>IFERROR(VLOOKUP(A44,Head_all!$C$2:$F$67,3,FALSE),"")</f>
        <v>Weir Stick</v>
      </c>
      <c r="D44" t="str">
        <f>IFERROR(VLOOKUP(A44,Head_all!$C$2:$F$67,4,FALSE),"")</f>
        <v>Propeller Meter</v>
      </c>
      <c r="E44" t="str">
        <f>IFERROR(VLOOKUP(A44,Head_all!$C$2:$F$67,2,FALSE),"")</f>
        <v>MC-43-1</v>
      </c>
    </row>
    <row r="45" spans="1:5">
      <c r="A45" t="s">
        <v>221</v>
      </c>
      <c r="B45">
        <v>8</v>
      </c>
      <c r="C45" t="str">
        <f>IFERROR(VLOOKUP(A45,Head_all!$C$2:$F$67,3,FALSE),"")</f>
        <v>Propeller Meter</v>
      </c>
      <c r="D45" t="str">
        <f>IFERROR(VLOOKUP(A45,Head_all!$C$2:$F$67,4,FALSE),"")</f>
        <v xml:space="preserve"> </v>
      </c>
      <c r="E45" t="str">
        <f>IFERROR(VLOOKUP(A45,Head_all!$C$2:$F$67,2,FALSE),"")</f>
        <v>MC-45-1</v>
      </c>
    </row>
    <row r="46" spans="1:5">
      <c r="A46" t="s">
        <v>16</v>
      </c>
      <c r="B46">
        <v>3</v>
      </c>
      <c r="C46" t="str">
        <f>IFERROR(VLOOKUP(A46,Head_all!$C$2:$F$67,3,FALSE),"")</f>
        <v>Propeller Meter</v>
      </c>
      <c r="D46" t="str">
        <f>IFERROR(VLOOKUP(A46,Head_all!$C$2:$F$67,4,FALSE),"")</f>
        <v xml:space="preserve"> </v>
      </c>
      <c r="E46" t="str">
        <f>IFERROR(VLOOKUP(A46,Head_all!$C$2:$F$67,2,FALSE),"")</f>
        <v>MC-45-2</v>
      </c>
    </row>
    <row r="47" spans="1:5">
      <c r="A47" t="s">
        <v>1659</v>
      </c>
      <c r="B47">
        <v>3</v>
      </c>
      <c r="C47" t="str">
        <f>IFERROR(VLOOKUP(A47,Head_all!$C$2:$F$67,3,FALSE),"")</f>
        <v>Weir Stick</v>
      </c>
      <c r="D47" t="str">
        <f>IFERROR(VLOOKUP(A47,Head_all!$C$2:$F$67,4,FALSE),"")</f>
        <v>Propeller Meter</v>
      </c>
      <c r="E47" t="str">
        <f>IFERROR(VLOOKUP(A47,Head_all!$C$2:$F$67,2,FALSE),"")</f>
        <v>MC-47-1</v>
      </c>
    </row>
    <row r="48" spans="1:5">
      <c r="A48" t="s">
        <v>594</v>
      </c>
      <c r="B48">
        <v>5</v>
      </c>
      <c r="C48" t="str">
        <f>IFERROR(VLOOKUP(A48,Head_all!$C$2:$F$67,3,FALSE),"")</f>
        <v>Weir Stick</v>
      </c>
      <c r="D48" t="str">
        <f>IFERROR(VLOOKUP(A48,Head_all!$C$2:$F$67,4,FALSE),"")</f>
        <v xml:space="preserve"> </v>
      </c>
      <c r="E48" t="str">
        <f>IFERROR(VLOOKUP(A48,Head_all!$C$2:$F$67,2,FALSE),"")</f>
        <v>MC-48-1</v>
      </c>
    </row>
    <row r="49" spans="1:5">
      <c r="A49" t="s">
        <v>69</v>
      </c>
      <c r="B49">
        <v>2</v>
      </c>
      <c r="C49" t="str">
        <f>IFERROR(VLOOKUP(A49,Head_all!$C$2:$F$67,3,FALSE),"")</f>
        <v>Estimates</v>
      </c>
      <c r="D49" t="str">
        <f>IFERROR(VLOOKUP(A49,Head_all!$C$2:$F$67,4,FALSE),"")</f>
        <v xml:space="preserve"> </v>
      </c>
      <c r="E49" t="str">
        <f>IFERROR(VLOOKUP(A49,Head_all!$C$2:$F$67,2,FALSE),"")</f>
        <v>MC-49-1</v>
      </c>
    </row>
    <row r="50" spans="1:5">
      <c r="A50" t="s">
        <v>1358</v>
      </c>
      <c r="B50">
        <v>2</v>
      </c>
      <c r="C50" t="str">
        <f>IFERROR(VLOOKUP(A50,Head_all!$C$2:$F$67,3,FALSE),"")</f>
        <v>Weir Stick</v>
      </c>
      <c r="D50" t="str">
        <f>IFERROR(VLOOKUP(A50,Head_all!$C$2:$F$67,4,FALSE),"")</f>
        <v xml:space="preserve"> </v>
      </c>
      <c r="E50" t="str">
        <f>IFERROR(VLOOKUP(A50,Head_all!$C$2:$F$67,2,FALSE),"")</f>
        <v>MC-49-2</v>
      </c>
    </row>
    <row r="51" spans="1:5">
      <c r="A51" t="s">
        <v>1965</v>
      </c>
      <c r="B51">
        <v>3</v>
      </c>
      <c r="C51" t="str">
        <f>IFERROR(VLOOKUP(A51,Head_all!$C$2:$F$67,3,FALSE),"")</f>
        <v>Mace Meter</v>
      </c>
      <c r="D51" t="str">
        <f>IFERROR(VLOOKUP(A51,Head_all!$C$2:$F$67,4,FALSE),"")</f>
        <v xml:space="preserve"> </v>
      </c>
      <c r="E51" t="str">
        <f>IFERROR(VLOOKUP(A51,Head_all!$C$2:$F$67,2,FALSE),"")</f>
        <v>MC-50-1</v>
      </c>
    </row>
    <row r="52" spans="1:5">
      <c r="A52" t="s">
        <v>1682</v>
      </c>
      <c r="B52">
        <v>4</v>
      </c>
      <c r="C52" t="str">
        <f>IFERROR(VLOOKUP(A52,Head_all!$C$2:$F$67,3,FALSE),"")</f>
        <v>Mace Meter</v>
      </c>
      <c r="D52" t="str">
        <f>IFERROR(VLOOKUP(A52,Head_all!$C$2:$F$67,4,FALSE),"")</f>
        <v xml:space="preserve"> </v>
      </c>
      <c r="E52" t="str">
        <f>IFERROR(VLOOKUP(A52,Head_all!$C$2:$F$67,2,FALSE),"")</f>
        <v>MC-51-1</v>
      </c>
    </row>
    <row r="53" spans="1:5">
      <c r="A53" t="s">
        <v>1829</v>
      </c>
      <c r="B53">
        <v>7</v>
      </c>
      <c r="C53" t="str">
        <f>IFERROR(VLOOKUP(A53,Head_all!$C$2:$F$67,3,FALSE),"")</f>
        <v>Mace Meter</v>
      </c>
      <c r="D53" t="str">
        <f>IFERROR(VLOOKUP(A53,Head_all!$C$2:$F$67,4,FALSE),"")</f>
        <v xml:space="preserve"> </v>
      </c>
      <c r="E53" t="str">
        <f>IFERROR(VLOOKUP(A53,Head_all!$C$2:$F$67,2,FALSE),"")</f>
        <v>MC-56-1</v>
      </c>
    </row>
    <row r="54" spans="1:5">
      <c r="A54" t="s">
        <v>1967</v>
      </c>
      <c r="B54">
        <v>1</v>
      </c>
      <c r="C54" t="str">
        <f>IFERROR(VLOOKUP(A54,Head_all!$C$2:$F$67,3,FALSE),"")</f>
        <v>Propeller Meter</v>
      </c>
      <c r="D54" t="str">
        <f>IFERROR(VLOOKUP(A54,Head_all!$C$2:$F$67,4,FALSE),"")</f>
        <v xml:space="preserve"> </v>
      </c>
      <c r="E54" t="str">
        <f>IFERROR(VLOOKUP(A54,Head_all!$C$2:$F$67,2,FALSE),"")</f>
        <v>MC-58-1</v>
      </c>
    </row>
    <row r="55" spans="1:5">
      <c r="A55" t="s">
        <v>1985</v>
      </c>
      <c r="B55">
        <v>1</v>
      </c>
      <c r="C55" t="str">
        <f>IFERROR(VLOOKUP(A55,Head_all!$C$2:$F$67,3,FALSE),"")</f>
        <v>Weir Stick</v>
      </c>
      <c r="D55" t="str">
        <f>IFERROR(VLOOKUP(A55,Head_all!$C$2:$F$67,4,FALSE),"")</f>
        <v xml:space="preserve"> </v>
      </c>
      <c r="E55" t="str">
        <f>IFERROR(VLOOKUP(A55,Head_all!$C$2:$F$67,2,FALSE),"")</f>
        <v>MC-58-2</v>
      </c>
    </row>
    <row r="56" spans="1:5">
      <c r="A56" t="s">
        <v>1990</v>
      </c>
      <c r="B56">
        <v>1</v>
      </c>
      <c r="C56" t="str">
        <f>IFERROR(VLOOKUP(A56,Head_all!$C$2:$F$67,3,FALSE),"")</f>
        <v/>
      </c>
      <c r="D56" t="str">
        <f>IFERROR(VLOOKUP(A56,Head_all!$C$2:$F$67,4,FALSE),"")</f>
        <v/>
      </c>
      <c r="E56" t="str">
        <f>IFERROR(VLOOKUP(A56,Head_all!$C$2:$F$67,2,FALSE),"")</f>
        <v/>
      </c>
    </row>
    <row r="57" spans="1:5">
      <c r="A57" t="s">
        <v>1586</v>
      </c>
      <c r="B57">
        <v>9</v>
      </c>
      <c r="C57" t="str">
        <f>IFERROR(VLOOKUP(A57,Head_all!$C$2:$F$67,3,FALSE),"")</f>
        <v/>
      </c>
      <c r="D57" t="str">
        <f>IFERROR(VLOOKUP(A57,Head_all!$C$2:$F$67,4,FALSE),"")</f>
        <v/>
      </c>
      <c r="E57" t="str">
        <f>IFERROR(VLOOKUP(A57,Head_all!$C$2:$F$67,2,FALSE),"")</f>
        <v/>
      </c>
    </row>
    <row r="58" spans="1:5">
      <c r="A58" t="s">
        <v>1506</v>
      </c>
      <c r="B58">
        <v>3</v>
      </c>
      <c r="C58" t="str">
        <f>IFERROR(VLOOKUP(A58,Head_all!$C$2:$F$67,3,FALSE),"")</f>
        <v/>
      </c>
      <c r="D58" t="str">
        <f>IFERROR(VLOOKUP(A58,Head_all!$C$2:$F$67,4,FALSE),"")</f>
        <v/>
      </c>
      <c r="E58" t="str">
        <f>IFERROR(VLOOKUP(A58,Head_all!$C$2:$F$67,2,FALSE),"")</f>
        <v/>
      </c>
    </row>
    <row r="59" spans="1:5">
      <c r="A59" t="s">
        <v>84</v>
      </c>
      <c r="B59">
        <v>1</v>
      </c>
      <c r="C59" t="str">
        <f>IFERROR(VLOOKUP(A59,Head_all!$C$2:$F$67,3,FALSE),"")</f>
        <v/>
      </c>
      <c r="D59" t="str">
        <f>IFERROR(VLOOKUP(A59,Head_all!$C$2:$F$67,4,FALSE),"")</f>
        <v/>
      </c>
      <c r="E59" t="str">
        <f>IFERROR(VLOOKUP(A59,Head_all!$C$2:$F$67,2,FALSE),"")</f>
        <v/>
      </c>
    </row>
    <row r="60" spans="1:5">
      <c r="A60" t="s">
        <v>541</v>
      </c>
      <c r="B60">
        <v>1</v>
      </c>
      <c r="C60" t="str">
        <f>IFERROR(VLOOKUP(A60,Head_all!$C$2:$F$67,3,FALSE),"")</f>
        <v/>
      </c>
      <c r="D60" t="str">
        <f>IFERROR(VLOOKUP(A60,Head_all!$C$2:$F$67,4,FALSE),"")</f>
        <v/>
      </c>
      <c r="E60" t="str">
        <f>IFERROR(VLOOKUP(A60,Head_all!$C$2:$F$67,2,FALSE),"")</f>
        <v/>
      </c>
    </row>
    <row r="61" spans="1:5">
      <c r="A61" t="s">
        <v>522</v>
      </c>
      <c r="B61">
        <v>1</v>
      </c>
      <c r="C61" t="str">
        <f>IFERROR(VLOOKUP(A61,Head_all!$C$2:$F$67,3,FALSE),"")</f>
        <v/>
      </c>
      <c r="D61" t="str">
        <f>IFERROR(VLOOKUP(A61,Head_all!$C$2:$F$67,4,FALSE),"")</f>
        <v/>
      </c>
      <c r="E61" t="str">
        <f>IFERROR(VLOOKUP(A61,Head_all!$C$2:$F$67,2,FALSE),"")</f>
        <v/>
      </c>
    </row>
    <row r="62" spans="1:5">
      <c r="A62" t="s">
        <v>528</v>
      </c>
      <c r="B62">
        <v>1</v>
      </c>
      <c r="C62" t="str">
        <f>IFERROR(VLOOKUP(A62,Head_all!$C$2:$F$67,3,FALSE),"")</f>
        <v/>
      </c>
      <c r="D62" t="str">
        <f>IFERROR(VLOOKUP(A62,Head_all!$C$2:$F$67,4,FALSE),"")</f>
        <v/>
      </c>
      <c r="E62" t="str">
        <f>IFERROR(VLOOKUP(A62,Head_all!$C$2:$F$67,2,FALSE),"")</f>
        <v/>
      </c>
    </row>
    <row r="63" spans="1:5">
      <c r="A63" t="s">
        <v>534</v>
      </c>
      <c r="B63">
        <v>2</v>
      </c>
      <c r="C63" t="str">
        <f>IFERROR(VLOOKUP(A63,Head_all!$C$2:$F$67,3,FALSE),"")</f>
        <v/>
      </c>
      <c r="D63" t="str">
        <f>IFERROR(VLOOKUP(A63,Head_all!$C$2:$F$67,4,FALSE),"")</f>
        <v/>
      </c>
      <c r="E63" t="str">
        <f>IFERROR(VLOOKUP(A63,Head_all!$C$2:$F$67,2,FALSE),"")</f>
        <v/>
      </c>
    </row>
    <row r="64" spans="1:5">
      <c r="A64" t="s">
        <v>2053</v>
      </c>
      <c r="B64">
        <v>1</v>
      </c>
      <c r="C64" t="str">
        <f>IFERROR(VLOOKUP(A64,Head_all!$C$2:$F$67,3,FALSE),"")</f>
        <v/>
      </c>
      <c r="D64" t="str">
        <f>IFERROR(VLOOKUP(A64,Head_all!$C$2:$F$67,4,FALSE),"")</f>
        <v/>
      </c>
      <c r="E64" t="str">
        <f>IFERROR(VLOOKUP(A64,Head_all!$C$2:$F$67,2,FALSE),"")</f>
        <v/>
      </c>
    </row>
    <row r="65" spans="1:5">
      <c r="A65" t="s">
        <v>2009</v>
      </c>
      <c r="B65">
        <v>1</v>
      </c>
      <c r="C65" t="str">
        <f>IFERROR(VLOOKUP(A65,Head_all!$C$2:$F$67,3,FALSE),"")</f>
        <v/>
      </c>
      <c r="D65" t="str">
        <f>IFERROR(VLOOKUP(A65,Head_all!$C$2:$F$67,4,FALSE),"")</f>
        <v/>
      </c>
      <c r="E65" t="str">
        <f>IFERROR(VLOOKUP(A65,Head_all!$C$2:$F$67,2,FALSE),"")</f>
        <v/>
      </c>
    </row>
    <row r="66" spans="1:5">
      <c r="A66" t="s">
        <v>1456</v>
      </c>
      <c r="B66">
        <v>3</v>
      </c>
      <c r="C66" t="str">
        <f>IFERROR(VLOOKUP(A66,Head_all!$C$2:$F$67,3,FALSE),"")</f>
        <v/>
      </c>
      <c r="D66" t="str">
        <f>IFERROR(VLOOKUP(A66,Head_all!$C$2:$F$67,4,FALSE),"")</f>
        <v/>
      </c>
      <c r="E66" t="str">
        <f>IFERROR(VLOOKUP(A66,Head_all!$C$2:$F$67,2,FALSE),"")</f>
        <v/>
      </c>
    </row>
    <row r="67" spans="1:5">
      <c r="A67" t="s">
        <v>1436</v>
      </c>
      <c r="B67">
        <v>3</v>
      </c>
      <c r="C67" t="str">
        <f>IFERROR(VLOOKUP(A67,Head_all!$C$2:$F$67,3,FALSE),"")</f>
        <v/>
      </c>
      <c r="D67" t="str">
        <f>IFERROR(VLOOKUP(A67,Head_all!$C$2:$F$67,4,FALSE),"")</f>
        <v/>
      </c>
      <c r="E67" t="str">
        <f>IFERROR(VLOOKUP(A67,Head_all!$C$2:$F$67,2,FALSE),"")</f>
        <v/>
      </c>
    </row>
    <row r="68" spans="1:5">
      <c r="A68" t="s">
        <v>2005</v>
      </c>
      <c r="B68">
        <v>1</v>
      </c>
      <c r="C68" t="str">
        <f>IFERROR(VLOOKUP(A68,Head_all!$C$2:$F$67,3,FALSE),"")</f>
        <v/>
      </c>
      <c r="D68" t="str">
        <f>IFERROR(VLOOKUP(A68,Head_all!$C$2:$F$67,4,FALSE),"")</f>
        <v/>
      </c>
      <c r="E68" t="str">
        <f>IFERROR(VLOOKUP(A68,Head_all!$C$2:$F$67,2,FALSE),"")</f>
        <v/>
      </c>
    </row>
    <row r="69" spans="1:5">
      <c r="A69" t="s">
        <v>485</v>
      </c>
      <c r="B69">
        <v>1</v>
      </c>
      <c r="C69" t="str">
        <f>IFERROR(VLOOKUP(A69,Head_all!$C$2:$F$67,3,FALSE),"")</f>
        <v/>
      </c>
      <c r="D69" t="str">
        <f>IFERROR(VLOOKUP(A69,Head_all!$C$2:$F$67,4,FALSE),"")</f>
        <v/>
      </c>
      <c r="E69" t="str">
        <f>IFERROR(VLOOKUP(A69,Head_all!$C$2:$F$67,2,FALSE),"")</f>
        <v/>
      </c>
    </row>
    <row r="70" spans="1:5">
      <c r="A70" t="s">
        <v>490</v>
      </c>
      <c r="B70">
        <v>3</v>
      </c>
      <c r="C70" t="str">
        <f>IFERROR(VLOOKUP(A70,Head_all!$C$2:$F$67,3,FALSE),"")</f>
        <v/>
      </c>
      <c r="D70" t="str">
        <f>IFERROR(VLOOKUP(A70,Head_all!$C$2:$F$67,4,FALSE),"")</f>
        <v/>
      </c>
      <c r="E70" t="str">
        <f>IFERROR(VLOOKUP(A70,Head_all!$C$2:$F$67,2,FALSE),"")</f>
        <v/>
      </c>
    </row>
    <row r="71" spans="1:5">
      <c r="A71" t="s">
        <v>1503</v>
      </c>
      <c r="B71">
        <v>1</v>
      </c>
      <c r="C71" t="str">
        <f>IFERROR(VLOOKUP(A71,Head_all!$C$2:$F$67,3,FALSE),"")</f>
        <v/>
      </c>
      <c r="D71" t="str">
        <f>IFERROR(VLOOKUP(A71,Head_all!$C$2:$F$67,4,FALSE),"")</f>
        <v/>
      </c>
      <c r="E71" t="str">
        <f>IFERROR(VLOOKUP(A71,Head_all!$C$2:$F$67,2,FALSE),"")</f>
        <v/>
      </c>
    </row>
    <row r="72" spans="1:5">
      <c r="A72" t="s">
        <v>1890</v>
      </c>
      <c r="B72">
        <v>1</v>
      </c>
      <c r="C72" t="str">
        <f>IFERROR(VLOOKUP(A72,Head_all!$C$2:$F$67,3,FALSE),"")</f>
        <v/>
      </c>
      <c r="D72" t="str">
        <f>IFERROR(VLOOKUP(A72,Head_all!$C$2:$F$67,4,FALSE),"")</f>
        <v/>
      </c>
      <c r="E72" t="str">
        <f>IFERROR(VLOOKUP(A72,Head_all!$C$2:$F$67,2,FALSE),"")</f>
        <v/>
      </c>
    </row>
    <row r="73" spans="1:5">
      <c r="A73" t="s">
        <v>2115</v>
      </c>
      <c r="B73">
        <v>1</v>
      </c>
      <c r="C73" t="str">
        <f>IFERROR(VLOOKUP(A73,Head_all!$C$2:$F$67,3,FALSE),"")</f>
        <v/>
      </c>
      <c r="D73" t="str">
        <f>IFERROR(VLOOKUP(A73,Head_all!$C$2:$F$67,4,FALSE),"")</f>
        <v/>
      </c>
      <c r="E73" t="str">
        <f>IFERROR(VLOOKUP(A73,Head_all!$C$2:$F$67,2,FALSE),"")</f>
        <v/>
      </c>
    </row>
    <row r="74" spans="1:5">
      <c r="A74" t="s">
        <v>788</v>
      </c>
      <c r="B74">
        <v>1</v>
      </c>
      <c r="C74" t="str">
        <f>IFERROR(VLOOKUP(A74,Head_all!$C$2:$F$67,3,FALSE),"")</f>
        <v/>
      </c>
      <c r="D74" t="str">
        <f>IFERROR(VLOOKUP(A74,Head_all!$C$2:$F$67,4,FALSE),"")</f>
        <v/>
      </c>
      <c r="E74" t="str">
        <f>IFERROR(VLOOKUP(A74,Head_all!$C$2:$F$67,2,FALSE),"")</f>
        <v/>
      </c>
    </row>
    <row r="75" spans="1:5">
      <c r="A75" t="s">
        <v>666</v>
      </c>
      <c r="B75">
        <v>4</v>
      </c>
      <c r="C75" t="str">
        <f>IFERROR(VLOOKUP(A75,Head_all!$C$2:$F$67,3,FALSE),"")</f>
        <v/>
      </c>
      <c r="D75" t="str">
        <f>IFERROR(VLOOKUP(A75,Head_all!$C$2:$F$67,4,FALSE),"")</f>
        <v/>
      </c>
      <c r="E75" t="str">
        <f>IFERROR(VLOOKUP(A75,Head_all!$C$2:$F$67,2,FALSE),"")</f>
        <v/>
      </c>
    </row>
    <row r="76" spans="1:5">
      <c r="A76" t="s">
        <v>771</v>
      </c>
      <c r="B76">
        <v>1</v>
      </c>
      <c r="C76" t="str">
        <f>IFERROR(VLOOKUP(A76,Head_all!$C$2:$F$67,3,FALSE),"")</f>
        <v/>
      </c>
      <c r="D76" t="str">
        <f>IFERROR(VLOOKUP(A76,Head_all!$C$2:$F$67,4,FALSE),"")</f>
        <v/>
      </c>
      <c r="E76" t="str">
        <f>IFERROR(VLOOKUP(A76,Head_all!$C$2:$F$67,2,FALSE),"")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2FF33-764F-0D42-8733-F718C45437F6}">
  <dimension ref="A1:BU218"/>
  <sheetViews>
    <sheetView workbookViewId="0">
      <selection activeCell="D1" sqref="D1:D218"/>
    </sheetView>
  </sheetViews>
  <sheetFormatPr baseColWidth="10" defaultRowHeight="16"/>
  <cols>
    <col min="2" max="2" width="16.1640625" customWidth="1"/>
    <col min="3" max="3" width="13.6640625" bestFit="1" customWidth="1"/>
    <col min="4" max="4" width="13.6640625" customWidth="1"/>
    <col min="5" max="5" width="27.1640625" bestFit="1" customWidth="1"/>
    <col min="6" max="7" width="13.6640625" customWidth="1"/>
    <col min="8" max="8" width="13.6640625" style="19" customWidth="1"/>
  </cols>
  <sheetData>
    <row r="1" spans="1:73" s="20" customFormat="1" ht="34">
      <c r="A1" s="20" t="s">
        <v>2112</v>
      </c>
      <c r="B1" s="20" t="s">
        <v>2372</v>
      </c>
      <c r="C1" s="20" t="s">
        <v>2373</v>
      </c>
      <c r="D1" s="20" t="s">
        <v>2374</v>
      </c>
      <c r="E1" s="20" t="s">
        <v>2375</v>
      </c>
      <c r="F1" s="20" t="s">
        <v>2347</v>
      </c>
      <c r="G1" s="20" t="s">
        <v>2376</v>
      </c>
      <c r="H1" s="21" t="s">
        <v>2377</v>
      </c>
      <c r="I1" s="20" t="s">
        <v>2378</v>
      </c>
      <c r="J1" s="20" t="s">
        <v>2379</v>
      </c>
      <c r="K1" s="20" t="s">
        <v>2380</v>
      </c>
      <c r="L1" s="20" t="s">
        <v>2381</v>
      </c>
      <c r="M1" s="20" t="s">
        <v>2382</v>
      </c>
      <c r="N1" s="20" t="s">
        <v>2383</v>
      </c>
      <c r="O1" s="20" t="s">
        <v>2384</v>
      </c>
      <c r="P1" s="20" t="s">
        <v>2385</v>
      </c>
      <c r="Q1" s="20" t="s">
        <v>2386</v>
      </c>
      <c r="R1" s="20" t="s">
        <v>2387</v>
      </c>
      <c r="S1" s="20" t="s">
        <v>2388</v>
      </c>
      <c r="T1" s="20" t="s">
        <v>2389</v>
      </c>
      <c r="U1" s="20" t="s">
        <v>2390</v>
      </c>
      <c r="V1" s="20" t="s">
        <v>2391</v>
      </c>
      <c r="W1" s="20" t="s">
        <v>2392</v>
      </c>
      <c r="X1" s="20" t="s">
        <v>2393</v>
      </c>
      <c r="Y1" s="20" t="s">
        <v>2394</v>
      </c>
      <c r="Z1" s="20" t="s">
        <v>2395</v>
      </c>
      <c r="AA1" s="20" t="s">
        <v>2396</v>
      </c>
      <c r="AB1" s="20" t="s">
        <v>2397</v>
      </c>
      <c r="AC1" s="20" t="s">
        <v>2398</v>
      </c>
      <c r="AD1" s="20" t="s">
        <v>2399</v>
      </c>
      <c r="AE1" s="20" t="s">
        <v>2400</v>
      </c>
      <c r="AF1" s="20" t="s">
        <v>2401</v>
      </c>
      <c r="AG1" s="20" t="s">
        <v>2402</v>
      </c>
      <c r="AH1" s="20" t="s">
        <v>2403</v>
      </c>
      <c r="AI1" s="20" t="s">
        <v>2404</v>
      </c>
      <c r="AJ1" s="20" t="s">
        <v>2405</v>
      </c>
      <c r="AK1" s="20" t="s">
        <v>2406</v>
      </c>
      <c r="AL1" s="20" t="s">
        <v>2407</v>
      </c>
      <c r="AM1" s="20" t="s">
        <v>2408</v>
      </c>
      <c r="AN1" s="20" t="s">
        <v>2409</v>
      </c>
      <c r="AO1" s="20" t="s">
        <v>2410</v>
      </c>
      <c r="AP1" s="20" t="s">
        <v>2411</v>
      </c>
      <c r="AQ1" s="20" t="s">
        <v>2412</v>
      </c>
      <c r="AR1" s="20" t="s">
        <v>2413</v>
      </c>
      <c r="AS1" s="20" t="s">
        <v>2414</v>
      </c>
      <c r="AT1" s="20" t="s">
        <v>2415</v>
      </c>
      <c r="AU1" s="20" t="s">
        <v>2416</v>
      </c>
      <c r="AV1" s="20" t="s">
        <v>2417</v>
      </c>
      <c r="AW1" s="20" t="s">
        <v>2418</v>
      </c>
      <c r="AX1" s="20" t="s">
        <v>2419</v>
      </c>
      <c r="AY1" s="20" t="s">
        <v>2420</v>
      </c>
      <c r="AZ1" s="20" t="s">
        <v>2421</v>
      </c>
      <c r="BA1" s="20" t="s">
        <v>2422</v>
      </c>
      <c r="BB1" s="20" t="s">
        <v>2423</v>
      </c>
      <c r="BC1" s="20" t="s">
        <v>2424</v>
      </c>
      <c r="BD1" s="20" t="s">
        <v>2425</v>
      </c>
      <c r="BE1" s="20" t="s">
        <v>2426</v>
      </c>
      <c r="BF1" s="20" t="s">
        <v>2427</v>
      </c>
      <c r="BG1" s="20" t="s">
        <v>2428</v>
      </c>
      <c r="BH1" s="20" t="s">
        <v>2429</v>
      </c>
      <c r="BI1" s="20" t="s">
        <v>2430</v>
      </c>
      <c r="BJ1" s="20" t="s">
        <v>2431</v>
      </c>
      <c r="BK1" s="20" t="s">
        <v>2432</v>
      </c>
      <c r="BL1" s="20" t="s">
        <v>2433</v>
      </c>
      <c r="BM1" s="20" t="s">
        <v>2434</v>
      </c>
      <c r="BN1" s="20" t="s">
        <v>2435</v>
      </c>
      <c r="BO1" s="20" t="s">
        <v>2436</v>
      </c>
      <c r="BP1" s="20" t="s">
        <v>2437</v>
      </c>
      <c r="BQ1" s="20" t="s">
        <v>2438</v>
      </c>
      <c r="BR1" s="20" t="s">
        <v>2439</v>
      </c>
      <c r="BS1" s="20" t="s">
        <v>2440</v>
      </c>
      <c r="BT1" s="20" t="s">
        <v>2441</v>
      </c>
      <c r="BU1" s="20" t="s">
        <v>2442</v>
      </c>
    </row>
    <row r="2" spans="1:73">
      <c r="A2" t="s">
        <v>2107</v>
      </c>
      <c r="B2">
        <v>2</v>
      </c>
      <c r="C2">
        <v>1</v>
      </c>
      <c r="D2">
        <v>2</v>
      </c>
      <c r="E2" t="str">
        <f>IFERROR(VLOOKUP(A2,Head_all!$C$2:$H$67,6,FALSE),"")</f>
        <v>ITRC Weir Stick</v>
      </c>
      <c r="F2">
        <f>VLOOKUP(A2,Length_all!$B$2:$E$266,4,FALSE)</f>
        <v>1625.057</v>
      </c>
      <c r="I2">
        <v>1550</v>
      </c>
      <c r="J2">
        <v>1550</v>
      </c>
    </row>
    <row r="3" spans="1:73">
      <c r="A3" t="s">
        <v>2108</v>
      </c>
      <c r="B3">
        <v>10</v>
      </c>
      <c r="C3">
        <v>11</v>
      </c>
      <c r="D3">
        <v>2</v>
      </c>
      <c r="E3" t="str">
        <f>IFERROR(VLOOKUP(A3,Head_all!$C$2:$H$67,6,FALSE),"")</f>
        <v>ITRC Weir Stick</v>
      </c>
      <c r="F3">
        <f>VLOOKUP(A3,Length_all!$B$2:$E$266,4,FALSE)</f>
        <v>6338.2070000000003</v>
      </c>
      <c r="I3">
        <v>130</v>
      </c>
      <c r="J3">
        <v>998</v>
      </c>
      <c r="K3">
        <v>1838</v>
      </c>
      <c r="L3">
        <v>1839</v>
      </c>
      <c r="M3">
        <v>2950</v>
      </c>
      <c r="N3">
        <v>3830</v>
      </c>
      <c r="O3">
        <v>4420</v>
      </c>
      <c r="P3">
        <v>4700</v>
      </c>
      <c r="Q3">
        <v>4934.363636363636</v>
      </c>
      <c r="R3">
        <v>26793</v>
      </c>
    </row>
    <row r="4" spans="1:73">
      <c r="A4" t="s">
        <v>1955</v>
      </c>
      <c r="B4">
        <v>7</v>
      </c>
      <c r="C4">
        <v>7</v>
      </c>
      <c r="D4">
        <v>3</v>
      </c>
      <c r="E4" t="str">
        <f>IFERROR(VLOOKUP(A4,Head_all!$C$2:$H$67,6,FALSE),"")</f>
        <v/>
      </c>
      <c r="F4">
        <f>VLOOKUP(A4,Length_all!$B$2:$E$266,4,FALSE)</f>
        <v>2869.4659999999999</v>
      </c>
      <c r="I4">
        <v>600</v>
      </c>
      <c r="J4">
        <v>1240</v>
      </c>
      <c r="K4">
        <v>1245</v>
      </c>
      <c r="L4">
        <v>1290</v>
      </c>
      <c r="M4">
        <v>1733</v>
      </c>
      <c r="N4">
        <v>2583</v>
      </c>
      <c r="O4">
        <v>2590</v>
      </c>
    </row>
    <row r="5" spans="1:73">
      <c r="A5" t="s">
        <v>2103</v>
      </c>
      <c r="B5">
        <v>11</v>
      </c>
      <c r="C5">
        <v>11</v>
      </c>
      <c r="D5">
        <v>2</v>
      </c>
      <c r="E5" t="str">
        <f>IFERROR(VLOOKUP(A5,Head_all!$C$2:$H$67,6,FALSE),"")</f>
        <v>ITRC Weir Stick</v>
      </c>
      <c r="F5">
        <f>VLOOKUP(A5,Length_all!$B$2:$E$266,4,FALSE)</f>
        <v>7497.259</v>
      </c>
      <c r="I5">
        <v>85</v>
      </c>
      <c r="J5">
        <v>950</v>
      </c>
      <c r="K5">
        <v>970</v>
      </c>
      <c r="L5">
        <v>980</v>
      </c>
      <c r="M5">
        <v>2545</v>
      </c>
      <c r="N5">
        <v>2842.181818181818</v>
      </c>
      <c r="O5">
        <v>2865</v>
      </c>
      <c r="P5">
        <v>3804</v>
      </c>
      <c r="Q5">
        <v>4820</v>
      </c>
      <c r="R5">
        <v>6805</v>
      </c>
      <c r="S5">
        <v>7355</v>
      </c>
    </row>
    <row r="6" spans="1:73">
      <c r="A6" t="s">
        <v>663</v>
      </c>
      <c r="B6">
        <v>2</v>
      </c>
      <c r="C6">
        <v>2</v>
      </c>
      <c r="D6">
        <v>3</v>
      </c>
      <c r="E6" t="str">
        <f>IFERROR(VLOOKUP(A6,Head_all!$C$2:$H$67,6,FALSE),"")</f>
        <v/>
      </c>
      <c r="F6">
        <f>VLOOKUP(A6,Length_all!$B$2:$E$266,4,FALSE)</f>
        <v>2401.3200000000002</v>
      </c>
      <c r="I6">
        <v>1460</v>
      </c>
      <c r="J6">
        <v>1460</v>
      </c>
    </row>
    <row r="7" spans="1:73">
      <c r="A7" t="s">
        <v>2104</v>
      </c>
      <c r="B7">
        <v>5</v>
      </c>
      <c r="C7">
        <v>4</v>
      </c>
      <c r="D7">
        <v>2</v>
      </c>
      <c r="E7" t="str">
        <f>IFERROR(VLOOKUP(A7,Head_all!$C$2:$H$67,6,FALSE),"")</f>
        <v>Propeller Meter</v>
      </c>
      <c r="F7">
        <f>VLOOKUP(A7,Length_all!$B$2:$E$266,4,FALSE)</f>
        <v>4779.567</v>
      </c>
      <c r="I7">
        <v>63</v>
      </c>
      <c r="J7">
        <v>1968.25</v>
      </c>
      <c r="K7">
        <v>2320</v>
      </c>
      <c r="L7">
        <v>2410</v>
      </c>
      <c r="M7">
        <v>3080</v>
      </c>
    </row>
    <row r="8" spans="1:73">
      <c r="A8" t="s">
        <v>1563</v>
      </c>
      <c r="B8">
        <v>10</v>
      </c>
      <c r="C8">
        <v>9</v>
      </c>
      <c r="D8">
        <v>3</v>
      </c>
      <c r="E8" t="str">
        <f>IFERROR(VLOOKUP(A8,Head_all!$C$2:$H$67,6,FALSE),"")</f>
        <v/>
      </c>
      <c r="F8">
        <f>VLOOKUP(A8,Length_all!$B$2:$E$266,4,FALSE)</f>
        <v>5712.0969999999998</v>
      </c>
      <c r="I8">
        <v>275</v>
      </c>
      <c r="J8">
        <v>1375</v>
      </c>
      <c r="K8">
        <v>1394</v>
      </c>
      <c r="L8">
        <v>1974</v>
      </c>
      <c r="M8">
        <v>2927.4444444444443</v>
      </c>
      <c r="N8">
        <v>3150</v>
      </c>
      <c r="O8">
        <v>4165</v>
      </c>
      <c r="P8">
        <v>4375</v>
      </c>
      <c r="Q8">
        <v>4379</v>
      </c>
      <c r="R8">
        <v>5260</v>
      </c>
    </row>
    <row r="9" spans="1:73">
      <c r="A9" t="s">
        <v>1566</v>
      </c>
      <c r="B9">
        <v>3</v>
      </c>
      <c r="C9">
        <v>2</v>
      </c>
      <c r="D9">
        <v>4</v>
      </c>
      <c r="E9" t="str">
        <f>IFERROR(VLOOKUP(A9,Head_all!$C$2:$H$67,6,FALSE),"")</f>
        <v/>
      </c>
      <c r="F9">
        <f>VLOOKUP(A9,Length_all!$B$2:$E$266,4,FALSE)</f>
        <v>1234.8969999999999</v>
      </c>
      <c r="I9">
        <v>350</v>
      </c>
      <c r="J9">
        <v>655</v>
      </c>
      <c r="K9">
        <v>960</v>
      </c>
    </row>
    <row r="10" spans="1:73">
      <c r="A10" t="s">
        <v>1564</v>
      </c>
      <c r="B10">
        <v>3</v>
      </c>
      <c r="C10">
        <v>2</v>
      </c>
      <c r="D10">
        <v>3</v>
      </c>
      <c r="E10" t="str">
        <f>IFERROR(VLOOKUP(A10,Head_all!$C$2:$H$67,6,FALSE),"")</f>
        <v/>
      </c>
      <c r="F10">
        <f>VLOOKUP(A10,Length_all!$B$2:$E$266,4,FALSE)</f>
        <v>2208.4450000000002</v>
      </c>
      <c r="I10">
        <v>1575</v>
      </c>
      <c r="J10">
        <v>1875</v>
      </c>
      <c r="K10">
        <v>2175</v>
      </c>
    </row>
    <row r="11" spans="1:73">
      <c r="A11" t="s">
        <v>1574</v>
      </c>
      <c r="B11">
        <v>4</v>
      </c>
      <c r="C11">
        <v>4</v>
      </c>
      <c r="D11">
        <v>3</v>
      </c>
      <c r="E11" t="str">
        <f>IFERROR(VLOOKUP(A11,Head_all!$C$2:$H$67,6,FALSE),"")</f>
        <v/>
      </c>
      <c r="F11">
        <f>VLOOKUP(A11,Length_all!$B$2:$E$266,4,FALSE)</f>
        <v>1390.0989999999999</v>
      </c>
      <c r="I11">
        <v>76</v>
      </c>
      <c r="J11">
        <v>587</v>
      </c>
      <c r="K11">
        <v>861</v>
      </c>
      <c r="L11">
        <v>1335</v>
      </c>
    </row>
    <row r="12" spans="1:73">
      <c r="A12" t="s">
        <v>2106</v>
      </c>
      <c r="B12">
        <v>20</v>
      </c>
      <c r="C12">
        <v>19</v>
      </c>
      <c r="D12">
        <v>2</v>
      </c>
      <c r="E12" t="str">
        <f>IFERROR(VLOOKUP(A12,Head_all!$C$2:$H$67,6,FALSE),"")</f>
        <v>Propeller Meter</v>
      </c>
      <c r="F12">
        <f>VLOOKUP(A12,Length_all!$B$2:$E$266,4,FALSE)</f>
        <v>14052.022000000001</v>
      </c>
      <c r="I12">
        <v>86</v>
      </c>
      <c r="J12">
        <v>90</v>
      </c>
      <c r="K12">
        <v>1626</v>
      </c>
      <c r="L12">
        <v>3376</v>
      </c>
      <c r="M12">
        <v>3979</v>
      </c>
      <c r="N12">
        <v>4629</v>
      </c>
      <c r="O12">
        <v>5001</v>
      </c>
      <c r="P12">
        <v>6484</v>
      </c>
      <c r="Q12">
        <v>6504</v>
      </c>
      <c r="R12">
        <v>6515</v>
      </c>
      <c r="S12">
        <v>7071.5263157894733</v>
      </c>
      <c r="T12">
        <v>7916</v>
      </c>
      <c r="U12">
        <v>7930</v>
      </c>
      <c r="V12">
        <v>8882</v>
      </c>
      <c r="W12">
        <v>9740</v>
      </c>
      <c r="X12">
        <v>10188</v>
      </c>
      <c r="Y12">
        <v>11638</v>
      </c>
      <c r="Z12">
        <v>12977</v>
      </c>
      <c r="AA12">
        <v>13240</v>
      </c>
      <c r="AB12">
        <v>13558</v>
      </c>
    </row>
    <row r="13" spans="1:73">
      <c r="A13" t="s">
        <v>1902</v>
      </c>
      <c r="B13">
        <v>5</v>
      </c>
      <c r="C13">
        <v>4</v>
      </c>
      <c r="D13">
        <v>3</v>
      </c>
      <c r="E13" t="str">
        <f>IFERROR(VLOOKUP(A13,Head_all!$C$2:$H$67,6,FALSE),"")</f>
        <v/>
      </c>
      <c r="F13">
        <f>VLOOKUP(A13,Length_all!$B$2:$E$266,4,FALSE)</f>
        <v>3149.0439999999999</v>
      </c>
      <c r="I13">
        <v>656</v>
      </c>
      <c r="J13">
        <v>678</v>
      </c>
      <c r="K13">
        <v>1263.5</v>
      </c>
      <c r="L13">
        <v>1850</v>
      </c>
      <c r="M13">
        <v>1870</v>
      </c>
    </row>
    <row r="14" spans="1:73">
      <c r="A14" t="s">
        <v>1912</v>
      </c>
      <c r="B14">
        <v>12</v>
      </c>
      <c r="C14">
        <v>11</v>
      </c>
      <c r="D14">
        <v>3</v>
      </c>
      <c r="E14" t="str">
        <f>IFERROR(VLOOKUP(A14,Head_all!$C$2:$H$67,6,FALSE),"")</f>
        <v/>
      </c>
      <c r="F14">
        <f>VLOOKUP(A14,Length_all!$B$2:$E$266,4,FALSE)</f>
        <v>7650.491</v>
      </c>
      <c r="I14">
        <v>0</v>
      </c>
      <c r="J14">
        <v>620</v>
      </c>
      <c r="K14">
        <v>1270</v>
      </c>
      <c r="L14">
        <v>1875</v>
      </c>
      <c r="M14">
        <v>1883</v>
      </c>
      <c r="N14">
        <v>2560</v>
      </c>
      <c r="O14">
        <v>3193</v>
      </c>
      <c r="P14">
        <v>4032</v>
      </c>
      <c r="Q14">
        <v>4465</v>
      </c>
      <c r="R14">
        <v>5734</v>
      </c>
      <c r="S14">
        <v>6218</v>
      </c>
      <c r="T14">
        <v>6466</v>
      </c>
    </row>
    <row r="15" spans="1:73">
      <c r="A15" t="s">
        <v>1907</v>
      </c>
      <c r="B15">
        <v>4</v>
      </c>
      <c r="C15">
        <v>3</v>
      </c>
      <c r="D15">
        <v>4</v>
      </c>
      <c r="E15" t="str">
        <f>IFERROR(VLOOKUP(A15,Head_all!$C$2:$H$67,6,FALSE),"")</f>
        <v/>
      </c>
      <c r="F15">
        <f>VLOOKUP(A15,Length_all!$B$2:$E$266,4,FALSE)</f>
        <v>2106.5189999999998</v>
      </c>
      <c r="I15">
        <v>625</v>
      </c>
      <c r="J15">
        <v>677</v>
      </c>
      <c r="K15">
        <v>700</v>
      </c>
      <c r="L15">
        <v>706</v>
      </c>
    </row>
    <row r="16" spans="1:73">
      <c r="A16" t="s">
        <v>1920</v>
      </c>
      <c r="B16">
        <v>8</v>
      </c>
      <c r="C16">
        <v>8</v>
      </c>
      <c r="D16">
        <v>3</v>
      </c>
      <c r="E16" t="str">
        <f>IFERROR(VLOOKUP(A16,Head_all!$C$2:$H$67,6,FALSE),"")</f>
        <v/>
      </c>
      <c r="F16">
        <f>VLOOKUP(A16,Length_all!$B$2:$E$266,4,FALSE)</f>
        <v>3848.7339999999999</v>
      </c>
      <c r="I16">
        <v>0</v>
      </c>
      <c r="J16">
        <v>895</v>
      </c>
      <c r="K16">
        <v>1504.75</v>
      </c>
      <c r="L16">
        <v>1573</v>
      </c>
      <c r="M16">
        <v>1575</v>
      </c>
      <c r="N16">
        <v>2244</v>
      </c>
      <c r="O16">
        <v>2250</v>
      </c>
      <c r="P16">
        <v>2606</v>
      </c>
    </row>
    <row r="17" spans="1:53">
      <c r="A17" t="s">
        <v>1930</v>
      </c>
      <c r="B17">
        <v>6</v>
      </c>
      <c r="C17">
        <v>5</v>
      </c>
      <c r="D17">
        <v>3</v>
      </c>
      <c r="E17" t="str">
        <f>IFERROR(VLOOKUP(A17,Head_all!$C$2:$H$67,6,FALSE),"")</f>
        <v/>
      </c>
      <c r="F17">
        <f>VLOOKUP(A17,Length_all!$B$2:$E$266,4,FALSE)</f>
        <v>3442.5630000000001</v>
      </c>
      <c r="I17">
        <v>1417</v>
      </c>
      <c r="J17">
        <v>1420</v>
      </c>
      <c r="K17">
        <v>1428</v>
      </c>
      <c r="L17">
        <v>1952.8</v>
      </c>
      <c r="M17">
        <v>2084</v>
      </c>
      <c r="N17">
        <v>3415</v>
      </c>
    </row>
    <row r="18" spans="1:53">
      <c r="A18" t="s">
        <v>2105</v>
      </c>
      <c r="B18">
        <v>26</v>
      </c>
      <c r="C18">
        <v>27</v>
      </c>
      <c r="D18">
        <v>2</v>
      </c>
      <c r="E18" t="str">
        <f>IFERROR(VLOOKUP(A18,Head_all!$C$2:$H$67,6,FALSE),"")</f>
        <v>Propeller Meter</v>
      </c>
      <c r="F18">
        <f>VLOOKUP(A18,Length_all!$B$2:$E$266,4,FALSE)</f>
        <v>32068.062000000002</v>
      </c>
      <c r="I18">
        <v>4414</v>
      </c>
      <c r="J18">
        <v>4434</v>
      </c>
      <c r="K18">
        <v>7770</v>
      </c>
      <c r="L18">
        <v>13955</v>
      </c>
      <c r="M18">
        <v>14020</v>
      </c>
      <c r="N18">
        <v>16028</v>
      </c>
      <c r="O18">
        <v>16895</v>
      </c>
      <c r="P18">
        <v>17940</v>
      </c>
      <c r="Q18">
        <v>18370</v>
      </c>
      <c r="R18">
        <v>19190</v>
      </c>
      <c r="S18">
        <v>19268</v>
      </c>
      <c r="T18">
        <v>20199.814814814814</v>
      </c>
      <c r="U18">
        <v>20368</v>
      </c>
      <c r="V18">
        <v>21142</v>
      </c>
      <c r="W18">
        <v>21156</v>
      </c>
      <c r="X18">
        <v>25252</v>
      </c>
      <c r="Y18">
        <v>25350</v>
      </c>
      <c r="Z18">
        <v>25408</v>
      </c>
      <c r="AA18">
        <v>25483</v>
      </c>
      <c r="AB18">
        <v>26293</v>
      </c>
      <c r="AC18">
        <v>26548</v>
      </c>
      <c r="AD18">
        <v>27383</v>
      </c>
      <c r="AE18">
        <v>27403</v>
      </c>
      <c r="AF18">
        <v>27913</v>
      </c>
      <c r="AG18">
        <v>28793</v>
      </c>
      <c r="AH18">
        <v>29443</v>
      </c>
    </row>
    <row r="19" spans="1:53">
      <c r="A19" t="s">
        <v>1805</v>
      </c>
      <c r="B19">
        <v>3</v>
      </c>
      <c r="C19">
        <v>2</v>
      </c>
      <c r="D19">
        <v>3</v>
      </c>
      <c r="E19" t="str">
        <f>IFERROR(VLOOKUP(A19,Head_all!$C$2:$H$67,6,FALSE),"")</f>
        <v/>
      </c>
      <c r="F19">
        <f>VLOOKUP(A19,Length_all!$B$2:$E$266,4,FALSE)</f>
        <v>2243.4430000000002</v>
      </c>
      <c r="I19">
        <v>28</v>
      </c>
      <c r="J19">
        <v>200</v>
      </c>
      <c r="K19">
        <v>372</v>
      </c>
    </row>
    <row r="20" spans="1:53">
      <c r="A20" t="s">
        <v>1348</v>
      </c>
      <c r="B20">
        <v>8</v>
      </c>
      <c r="C20">
        <v>9</v>
      </c>
      <c r="D20">
        <v>2</v>
      </c>
      <c r="E20" t="str">
        <f>IFERROR(VLOOKUP(A20,Head_all!$C$2:$H$67,6,FALSE),"")</f>
        <v>ITRC Weir Stick</v>
      </c>
      <c r="F20">
        <f>VLOOKUP(A20,Length_all!$B$2:$E$266,4,FALSE)</f>
        <v>3608.9380000000001</v>
      </c>
      <c r="I20">
        <v>59</v>
      </c>
      <c r="J20">
        <v>1013</v>
      </c>
      <c r="K20">
        <v>2381.6666666666665</v>
      </c>
      <c r="L20">
        <v>2640</v>
      </c>
      <c r="M20">
        <v>2780</v>
      </c>
      <c r="N20">
        <v>2790</v>
      </c>
      <c r="O20">
        <v>3710</v>
      </c>
      <c r="P20">
        <v>3715</v>
      </c>
    </row>
    <row r="21" spans="1:53">
      <c r="A21" t="s">
        <v>467</v>
      </c>
      <c r="B21">
        <v>17</v>
      </c>
      <c r="C21">
        <v>17</v>
      </c>
      <c r="D21">
        <v>2</v>
      </c>
      <c r="E21" t="str">
        <f>IFERROR(VLOOKUP(A21,Head_all!$C$2:$H$67,6,FALSE),"")</f>
        <v>Propeller Meter</v>
      </c>
      <c r="F21">
        <f>VLOOKUP(A21,Length_all!$B$2:$E$266,4,FALSE)</f>
        <v>10579.833000000001</v>
      </c>
      <c r="I21">
        <v>138</v>
      </c>
      <c r="J21">
        <v>148</v>
      </c>
      <c r="K21">
        <v>1193</v>
      </c>
      <c r="L21">
        <v>1206</v>
      </c>
      <c r="M21">
        <v>2505</v>
      </c>
      <c r="N21">
        <v>2525</v>
      </c>
      <c r="O21">
        <v>3742</v>
      </c>
      <c r="P21">
        <v>3750</v>
      </c>
      <c r="Q21">
        <v>3840</v>
      </c>
      <c r="R21">
        <v>4148.5294117647063</v>
      </c>
      <c r="S21">
        <v>5150</v>
      </c>
      <c r="T21">
        <v>5222</v>
      </c>
      <c r="U21">
        <v>6477</v>
      </c>
      <c r="V21">
        <v>6494</v>
      </c>
      <c r="W21">
        <v>7785</v>
      </c>
      <c r="X21">
        <v>8785</v>
      </c>
      <c r="Y21">
        <v>9040</v>
      </c>
    </row>
    <row r="22" spans="1:53">
      <c r="A22" t="s">
        <v>463</v>
      </c>
      <c r="B22">
        <v>2</v>
      </c>
      <c r="C22">
        <v>1</v>
      </c>
      <c r="D22">
        <v>3</v>
      </c>
      <c r="E22" t="str">
        <f>IFERROR(VLOOKUP(A22,Head_all!$C$2:$H$67,6,FALSE),"")</f>
        <v/>
      </c>
      <c r="F22">
        <f>VLOOKUP(A22,Length_all!$B$2:$E$266,4,FALSE)</f>
        <v>658.596</v>
      </c>
      <c r="I22">
        <v>643</v>
      </c>
      <c r="J22">
        <v>643</v>
      </c>
    </row>
    <row r="23" spans="1:53">
      <c r="A23" t="s">
        <v>465</v>
      </c>
      <c r="B23">
        <v>2</v>
      </c>
      <c r="C23">
        <v>1</v>
      </c>
      <c r="D23">
        <v>3</v>
      </c>
      <c r="E23" t="str">
        <f>IFERROR(VLOOKUP(A23,Head_all!$C$2:$H$67,6,FALSE),"")</f>
        <v/>
      </c>
      <c r="F23">
        <f>VLOOKUP(A23,Length_all!$B$2:$E$266,4,FALSE)</f>
        <v>1305.665</v>
      </c>
      <c r="I23">
        <v>1260</v>
      </c>
      <c r="J23">
        <v>1260</v>
      </c>
    </row>
    <row r="24" spans="1:53">
      <c r="A24" t="s">
        <v>1729</v>
      </c>
      <c r="B24">
        <v>45</v>
      </c>
      <c r="C24">
        <v>49</v>
      </c>
      <c r="D24">
        <v>2</v>
      </c>
      <c r="E24" t="str">
        <f>IFERROR(VLOOKUP(A24,Head_all!$C$2:$H$67,6,FALSE),"")</f>
        <v>Reverse Propeller Meter</v>
      </c>
      <c r="F24">
        <f>VLOOKUP(A24,Length_all!$B$2:$E$266,4,FALSE)</f>
        <v>30655.249</v>
      </c>
      <c r="I24">
        <v>65</v>
      </c>
      <c r="J24">
        <v>2450</v>
      </c>
      <c r="K24">
        <v>3725</v>
      </c>
      <c r="L24">
        <v>5032</v>
      </c>
      <c r="M24">
        <v>5035</v>
      </c>
      <c r="N24">
        <v>6240</v>
      </c>
      <c r="O24">
        <v>6245</v>
      </c>
      <c r="P24">
        <v>7600</v>
      </c>
      <c r="Q24">
        <v>8880</v>
      </c>
      <c r="R24">
        <v>8930</v>
      </c>
      <c r="S24">
        <v>8995</v>
      </c>
      <c r="T24">
        <v>9135</v>
      </c>
      <c r="U24">
        <v>10403</v>
      </c>
      <c r="V24">
        <v>10413</v>
      </c>
      <c r="W24">
        <v>11753</v>
      </c>
      <c r="X24">
        <v>11815</v>
      </c>
      <c r="Y24">
        <v>11820</v>
      </c>
      <c r="Z24">
        <v>11824</v>
      </c>
      <c r="AA24">
        <v>13055</v>
      </c>
      <c r="AB24">
        <v>13060</v>
      </c>
      <c r="AC24">
        <v>13082</v>
      </c>
      <c r="AD24">
        <v>14563</v>
      </c>
      <c r="AE24">
        <v>14567</v>
      </c>
      <c r="AF24">
        <v>14630</v>
      </c>
      <c r="AG24">
        <v>15125.734693877552</v>
      </c>
      <c r="AH24">
        <v>15235</v>
      </c>
      <c r="AI24">
        <v>15935</v>
      </c>
      <c r="AJ24">
        <v>17205</v>
      </c>
      <c r="AK24">
        <v>18658</v>
      </c>
      <c r="AL24">
        <v>19130</v>
      </c>
      <c r="AM24">
        <v>19668</v>
      </c>
      <c r="AN24">
        <v>20230</v>
      </c>
      <c r="AO24">
        <v>20394</v>
      </c>
      <c r="AP24">
        <v>20400</v>
      </c>
      <c r="AQ24">
        <v>20405</v>
      </c>
      <c r="AR24">
        <v>21720</v>
      </c>
      <c r="AS24">
        <v>22033</v>
      </c>
      <c r="AT24">
        <v>23460</v>
      </c>
      <c r="AU24">
        <v>23926</v>
      </c>
      <c r="AV24">
        <v>23927</v>
      </c>
      <c r="AW24">
        <v>27150</v>
      </c>
      <c r="AX24">
        <v>28422</v>
      </c>
      <c r="AY24">
        <v>29029</v>
      </c>
      <c r="AZ24">
        <v>29699</v>
      </c>
      <c r="BA24">
        <v>29953</v>
      </c>
    </row>
    <row r="25" spans="1:53">
      <c r="A25" t="s">
        <v>1737</v>
      </c>
      <c r="B25">
        <v>4</v>
      </c>
      <c r="C25">
        <v>3</v>
      </c>
      <c r="D25">
        <v>3</v>
      </c>
      <c r="E25" t="str">
        <f>IFERROR(VLOOKUP(A25,Head_all!$C$2:$H$67,6,FALSE),"")</f>
        <v/>
      </c>
      <c r="F25">
        <f>VLOOKUP(A25,Length_all!$B$2:$E$266,4,FALSE)</f>
        <v>3977.3159999999998</v>
      </c>
      <c r="I25">
        <v>1205</v>
      </c>
      <c r="J25">
        <v>2083.3333333333335</v>
      </c>
      <c r="K25">
        <v>2520</v>
      </c>
      <c r="L25">
        <v>2525</v>
      </c>
    </row>
    <row r="26" spans="1:53">
      <c r="A26" t="s">
        <v>1741</v>
      </c>
      <c r="B26">
        <v>5</v>
      </c>
      <c r="C26">
        <v>4</v>
      </c>
      <c r="D26">
        <v>3</v>
      </c>
      <c r="E26" t="str">
        <f>IFERROR(VLOOKUP(A26,Head_all!$C$2:$H$67,6,FALSE),"")</f>
        <v/>
      </c>
      <c r="F26">
        <f>VLOOKUP(A26,Length_all!$B$2:$E$266,4,FALSE)</f>
        <v>3733.3829999999998</v>
      </c>
      <c r="I26">
        <v>1532</v>
      </c>
      <c r="J26">
        <v>2424</v>
      </c>
      <c r="K26">
        <v>2680.5</v>
      </c>
      <c r="L26">
        <v>3089</v>
      </c>
      <c r="M26">
        <v>3677</v>
      </c>
    </row>
    <row r="27" spans="1:53">
      <c r="A27" t="s">
        <v>1742</v>
      </c>
      <c r="B27">
        <v>6</v>
      </c>
      <c r="C27">
        <v>7</v>
      </c>
      <c r="D27">
        <v>3</v>
      </c>
      <c r="E27" t="str">
        <f>IFERROR(VLOOKUP(A27,Head_all!$C$2:$H$67,6,FALSE),"")</f>
        <v/>
      </c>
      <c r="F27">
        <f>VLOOKUP(A27,Length_all!$B$2:$E$266,4,FALSE)</f>
        <v>6090.6260000000002</v>
      </c>
      <c r="I27">
        <v>1294</v>
      </c>
      <c r="J27">
        <v>2568</v>
      </c>
      <c r="K27">
        <v>2570</v>
      </c>
      <c r="L27">
        <v>2984.4285714285716</v>
      </c>
      <c r="M27">
        <v>4085</v>
      </c>
      <c r="N27">
        <v>4995</v>
      </c>
    </row>
    <row r="28" spans="1:53">
      <c r="A28" t="s">
        <v>1750</v>
      </c>
      <c r="B28">
        <v>2</v>
      </c>
      <c r="C28">
        <v>2</v>
      </c>
      <c r="D28">
        <v>3</v>
      </c>
      <c r="E28" t="str">
        <f>IFERROR(VLOOKUP(A28,Head_all!$C$2:$H$67,6,FALSE),"")</f>
        <v/>
      </c>
      <c r="F28">
        <f>VLOOKUP(A28,Length_all!$B$2:$E$266,4,FALSE)</f>
        <v>941.702</v>
      </c>
      <c r="I28">
        <v>900</v>
      </c>
      <c r="J28">
        <v>900</v>
      </c>
    </row>
    <row r="29" spans="1:53">
      <c r="A29" t="s">
        <v>1753</v>
      </c>
      <c r="B29">
        <v>3</v>
      </c>
      <c r="C29">
        <v>3</v>
      </c>
      <c r="D29">
        <v>3</v>
      </c>
      <c r="E29" t="str">
        <f>IFERROR(VLOOKUP(A29,Head_all!$C$2:$H$67,6,FALSE),"")</f>
        <v/>
      </c>
      <c r="F29">
        <f>VLOOKUP(A29,Length_all!$B$2:$E$266,4,FALSE)</f>
        <v>1394.5429999999999</v>
      </c>
      <c r="I29">
        <v>65</v>
      </c>
      <c r="J29">
        <v>476.66666666666669</v>
      </c>
      <c r="K29">
        <v>1300</v>
      </c>
    </row>
    <row r="30" spans="1:53">
      <c r="A30" t="s">
        <v>215</v>
      </c>
      <c r="B30">
        <v>6</v>
      </c>
      <c r="C30">
        <v>5</v>
      </c>
      <c r="D30">
        <v>2</v>
      </c>
      <c r="E30" t="str">
        <f>IFERROR(VLOOKUP(A30,Head_all!$C$2:$H$67,6,FALSE),"")</f>
        <v>Estimates</v>
      </c>
      <c r="F30">
        <f>VLOOKUP(A30,Length_all!$B$2:$E$266,4,FALSE)</f>
        <v>2471.75</v>
      </c>
      <c r="I30">
        <v>93</v>
      </c>
      <c r="J30">
        <v>95</v>
      </c>
      <c r="K30">
        <v>500</v>
      </c>
      <c r="L30">
        <v>909.6</v>
      </c>
      <c r="M30">
        <v>1450</v>
      </c>
      <c r="N30">
        <v>2410</v>
      </c>
    </row>
    <row r="31" spans="1:53">
      <c r="A31" t="s">
        <v>360</v>
      </c>
      <c r="B31">
        <v>32</v>
      </c>
      <c r="C31">
        <v>36</v>
      </c>
      <c r="D31">
        <v>2</v>
      </c>
      <c r="E31" t="str">
        <f>IFERROR(VLOOKUP(A31,Head_all!$C$2:$H$67,6,FALSE),"")</f>
        <v>Propeller Meter</v>
      </c>
      <c r="F31">
        <f>VLOOKUP(A31,Length_all!$B$2:$E$266,4,FALSE)</f>
        <v>19792.98</v>
      </c>
      <c r="I31">
        <v>63</v>
      </c>
      <c r="J31">
        <v>67</v>
      </c>
      <c r="K31">
        <v>2050</v>
      </c>
      <c r="L31">
        <v>2220</v>
      </c>
      <c r="M31">
        <v>2245</v>
      </c>
      <c r="N31">
        <v>4786</v>
      </c>
      <c r="O31">
        <v>5201</v>
      </c>
      <c r="P31">
        <v>6182</v>
      </c>
      <c r="Q31">
        <v>6200</v>
      </c>
      <c r="R31">
        <v>7565</v>
      </c>
      <c r="S31">
        <v>7567</v>
      </c>
      <c r="T31">
        <v>7569</v>
      </c>
      <c r="U31">
        <v>7570</v>
      </c>
      <c r="V31">
        <v>8810</v>
      </c>
      <c r="W31">
        <v>9440</v>
      </c>
      <c r="X31">
        <v>10096.861111111111</v>
      </c>
      <c r="Y31">
        <v>10540</v>
      </c>
      <c r="Z31">
        <v>10560</v>
      </c>
      <c r="AA31">
        <v>10780</v>
      </c>
      <c r="AB31">
        <v>12590</v>
      </c>
      <c r="AC31">
        <v>12915</v>
      </c>
      <c r="AD31">
        <v>12935</v>
      </c>
      <c r="AE31">
        <v>14340</v>
      </c>
      <c r="AF31">
        <v>14360</v>
      </c>
      <c r="AG31">
        <v>14370</v>
      </c>
      <c r="AH31">
        <v>15310</v>
      </c>
      <c r="AI31">
        <v>16110</v>
      </c>
      <c r="AJ31">
        <v>16112</v>
      </c>
      <c r="AK31">
        <v>17365</v>
      </c>
      <c r="AL31">
        <v>17370</v>
      </c>
      <c r="AM31">
        <v>17980</v>
      </c>
      <c r="AN31">
        <v>19250</v>
      </c>
    </row>
    <row r="32" spans="1:53">
      <c r="A32" t="s">
        <v>368</v>
      </c>
      <c r="B32">
        <v>2</v>
      </c>
      <c r="C32">
        <v>1</v>
      </c>
      <c r="D32">
        <v>3</v>
      </c>
      <c r="E32" t="str">
        <f>IFERROR(VLOOKUP(A32,Head_all!$C$2:$H$67,6,FALSE),"")</f>
        <v/>
      </c>
      <c r="F32">
        <f>VLOOKUP(A32,Length_all!$B$2:$E$266,4,FALSE)</f>
        <v>1274.6949999999999</v>
      </c>
      <c r="I32">
        <v>1365</v>
      </c>
      <c r="J32">
        <v>1365</v>
      </c>
    </row>
    <row r="33" spans="1:51">
      <c r="A33" t="s">
        <v>370</v>
      </c>
      <c r="B33">
        <v>6</v>
      </c>
      <c r="C33">
        <v>5</v>
      </c>
      <c r="D33">
        <v>3</v>
      </c>
      <c r="E33" t="str">
        <f>IFERROR(VLOOKUP(A33,Head_all!$C$2:$H$67,6,FALSE),"")</f>
        <v/>
      </c>
      <c r="F33">
        <f>VLOOKUP(A33,Length_all!$B$2:$E$266,4,FALSE)</f>
        <v>3108.788</v>
      </c>
      <c r="I33">
        <v>152</v>
      </c>
      <c r="J33">
        <v>460</v>
      </c>
      <c r="K33">
        <v>1155</v>
      </c>
      <c r="L33">
        <v>1181.4000000000001</v>
      </c>
      <c r="M33">
        <v>1790</v>
      </c>
      <c r="N33">
        <v>2350</v>
      </c>
    </row>
    <row r="34" spans="1:51">
      <c r="A34" t="s">
        <v>377</v>
      </c>
      <c r="B34">
        <v>2</v>
      </c>
      <c r="C34">
        <v>1</v>
      </c>
      <c r="D34">
        <v>3</v>
      </c>
      <c r="E34" t="str">
        <f>IFERROR(VLOOKUP(A34,Head_all!$C$2:$H$67,6,FALSE),"")</f>
        <v/>
      </c>
      <c r="F34">
        <f>VLOOKUP(A34,Length_all!$B$2:$E$266,4,FALSE)</f>
        <v>1073.425</v>
      </c>
      <c r="I34">
        <v>180</v>
      </c>
      <c r="J34">
        <v>180</v>
      </c>
    </row>
    <row r="35" spans="1:51">
      <c r="A35" t="s">
        <v>357</v>
      </c>
      <c r="B35">
        <v>3</v>
      </c>
      <c r="C35">
        <v>2</v>
      </c>
      <c r="D35">
        <v>2</v>
      </c>
      <c r="E35" t="str">
        <f>IFERROR(VLOOKUP(A35,Head_all!$C$2:$H$67,6,FALSE),"")</f>
        <v>Estimates</v>
      </c>
      <c r="F35">
        <f>VLOOKUP(A35,Length_all!$B$2:$E$266,4,FALSE)</f>
        <v>3197.1089999999999</v>
      </c>
      <c r="I35">
        <v>89</v>
      </c>
      <c r="J35">
        <v>434.5</v>
      </c>
      <c r="K35">
        <v>780</v>
      </c>
    </row>
    <row r="36" spans="1:51">
      <c r="A36" t="s">
        <v>409</v>
      </c>
      <c r="B36">
        <v>14</v>
      </c>
      <c r="C36">
        <v>15</v>
      </c>
      <c r="D36">
        <v>2</v>
      </c>
      <c r="E36" t="str">
        <f>IFERROR(VLOOKUP(A36,Head_all!$C$2:$H$67,6,FALSE),"")</f>
        <v>ITRC Weir Stick</v>
      </c>
      <c r="F36">
        <f>VLOOKUP(A36,Length_all!$B$2:$E$266,4,FALSE)</f>
        <v>7682.5159999999996</v>
      </c>
      <c r="I36">
        <v>120</v>
      </c>
      <c r="J36">
        <v>125</v>
      </c>
      <c r="K36">
        <v>190</v>
      </c>
      <c r="L36">
        <v>210</v>
      </c>
      <c r="M36">
        <v>1955</v>
      </c>
      <c r="N36">
        <v>4014.6</v>
      </c>
      <c r="O36">
        <v>4485</v>
      </c>
      <c r="P36">
        <v>4610</v>
      </c>
      <c r="Q36">
        <v>4635</v>
      </c>
      <c r="R36">
        <v>5319</v>
      </c>
      <c r="S36">
        <v>5320</v>
      </c>
      <c r="T36">
        <v>6464</v>
      </c>
      <c r="U36">
        <v>7842</v>
      </c>
      <c r="V36">
        <v>7845</v>
      </c>
    </row>
    <row r="37" spans="1:51">
      <c r="A37" t="s">
        <v>419</v>
      </c>
      <c r="B37">
        <v>5</v>
      </c>
      <c r="C37">
        <v>4</v>
      </c>
      <c r="D37">
        <v>3</v>
      </c>
      <c r="E37" t="str">
        <f>IFERROR(VLOOKUP(A37,Head_all!$C$2:$H$67,6,FALSE),"")</f>
        <v/>
      </c>
      <c r="F37">
        <f>VLOOKUP(A37,Length_all!$B$2:$E$266,4,FALSE)</f>
        <v>3751.759</v>
      </c>
      <c r="I37">
        <v>645</v>
      </c>
      <c r="J37">
        <v>2425</v>
      </c>
      <c r="K37">
        <v>2638.5</v>
      </c>
      <c r="L37">
        <v>3740</v>
      </c>
      <c r="M37">
        <v>3744</v>
      </c>
    </row>
    <row r="38" spans="1:51">
      <c r="A38" t="s">
        <v>424</v>
      </c>
      <c r="B38">
        <v>3</v>
      </c>
      <c r="C38">
        <v>2</v>
      </c>
      <c r="D38">
        <v>3</v>
      </c>
      <c r="E38" t="str">
        <f>IFERROR(VLOOKUP(A38,Head_all!$C$2:$H$67,6,FALSE),"")</f>
        <v/>
      </c>
      <c r="F38">
        <f>VLOOKUP(A38,Length_all!$B$2:$E$266,4,FALSE)</f>
        <v>2555.8629999999998</v>
      </c>
      <c r="I38">
        <v>1250</v>
      </c>
      <c r="J38">
        <v>1414</v>
      </c>
      <c r="K38">
        <v>1578</v>
      </c>
    </row>
    <row r="39" spans="1:51">
      <c r="A39" t="s">
        <v>853</v>
      </c>
      <c r="B39">
        <v>43</v>
      </c>
      <c r="C39">
        <v>48</v>
      </c>
      <c r="D39">
        <v>2</v>
      </c>
      <c r="E39" t="str">
        <f>IFERROR(VLOOKUP(A39,Head_all!$C$2:$H$67,6,FALSE),"")</f>
        <v>Propeller Meter</v>
      </c>
      <c r="F39">
        <f>VLOOKUP(A39,Length_all!$B$2:$E$266,4,FALSE)</f>
        <v>27455.954000000002</v>
      </c>
      <c r="I39">
        <v>1050</v>
      </c>
      <c r="J39">
        <v>1070</v>
      </c>
      <c r="K39">
        <v>1720</v>
      </c>
      <c r="L39">
        <v>2680</v>
      </c>
      <c r="M39">
        <v>2700</v>
      </c>
      <c r="N39">
        <v>3888</v>
      </c>
      <c r="O39">
        <v>3893</v>
      </c>
      <c r="P39">
        <v>5700</v>
      </c>
      <c r="Q39">
        <v>6845</v>
      </c>
      <c r="R39">
        <v>6856</v>
      </c>
      <c r="S39">
        <v>6858</v>
      </c>
      <c r="T39">
        <v>8600</v>
      </c>
      <c r="U39">
        <v>8610</v>
      </c>
      <c r="V39">
        <v>8615</v>
      </c>
      <c r="W39">
        <v>9866</v>
      </c>
      <c r="X39">
        <v>9958</v>
      </c>
      <c r="Y39">
        <v>11135</v>
      </c>
      <c r="Z39">
        <v>11143</v>
      </c>
      <c r="AA39">
        <v>12520</v>
      </c>
      <c r="AB39">
        <v>12535</v>
      </c>
      <c r="AC39">
        <v>13748.833333333334</v>
      </c>
      <c r="AD39">
        <v>13850</v>
      </c>
      <c r="AE39">
        <v>13855</v>
      </c>
      <c r="AF39">
        <v>15060</v>
      </c>
      <c r="AG39">
        <v>16160</v>
      </c>
      <c r="AH39">
        <v>16792</v>
      </c>
      <c r="AI39">
        <v>17580</v>
      </c>
      <c r="AJ39">
        <v>17850</v>
      </c>
      <c r="AK39">
        <v>18795</v>
      </c>
      <c r="AL39">
        <v>18800</v>
      </c>
      <c r="AM39">
        <v>19200</v>
      </c>
      <c r="AN39">
        <v>19310</v>
      </c>
      <c r="AO39">
        <v>20600</v>
      </c>
      <c r="AP39">
        <v>20875</v>
      </c>
      <c r="AQ39">
        <v>20910</v>
      </c>
      <c r="AR39">
        <v>22820</v>
      </c>
      <c r="AS39">
        <v>22845</v>
      </c>
      <c r="AT39">
        <v>24065</v>
      </c>
      <c r="AU39">
        <v>24085</v>
      </c>
      <c r="AV39">
        <v>24712</v>
      </c>
      <c r="AW39">
        <v>25377</v>
      </c>
      <c r="AX39">
        <v>25383</v>
      </c>
      <c r="AY39">
        <v>26680</v>
      </c>
    </row>
    <row r="40" spans="1:51">
      <c r="A40" t="s">
        <v>798</v>
      </c>
      <c r="B40">
        <v>16</v>
      </c>
      <c r="C40">
        <v>19</v>
      </c>
      <c r="D40">
        <v>3</v>
      </c>
      <c r="E40" t="str">
        <f>IFERROR(VLOOKUP(A40,Head_all!$C$2:$H$67,6,FALSE),"")</f>
        <v/>
      </c>
      <c r="F40">
        <f>VLOOKUP(A40,Length_all!$B$2:$E$266,4,FALSE)</f>
        <v>11529.377</v>
      </c>
      <c r="I40">
        <v>1300</v>
      </c>
      <c r="J40">
        <v>2725</v>
      </c>
      <c r="K40">
        <v>4010</v>
      </c>
      <c r="L40">
        <v>5900</v>
      </c>
      <c r="M40">
        <v>7320</v>
      </c>
      <c r="N40">
        <v>7450.7894736842109</v>
      </c>
      <c r="O40">
        <v>8346</v>
      </c>
      <c r="P40">
        <v>8352</v>
      </c>
      <c r="Q40">
        <v>8357</v>
      </c>
      <c r="R40">
        <v>9040</v>
      </c>
      <c r="S40">
        <v>9050</v>
      </c>
      <c r="T40">
        <v>9250</v>
      </c>
      <c r="U40">
        <v>9860</v>
      </c>
      <c r="V40">
        <v>10521</v>
      </c>
      <c r="W40">
        <v>10526</v>
      </c>
      <c r="X40">
        <v>10528</v>
      </c>
    </row>
    <row r="41" spans="1:51">
      <c r="A41" t="s">
        <v>816</v>
      </c>
      <c r="B41">
        <v>8</v>
      </c>
      <c r="C41">
        <v>7</v>
      </c>
      <c r="D41">
        <v>3</v>
      </c>
      <c r="E41" t="str">
        <f>IFERROR(VLOOKUP(A41,Head_all!$C$2:$H$67,6,FALSE),"")</f>
        <v/>
      </c>
      <c r="F41">
        <f>VLOOKUP(A41,Length_all!$B$2:$E$266,4,FALSE)</f>
        <v>4969.1210000000001</v>
      </c>
      <c r="I41">
        <v>1570</v>
      </c>
      <c r="J41">
        <v>2360</v>
      </c>
      <c r="K41">
        <v>3580</v>
      </c>
      <c r="L41">
        <v>3669.8571428571427</v>
      </c>
      <c r="M41">
        <v>4190</v>
      </c>
      <c r="N41">
        <v>4199</v>
      </c>
      <c r="O41">
        <v>4890</v>
      </c>
      <c r="P41">
        <v>4900</v>
      </c>
    </row>
    <row r="42" spans="1:51">
      <c r="A42" t="s">
        <v>823</v>
      </c>
      <c r="B42">
        <v>12</v>
      </c>
      <c r="C42">
        <v>12</v>
      </c>
      <c r="D42">
        <v>3</v>
      </c>
      <c r="E42" t="str">
        <f>IFERROR(VLOOKUP(A42,Head_all!$C$2:$H$67,6,FALSE),"")</f>
        <v/>
      </c>
      <c r="F42">
        <f>VLOOKUP(A42,Length_all!$B$2:$E$266,4,FALSE)</f>
        <v>14028.513000000001</v>
      </c>
      <c r="I42">
        <v>2610</v>
      </c>
      <c r="J42">
        <v>2615</v>
      </c>
      <c r="K42">
        <v>4258</v>
      </c>
      <c r="L42">
        <v>5610</v>
      </c>
      <c r="M42">
        <v>6648</v>
      </c>
      <c r="N42">
        <v>7980</v>
      </c>
      <c r="O42">
        <v>7994.833333333333</v>
      </c>
      <c r="P42">
        <v>9320</v>
      </c>
      <c r="Q42">
        <v>10685</v>
      </c>
      <c r="R42">
        <v>10725</v>
      </c>
      <c r="S42">
        <v>11947</v>
      </c>
      <c r="T42">
        <v>12855</v>
      </c>
    </row>
    <row r="43" spans="1:51">
      <c r="A43" t="s">
        <v>836</v>
      </c>
      <c r="B43">
        <v>17</v>
      </c>
      <c r="C43">
        <v>16</v>
      </c>
      <c r="D43">
        <v>3</v>
      </c>
      <c r="E43" t="str">
        <f>IFERROR(VLOOKUP(A43,Head_all!$C$2:$H$67,6,FALSE),"")</f>
        <v/>
      </c>
      <c r="F43">
        <f>VLOOKUP(A43,Length_all!$B$2:$E$266,4,FALSE)</f>
        <v>12500.966</v>
      </c>
      <c r="I43">
        <v>1327</v>
      </c>
      <c r="J43">
        <v>3067</v>
      </c>
      <c r="K43">
        <v>3464</v>
      </c>
      <c r="L43">
        <v>4330</v>
      </c>
      <c r="M43">
        <v>5187</v>
      </c>
      <c r="N43">
        <v>5858</v>
      </c>
      <c r="O43">
        <v>6390</v>
      </c>
      <c r="P43">
        <v>7260</v>
      </c>
      <c r="Q43">
        <v>7650.0625</v>
      </c>
      <c r="R43">
        <v>9290</v>
      </c>
      <c r="S43">
        <v>9340</v>
      </c>
      <c r="T43">
        <v>9355</v>
      </c>
      <c r="U43">
        <v>10355</v>
      </c>
      <c r="V43">
        <v>10360</v>
      </c>
      <c r="W43">
        <v>11485</v>
      </c>
      <c r="X43">
        <v>12665</v>
      </c>
      <c r="Y43">
        <v>12668</v>
      </c>
    </row>
    <row r="44" spans="1:51">
      <c r="A44" t="s">
        <v>857</v>
      </c>
      <c r="B44">
        <v>11</v>
      </c>
      <c r="C44">
        <v>10</v>
      </c>
      <c r="D44">
        <v>3</v>
      </c>
      <c r="E44" t="str">
        <f>IFERROR(VLOOKUP(A44,Head_all!$C$2:$H$67,6,FALSE),"")</f>
        <v/>
      </c>
      <c r="F44">
        <f>VLOOKUP(A44,Length_all!$B$2:$E$266,4,FALSE)</f>
        <v>9770.1139999999996</v>
      </c>
      <c r="I44">
        <v>1210</v>
      </c>
      <c r="J44">
        <v>1212</v>
      </c>
      <c r="K44">
        <v>1650</v>
      </c>
      <c r="L44">
        <v>4010</v>
      </c>
      <c r="M44">
        <v>5072.1000000000004</v>
      </c>
      <c r="N44">
        <v>5325</v>
      </c>
      <c r="O44">
        <v>5329</v>
      </c>
      <c r="P44">
        <v>6620</v>
      </c>
      <c r="Q44">
        <v>8450</v>
      </c>
      <c r="R44">
        <v>8455</v>
      </c>
      <c r="S44">
        <v>8460</v>
      </c>
    </row>
    <row r="45" spans="1:51">
      <c r="A45" t="s">
        <v>914</v>
      </c>
      <c r="B45">
        <v>6</v>
      </c>
      <c r="C45">
        <v>5</v>
      </c>
      <c r="D45">
        <v>4</v>
      </c>
      <c r="E45" t="str">
        <f>IFERROR(VLOOKUP(A45,Head_all!$C$2:$H$67,6,FALSE),"")</f>
        <v/>
      </c>
      <c r="F45">
        <f>VLOOKUP(A45,Length_all!$B$2:$E$266,4,FALSE)</f>
        <v>2523.7820000000002</v>
      </c>
      <c r="I45">
        <v>0</v>
      </c>
      <c r="J45">
        <v>610</v>
      </c>
      <c r="K45">
        <v>1329</v>
      </c>
      <c r="L45">
        <v>1450</v>
      </c>
      <c r="M45">
        <v>2000</v>
      </c>
      <c r="N45">
        <v>2585</v>
      </c>
    </row>
    <row r="46" spans="1:51">
      <c r="A46" t="s">
        <v>906</v>
      </c>
      <c r="B46">
        <v>3</v>
      </c>
      <c r="C46">
        <v>2</v>
      </c>
      <c r="D46">
        <v>4</v>
      </c>
      <c r="E46" t="str">
        <f>IFERROR(VLOOKUP(A46,Head_all!$C$2:$H$67,6,FALSE),"")</f>
        <v/>
      </c>
      <c r="F46">
        <f>VLOOKUP(A46,Length_all!$B$2:$E$266,4,FALSE)</f>
        <v>2809.1640000000002</v>
      </c>
      <c r="I46">
        <v>1210</v>
      </c>
      <c r="J46">
        <v>1825</v>
      </c>
      <c r="K46">
        <v>2440</v>
      </c>
    </row>
    <row r="47" spans="1:51">
      <c r="A47" t="s">
        <v>920</v>
      </c>
      <c r="B47">
        <v>13</v>
      </c>
      <c r="C47">
        <v>13</v>
      </c>
      <c r="D47">
        <v>3</v>
      </c>
      <c r="E47" t="str">
        <f>IFERROR(VLOOKUP(A47,Head_all!$C$2:$H$67,6,FALSE),"")</f>
        <v/>
      </c>
      <c r="F47">
        <f>VLOOKUP(A47,Length_all!$B$2:$E$266,4,FALSE)</f>
        <v>7983.5940000000001</v>
      </c>
      <c r="I47">
        <v>480</v>
      </c>
      <c r="J47">
        <v>484</v>
      </c>
      <c r="K47">
        <v>1420</v>
      </c>
      <c r="L47">
        <v>2125</v>
      </c>
      <c r="M47">
        <v>2680</v>
      </c>
      <c r="N47">
        <v>3741.8461538461538</v>
      </c>
      <c r="O47">
        <v>3940</v>
      </c>
      <c r="P47">
        <v>3955</v>
      </c>
      <c r="Q47">
        <v>5220</v>
      </c>
      <c r="R47">
        <v>5800</v>
      </c>
      <c r="S47">
        <v>6590</v>
      </c>
      <c r="T47">
        <v>7260</v>
      </c>
      <c r="U47">
        <v>7270</v>
      </c>
    </row>
    <row r="48" spans="1:51">
      <c r="A48" t="s">
        <v>923</v>
      </c>
      <c r="B48">
        <v>4</v>
      </c>
      <c r="C48">
        <v>4</v>
      </c>
      <c r="D48">
        <v>4</v>
      </c>
      <c r="E48" t="str">
        <f>IFERROR(VLOOKUP(A48,Head_all!$C$2:$H$67,6,FALSE),"")</f>
        <v/>
      </c>
      <c r="F48">
        <f>VLOOKUP(A48,Length_all!$B$2:$E$266,4,FALSE)</f>
        <v>2032.943</v>
      </c>
      <c r="I48">
        <v>20</v>
      </c>
      <c r="J48">
        <v>662.5</v>
      </c>
      <c r="K48">
        <v>680</v>
      </c>
      <c r="L48">
        <v>1930</v>
      </c>
    </row>
    <row r="49" spans="1:38">
      <c r="A49" t="s">
        <v>1526</v>
      </c>
      <c r="B49">
        <v>18</v>
      </c>
      <c r="C49">
        <v>19</v>
      </c>
      <c r="D49">
        <v>2</v>
      </c>
      <c r="E49" t="str">
        <f>IFERROR(VLOOKUP(A49,Head_all!$C$2:$H$67,6,FALSE),"")</f>
        <v>Propeller Meter</v>
      </c>
      <c r="F49">
        <f>VLOOKUP(A49,Length_all!$B$2:$E$266,4,FALSE)</f>
        <v>11183.6</v>
      </c>
      <c r="I49">
        <v>950</v>
      </c>
      <c r="J49">
        <v>1210</v>
      </c>
      <c r="K49">
        <v>2510</v>
      </c>
      <c r="L49">
        <v>2540</v>
      </c>
      <c r="M49">
        <v>3710</v>
      </c>
      <c r="N49">
        <v>3790</v>
      </c>
      <c r="O49">
        <v>3800</v>
      </c>
      <c r="P49">
        <v>5110</v>
      </c>
      <c r="Q49">
        <v>5812.7368421052633</v>
      </c>
      <c r="R49">
        <v>6040</v>
      </c>
      <c r="S49">
        <v>7215</v>
      </c>
      <c r="T49">
        <v>8200</v>
      </c>
      <c r="U49">
        <v>8410</v>
      </c>
      <c r="V49">
        <v>9040</v>
      </c>
      <c r="W49">
        <v>9730</v>
      </c>
      <c r="X49">
        <v>9750</v>
      </c>
      <c r="Y49">
        <v>11057</v>
      </c>
      <c r="Z49">
        <v>11060</v>
      </c>
    </row>
    <row r="50" spans="1:38">
      <c r="A50" t="s">
        <v>1527</v>
      </c>
      <c r="B50">
        <v>3</v>
      </c>
      <c r="C50">
        <v>2</v>
      </c>
      <c r="D50">
        <v>3</v>
      </c>
      <c r="E50" t="str">
        <f>IFERROR(VLOOKUP(A50,Head_all!$C$2:$H$67,6,FALSE),"")</f>
        <v/>
      </c>
      <c r="F50">
        <f>VLOOKUP(A50,Length_all!$B$2:$E$266,4,FALSE)</f>
        <v>1178.8989999999999</v>
      </c>
      <c r="I50">
        <v>475</v>
      </c>
      <c r="J50">
        <v>827.5</v>
      </c>
      <c r="K50">
        <v>1180</v>
      </c>
    </row>
    <row r="51" spans="1:38">
      <c r="A51" t="s">
        <v>1546</v>
      </c>
      <c r="B51">
        <v>4</v>
      </c>
      <c r="C51">
        <v>4</v>
      </c>
      <c r="D51">
        <v>3</v>
      </c>
      <c r="E51" t="str">
        <f>IFERROR(VLOOKUP(A51,Head_all!$C$2:$H$67,6,FALSE),"")</f>
        <v/>
      </c>
      <c r="F51">
        <f>VLOOKUP(A51,Length_all!$B$2:$E$266,4,FALSE)</f>
        <v>2329.4580000000001</v>
      </c>
      <c r="I51">
        <v>1070</v>
      </c>
      <c r="J51">
        <v>1550</v>
      </c>
      <c r="K51">
        <v>1700</v>
      </c>
      <c r="L51">
        <v>2360</v>
      </c>
    </row>
    <row r="52" spans="1:38">
      <c r="A52" t="s">
        <v>1540</v>
      </c>
      <c r="B52">
        <v>7</v>
      </c>
      <c r="C52">
        <v>6</v>
      </c>
      <c r="D52">
        <v>3</v>
      </c>
      <c r="E52" t="str">
        <f>IFERROR(VLOOKUP(A52,Head_all!$C$2:$H$67,6,FALSE),"")</f>
        <v/>
      </c>
      <c r="F52">
        <f>VLOOKUP(A52,Length_all!$B$2:$E$266,4,FALSE)</f>
        <v>3619.8420000000001</v>
      </c>
      <c r="I52">
        <v>1000</v>
      </c>
      <c r="J52">
        <v>1058</v>
      </c>
      <c r="K52">
        <v>1797.3333333333333</v>
      </c>
      <c r="L52">
        <v>1888</v>
      </c>
      <c r="M52">
        <v>2215</v>
      </c>
      <c r="N52">
        <v>2308</v>
      </c>
      <c r="O52">
        <v>2315</v>
      </c>
    </row>
    <row r="53" spans="1:38">
      <c r="A53" t="s">
        <v>1538</v>
      </c>
      <c r="B53">
        <v>2</v>
      </c>
      <c r="C53">
        <v>1</v>
      </c>
      <c r="D53">
        <v>4</v>
      </c>
      <c r="E53" t="str">
        <f>IFERROR(VLOOKUP(A53,Head_all!$C$2:$H$67,6,FALSE),"")</f>
        <v/>
      </c>
      <c r="F53">
        <f>VLOOKUP(A53,Length_all!$B$2:$E$266,4,FALSE)</f>
        <v>1562.655</v>
      </c>
      <c r="I53">
        <v>1595</v>
      </c>
      <c r="J53">
        <v>1595</v>
      </c>
    </row>
    <row r="54" spans="1:38">
      <c r="A54" t="s">
        <v>1537</v>
      </c>
      <c r="B54">
        <v>3</v>
      </c>
      <c r="C54">
        <v>2</v>
      </c>
      <c r="D54">
        <v>4</v>
      </c>
      <c r="E54" t="str">
        <f>IFERROR(VLOOKUP(A54,Head_all!$C$2:$H$67,6,FALSE),"")</f>
        <v/>
      </c>
      <c r="F54">
        <f>VLOOKUP(A54,Length_all!$B$2:$E$266,4,FALSE)</f>
        <v>1550.72</v>
      </c>
      <c r="I54">
        <v>655</v>
      </c>
      <c r="J54">
        <v>1102.5</v>
      </c>
      <c r="K54">
        <v>1550</v>
      </c>
    </row>
    <row r="55" spans="1:38">
      <c r="A55" t="s">
        <v>1288</v>
      </c>
      <c r="B55">
        <v>30</v>
      </c>
      <c r="C55">
        <v>31</v>
      </c>
      <c r="D55">
        <v>2</v>
      </c>
      <c r="E55" t="str">
        <f>IFERROR(VLOOKUP(A55,Head_all!$C$2:$H$67,6,FALSE),"")</f>
        <v>Mace Meter</v>
      </c>
      <c r="F55">
        <f>VLOOKUP(A55,Length_all!$B$2:$E$266,4,FALSE)</f>
        <v>20851.939999999999</v>
      </c>
      <c r="I55">
        <v>308</v>
      </c>
      <c r="J55">
        <v>1670</v>
      </c>
      <c r="K55">
        <v>1685</v>
      </c>
      <c r="L55">
        <v>2940</v>
      </c>
      <c r="M55">
        <v>2945</v>
      </c>
      <c r="N55">
        <v>2950</v>
      </c>
      <c r="O55">
        <v>4240</v>
      </c>
      <c r="P55">
        <v>5000</v>
      </c>
      <c r="Q55">
        <v>5060</v>
      </c>
      <c r="R55">
        <v>6380</v>
      </c>
      <c r="S55">
        <v>7250</v>
      </c>
      <c r="T55">
        <v>7820</v>
      </c>
      <c r="U55">
        <v>9115</v>
      </c>
      <c r="V55">
        <v>9785</v>
      </c>
      <c r="W55">
        <v>9788.0333333333328</v>
      </c>
      <c r="X55">
        <v>9795</v>
      </c>
      <c r="Y55">
        <v>10500</v>
      </c>
      <c r="Z55">
        <v>10530</v>
      </c>
      <c r="AA55">
        <v>11800</v>
      </c>
      <c r="AB55">
        <v>11860</v>
      </c>
      <c r="AC55">
        <v>13300</v>
      </c>
      <c r="AD55">
        <v>14610</v>
      </c>
      <c r="AE55">
        <v>16000</v>
      </c>
      <c r="AF55">
        <v>16005</v>
      </c>
      <c r="AG55">
        <v>17450</v>
      </c>
      <c r="AH55">
        <v>18789</v>
      </c>
      <c r="AI55">
        <v>20055</v>
      </c>
      <c r="AJ55">
        <v>20069</v>
      </c>
      <c r="AK55">
        <v>21360</v>
      </c>
      <c r="AL55">
        <v>21360</v>
      </c>
    </row>
    <row r="56" spans="1:38">
      <c r="A56" t="s">
        <v>1271</v>
      </c>
      <c r="B56">
        <v>8</v>
      </c>
      <c r="C56">
        <v>7</v>
      </c>
      <c r="D56">
        <v>3</v>
      </c>
      <c r="E56" t="str">
        <f>IFERROR(VLOOKUP(A56,Head_all!$C$2:$H$67,6,FALSE),"")</f>
        <v/>
      </c>
      <c r="F56">
        <f>VLOOKUP(A56,Length_all!$B$2:$E$266,4,FALSE)</f>
        <v>6541.8869999999997</v>
      </c>
      <c r="I56">
        <v>1293</v>
      </c>
      <c r="J56">
        <v>2580</v>
      </c>
      <c r="K56">
        <v>2660</v>
      </c>
      <c r="L56">
        <v>3681.1428571428573</v>
      </c>
      <c r="M56">
        <v>3810</v>
      </c>
      <c r="N56">
        <v>5097</v>
      </c>
      <c r="O56">
        <v>5162</v>
      </c>
      <c r="P56">
        <v>5166</v>
      </c>
    </row>
    <row r="57" spans="1:38">
      <c r="A57" t="s">
        <v>1256</v>
      </c>
      <c r="B57">
        <v>13</v>
      </c>
      <c r="C57">
        <v>15</v>
      </c>
      <c r="D57">
        <v>4</v>
      </c>
      <c r="E57" t="str">
        <f>IFERROR(VLOOKUP(A57,Head_all!$C$2:$H$67,6,FALSE),"")</f>
        <v/>
      </c>
      <c r="F57">
        <f>VLOOKUP(A57,Length_all!$B$2:$E$266,4,FALSE)</f>
        <v>8462.8169999999991</v>
      </c>
      <c r="I57">
        <v>645</v>
      </c>
      <c r="J57">
        <v>1190</v>
      </c>
      <c r="K57">
        <v>2680</v>
      </c>
      <c r="L57">
        <v>4420</v>
      </c>
      <c r="M57">
        <v>5352</v>
      </c>
      <c r="N57">
        <v>5485</v>
      </c>
      <c r="O57">
        <v>5495</v>
      </c>
      <c r="P57">
        <v>6210</v>
      </c>
      <c r="Q57">
        <v>6385</v>
      </c>
      <c r="R57">
        <v>6550</v>
      </c>
      <c r="S57">
        <v>7170</v>
      </c>
      <c r="T57">
        <v>7840</v>
      </c>
      <c r="U57">
        <v>8590</v>
      </c>
    </row>
    <row r="58" spans="1:38">
      <c r="A58" t="s">
        <v>1281</v>
      </c>
      <c r="B58">
        <v>9</v>
      </c>
      <c r="C58">
        <v>8</v>
      </c>
      <c r="D58">
        <v>3</v>
      </c>
      <c r="E58" t="str">
        <f>IFERROR(VLOOKUP(A58,Head_all!$C$2:$H$67,6,FALSE),"")</f>
        <v/>
      </c>
      <c r="F58">
        <f>VLOOKUP(A58,Length_all!$B$2:$E$266,4,FALSE)</f>
        <v>6741.8069999999998</v>
      </c>
      <c r="I58">
        <v>1940</v>
      </c>
      <c r="J58">
        <v>2750</v>
      </c>
      <c r="K58">
        <v>3276</v>
      </c>
      <c r="L58">
        <v>3298</v>
      </c>
      <c r="M58">
        <v>3985</v>
      </c>
      <c r="N58">
        <v>4224.875</v>
      </c>
      <c r="O58">
        <v>4670</v>
      </c>
      <c r="P58">
        <v>6280</v>
      </c>
      <c r="Q58">
        <v>7600</v>
      </c>
    </row>
    <row r="59" spans="1:38">
      <c r="A59" t="s">
        <v>1278</v>
      </c>
      <c r="B59">
        <v>3</v>
      </c>
      <c r="C59">
        <v>2</v>
      </c>
      <c r="D59">
        <v>4</v>
      </c>
      <c r="E59" t="str">
        <f>IFERROR(VLOOKUP(A59,Head_all!$C$2:$H$67,6,FALSE),"")</f>
        <v/>
      </c>
      <c r="F59">
        <f>VLOOKUP(A59,Length_all!$B$2:$E$266,4,FALSE)</f>
        <v>1582.989</v>
      </c>
      <c r="I59">
        <v>265</v>
      </c>
      <c r="J59">
        <v>455</v>
      </c>
      <c r="K59">
        <v>645</v>
      </c>
    </row>
    <row r="60" spans="1:38">
      <c r="A60" t="s">
        <v>1322</v>
      </c>
      <c r="B60">
        <v>15</v>
      </c>
      <c r="C60">
        <v>14</v>
      </c>
      <c r="D60">
        <v>3</v>
      </c>
      <c r="E60" t="str">
        <f>IFERROR(VLOOKUP(A60,Head_all!$C$2:$H$67,6,FALSE),"")</f>
        <v/>
      </c>
      <c r="F60">
        <f>VLOOKUP(A60,Length_all!$B$2:$E$266,4,FALSE)</f>
        <v>8887.0059999999994</v>
      </c>
      <c r="I60">
        <v>1640</v>
      </c>
      <c r="J60">
        <v>2330</v>
      </c>
      <c r="K60">
        <v>2940</v>
      </c>
      <c r="L60">
        <v>3584</v>
      </c>
      <c r="M60">
        <v>3600</v>
      </c>
      <c r="N60">
        <v>3630</v>
      </c>
      <c r="O60">
        <v>4315</v>
      </c>
      <c r="P60">
        <v>5010</v>
      </c>
      <c r="Q60">
        <v>5191</v>
      </c>
      <c r="R60">
        <v>6380</v>
      </c>
      <c r="S60">
        <v>6400</v>
      </c>
      <c r="T60">
        <v>7720</v>
      </c>
      <c r="U60">
        <v>7750</v>
      </c>
      <c r="V60">
        <v>8355</v>
      </c>
      <c r="W60">
        <v>9020</v>
      </c>
    </row>
    <row r="61" spans="1:38">
      <c r="A61" t="s">
        <v>1320</v>
      </c>
      <c r="B61">
        <v>2</v>
      </c>
      <c r="C61">
        <v>1</v>
      </c>
      <c r="D61">
        <v>4</v>
      </c>
      <c r="E61" t="str">
        <f>IFERROR(VLOOKUP(A61,Head_all!$C$2:$H$67,6,FALSE),"")</f>
        <v/>
      </c>
      <c r="F61">
        <f>VLOOKUP(A61,Length_all!$B$2:$E$266,4,FALSE)</f>
        <v>1256.6420000000001</v>
      </c>
      <c r="I61">
        <v>1460</v>
      </c>
      <c r="J61">
        <v>1460</v>
      </c>
    </row>
    <row r="62" spans="1:38">
      <c r="A62" t="s">
        <v>1337</v>
      </c>
      <c r="B62">
        <v>2</v>
      </c>
      <c r="C62">
        <v>1</v>
      </c>
      <c r="D62">
        <v>3</v>
      </c>
      <c r="E62" t="str">
        <f>IFERROR(VLOOKUP(A62,Head_all!$C$2:$H$67,6,FALSE),"")</f>
        <v/>
      </c>
      <c r="F62">
        <f>VLOOKUP(A62,Length_all!$B$2:$E$266,4,FALSE)</f>
        <v>2557.5390000000002</v>
      </c>
      <c r="I62">
        <v>1305</v>
      </c>
      <c r="J62">
        <v>1305</v>
      </c>
    </row>
    <row r="63" spans="1:38">
      <c r="A63" t="s">
        <v>1339</v>
      </c>
      <c r="B63">
        <v>7</v>
      </c>
      <c r="C63">
        <v>8</v>
      </c>
      <c r="D63">
        <v>3</v>
      </c>
      <c r="E63" t="str">
        <f>IFERROR(VLOOKUP(A63,Head_all!$C$2:$H$67,6,FALSE),"")</f>
        <v/>
      </c>
      <c r="F63">
        <f>VLOOKUP(A63,Length_all!$B$2:$E$266,4,FALSE)</f>
        <v>2317.652</v>
      </c>
      <c r="I63">
        <v>650</v>
      </c>
      <c r="J63">
        <v>720</v>
      </c>
      <c r="K63">
        <v>1478.25</v>
      </c>
      <c r="L63">
        <v>1637</v>
      </c>
      <c r="M63">
        <v>1900</v>
      </c>
      <c r="N63">
        <v>2280</v>
      </c>
      <c r="O63">
        <v>2282</v>
      </c>
    </row>
    <row r="64" spans="1:38">
      <c r="A64" t="s">
        <v>1679</v>
      </c>
      <c r="B64">
        <v>3</v>
      </c>
      <c r="C64">
        <v>2</v>
      </c>
      <c r="D64">
        <v>2</v>
      </c>
      <c r="E64" t="str">
        <f>IFERROR(VLOOKUP(A64,Head_all!$C$2:$H$67,6,FALSE),"")</f>
        <v/>
      </c>
      <c r="F64">
        <f>VLOOKUP(A64,Length_all!$B$2:$E$266,4,FALSE)</f>
        <v>1381.172</v>
      </c>
      <c r="I64">
        <v>75</v>
      </c>
      <c r="J64">
        <v>75.5</v>
      </c>
      <c r="K64">
        <v>76</v>
      </c>
    </row>
    <row r="65" spans="1:73">
      <c r="A65" t="s">
        <v>1362</v>
      </c>
      <c r="B65">
        <v>25</v>
      </c>
      <c r="C65">
        <v>26</v>
      </c>
      <c r="D65">
        <v>2</v>
      </c>
      <c r="E65" t="str">
        <f>IFERROR(VLOOKUP(A65,Head_all!$C$2:$H$67,6,FALSE),"")</f>
        <v>Weir Stick</v>
      </c>
      <c r="F65">
        <f>VLOOKUP(A65,Length_all!$B$2:$E$266,4,FALSE)</f>
        <v>22408.378000000001</v>
      </c>
      <c r="I65">
        <v>570</v>
      </c>
      <c r="J65">
        <v>1895</v>
      </c>
      <c r="K65">
        <v>4230</v>
      </c>
      <c r="L65">
        <v>6810</v>
      </c>
      <c r="M65">
        <v>6811</v>
      </c>
      <c r="N65">
        <v>7368</v>
      </c>
      <c r="O65">
        <v>7420</v>
      </c>
      <c r="P65">
        <v>8110</v>
      </c>
      <c r="Q65">
        <v>9595</v>
      </c>
      <c r="R65">
        <v>10500</v>
      </c>
      <c r="S65">
        <v>10990</v>
      </c>
      <c r="T65">
        <v>11650</v>
      </c>
      <c r="U65">
        <v>11660</v>
      </c>
      <c r="V65">
        <v>12707.076923076924</v>
      </c>
      <c r="W65">
        <v>13675</v>
      </c>
      <c r="X65">
        <v>14905</v>
      </c>
      <c r="Y65">
        <v>14910</v>
      </c>
      <c r="Z65">
        <v>16070</v>
      </c>
      <c r="AA65">
        <v>16320</v>
      </c>
      <c r="AB65">
        <v>17050</v>
      </c>
      <c r="AC65">
        <v>18855</v>
      </c>
      <c r="AD65">
        <v>19470</v>
      </c>
      <c r="AE65">
        <v>19485</v>
      </c>
      <c r="AF65">
        <v>22145</v>
      </c>
      <c r="AG65">
        <v>22835</v>
      </c>
    </row>
    <row r="66" spans="1:73">
      <c r="A66" t="s">
        <v>1373</v>
      </c>
      <c r="B66">
        <v>22</v>
      </c>
      <c r="C66">
        <v>21</v>
      </c>
      <c r="D66">
        <v>3</v>
      </c>
      <c r="E66" t="str">
        <f>IFERROR(VLOOKUP(A66,Head_all!$C$2:$H$67,6,FALSE),"")</f>
        <v/>
      </c>
      <c r="F66">
        <f>VLOOKUP(A66,Length_all!$B$2:$E$266,4,FALSE)</f>
        <v>9157.2960000000003</v>
      </c>
      <c r="I66">
        <v>50</v>
      </c>
      <c r="J66">
        <v>550</v>
      </c>
      <c r="K66">
        <v>1700</v>
      </c>
      <c r="L66">
        <v>1740</v>
      </c>
      <c r="M66">
        <v>2787</v>
      </c>
      <c r="N66">
        <v>2875</v>
      </c>
      <c r="O66">
        <v>3455</v>
      </c>
      <c r="P66">
        <v>3456</v>
      </c>
      <c r="Q66">
        <v>3621</v>
      </c>
      <c r="R66">
        <v>4180</v>
      </c>
      <c r="S66">
        <v>4545</v>
      </c>
      <c r="T66">
        <v>4635</v>
      </c>
      <c r="U66">
        <v>4791.4761904761908</v>
      </c>
      <c r="V66">
        <v>5645</v>
      </c>
      <c r="W66">
        <v>5905</v>
      </c>
      <c r="X66">
        <v>6077</v>
      </c>
      <c r="Y66">
        <v>6600</v>
      </c>
      <c r="Z66">
        <v>7200</v>
      </c>
      <c r="AA66">
        <v>8800</v>
      </c>
      <c r="AB66">
        <v>8850</v>
      </c>
      <c r="AC66">
        <v>8870</v>
      </c>
      <c r="AD66">
        <v>9080</v>
      </c>
    </row>
    <row r="67" spans="1:73">
      <c r="A67" t="s">
        <v>1365</v>
      </c>
      <c r="B67">
        <v>14</v>
      </c>
      <c r="C67">
        <v>15</v>
      </c>
      <c r="D67">
        <v>3</v>
      </c>
      <c r="E67" t="str">
        <f>IFERROR(VLOOKUP(A67,Head_all!$C$2:$H$67,6,FALSE),"")</f>
        <v/>
      </c>
      <c r="F67">
        <f>VLOOKUP(A67,Length_all!$B$2:$E$266,4,FALSE)</f>
        <v>9972.8389999999999</v>
      </c>
      <c r="I67">
        <v>2000</v>
      </c>
      <c r="J67">
        <v>2700</v>
      </c>
      <c r="K67">
        <v>2780</v>
      </c>
      <c r="L67">
        <v>3400</v>
      </c>
      <c r="M67">
        <v>4060</v>
      </c>
      <c r="N67">
        <v>4680</v>
      </c>
      <c r="O67">
        <v>5425</v>
      </c>
      <c r="P67">
        <v>5442.8666666666668</v>
      </c>
      <c r="Q67">
        <v>6110</v>
      </c>
      <c r="R67">
        <v>6115</v>
      </c>
      <c r="S67">
        <v>7600</v>
      </c>
      <c r="T67">
        <v>8188</v>
      </c>
      <c r="U67">
        <v>9570</v>
      </c>
      <c r="V67">
        <v>10275</v>
      </c>
    </row>
    <row r="68" spans="1:73">
      <c r="A68" t="s">
        <v>91</v>
      </c>
      <c r="B68">
        <v>65</v>
      </c>
      <c r="C68">
        <v>72</v>
      </c>
      <c r="D68">
        <v>2</v>
      </c>
      <c r="E68" t="str">
        <f>IFERROR(VLOOKUP(A68,Head_all!$C$2:$H$67,6,FALSE),"")</f>
        <v>Weir Stick</v>
      </c>
      <c r="F68">
        <f>VLOOKUP(A68,Length_all!$B$2:$E$266,4,FALSE)</f>
        <v>45703.504999999997</v>
      </c>
      <c r="I68">
        <v>150</v>
      </c>
      <c r="J68">
        <v>650</v>
      </c>
      <c r="K68">
        <v>1435</v>
      </c>
      <c r="L68">
        <v>2800</v>
      </c>
      <c r="M68">
        <v>2822</v>
      </c>
      <c r="N68">
        <v>4475</v>
      </c>
      <c r="O68">
        <v>4485</v>
      </c>
      <c r="P68">
        <v>4500</v>
      </c>
      <c r="Q68">
        <v>5988</v>
      </c>
      <c r="R68">
        <v>5990</v>
      </c>
      <c r="S68">
        <v>6020</v>
      </c>
      <c r="T68">
        <v>6035</v>
      </c>
      <c r="U68">
        <v>6045</v>
      </c>
      <c r="V68">
        <v>6395</v>
      </c>
      <c r="W68">
        <v>7390</v>
      </c>
      <c r="X68">
        <v>7450</v>
      </c>
      <c r="Y68">
        <v>7520</v>
      </c>
      <c r="Z68">
        <v>8700</v>
      </c>
      <c r="AA68">
        <v>9025</v>
      </c>
      <c r="AB68">
        <v>9093</v>
      </c>
      <c r="AC68">
        <v>9096</v>
      </c>
      <c r="AD68">
        <v>9650</v>
      </c>
      <c r="AE68">
        <v>10250</v>
      </c>
      <c r="AF68">
        <v>10578</v>
      </c>
      <c r="AG68">
        <v>10580</v>
      </c>
      <c r="AH68">
        <v>10590</v>
      </c>
      <c r="AI68">
        <v>11544</v>
      </c>
      <c r="AJ68">
        <v>11548</v>
      </c>
      <c r="AK68">
        <v>12522</v>
      </c>
      <c r="AL68">
        <v>12660</v>
      </c>
      <c r="AM68">
        <v>13430</v>
      </c>
      <c r="AN68">
        <v>13435</v>
      </c>
      <c r="AO68">
        <v>13740</v>
      </c>
      <c r="AP68">
        <v>13748</v>
      </c>
      <c r="AQ68">
        <v>15310.305555555555</v>
      </c>
      <c r="AR68">
        <v>15550</v>
      </c>
      <c r="AS68">
        <v>16440</v>
      </c>
      <c r="AT68">
        <v>16550</v>
      </c>
      <c r="AU68">
        <v>16600</v>
      </c>
      <c r="AV68">
        <v>17450</v>
      </c>
      <c r="AW68">
        <v>17470</v>
      </c>
      <c r="AX68">
        <v>17975</v>
      </c>
      <c r="AY68">
        <v>18820</v>
      </c>
      <c r="AZ68">
        <v>18925</v>
      </c>
      <c r="BA68">
        <v>19700</v>
      </c>
      <c r="BB68">
        <v>19800</v>
      </c>
      <c r="BC68">
        <v>20150</v>
      </c>
      <c r="BD68">
        <v>20825</v>
      </c>
      <c r="BE68">
        <v>20832</v>
      </c>
      <c r="BF68">
        <v>20840</v>
      </c>
      <c r="BG68">
        <v>21155</v>
      </c>
      <c r="BH68">
        <v>22746</v>
      </c>
      <c r="BI68">
        <v>23350</v>
      </c>
      <c r="BJ68">
        <v>23500</v>
      </c>
      <c r="BK68">
        <v>24250</v>
      </c>
      <c r="BL68">
        <v>27140</v>
      </c>
      <c r="BM68">
        <v>27155</v>
      </c>
      <c r="BN68">
        <v>28525</v>
      </c>
      <c r="BO68">
        <v>30375</v>
      </c>
      <c r="BP68">
        <v>30990</v>
      </c>
      <c r="BQ68">
        <v>31000</v>
      </c>
      <c r="BR68">
        <v>31600</v>
      </c>
      <c r="BS68">
        <v>32360</v>
      </c>
      <c r="BT68">
        <v>32373</v>
      </c>
      <c r="BU68">
        <v>33740</v>
      </c>
    </row>
    <row r="69" spans="1:73">
      <c r="A69" t="s">
        <v>111</v>
      </c>
      <c r="B69">
        <v>5</v>
      </c>
      <c r="C69">
        <v>5</v>
      </c>
      <c r="D69">
        <v>3</v>
      </c>
      <c r="E69" t="str">
        <f>IFERROR(VLOOKUP(A69,Head_all!$C$2:$H$67,6,FALSE),"")</f>
        <v/>
      </c>
      <c r="F69">
        <f>VLOOKUP(A69,Length_all!$B$2:$E$266,4,FALSE)</f>
        <v>2003.202</v>
      </c>
      <c r="I69">
        <v>925</v>
      </c>
      <c r="J69">
        <v>936</v>
      </c>
      <c r="K69">
        <v>1290</v>
      </c>
      <c r="L69">
        <v>1409</v>
      </c>
      <c r="M69">
        <v>1947</v>
      </c>
    </row>
    <row r="70" spans="1:73">
      <c r="A70" t="s">
        <v>115</v>
      </c>
      <c r="B70">
        <v>24</v>
      </c>
      <c r="C70">
        <v>24</v>
      </c>
      <c r="D70">
        <v>3</v>
      </c>
      <c r="E70" t="str">
        <f>IFERROR(VLOOKUP(A70,Head_all!$C$2:$H$67,6,FALSE),"")</f>
        <v/>
      </c>
      <c r="F70">
        <f>VLOOKUP(A70,Length_all!$B$2:$E$266,4,FALSE)</f>
        <v>12347.627</v>
      </c>
      <c r="I70">
        <v>725</v>
      </c>
      <c r="J70">
        <v>1980</v>
      </c>
      <c r="K70">
        <v>1982</v>
      </c>
      <c r="L70">
        <v>2020</v>
      </c>
      <c r="M70">
        <v>2028</v>
      </c>
      <c r="N70">
        <v>2565</v>
      </c>
      <c r="O70">
        <v>3215</v>
      </c>
      <c r="P70">
        <v>3940</v>
      </c>
      <c r="Q70">
        <v>4065</v>
      </c>
      <c r="R70">
        <v>4082</v>
      </c>
      <c r="S70">
        <v>4790</v>
      </c>
      <c r="T70">
        <v>4830</v>
      </c>
      <c r="U70">
        <v>5416</v>
      </c>
      <c r="V70">
        <v>5715</v>
      </c>
      <c r="W70">
        <v>5720</v>
      </c>
      <c r="X70">
        <v>6384</v>
      </c>
      <c r="Y70">
        <v>6388</v>
      </c>
      <c r="Z70">
        <v>7353</v>
      </c>
      <c r="AA70">
        <v>7690</v>
      </c>
      <c r="AB70">
        <v>8962</v>
      </c>
      <c r="AC70">
        <v>9130</v>
      </c>
      <c r="AD70">
        <v>10320</v>
      </c>
      <c r="AE70">
        <v>10385</v>
      </c>
      <c r="AF70">
        <v>10885</v>
      </c>
    </row>
    <row r="71" spans="1:73">
      <c r="A71" t="s">
        <v>120</v>
      </c>
      <c r="B71">
        <v>6</v>
      </c>
      <c r="C71">
        <v>5</v>
      </c>
      <c r="D71">
        <v>4</v>
      </c>
      <c r="E71" t="str">
        <f>IFERROR(VLOOKUP(A71,Head_all!$C$2:$H$67,6,FALSE),"")</f>
        <v/>
      </c>
      <c r="F71">
        <f>VLOOKUP(A71,Length_all!$B$2:$E$266,4,FALSE)</f>
        <v>5447.97</v>
      </c>
      <c r="I71">
        <v>1495</v>
      </c>
      <c r="J71">
        <v>1498</v>
      </c>
      <c r="K71">
        <v>2780</v>
      </c>
      <c r="L71">
        <v>3082.6</v>
      </c>
      <c r="M71">
        <v>4140</v>
      </c>
      <c r="N71">
        <v>5500</v>
      </c>
    </row>
    <row r="72" spans="1:73">
      <c r="A72" t="s">
        <v>134</v>
      </c>
      <c r="B72">
        <v>7</v>
      </c>
      <c r="C72">
        <v>7</v>
      </c>
      <c r="D72">
        <v>4</v>
      </c>
      <c r="E72" t="str">
        <f>IFERROR(VLOOKUP(A72,Head_all!$C$2:$H$67,6,FALSE),"")</f>
        <v/>
      </c>
      <c r="F72">
        <f>VLOOKUP(A72,Length_all!$B$2:$E$266,4,FALSE)</f>
        <v>3717.777</v>
      </c>
      <c r="I72">
        <v>800</v>
      </c>
      <c r="J72">
        <v>2475</v>
      </c>
      <c r="K72">
        <v>2550</v>
      </c>
      <c r="L72">
        <v>2560</v>
      </c>
      <c r="M72">
        <v>2612.1428571428573</v>
      </c>
      <c r="N72">
        <v>3600</v>
      </c>
      <c r="O72">
        <v>3740</v>
      </c>
    </row>
    <row r="73" spans="1:73">
      <c r="A73" t="s">
        <v>154</v>
      </c>
      <c r="B73">
        <v>2</v>
      </c>
      <c r="C73">
        <v>2</v>
      </c>
      <c r="D73">
        <v>3</v>
      </c>
      <c r="E73" t="str">
        <f>IFERROR(VLOOKUP(A73,Head_all!$C$2:$H$67,6,FALSE),"")</f>
        <v/>
      </c>
      <c r="F73">
        <f>VLOOKUP(A73,Length_all!$B$2:$E$266,4,FALSE)</f>
        <v>1062.4490000000001</v>
      </c>
      <c r="I73">
        <v>1033</v>
      </c>
      <c r="J73">
        <v>1033</v>
      </c>
    </row>
    <row r="74" spans="1:73">
      <c r="A74" t="s">
        <v>155</v>
      </c>
      <c r="B74">
        <v>3</v>
      </c>
      <c r="C74">
        <v>2</v>
      </c>
      <c r="D74">
        <v>3</v>
      </c>
      <c r="E74" t="str">
        <f>IFERROR(VLOOKUP(A74,Head_all!$C$2:$H$67,6,FALSE),"")</f>
        <v/>
      </c>
      <c r="F74">
        <f>VLOOKUP(A74,Length_all!$B$2:$E$266,4,FALSE)</f>
        <v>4051.75</v>
      </c>
      <c r="I74">
        <v>2730</v>
      </c>
      <c r="J74">
        <v>3380</v>
      </c>
      <c r="K74">
        <v>4030</v>
      </c>
    </row>
    <row r="75" spans="1:73">
      <c r="A75" t="s">
        <v>1132</v>
      </c>
      <c r="B75">
        <v>21</v>
      </c>
      <c r="C75">
        <v>21</v>
      </c>
      <c r="D75">
        <v>2</v>
      </c>
      <c r="E75" t="str">
        <f>IFERROR(VLOOKUP(A75,Head_all!$C$2:$H$67,6,FALSE),"")</f>
        <v>Propeller Meter</v>
      </c>
      <c r="F75">
        <f>VLOOKUP(A75,Length_all!$B$2:$E$266,4,FALSE)</f>
        <v>17404.38</v>
      </c>
      <c r="I75">
        <v>1205</v>
      </c>
      <c r="J75">
        <v>3700</v>
      </c>
      <c r="K75">
        <v>3710</v>
      </c>
      <c r="L75">
        <v>3720</v>
      </c>
      <c r="M75">
        <v>5040</v>
      </c>
      <c r="N75">
        <v>5050</v>
      </c>
      <c r="O75">
        <v>6340</v>
      </c>
      <c r="P75">
        <v>6355</v>
      </c>
      <c r="Q75">
        <v>7830</v>
      </c>
      <c r="R75">
        <v>7833</v>
      </c>
      <c r="S75">
        <v>8980</v>
      </c>
      <c r="T75">
        <v>9049.9523809523816</v>
      </c>
      <c r="U75">
        <v>10856</v>
      </c>
      <c r="V75">
        <v>11620</v>
      </c>
      <c r="W75">
        <v>11694</v>
      </c>
      <c r="X75">
        <v>14145</v>
      </c>
      <c r="Y75">
        <v>14530</v>
      </c>
      <c r="Z75">
        <v>15850</v>
      </c>
      <c r="AA75">
        <v>16788</v>
      </c>
      <c r="AB75">
        <v>16798</v>
      </c>
      <c r="AC75">
        <v>16800</v>
      </c>
    </row>
    <row r="76" spans="1:73">
      <c r="A76" t="s">
        <v>1136</v>
      </c>
      <c r="B76">
        <v>2</v>
      </c>
      <c r="C76">
        <v>1</v>
      </c>
      <c r="D76">
        <v>3</v>
      </c>
      <c r="E76" t="str">
        <f>IFERROR(VLOOKUP(A76,Head_all!$C$2:$H$67,6,FALSE),"")</f>
        <v/>
      </c>
      <c r="F76">
        <f>VLOOKUP(A76,Length_all!$B$2:$E$266,4,FALSE)</f>
        <v>1455.8869999999999</v>
      </c>
      <c r="I76">
        <v>1448</v>
      </c>
      <c r="J76">
        <v>1448</v>
      </c>
    </row>
    <row r="77" spans="1:73">
      <c r="A77" t="s">
        <v>1138</v>
      </c>
      <c r="B77">
        <v>2</v>
      </c>
      <c r="C77">
        <v>1</v>
      </c>
      <c r="D77">
        <v>3</v>
      </c>
      <c r="E77" t="str">
        <f>IFERROR(VLOOKUP(A77,Head_all!$C$2:$H$67,6,FALSE),"")</f>
        <v/>
      </c>
      <c r="F77">
        <f>VLOOKUP(A77,Length_all!$B$2:$E$266,4,FALSE)</f>
        <v>1286.2539999999999</v>
      </c>
      <c r="I77">
        <v>1280</v>
      </c>
      <c r="J77">
        <v>1280</v>
      </c>
    </row>
    <row r="78" spans="1:73">
      <c r="A78" t="s">
        <v>1146</v>
      </c>
      <c r="B78">
        <v>3</v>
      </c>
      <c r="C78">
        <v>2</v>
      </c>
      <c r="D78">
        <v>3</v>
      </c>
      <c r="E78" t="str">
        <f>IFERROR(VLOOKUP(A78,Head_all!$C$2:$H$67,6,FALSE),"")</f>
        <v/>
      </c>
      <c r="F78">
        <f>VLOOKUP(A78,Length_all!$B$2:$E$266,4,FALSE)</f>
        <v>5926.2969999999996</v>
      </c>
      <c r="I78">
        <v>2820</v>
      </c>
      <c r="J78">
        <v>4260</v>
      </c>
      <c r="K78">
        <v>5700</v>
      </c>
    </row>
    <row r="79" spans="1:73">
      <c r="A79" t="s">
        <v>789</v>
      </c>
      <c r="B79">
        <v>10</v>
      </c>
      <c r="C79">
        <v>9</v>
      </c>
      <c r="D79">
        <v>2</v>
      </c>
      <c r="E79" t="str">
        <f>IFERROR(VLOOKUP(A79,Head_all!$C$2:$H$67,6,FALSE),"")</f>
        <v>Propeller Meter</v>
      </c>
      <c r="F79">
        <f>VLOOKUP(A79,Length_all!$B$2:$E$266,4,FALSE)</f>
        <v>10053.822</v>
      </c>
      <c r="I79">
        <v>1452</v>
      </c>
      <c r="J79">
        <v>7080</v>
      </c>
      <c r="K79">
        <v>7100</v>
      </c>
      <c r="L79">
        <v>8100</v>
      </c>
      <c r="M79">
        <v>8660</v>
      </c>
      <c r="N79">
        <v>8750</v>
      </c>
      <c r="O79">
        <v>8801.3333333333339</v>
      </c>
      <c r="P79">
        <v>11160</v>
      </c>
      <c r="Q79">
        <v>13160</v>
      </c>
      <c r="R79">
        <v>13750</v>
      </c>
    </row>
    <row r="80" spans="1:73">
      <c r="A80" t="s">
        <v>797</v>
      </c>
      <c r="B80">
        <v>2</v>
      </c>
      <c r="C80">
        <v>1</v>
      </c>
      <c r="D80">
        <v>3</v>
      </c>
      <c r="E80" t="str">
        <f>IFERROR(VLOOKUP(A80,Head_all!$C$2:$H$67,6,FALSE),"")</f>
        <v/>
      </c>
      <c r="F80">
        <f>VLOOKUP(A80,Length_all!$B$2:$E$266,4,FALSE)</f>
        <v>392.572</v>
      </c>
      <c r="I80">
        <v>300</v>
      </c>
      <c r="J80">
        <v>300</v>
      </c>
    </row>
    <row r="81" spans="1:51">
      <c r="A81" t="s">
        <v>701</v>
      </c>
      <c r="B81">
        <v>43</v>
      </c>
      <c r="C81">
        <v>46</v>
      </c>
      <c r="D81">
        <v>2</v>
      </c>
      <c r="E81" t="str">
        <f>IFERROR(VLOOKUP(A81,Head_all!$C$2:$H$67,6,FALSE),"")</f>
        <v>Propeller Meter</v>
      </c>
      <c r="F81">
        <f>VLOOKUP(A81,Length_all!$B$2:$E$266,4,FALSE)</f>
        <v>36444.120999999999</v>
      </c>
      <c r="I81">
        <v>37</v>
      </c>
      <c r="J81">
        <v>39</v>
      </c>
      <c r="K81">
        <v>41</v>
      </c>
      <c r="L81">
        <v>1425</v>
      </c>
      <c r="M81">
        <v>1780</v>
      </c>
      <c r="N81">
        <v>1790</v>
      </c>
      <c r="O81">
        <v>3650</v>
      </c>
      <c r="P81">
        <v>3720</v>
      </c>
      <c r="Q81">
        <v>5185</v>
      </c>
      <c r="R81">
        <v>5510</v>
      </c>
      <c r="S81">
        <v>6415</v>
      </c>
      <c r="T81">
        <v>8020</v>
      </c>
      <c r="U81">
        <v>8930</v>
      </c>
      <c r="V81">
        <v>10650</v>
      </c>
      <c r="W81">
        <v>10660</v>
      </c>
      <c r="X81">
        <v>10670</v>
      </c>
      <c r="Y81">
        <v>12060</v>
      </c>
      <c r="Z81">
        <v>13400</v>
      </c>
      <c r="AA81">
        <v>13410</v>
      </c>
      <c r="AB81">
        <v>16090</v>
      </c>
      <c r="AC81">
        <v>16110</v>
      </c>
      <c r="AD81">
        <v>16160</v>
      </c>
      <c r="AE81">
        <v>17978.82608695652</v>
      </c>
      <c r="AF81">
        <v>18840</v>
      </c>
      <c r="AG81">
        <v>22200</v>
      </c>
      <c r="AH81">
        <v>23975</v>
      </c>
      <c r="AI81">
        <v>24300</v>
      </c>
      <c r="AJ81">
        <v>24315</v>
      </c>
      <c r="AK81">
        <v>25590</v>
      </c>
      <c r="AL81">
        <v>25595</v>
      </c>
      <c r="AM81">
        <v>28110</v>
      </c>
      <c r="AN81">
        <v>28225</v>
      </c>
      <c r="AO81">
        <v>28700</v>
      </c>
      <c r="AP81">
        <v>29000</v>
      </c>
      <c r="AQ81">
        <v>30300</v>
      </c>
      <c r="AR81">
        <v>30345</v>
      </c>
      <c r="AS81">
        <v>31725</v>
      </c>
      <c r="AT81">
        <v>32383</v>
      </c>
      <c r="AU81">
        <v>32390</v>
      </c>
      <c r="AV81">
        <v>32591</v>
      </c>
      <c r="AW81">
        <v>33205</v>
      </c>
      <c r="AX81">
        <v>33290</v>
      </c>
      <c r="AY81">
        <v>34850</v>
      </c>
    </row>
    <row r="82" spans="1:51">
      <c r="A82" s="18" t="s">
        <v>746</v>
      </c>
      <c r="B82">
        <v>10</v>
      </c>
      <c r="C82">
        <v>9</v>
      </c>
      <c r="D82">
        <v>3</v>
      </c>
      <c r="E82" t="str">
        <f>IFERROR(VLOOKUP(A82,Head_all!$C$2:$H$67,6,FALSE),"")</f>
        <v/>
      </c>
      <c r="F82">
        <f>VLOOKUP(A82,Length_all!$B$2:$E$266,4,FALSE)</f>
        <v>6241.26</v>
      </c>
      <c r="I82">
        <v>930</v>
      </c>
      <c r="J82">
        <v>1480</v>
      </c>
      <c r="K82">
        <v>1490</v>
      </c>
      <c r="L82">
        <v>2590</v>
      </c>
      <c r="M82">
        <v>3486.6666666666665</v>
      </c>
      <c r="N82">
        <v>3810</v>
      </c>
      <c r="O82">
        <v>3970</v>
      </c>
      <c r="P82">
        <v>4000</v>
      </c>
      <c r="Q82">
        <v>6530</v>
      </c>
      <c r="R82">
        <v>6580</v>
      </c>
    </row>
    <row r="83" spans="1:51">
      <c r="A83" t="s">
        <v>729</v>
      </c>
      <c r="B83">
        <v>13</v>
      </c>
      <c r="C83">
        <v>13</v>
      </c>
      <c r="D83">
        <v>3</v>
      </c>
      <c r="E83" t="str">
        <f>IFERROR(VLOOKUP(A83,Head_all!$C$2:$H$67,6,FALSE),"")</f>
        <v/>
      </c>
      <c r="F83">
        <f>VLOOKUP(A83,Length_all!$B$2:$E$266,4,FALSE)</f>
        <v>13022.74</v>
      </c>
      <c r="I83">
        <v>10</v>
      </c>
      <c r="J83">
        <v>1120</v>
      </c>
      <c r="K83">
        <v>1850</v>
      </c>
      <c r="L83">
        <v>1877</v>
      </c>
      <c r="M83">
        <v>4850</v>
      </c>
      <c r="N83">
        <v>6140</v>
      </c>
      <c r="O83">
        <v>6850</v>
      </c>
      <c r="P83">
        <v>7070</v>
      </c>
      <c r="Q83">
        <v>7130</v>
      </c>
      <c r="R83">
        <v>7781</v>
      </c>
      <c r="S83">
        <v>8545</v>
      </c>
      <c r="T83">
        <v>10325</v>
      </c>
      <c r="U83">
        <v>12300</v>
      </c>
    </row>
    <row r="84" spans="1:51">
      <c r="A84" t="s">
        <v>454</v>
      </c>
      <c r="B84">
        <v>9</v>
      </c>
      <c r="C84">
        <v>9</v>
      </c>
      <c r="D84">
        <v>2</v>
      </c>
      <c r="E84" t="str">
        <f>IFERROR(VLOOKUP(A84,Head_all!$C$2:$H$67,6,FALSE),"")</f>
        <v>SonTek Acoustic Doppler Meter</v>
      </c>
      <c r="F84">
        <f>VLOOKUP(A84,Length_all!$B$2:$E$266,4,FALSE)</f>
        <v>8719.1010000000006</v>
      </c>
      <c r="I84">
        <v>3230</v>
      </c>
      <c r="J84">
        <v>3490</v>
      </c>
      <c r="K84">
        <v>6060</v>
      </c>
      <c r="L84">
        <v>7220</v>
      </c>
      <c r="M84">
        <v>9080</v>
      </c>
      <c r="N84">
        <v>10010</v>
      </c>
      <c r="O84">
        <v>11250</v>
      </c>
      <c r="P84">
        <v>11388</v>
      </c>
      <c r="Q84">
        <v>11430</v>
      </c>
    </row>
    <row r="85" spans="1:51">
      <c r="A85" t="s">
        <v>449</v>
      </c>
      <c r="B85">
        <v>4</v>
      </c>
      <c r="C85">
        <v>4</v>
      </c>
      <c r="D85">
        <v>3</v>
      </c>
      <c r="E85" t="str">
        <f>IFERROR(VLOOKUP(A85,Head_all!$C$2:$H$67,6,FALSE),"")</f>
        <v/>
      </c>
      <c r="F85">
        <f>VLOOKUP(A85,Length_all!$B$2:$E$266,4,FALSE)</f>
        <v>6372.5050000000001</v>
      </c>
      <c r="I85">
        <v>2400</v>
      </c>
      <c r="J85">
        <v>4350</v>
      </c>
      <c r="K85">
        <v>5050</v>
      </c>
      <c r="L85">
        <v>6430</v>
      </c>
    </row>
    <row r="86" spans="1:51">
      <c r="A86" t="s">
        <v>61</v>
      </c>
      <c r="B86">
        <v>4</v>
      </c>
      <c r="C86">
        <v>5</v>
      </c>
      <c r="D86">
        <v>2</v>
      </c>
      <c r="E86" t="str">
        <f>IFERROR(VLOOKUP(A86,Head_all!$C$2:$H$67,6,FALSE),"")</f>
        <v>Propeller Meter</v>
      </c>
      <c r="F86">
        <f>VLOOKUP(A86,Length_all!$B$2:$E$266,4,FALSE)</f>
        <v>6622.9579999999996</v>
      </c>
      <c r="I86">
        <v>65</v>
      </c>
      <c r="J86">
        <v>95</v>
      </c>
      <c r="K86">
        <v>2675</v>
      </c>
      <c r="L86">
        <v>3980</v>
      </c>
    </row>
    <row r="87" spans="1:51">
      <c r="A87" t="s">
        <v>65</v>
      </c>
      <c r="B87">
        <v>1</v>
      </c>
      <c r="C87">
        <v>1</v>
      </c>
      <c r="D87">
        <v>3</v>
      </c>
      <c r="E87" t="str">
        <f>IFERROR(VLOOKUP(A87,Head_all!$C$2:$H$67,6,FALSE),"")</f>
        <v/>
      </c>
      <c r="F87">
        <f>VLOOKUP(A87,Length_all!$B$2:$E$266,4,FALSE)</f>
        <v>2703.4009999999998</v>
      </c>
      <c r="I87">
        <v>1400</v>
      </c>
    </row>
    <row r="88" spans="1:51">
      <c r="A88" t="s">
        <v>1475</v>
      </c>
      <c r="B88">
        <v>8</v>
      </c>
      <c r="C88">
        <v>8</v>
      </c>
      <c r="D88">
        <v>2</v>
      </c>
      <c r="E88" t="str">
        <f>IFERROR(VLOOKUP(A88,Head_all!$C$2:$H$67,6,FALSE),"")</f>
        <v>Weir Stick</v>
      </c>
      <c r="F88">
        <f>VLOOKUP(A88,Length_all!$B$2:$E$266,4,FALSE)</f>
        <v>4197.723</v>
      </c>
      <c r="I88">
        <v>1100</v>
      </c>
      <c r="J88">
        <v>1148</v>
      </c>
      <c r="K88">
        <v>2047</v>
      </c>
      <c r="L88">
        <v>2048</v>
      </c>
      <c r="M88">
        <v>2500</v>
      </c>
      <c r="N88">
        <v>2646</v>
      </c>
      <c r="O88">
        <v>3953</v>
      </c>
      <c r="P88">
        <v>3955</v>
      </c>
    </row>
    <row r="89" spans="1:51">
      <c r="A89" t="s">
        <v>1484</v>
      </c>
      <c r="B89">
        <v>4</v>
      </c>
      <c r="C89">
        <v>4</v>
      </c>
      <c r="D89">
        <v>3</v>
      </c>
      <c r="E89" t="str">
        <f>IFERROR(VLOOKUP(A89,Head_all!$C$2:$H$67,6,FALSE),"")</f>
        <v/>
      </c>
      <c r="F89">
        <f>VLOOKUP(A89,Length_all!$B$2:$E$266,4,FALSE)</f>
        <v>3379.335</v>
      </c>
      <c r="I89">
        <v>635</v>
      </c>
      <c r="J89">
        <v>655</v>
      </c>
      <c r="K89">
        <v>1332</v>
      </c>
      <c r="L89">
        <v>3215</v>
      </c>
    </row>
    <row r="90" spans="1:51">
      <c r="A90" t="s">
        <v>79</v>
      </c>
      <c r="B90">
        <v>3</v>
      </c>
      <c r="C90">
        <v>4</v>
      </c>
      <c r="D90">
        <v>2</v>
      </c>
      <c r="E90" t="str">
        <f>IFERROR(VLOOKUP(A90,Head_all!$C$2:$H$67,6,FALSE),"")</f>
        <v>Propeller Meter</v>
      </c>
      <c r="F90">
        <f>VLOOKUP(A90,Length_all!$B$2:$E$266,4,FALSE)</f>
        <v>4703.1890000000003</v>
      </c>
      <c r="I90">
        <v>89</v>
      </c>
      <c r="J90">
        <v>2000</v>
      </c>
      <c r="K90">
        <v>4590</v>
      </c>
    </row>
    <row r="91" spans="1:51">
      <c r="A91" t="s">
        <v>406</v>
      </c>
      <c r="B91">
        <v>2</v>
      </c>
      <c r="C91">
        <v>3</v>
      </c>
      <c r="D91">
        <v>2</v>
      </c>
      <c r="E91" t="str">
        <f>IFERROR(VLOOKUP(A91,Head_all!$C$2:$H$67,6,FALSE),"")</f>
        <v/>
      </c>
      <c r="F91" t="e">
        <f>VLOOKUP(A91,Length_all!$B$2:$E$266,4,FALSE)</f>
        <v>#N/A</v>
      </c>
      <c r="I91">
        <v>15</v>
      </c>
      <c r="J91">
        <v>16</v>
      </c>
    </row>
    <row r="92" spans="1:51">
      <c r="A92" t="s">
        <v>75</v>
      </c>
      <c r="B92">
        <v>2</v>
      </c>
      <c r="C92">
        <v>2</v>
      </c>
      <c r="D92">
        <v>2</v>
      </c>
      <c r="E92" t="str">
        <f>IFERROR(VLOOKUP(A92,Head_all!$C$2:$H$67,6,FALSE),"")</f>
        <v>Estimates</v>
      </c>
      <c r="F92">
        <f>VLOOKUP(A92,Length_all!$B$2:$E$266,4,FALSE)</f>
        <v>1599.7149999999999</v>
      </c>
      <c r="I92">
        <v>300</v>
      </c>
      <c r="J92">
        <v>1540</v>
      </c>
    </row>
    <row r="93" spans="1:51">
      <c r="A93" t="s">
        <v>939</v>
      </c>
      <c r="B93">
        <v>20</v>
      </c>
      <c r="C93">
        <v>23</v>
      </c>
      <c r="D93">
        <v>2</v>
      </c>
      <c r="E93" t="str">
        <f>IFERROR(VLOOKUP(A93,Head_all!$C$2:$H$67,6,FALSE),"")</f>
        <v>Mace Meter</v>
      </c>
      <c r="F93">
        <f>VLOOKUP(A93,Length_all!$B$2:$E$266,4,FALSE)</f>
        <v>28068.73</v>
      </c>
      <c r="I93">
        <v>690</v>
      </c>
      <c r="J93">
        <v>1835</v>
      </c>
      <c r="K93">
        <v>3740</v>
      </c>
      <c r="L93">
        <v>5750</v>
      </c>
      <c r="M93">
        <v>6330</v>
      </c>
      <c r="N93">
        <v>6349</v>
      </c>
      <c r="O93">
        <v>8245</v>
      </c>
      <c r="P93">
        <v>8329</v>
      </c>
      <c r="Q93">
        <v>10760</v>
      </c>
      <c r="R93">
        <v>14878</v>
      </c>
      <c r="S93">
        <v>16560</v>
      </c>
      <c r="T93">
        <v>16645</v>
      </c>
      <c r="U93">
        <v>17440</v>
      </c>
      <c r="V93">
        <v>18685</v>
      </c>
      <c r="W93">
        <v>20031</v>
      </c>
      <c r="X93">
        <v>20050</v>
      </c>
      <c r="Y93">
        <v>21400</v>
      </c>
      <c r="Z93">
        <v>22580</v>
      </c>
      <c r="AA93">
        <v>22592</v>
      </c>
      <c r="AB93">
        <v>27390</v>
      </c>
    </row>
    <row r="94" spans="1:51">
      <c r="A94" t="s">
        <v>963</v>
      </c>
      <c r="B94">
        <v>9</v>
      </c>
      <c r="C94">
        <v>9</v>
      </c>
      <c r="D94">
        <v>3</v>
      </c>
      <c r="E94" t="str">
        <f>IFERROR(VLOOKUP(A94,Head_all!$C$2:$H$67,6,FALSE),"")</f>
        <v/>
      </c>
      <c r="F94">
        <f>VLOOKUP(A94,Length_all!$B$2:$E$266,4,FALSE)</f>
        <v>12230.135</v>
      </c>
      <c r="I94">
        <v>218</v>
      </c>
      <c r="J94">
        <v>2980</v>
      </c>
      <c r="K94">
        <v>4075</v>
      </c>
      <c r="L94">
        <v>5550</v>
      </c>
      <c r="M94">
        <v>6620</v>
      </c>
      <c r="N94">
        <v>7800</v>
      </c>
      <c r="O94">
        <v>9190</v>
      </c>
      <c r="P94">
        <v>10550</v>
      </c>
      <c r="Q94">
        <v>10552</v>
      </c>
    </row>
    <row r="95" spans="1:51">
      <c r="A95" t="s">
        <v>960</v>
      </c>
      <c r="B95">
        <v>5</v>
      </c>
      <c r="C95">
        <v>6</v>
      </c>
      <c r="D95">
        <v>3</v>
      </c>
      <c r="E95" t="str">
        <f>IFERROR(VLOOKUP(A95,Head_all!$C$2:$H$67,6,FALSE),"")</f>
        <v/>
      </c>
      <c r="F95">
        <f>VLOOKUP(A95,Length_all!$B$2:$E$266,4,FALSE)</f>
        <v>10166.344999999999</v>
      </c>
      <c r="I95">
        <v>1749</v>
      </c>
      <c r="J95">
        <v>5335</v>
      </c>
      <c r="K95">
        <v>7345</v>
      </c>
      <c r="L95">
        <v>7350</v>
      </c>
      <c r="M95">
        <v>7353</v>
      </c>
    </row>
    <row r="96" spans="1:51">
      <c r="A96" t="s">
        <v>982</v>
      </c>
      <c r="B96">
        <v>6</v>
      </c>
      <c r="C96">
        <v>6</v>
      </c>
      <c r="D96">
        <v>3</v>
      </c>
      <c r="E96" t="str">
        <f>IFERROR(VLOOKUP(A96,Head_all!$C$2:$H$67,6,FALSE),"")</f>
        <v/>
      </c>
      <c r="F96">
        <f>VLOOKUP(A96,Length_all!$B$2:$E$266,4,FALSE)</f>
        <v>5448.69</v>
      </c>
      <c r="I96">
        <v>650</v>
      </c>
      <c r="J96">
        <v>1525</v>
      </c>
      <c r="K96">
        <v>1750</v>
      </c>
      <c r="L96">
        <v>1755</v>
      </c>
      <c r="M96">
        <v>2150</v>
      </c>
      <c r="N96">
        <v>4358</v>
      </c>
    </row>
    <row r="97" spans="1:61">
      <c r="A97" t="s">
        <v>443</v>
      </c>
      <c r="B97">
        <v>5</v>
      </c>
      <c r="C97">
        <v>5</v>
      </c>
      <c r="D97">
        <v>2</v>
      </c>
      <c r="E97" t="str">
        <f>IFERROR(VLOOKUP(A97,Head_all!$C$2:$H$67,6,FALSE),"")</f>
        <v>Estimates</v>
      </c>
      <c r="F97">
        <f>VLOOKUP(A97,Length_all!$B$2:$E$266,4,FALSE)</f>
        <v>6444.5050000000001</v>
      </c>
      <c r="I97">
        <v>805</v>
      </c>
      <c r="J97">
        <v>1520</v>
      </c>
      <c r="K97">
        <v>2245</v>
      </c>
      <c r="L97">
        <v>5350</v>
      </c>
      <c r="M97">
        <v>6570</v>
      </c>
    </row>
    <row r="98" spans="1:61">
      <c r="A98" t="s">
        <v>1719</v>
      </c>
      <c r="B98">
        <v>1</v>
      </c>
      <c r="C98">
        <v>1</v>
      </c>
      <c r="D98">
        <v>2</v>
      </c>
      <c r="E98" t="str">
        <f>IFERROR(VLOOKUP(A98,Head_all!$C$2:$H$67,6,FALSE),"")</f>
        <v>Estimates</v>
      </c>
      <c r="F98">
        <f>VLOOKUP(A98,Length_all!$B$2:$E$266,4,FALSE)</f>
        <v>2100.3530000000001</v>
      </c>
      <c r="I98">
        <v>2111</v>
      </c>
    </row>
    <row r="99" spans="1:61">
      <c r="A99" t="s">
        <v>436</v>
      </c>
      <c r="B99">
        <v>7</v>
      </c>
      <c r="C99">
        <v>7</v>
      </c>
      <c r="D99">
        <v>2</v>
      </c>
      <c r="E99" t="str">
        <f>IFERROR(VLOOKUP(A99,Head_all!$C$2:$H$67,6,FALSE),"")</f>
        <v>Propeller Meter</v>
      </c>
      <c r="F99">
        <f>VLOOKUP(A99,Length_all!$B$2:$E$266,4,FALSE)</f>
        <v>7585.5879999999997</v>
      </c>
      <c r="I99">
        <v>60</v>
      </c>
      <c r="J99">
        <v>2250</v>
      </c>
      <c r="K99">
        <v>2257</v>
      </c>
      <c r="L99">
        <v>2980</v>
      </c>
      <c r="M99">
        <v>2989</v>
      </c>
      <c r="N99">
        <v>4590</v>
      </c>
      <c r="O99">
        <v>6810</v>
      </c>
    </row>
    <row r="100" spans="1:61">
      <c r="A100" t="s">
        <v>433</v>
      </c>
      <c r="B100">
        <v>2</v>
      </c>
      <c r="C100">
        <v>2</v>
      </c>
      <c r="D100">
        <v>3</v>
      </c>
      <c r="E100" t="str">
        <f>IFERROR(VLOOKUP(A100,Head_all!$C$2:$H$67,6,FALSE),"")</f>
        <v/>
      </c>
      <c r="F100">
        <f>VLOOKUP(A100,Length_all!$B$2:$E$266,4,FALSE)</f>
        <v>1138.0170000000001</v>
      </c>
      <c r="I100">
        <v>1155</v>
      </c>
      <c r="J100">
        <v>1160</v>
      </c>
    </row>
    <row r="101" spans="1:61">
      <c r="A101" t="s">
        <v>1128</v>
      </c>
      <c r="B101">
        <v>2</v>
      </c>
      <c r="C101">
        <v>3</v>
      </c>
      <c r="D101">
        <v>2</v>
      </c>
      <c r="E101" t="str">
        <f>IFERROR(VLOOKUP(A101,Head_all!$C$2:$H$67,6,FALSE),"")</f>
        <v>Propeller Meter</v>
      </c>
      <c r="F101">
        <f>VLOOKUP(A101,Length_all!$B$2:$E$266,4,FALSE)</f>
        <v>4939.5640000000003</v>
      </c>
      <c r="I101">
        <v>40</v>
      </c>
      <c r="J101">
        <v>2345</v>
      </c>
    </row>
    <row r="102" spans="1:61">
      <c r="A102" t="s">
        <v>645</v>
      </c>
      <c r="B102">
        <v>6</v>
      </c>
      <c r="C102">
        <v>6</v>
      </c>
      <c r="D102">
        <v>2</v>
      </c>
      <c r="E102" t="str">
        <f>IFERROR(VLOOKUP(A102,Head_all!$C$2:$H$67,6,FALSE),"")</f>
        <v>Propeller Meter</v>
      </c>
      <c r="F102">
        <f>VLOOKUP(A102,Length_all!$B$2:$E$266,4,FALSE)</f>
        <v>7444.6130000000003</v>
      </c>
      <c r="I102">
        <v>30</v>
      </c>
      <c r="J102">
        <v>50</v>
      </c>
      <c r="K102">
        <v>2255</v>
      </c>
      <c r="L102">
        <v>3598</v>
      </c>
      <c r="M102">
        <v>4768</v>
      </c>
      <c r="N102">
        <v>7320</v>
      </c>
    </row>
    <row r="103" spans="1:61">
      <c r="A103" t="s">
        <v>1721</v>
      </c>
      <c r="B103">
        <v>4</v>
      </c>
      <c r="C103">
        <v>4</v>
      </c>
      <c r="D103">
        <v>2</v>
      </c>
      <c r="E103" t="str">
        <f>IFERROR(VLOOKUP(A103,Head_all!$C$2:$H$67,6,FALSE),"")</f>
        <v>Propeller Meter</v>
      </c>
      <c r="F103">
        <f>VLOOKUP(A103,Length_all!$B$2:$E$266,4,FALSE)</f>
        <v>4432.1580000000004</v>
      </c>
      <c r="I103">
        <v>55</v>
      </c>
      <c r="J103">
        <v>1859</v>
      </c>
      <c r="K103">
        <v>3750</v>
      </c>
      <c r="L103">
        <v>4450</v>
      </c>
    </row>
    <row r="104" spans="1:61">
      <c r="A104" t="s">
        <v>640</v>
      </c>
      <c r="B104">
        <v>4</v>
      </c>
      <c r="C104">
        <v>4</v>
      </c>
      <c r="D104">
        <v>2</v>
      </c>
      <c r="E104" t="str">
        <f>IFERROR(VLOOKUP(A104,Head_all!$C$2:$H$67,6,FALSE),"")</f>
        <v>Mace Meter</v>
      </c>
      <c r="F104">
        <f>VLOOKUP(A104,Length_all!$B$2:$E$266,4,FALSE)</f>
        <v>5963.3310000000001</v>
      </c>
      <c r="I104">
        <v>77</v>
      </c>
      <c r="J104">
        <v>2652</v>
      </c>
      <c r="K104">
        <v>3600</v>
      </c>
      <c r="L104">
        <v>5245</v>
      </c>
    </row>
    <row r="105" spans="1:61">
      <c r="A105" t="s">
        <v>1123</v>
      </c>
      <c r="B105">
        <v>4</v>
      </c>
      <c r="C105">
        <v>4</v>
      </c>
      <c r="D105">
        <v>2</v>
      </c>
      <c r="E105" t="str">
        <f>IFERROR(VLOOKUP(A105,Head_all!$C$2:$H$67,6,FALSE),"")</f>
        <v>Estimates</v>
      </c>
      <c r="F105">
        <f>VLOOKUP(A105,Length_all!$B$2:$E$266,4,FALSE)</f>
        <v>3110.3449999999998</v>
      </c>
      <c r="I105">
        <v>90</v>
      </c>
      <c r="J105">
        <v>515</v>
      </c>
      <c r="K105">
        <v>1727</v>
      </c>
      <c r="L105">
        <v>1730</v>
      </c>
    </row>
    <row r="106" spans="1:61">
      <c r="A106" t="s">
        <v>1497</v>
      </c>
      <c r="B106">
        <v>3</v>
      </c>
      <c r="C106">
        <v>4</v>
      </c>
      <c r="D106">
        <v>2</v>
      </c>
      <c r="E106" t="str">
        <f>IFERROR(VLOOKUP(A106,Head_all!$C$2:$H$67,6,FALSE),"")</f>
        <v/>
      </c>
      <c r="F106">
        <f>VLOOKUP(A106,Length_all!$B$2:$E$266,4,FALSE)</f>
        <v>2480.8470000000002</v>
      </c>
      <c r="I106">
        <v>64</v>
      </c>
      <c r="J106">
        <v>1184</v>
      </c>
      <c r="K106">
        <v>1193</v>
      </c>
    </row>
    <row r="107" spans="1:61">
      <c r="A107" t="s">
        <v>1716</v>
      </c>
      <c r="B107">
        <v>2</v>
      </c>
      <c r="C107">
        <v>2</v>
      </c>
      <c r="D107">
        <v>2</v>
      </c>
      <c r="E107" t="str">
        <f>IFERROR(VLOOKUP(A107,Head_all!$C$2:$H$67,6,FALSE),"")</f>
        <v/>
      </c>
      <c r="F107">
        <f>VLOOKUP(A107,Length_all!$B$2:$E$266,4,FALSE)</f>
        <v>3785.7420000000002</v>
      </c>
      <c r="I107">
        <v>2502</v>
      </c>
      <c r="J107">
        <v>2522</v>
      </c>
    </row>
    <row r="108" spans="1:61">
      <c r="A108" t="s">
        <v>989</v>
      </c>
      <c r="B108">
        <v>53</v>
      </c>
      <c r="C108">
        <v>56</v>
      </c>
      <c r="D108">
        <v>2</v>
      </c>
      <c r="E108" t="str">
        <f>IFERROR(VLOOKUP(A108,Head_all!$C$2:$H$67,6,FALSE),"")</f>
        <v>Propeller Meter</v>
      </c>
      <c r="F108">
        <f>VLOOKUP(A108,Length_all!$B$2:$E$266,4,FALSE)</f>
        <v>39137.120999999999</v>
      </c>
      <c r="I108">
        <v>178</v>
      </c>
      <c r="J108">
        <v>1983</v>
      </c>
      <c r="K108">
        <v>2104</v>
      </c>
      <c r="L108">
        <v>2119</v>
      </c>
      <c r="M108">
        <v>3305</v>
      </c>
      <c r="N108">
        <v>4670</v>
      </c>
      <c r="O108">
        <v>4677</v>
      </c>
      <c r="P108">
        <v>5865</v>
      </c>
      <c r="Q108">
        <v>7225</v>
      </c>
      <c r="R108">
        <v>7285</v>
      </c>
      <c r="S108">
        <v>9830</v>
      </c>
      <c r="T108">
        <v>9904</v>
      </c>
      <c r="U108">
        <v>9928</v>
      </c>
      <c r="V108">
        <v>11200</v>
      </c>
      <c r="W108">
        <v>11240</v>
      </c>
      <c r="X108">
        <v>11570</v>
      </c>
      <c r="Y108">
        <v>14150</v>
      </c>
      <c r="Z108">
        <v>14190</v>
      </c>
      <c r="AA108">
        <v>14554</v>
      </c>
      <c r="AB108">
        <v>15990</v>
      </c>
      <c r="AC108">
        <v>17590</v>
      </c>
      <c r="AD108">
        <v>17660</v>
      </c>
      <c r="AE108">
        <v>17670</v>
      </c>
      <c r="AF108">
        <v>17675</v>
      </c>
      <c r="AG108">
        <v>18345</v>
      </c>
      <c r="AH108">
        <v>19000</v>
      </c>
      <c r="AI108">
        <v>19030</v>
      </c>
      <c r="AJ108">
        <v>19785</v>
      </c>
      <c r="AK108">
        <v>19790</v>
      </c>
      <c r="AL108">
        <v>19794</v>
      </c>
      <c r="AM108">
        <v>22100</v>
      </c>
      <c r="AN108">
        <v>22479</v>
      </c>
      <c r="AO108">
        <v>22520</v>
      </c>
      <c r="AP108">
        <v>22598</v>
      </c>
      <c r="AQ108">
        <v>22600</v>
      </c>
      <c r="AR108">
        <v>22679</v>
      </c>
      <c r="AS108">
        <v>23940</v>
      </c>
      <c r="AT108">
        <v>25730</v>
      </c>
      <c r="AU108">
        <v>26020</v>
      </c>
      <c r="AV108">
        <v>27230</v>
      </c>
      <c r="AW108">
        <v>27290</v>
      </c>
      <c r="AX108">
        <v>28740</v>
      </c>
      <c r="AY108">
        <v>28748</v>
      </c>
      <c r="AZ108">
        <v>28755</v>
      </c>
      <c r="BA108">
        <v>31200</v>
      </c>
      <c r="BB108">
        <v>31336</v>
      </c>
      <c r="BC108">
        <v>33720</v>
      </c>
      <c r="BD108">
        <v>33850</v>
      </c>
      <c r="BE108">
        <v>33890</v>
      </c>
      <c r="BF108">
        <v>35170</v>
      </c>
      <c r="BG108">
        <v>36483</v>
      </c>
      <c r="BH108">
        <v>39050</v>
      </c>
      <c r="BI108">
        <v>39100</v>
      </c>
    </row>
    <row r="109" spans="1:61">
      <c r="A109" t="s">
        <v>1028</v>
      </c>
      <c r="B109">
        <v>16</v>
      </c>
      <c r="C109">
        <v>16</v>
      </c>
      <c r="D109">
        <v>3</v>
      </c>
      <c r="E109" t="str">
        <f>IFERROR(VLOOKUP(A109,Head_all!$C$2:$H$67,6,FALSE),"")</f>
        <v/>
      </c>
      <c r="F109">
        <f>VLOOKUP(A109,Length_all!$B$2:$E$266,4,FALSE)</f>
        <v>12525.879000000001</v>
      </c>
      <c r="I109">
        <v>1275</v>
      </c>
      <c r="J109">
        <v>2610</v>
      </c>
      <c r="K109">
        <v>3800</v>
      </c>
      <c r="L109">
        <v>3860</v>
      </c>
      <c r="M109">
        <v>3865</v>
      </c>
      <c r="N109">
        <v>4740</v>
      </c>
      <c r="O109">
        <v>5030</v>
      </c>
      <c r="P109">
        <v>6550</v>
      </c>
      <c r="Q109">
        <v>6845</v>
      </c>
      <c r="R109">
        <v>7820</v>
      </c>
      <c r="S109">
        <v>8670</v>
      </c>
      <c r="T109">
        <v>9960</v>
      </c>
      <c r="U109">
        <v>10570</v>
      </c>
      <c r="V109">
        <v>11490</v>
      </c>
      <c r="W109">
        <v>11495</v>
      </c>
      <c r="X109">
        <v>12490</v>
      </c>
    </row>
    <row r="110" spans="1:61">
      <c r="A110" t="s">
        <v>1041</v>
      </c>
      <c r="B110">
        <v>2</v>
      </c>
      <c r="C110">
        <v>2</v>
      </c>
      <c r="D110">
        <v>4</v>
      </c>
      <c r="E110" t="str">
        <f>IFERROR(VLOOKUP(A110,Head_all!$C$2:$H$67,6,FALSE),"")</f>
        <v/>
      </c>
      <c r="F110">
        <f>VLOOKUP(A110,Length_all!$B$2:$E$266,4,FALSE)</f>
        <v>2701.1</v>
      </c>
      <c r="I110">
        <v>1310</v>
      </c>
      <c r="J110">
        <v>2600</v>
      </c>
    </row>
    <row r="111" spans="1:61">
      <c r="A111" t="s">
        <v>1059</v>
      </c>
      <c r="B111">
        <v>3</v>
      </c>
      <c r="C111">
        <v>4</v>
      </c>
      <c r="D111">
        <v>3</v>
      </c>
      <c r="E111" t="str">
        <f>IFERROR(VLOOKUP(A111,Head_all!$C$2:$H$67,6,FALSE),"")</f>
        <v/>
      </c>
      <c r="F111">
        <f>VLOOKUP(A111,Length_all!$B$2:$E$266,4,FALSE)</f>
        <v>3849.444</v>
      </c>
      <c r="I111">
        <v>1235</v>
      </c>
      <c r="J111">
        <v>2535</v>
      </c>
      <c r="K111">
        <v>3765</v>
      </c>
    </row>
    <row r="112" spans="1:61">
      <c r="A112" t="s">
        <v>1037</v>
      </c>
      <c r="B112">
        <v>2</v>
      </c>
      <c r="C112">
        <v>3</v>
      </c>
      <c r="D112">
        <v>3</v>
      </c>
      <c r="E112" t="str">
        <f>IFERROR(VLOOKUP(A112,Head_all!$C$2:$H$67,6,FALSE),"")</f>
        <v/>
      </c>
      <c r="F112">
        <f>VLOOKUP(A112,Length_all!$B$2:$E$266,4,FALSE)</f>
        <v>2116.7289999999998</v>
      </c>
      <c r="I112">
        <v>1445</v>
      </c>
      <c r="J112">
        <v>2110</v>
      </c>
    </row>
    <row r="113" spans="1:44">
      <c r="A113" t="s">
        <v>1001</v>
      </c>
      <c r="B113">
        <v>2</v>
      </c>
      <c r="C113">
        <v>2</v>
      </c>
      <c r="D113">
        <v>3</v>
      </c>
      <c r="E113" t="str">
        <f>IFERROR(VLOOKUP(A113,Head_all!$C$2:$H$67,6,FALSE),"")</f>
        <v/>
      </c>
      <c r="F113">
        <f>VLOOKUP(A113,Length_all!$B$2:$E$266,4,FALSE)</f>
        <v>1246.7650000000001</v>
      </c>
      <c r="I113">
        <v>1220</v>
      </c>
      <c r="J113">
        <v>1223</v>
      </c>
    </row>
    <row r="114" spans="1:44">
      <c r="A114" t="s">
        <v>1082</v>
      </c>
      <c r="B114">
        <v>17</v>
      </c>
      <c r="C114">
        <v>18</v>
      </c>
      <c r="D114">
        <v>3</v>
      </c>
      <c r="E114" t="str">
        <f>IFERROR(VLOOKUP(A114,Head_all!$C$2:$H$67,6,FALSE),"")</f>
        <v/>
      </c>
      <c r="F114">
        <f>VLOOKUP(A114,Length_all!$B$2:$E$266,4,FALSE)</f>
        <v>14264.721</v>
      </c>
      <c r="I114">
        <v>1330</v>
      </c>
      <c r="J114">
        <v>2595</v>
      </c>
      <c r="K114">
        <v>3130</v>
      </c>
      <c r="L114">
        <v>4170</v>
      </c>
      <c r="M114">
        <v>4190</v>
      </c>
      <c r="N114">
        <v>5155</v>
      </c>
      <c r="O114">
        <v>6804</v>
      </c>
      <c r="P114">
        <v>6866</v>
      </c>
      <c r="Q114">
        <v>6890</v>
      </c>
      <c r="R114">
        <v>7196</v>
      </c>
      <c r="S114">
        <v>7321</v>
      </c>
      <c r="T114">
        <v>7431</v>
      </c>
      <c r="U114">
        <v>10635</v>
      </c>
      <c r="V114">
        <v>10640</v>
      </c>
      <c r="W114">
        <v>10645</v>
      </c>
      <c r="X114">
        <v>11665</v>
      </c>
      <c r="Y114">
        <v>11673</v>
      </c>
    </row>
    <row r="115" spans="1:44">
      <c r="A115" t="s">
        <v>1068</v>
      </c>
      <c r="B115">
        <v>2</v>
      </c>
      <c r="C115">
        <v>2</v>
      </c>
      <c r="D115">
        <v>4</v>
      </c>
      <c r="E115" t="str">
        <f>IFERROR(VLOOKUP(A115,Head_all!$C$2:$H$67,6,FALSE),"")</f>
        <v/>
      </c>
      <c r="F115">
        <f>VLOOKUP(A115,Length_all!$B$2:$E$266,4,FALSE)</f>
        <v>1581.6010000000001</v>
      </c>
      <c r="I115">
        <v>1000</v>
      </c>
      <c r="J115">
        <v>1010</v>
      </c>
    </row>
    <row r="116" spans="1:44">
      <c r="A116" t="s">
        <v>1071</v>
      </c>
      <c r="B116">
        <v>10</v>
      </c>
      <c r="C116">
        <v>10</v>
      </c>
      <c r="D116">
        <v>4</v>
      </c>
      <c r="E116" t="str">
        <f>IFERROR(VLOOKUP(A116,Head_all!$C$2:$H$67,6,FALSE),"")</f>
        <v/>
      </c>
      <c r="F116">
        <f>VLOOKUP(A116,Length_all!$B$2:$E$266,4,FALSE)</f>
        <v>5614.35</v>
      </c>
      <c r="I116">
        <v>369</v>
      </c>
      <c r="J116">
        <v>370</v>
      </c>
      <c r="K116">
        <v>1218</v>
      </c>
      <c r="L116">
        <v>1220</v>
      </c>
      <c r="M116">
        <v>2160</v>
      </c>
      <c r="N116">
        <v>2800</v>
      </c>
      <c r="O116">
        <v>2830</v>
      </c>
      <c r="P116">
        <v>3455</v>
      </c>
      <c r="Q116">
        <v>3460</v>
      </c>
      <c r="R116">
        <v>4690</v>
      </c>
    </row>
    <row r="117" spans="1:44">
      <c r="A117" t="s">
        <v>1101</v>
      </c>
      <c r="B117">
        <v>12</v>
      </c>
      <c r="C117">
        <v>13</v>
      </c>
      <c r="D117">
        <v>3</v>
      </c>
      <c r="E117" t="str">
        <f>IFERROR(VLOOKUP(A117,Head_all!$C$2:$H$67,6,FALSE),"")</f>
        <v/>
      </c>
      <c r="F117">
        <f>VLOOKUP(A117,Length_all!$B$2:$E$266,4,FALSE)</f>
        <v>9701.5280000000002</v>
      </c>
      <c r="I117">
        <v>593</v>
      </c>
      <c r="J117">
        <v>600</v>
      </c>
      <c r="K117">
        <v>1960</v>
      </c>
      <c r="L117">
        <v>2000</v>
      </c>
      <c r="M117">
        <v>3190</v>
      </c>
      <c r="N117">
        <v>4300</v>
      </c>
      <c r="O117">
        <v>4400</v>
      </c>
      <c r="P117">
        <v>5970</v>
      </c>
      <c r="Q117">
        <v>6670</v>
      </c>
      <c r="R117">
        <v>6820</v>
      </c>
      <c r="S117">
        <v>8340</v>
      </c>
      <c r="T117">
        <v>8350</v>
      </c>
    </row>
    <row r="118" spans="1:44">
      <c r="A118" t="s">
        <v>1114</v>
      </c>
      <c r="B118">
        <v>2</v>
      </c>
      <c r="C118">
        <v>2</v>
      </c>
      <c r="D118">
        <v>4</v>
      </c>
      <c r="E118" t="str">
        <f>IFERROR(VLOOKUP(A118,Head_all!$C$2:$H$67,6,FALSE),"")</f>
        <v/>
      </c>
      <c r="F118">
        <f>VLOOKUP(A118,Length_all!$B$2:$E$266,4,FALSE)</f>
        <v>1486.0429999999999</v>
      </c>
      <c r="I118">
        <v>365</v>
      </c>
      <c r="J118">
        <v>370</v>
      </c>
    </row>
    <row r="119" spans="1:44">
      <c r="A119" t="s">
        <v>1121</v>
      </c>
      <c r="B119">
        <v>2</v>
      </c>
      <c r="C119">
        <v>2</v>
      </c>
      <c r="D119">
        <v>3</v>
      </c>
      <c r="E119" t="str">
        <f>IFERROR(VLOOKUP(A119,Head_all!$C$2:$H$67,6,FALSE),"")</f>
        <v/>
      </c>
      <c r="F119">
        <f>VLOOKUP(A119,Length_all!$B$2:$E$266,4,FALSE)</f>
        <v>2190.4589999999998</v>
      </c>
      <c r="I119">
        <v>950</v>
      </c>
      <c r="J119">
        <v>2110</v>
      </c>
    </row>
    <row r="120" spans="1:44">
      <c r="A120" t="s">
        <v>1117</v>
      </c>
      <c r="B120">
        <v>3</v>
      </c>
      <c r="C120">
        <v>3</v>
      </c>
      <c r="D120">
        <v>3</v>
      </c>
      <c r="E120" t="str">
        <f>IFERROR(VLOOKUP(A120,Head_all!$C$2:$H$67,6,FALSE),"")</f>
        <v/>
      </c>
      <c r="F120">
        <f>VLOOKUP(A120,Length_all!$B$2:$E$266,4,FALSE)</f>
        <v>3147.2170000000001</v>
      </c>
      <c r="I120">
        <v>30</v>
      </c>
      <c r="J120">
        <v>1420</v>
      </c>
      <c r="K120">
        <v>2640</v>
      </c>
    </row>
    <row r="121" spans="1:44">
      <c r="A121" t="s">
        <v>290</v>
      </c>
      <c r="B121">
        <v>36</v>
      </c>
      <c r="C121">
        <v>39</v>
      </c>
      <c r="D121">
        <v>2</v>
      </c>
      <c r="E121" t="str">
        <f>IFERROR(VLOOKUP(A121,Head_all!$C$2:$H$67,6,FALSE),"")</f>
        <v>Estimates</v>
      </c>
      <c r="F121">
        <f>VLOOKUP(A121,Length_all!$B$2:$E$266,4,FALSE)</f>
        <v>20983.215</v>
      </c>
      <c r="I121">
        <v>3440</v>
      </c>
      <c r="J121">
        <v>4090</v>
      </c>
      <c r="K121">
        <v>5220</v>
      </c>
      <c r="L121">
        <v>5232</v>
      </c>
      <c r="M121">
        <v>5238</v>
      </c>
      <c r="N121">
        <v>5250</v>
      </c>
      <c r="O121">
        <v>6052</v>
      </c>
      <c r="P121">
        <v>7700</v>
      </c>
      <c r="Q121">
        <v>7730</v>
      </c>
      <c r="R121">
        <v>7740</v>
      </c>
      <c r="S121">
        <v>8485</v>
      </c>
      <c r="T121">
        <v>8610</v>
      </c>
      <c r="U121">
        <v>9210</v>
      </c>
      <c r="V121">
        <v>9490</v>
      </c>
      <c r="W121">
        <v>10070</v>
      </c>
      <c r="X121">
        <v>10240</v>
      </c>
      <c r="Y121">
        <v>10360</v>
      </c>
      <c r="Z121">
        <v>10555</v>
      </c>
      <c r="AA121">
        <v>10560</v>
      </c>
      <c r="AB121">
        <v>12010</v>
      </c>
      <c r="AC121">
        <v>12150</v>
      </c>
      <c r="AD121">
        <v>13000</v>
      </c>
      <c r="AE121">
        <v>13175</v>
      </c>
      <c r="AF121">
        <v>13353</v>
      </c>
      <c r="AG121">
        <v>13364</v>
      </c>
      <c r="AH121">
        <v>14790</v>
      </c>
      <c r="AI121">
        <v>15865</v>
      </c>
      <c r="AJ121">
        <v>16530</v>
      </c>
      <c r="AK121">
        <v>17000</v>
      </c>
      <c r="AL121">
        <v>17025</v>
      </c>
      <c r="AM121">
        <v>17045</v>
      </c>
      <c r="AN121">
        <v>18510</v>
      </c>
      <c r="AO121">
        <v>19530</v>
      </c>
      <c r="AP121">
        <v>20747</v>
      </c>
      <c r="AQ121">
        <v>20884</v>
      </c>
      <c r="AR121">
        <v>20890</v>
      </c>
    </row>
    <row r="122" spans="1:44">
      <c r="A122" t="s">
        <v>305</v>
      </c>
      <c r="B122">
        <v>8</v>
      </c>
      <c r="C122">
        <v>8</v>
      </c>
      <c r="D122">
        <v>3</v>
      </c>
      <c r="E122" t="str">
        <f>IFERROR(VLOOKUP(A122,Head_all!$C$2:$H$67,6,FALSE),"")</f>
        <v/>
      </c>
      <c r="F122">
        <f>VLOOKUP(A122,Length_all!$B$2:$E$266,4,FALSE)</f>
        <v>6040.9129999999996</v>
      </c>
      <c r="I122">
        <v>972</v>
      </c>
      <c r="J122">
        <v>985</v>
      </c>
      <c r="K122">
        <v>1030</v>
      </c>
      <c r="L122">
        <v>3250</v>
      </c>
      <c r="M122">
        <v>3270</v>
      </c>
      <c r="N122">
        <v>3280</v>
      </c>
      <c r="O122">
        <v>3290</v>
      </c>
      <c r="P122">
        <v>3300</v>
      </c>
    </row>
    <row r="123" spans="1:44">
      <c r="A123" t="s">
        <v>334</v>
      </c>
      <c r="B123">
        <v>2</v>
      </c>
      <c r="C123">
        <v>3</v>
      </c>
      <c r="D123">
        <v>4</v>
      </c>
      <c r="E123" t="str">
        <f>IFERROR(VLOOKUP(A123,Head_all!$C$2:$H$67,6,FALSE),"")</f>
        <v/>
      </c>
      <c r="F123">
        <f>VLOOKUP(A123,Length_all!$B$2:$E$266,4,FALSE)</f>
        <v>3165.078</v>
      </c>
      <c r="I123">
        <v>1440</v>
      </c>
      <c r="J123">
        <v>2910</v>
      </c>
    </row>
    <row r="124" spans="1:44">
      <c r="A124" t="s">
        <v>325</v>
      </c>
      <c r="B124">
        <v>3</v>
      </c>
      <c r="C124">
        <v>3</v>
      </c>
      <c r="D124">
        <v>3</v>
      </c>
      <c r="E124" t="str">
        <f>IFERROR(VLOOKUP(A124,Head_all!$C$2:$H$67,6,FALSE),"")</f>
        <v/>
      </c>
      <c r="F124">
        <f>VLOOKUP(A124,Length_all!$B$2:$E$266,4,FALSE)</f>
        <v>4324.3990000000003</v>
      </c>
      <c r="I124">
        <v>13725</v>
      </c>
      <c r="J124">
        <v>13730</v>
      </c>
      <c r="K124">
        <v>13800</v>
      </c>
    </row>
    <row r="125" spans="1:44">
      <c r="A125" t="s">
        <v>328</v>
      </c>
      <c r="B125">
        <v>11</v>
      </c>
      <c r="C125">
        <v>11</v>
      </c>
      <c r="D125">
        <v>4</v>
      </c>
      <c r="E125" t="str">
        <f>IFERROR(VLOOKUP(A125,Head_all!$C$2:$H$67,6,FALSE),"")</f>
        <v/>
      </c>
      <c r="F125">
        <f>VLOOKUP(A125,Length_all!$B$2:$E$266,4,FALSE)</f>
        <v>15932.281999999999</v>
      </c>
      <c r="I125">
        <v>2565</v>
      </c>
      <c r="J125">
        <v>2575</v>
      </c>
      <c r="K125">
        <v>5035</v>
      </c>
      <c r="L125">
        <v>5060</v>
      </c>
      <c r="M125">
        <v>6255</v>
      </c>
      <c r="N125">
        <v>7525</v>
      </c>
      <c r="O125">
        <v>7600</v>
      </c>
      <c r="P125">
        <v>10080</v>
      </c>
      <c r="Q125">
        <v>10240</v>
      </c>
      <c r="R125">
        <v>13090</v>
      </c>
      <c r="S125">
        <v>15410</v>
      </c>
    </row>
    <row r="126" spans="1:44">
      <c r="A126" t="s">
        <v>355</v>
      </c>
      <c r="B126">
        <v>1</v>
      </c>
      <c r="C126">
        <v>1</v>
      </c>
      <c r="D126">
        <v>5</v>
      </c>
      <c r="E126" t="str">
        <f>IFERROR(VLOOKUP(A126,Head_all!$C$2:$H$67,6,FALSE),"")</f>
        <v/>
      </c>
      <c r="F126" t="e">
        <f>VLOOKUP(A126,Length_all!$B$2:$E$266,4,FALSE)</f>
        <v>#N/A</v>
      </c>
      <c r="I126">
        <v>1585</v>
      </c>
    </row>
    <row r="127" spans="1:44">
      <c r="A127" t="s">
        <v>2023</v>
      </c>
      <c r="B127">
        <v>18</v>
      </c>
      <c r="C127">
        <v>18</v>
      </c>
      <c r="D127">
        <v>2</v>
      </c>
      <c r="E127" t="str">
        <f>IFERROR(VLOOKUP(A127,Head_all!$C$2:$H$67,6,FALSE),"")</f>
        <v>Propeller Meter</v>
      </c>
      <c r="F127">
        <f>VLOOKUP(A127,Length_all!$B$2:$E$266,4,FALSE)</f>
        <v>11305.28</v>
      </c>
      <c r="I127">
        <v>90</v>
      </c>
      <c r="J127">
        <v>100</v>
      </c>
      <c r="K127">
        <v>577</v>
      </c>
      <c r="L127">
        <v>887</v>
      </c>
      <c r="M127">
        <v>891</v>
      </c>
      <c r="N127">
        <v>892</v>
      </c>
      <c r="O127">
        <v>1894</v>
      </c>
      <c r="P127">
        <v>2959</v>
      </c>
      <c r="Q127">
        <v>3635</v>
      </c>
      <c r="R127">
        <v>4783</v>
      </c>
      <c r="S127">
        <v>6083</v>
      </c>
      <c r="T127">
        <v>7010</v>
      </c>
      <c r="U127">
        <v>7430</v>
      </c>
      <c r="V127">
        <v>7435</v>
      </c>
      <c r="W127">
        <v>8718</v>
      </c>
      <c r="X127">
        <v>9322</v>
      </c>
      <c r="Y127">
        <v>10049</v>
      </c>
      <c r="Z127">
        <v>11289</v>
      </c>
    </row>
    <row r="128" spans="1:44">
      <c r="A128" t="s">
        <v>1489</v>
      </c>
      <c r="B128">
        <v>5</v>
      </c>
      <c r="C128">
        <v>5</v>
      </c>
      <c r="D128">
        <v>3</v>
      </c>
      <c r="E128" t="str">
        <f>IFERROR(VLOOKUP(A128,Head_all!$C$2:$H$67,6,FALSE),"")</f>
        <v/>
      </c>
      <c r="F128">
        <f>VLOOKUP(A128,Length_all!$B$2:$E$266,4,FALSE)</f>
        <v>2453.1570000000002</v>
      </c>
      <c r="I128">
        <v>1724</v>
      </c>
      <c r="J128">
        <v>1733</v>
      </c>
      <c r="K128">
        <v>1736</v>
      </c>
      <c r="L128">
        <v>2420</v>
      </c>
      <c r="M128">
        <v>2423</v>
      </c>
    </row>
    <row r="129" spans="1:51">
      <c r="A129" t="s">
        <v>1495</v>
      </c>
      <c r="B129">
        <v>2</v>
      </c>
      <c r="C129">
        <v>2</v>
      </c>
      <c r="D129">
        <v>3</v>
      </c>
      <c r="E129" t="str">
        <f>IFERROR(VLOOKUP(A129,Head_all!$C$2:$H$67,6,FALSE),"")</f>
        <v/>
      </c>
      <c r="F129">
        <f>VLOOKUP(A129,Length_all!$B$2:$E$266,4,FALSE)</f>
        <v>2547.1770000000001</v>
      </c>
      <c r="I129">
        <v>1328</v>
      </c>
      <c r="J129">
        <v>2540</v>
      </c>
    </row>
    <row r="130" spans="1:51">
      <c r="A130" t="s">
        <v>1158</v>
      </c>
      <c r="B130">
        <v>43</v>
      </c>
      <c r="C130">
        <v>45</v>
      </c>
      <c r="D130">
        <v>2</v>
      </c>
      <c r="E130" t="str">
        <f>IFERROR(VLOOKUP(A130,Head_all!$C$2:$H$67,6,FALSE),"")</f>
        <v>Propeller Meter</v>
      </c>
      <c r="F130">
        <f>VLOOKUP(A130,Length_all!$B$2:$E$266,4,FALSE)</f>
        <v>32520.565999999999</v>
      </c>
      <c r="I130">
        <v>3125</v>
      </c>
      <c r="J130">
        <v>3420</v>
      </c>
      <c r="K130">
        <v>3812</v>
      </c>
      <c r="L130">
        <v>4230</v>
      </c>
      <c r="M130">
        <v>4322</v>
      </c>
      <c r="N130">
        <v>6304</v>
      </c>
      <c r="O130">
        <v>6341</v>
      </c>
      <c r="P130">
        <v>6641</v>
      </c>
      <c r="Q130">
        <v>7579</v>
      </c>
      <c r="R130">
        <v>7600</v>
      </c>
      <c r="S130">
        <v>7638</v>
      </c>
      <c r="T130">
        <v>8671</v>
      </c>
      <c r="U130">
        <v>8978</v>
      </c>
      <c r="V130">
        <v>8980</v>
      </c>
      <c r="W130">
        <v>10972</v>
      </c>
      <c r="X130">
        <v>11707</v>
      </c>
      <c r="Y130">
        <v>11727</v>
      </c>
      <c r="Z130">
        <v>13036</v>
      </c>
      <c r="AA130">
        <v>13038</v>
      </c>
      <c r="AB130">
        <v>13056</v>
      </c>
      <c r="AC130">
        <v>15020</v>
      </c>
      <c r="AD130">
        <v>16274</v>
      </c>
      <c r="AE130">
        <v>16464</v>
      </c>
      <c r="AF130">
        <v>17062</v>
      </c>
      <c r="AG130">
        <v>18970</v>
      </c>
      <c r="AH130">
        <v>18990</v>
      </c>
      <c r="AI130">
        <v>20034</v>
      </c>
      <c r="AJ130">
        <v>20146</v>
      </c>
      <c r="AK130">
        <v>20994</v>
      </c>
      <c r="AL130">
        <v>21010</v>
      </c>
      <c r="AM130">
        <v>22904</v>
      </c>
      <c r="AN130">
        <v>24865</v>
      </c>
      <c r="AO130">
        <v>24867</v>
      </c>
      <c r="AP130">
        <v>24869</v>
      </c>
      <c r="AQ130">
        <v>25594</v>
      </c>
      <c r="AR130">
        <v>26513</v>
      </c>
      <c r="AS130">
        <v>26869</v>
      </c>
      <c r="AT130">
        <v>27504</v>
      </c>
      <c r="AU130">
        <v>28778</v>
      </c>
      <c r="AV130">
        <v>28782</v>
      </c>
      <c r="AW130">
        <v>28786</v>
      </c>
      <c r="AX130">
        <v>28795</v>
      </c>
      <c r="AY130">
        <v>32112</v>
      </c>
    </row>
    <row r="131" spans="1:51">
      <c r="A131" t="s">
        <v>1162</v>
      </c>
      <c r="B131">
        <v>9</v>
      </c>
      <c r="C131">
        <v>10</v>
      </c>
      <c r="D131">
        <v>3</v>
      </c>
      <c r="E131" t="str">
        <f>IFERROR(VLOOKUP(A131,Head_all!$C$2:$H$67,6,FALSE),"")</f>
        <v/>
      </c>
      <c r="F131">
        <f>VLOOKUP(A131,Length_all!$B$2:$E$266,4,FALSE)</f>
        <v>5391.5770000000002</v>
      </c>
      <c r="I131">
        <v>1275</v>
      </c>
      <c r="J131">
        <v>1544</v>
      </c>
      <c r="K131">
        <v>1839</v>
      </c>
      <c r="L131">
        <v>2019</v>
      </c>
      <c r="M131">
        <v>2789</v>
      </c>
      <c r="N131">
        <v>2793</v>
      </c>
      <c r="O131">
        <v>2803</v>
      </c>
      <c r="P131">
        <v>4063</v>
      </c>
      <c r="Q131">
        <v>5367</v>
      </c>
    </row>
    <row r="132" spans="1:51">
      <c r="A132" t="s">
        <v>1205</v>
      </c>
      <c r="B132">
        <v>1</v>
      </c>
      <c r="C132">
        <v>1</v>
      </c>
      <c r="D132">
        <v>4</v>
      </c>
      <c r="E132" t="str">
        <f>IFERROR(VLOOKUP(A132,Head_all!$C$2:$H$67,6,FALSE),"")</f>
        <v/>
      </c>
      <c r="F132">
        <f>VLOOKUP(A132,Length_all!$B$2:$E$266,4,FALSE)</f>
        <v>1261.027</v>
      </c>
      <c r="I132">
        <v>1200</v>
      </c>
    </row>
    <row r="133" spans="1:51">
      <c r="A133" t="s">
        <v>1216</v>
      </c>
      <c r="B133">
        <v>13</v>
      </c>
      <c r="C133">
        <v>13</v>
      </c>
      <c r="D133">
        <v>3</v>
      </c>
      <c r="E133" t="str">
        <f>IFERROR(VLOOKUP(A133,Head_all!$C$2:$H$67,6,FALSE),"")</f>
        <v/>
      </c>
      <c r="F133">
        <f>VLOOKUP(A133,Length_all!$B$2:$E$266,4,FALSE)</f>
        <v>11322.607</v>
      </c>
      <c r="I133">
        <v>0</v>
      </c>
      <c r="J133">
        <v>1111</v>
      </c>
      <c r="K133">
        <v>3718</v>
      </c>
      <c r="L133">
        <v>4006</v>
      </c>
      <c r="M133">
        <v>5690</v>
      </c>
      <c r="N133">
        <v>5740</v>
      </c>
      <c r="O133">
        <v>7077</v>
      </c>
      <c r="P133">
        <v>7087</v>
      </c>
      <c r="Q133">
        <v>7427</v>
      </c>
      <c r="R133">
        <v>8827</v>
      </c>
      <c r="S133">
        <v>8831</v>
      </c>
      <c r="T133">
        <v>9031</v>
      </c>
      <c r="U133">
        <v>10491</v>
      </c>
    </row>
    <row r="134" spans="1:51">
      <c r="A134" t="s">
        <v>1226</v>
      </c>
      <c r="B134">
        <v>1</v>
      </c>
      <c r="C134">
        <v>1</v>
      </c>
      <c r="D134">
        <v>4</v>
      </c>
      <c r="E134" t="str">
        <f>IFERROR(VLOOKUP(A134,Head_all!$C$2:$H$67,6,FALSE),"")</f>
        <v/>
      </c>
      <c r="F134">
        <f>VLOOKUP(A134,Length_all!$B$2:$E$266,4,FALSE)</f>
        <v>1992.4949999999999</v>
      </c>
      <c r="I134">
        <v>2000</v>
      </c>
    </row>
    <row r="135" spans="1:51">
      <c r="A135" t="s">
        <v>1174</v>
      </c>
      <c r="B135">
        <v>3</v>
      </c>
      <c r="C135">
        <v>3</v>
      </c>
      <c r="D135">
        <v>3</v>
      </c>
      <c r="E135" t="str">
        <f>IFERROR(VLOOKUP(A135,Head_all!$C$2:$H$67,6,FALSE),"")</f>
        <v/>
      </c>
      <c r="F135">
        <f>VLOOKUP(A135,Length_all!$B$2:$E$266,4,FALSE)</f>
        <v>4437.5190000000002</v>
      </c>
      <c r="I135">
        <v>1471</v>
      </c>
      <c r="J135">
        <v>2557</v>
      </c>
      <c r="K135">
        <v>4474</v>
      </c>
    </row>
    <row r="136" spans="1:51">
      <c r="A136" t="s">
        <v>1187</v>
      </c>
      <c r="B136">
        <v>8</v>
      </c>
      <c r="C136">
        <v>9</v>
      </c>
      <c r="D136">
        <v>3</v>
      </c>
      <c r="E136" t="str">
        <f>IFERROR(VLOOKUP(A136,Head_all!$C$2:$H$67,6,FALSE),"")</f>
        <v/>
      </c>
      <c r="F136">
        <f>VLOOKUP(A136,Length_all!$B$2:$E$266,4,FALSE)</f>
        <v>5698.8040000000001</v>
      </c>
      <c r="I136">
        <v>443</v>
      </c>
      <c r="J136">
        <v>2081</v>
      </c>
      <c r="K136">
        <v>2555</v>
      </c>
      <c r="L136">
        <v>2694</v>
      </c>
      <c r="M136">
        <v>2707</v>
      </c>
      <c r="N136">
        <v>4156</v>
      </c>
      <c r="O136">
        <v>4162</v>
      </c>
      <c r="P136">
        <v>4509</v>
      </c>
    </row>
    <row r="137" spans="1:51">
      <c r="A137" t="s">
        <v>1241</v>
      </c>
      <c r="B137">
        <v>12</v>
      </c>
      <c r="C137">
        <v>12</v>
      </c>
      <c r="D137">
        <v>3</v>
      </c>
      <c r="E137" t="str">
        <f>IFERROR(VLOOKUP(A137,Head_all!$C$2:$H$67,6,FALSE),"")</f>
        <v/>
      </c>
      <c r="F137">
        <f>VLOOKUP(A137,Length_all!$B$2:$E$266,4,FALSE)</f>
        <v>6983.6769999999997</v>
      </c>
      <c r="I137">
        <v>550</v>
      </c>
      <c r="J137">
        <v>1970</v>
      </c>
      <c r="K137">
        <v>2100</v>
      </c>
      <c r="L137">
        <v>2142</v>
      </c>
      <c r="M137">
        <v>3439</v>
      </c>
      <c r="N137">
        <v>3444</v>
      </c>
      <c r="O137">
        <v>3555</v>
      </c>
      <c r="P137">
        <v>3848</v>
      </c>
      <c r="Q137">
        <v>4686</v>
      </c>
      <c r="R137">
        <v>4855</v>
      </c>
      <c r="S137">
        <v>4861</v>
      </c>
      <c r="T137">
        <v>6814</v>
      </c>
    </row>
    <row r="138" spans="1:51">
      <c r="A138" t="s">
        <v>1184</v>
      </c>
      <c r="B138">
        <v>1</v>
      </c>
      <c r="C138">
        <v>2</v>
      </c>
      <c r="D138">
        <v>3</v>
      </c>
      <c r="E138" t="str">
        <f>IFERROR(VLOOKUP(A138,Head_all!$C$2:$H$67,6,FALSE),"")</f>
        <v/>
      </c>
      <c r="F138">
        <f>VLOOKUP(A138,Length_all!$B$2:$E$266,4,FALSE)</f>
        <v>1788.846</v>
      </c>
      <c r="I138">
        <v>5</v>
      </c>
    </row>
    <row r="139" spans="1:51">
      <c r="A139" t="s">
        <v>221</v>
      </c>
      <c r="B139">
        <v>35</v>
      </c>
      <c r="C139">
        <v>41</v>
      </c>
      <c r="D139">
        <v>2</v>
      </c>
      <c r="E139" t="str">
        <f>IFERROR(VLOOKUP(A139,Head_all!$C$2:$H$67,6,FALSE),"")</f>
        <v>Propeller Meter</v>
      </c>
      <c r="F139">
        <f>VLOOKUP(A139,Length_all!$B$2:$E$266,4,FALSE)</f>
        <v>28451.788</v>
      </c>
      <c r="I139">
        <v>1125</v>
      </c>
      <c r="J139">
        <v>2296</v>
      </c>
      <c r="K139">
        <v>2456</v>
      </c>
      <c r="L139">
        <v>2468</v>
      </c>
      <c r="M139">
        <v>2480</v>
      </c>
      <c r="N139">
        <v>3760</v>
      </c>
      <c r="O139">
        <v>3815</v>
      </c>
      <c r="P139">
        <v>6141</v>
      </c>
      <c r="Q139">
        <v>6215</v>
      </c>
      <c r="R139">
        <v>7539</v>
      </c>
      <c r="S139">
        <v>9685</v>
      </c>
      <c r="T139">
        <v>9880</v>
      </c>
      <c r="U139">
        <v>10166</v>
      </c>
      <c r="V139">
        <v>10233</v>
      </c>
      <c r="W139">
        <v>11542</v>
      </c>
      <c r="X139">
        <v>11607</v>
      </c>
      <c r="Y139">
        <v>11611</v>
      </c>
      <c r="Z139">
        <v>13280</v>
      </c>
      <c r="AA139">
        <v>13530</v>
      </c>
      <c r="AB139">
        <v>14485</v>
      </c>
      <c r="AC139">
        <v>14524</v>
      </c>
      <c r="AD139">
        <v>16404</v>
      </c>
      <c r="AE139">
        <v>16433</v>
      </c>
      <c r="AF139">
        <v>16447</v>
      </c>
      <c r="AG139">
        <v>17712</v>
      </c>
      <c r="AH139">
        <v>17794</v>
      </c>
      <c r="AI139">
        <v>20335</v>
      </c>
      <c r="AJ139">
        <v>20340</v>
      </c>
      <c r="AK139">
        <v>21737</v>
      </c>
      <c r="AL139">
        <v>21759</v>
      </c>
      <c r="AM139">
        <v>25519</v>
      </c>
      <c r="AN139">
        <v>25623</v>
      </c>
      <c r="AO139">
        <v>26292</v>
      </c>
      <c r="AP139">
        <v>27809</v>
      </c>
      <c r="AQ139">
        <v>28154</v>
      </c>
    </row>
    <row r="140" spans="1:51">
      <c r="A140" t="s">
        <v>254</v>
      </c>
      <c r="B140">
        <v>7</v>
      </c>
      <c r="C140">
        <v>7</v>
      </c>
      <c r="D140">
        <v>3</v>
      </c>
      <c r="E140" t="str">
        <f>IFERROR(VLOOKUP(A140,Head_all!$C$2:$H$67,6,FALSE),"")</f>
        <v/>
      </c>
      <c r="F140">
        <f>VLOOKUP(A140,Length_all!$B$2:$E$266,4,FALSE)</f>
        <v>3881.5169999999998</v>
      </c>
      <c r="I140">
        <v>1724</v>
      </c>
      <c r="J140">
        <v>1779</v>
      </c>
      <c r="K140">
        <v>2054</v>
      </c>
      <c r="L140">
        <v>2666</v>
      </c>
      <c r="M140">
        <v>2691</v>
      </c>
      <c r="N140">
        <v>3517</v>
      </c>
      <c r="O140">
        <v>4011</v>
      </c>
    </row>
    <row r="141" spans="1:51">
      <c r="A141" t="s">
        <v>256</v>
      </c>
      <c r="B141">
        <v>12</v>
      </c>
      <c r="C141">
        <v>13</v>
      </c>
      <c r="D141">
        <v>4</v>
      </c>
      <c r="E141" t="str">
        <f>IFERROR(VLOOKUP(A141,Head_all!$C$2:$H$67,6,FALSE),"")</f>
        <v/>
      </c>
      <c r="F141">
        <f>VLOOKUP(A141,Length_all!$B$2:$E$266,4,FALSE)</f>
        <v>8362.9269999999997</v>
      </c>
      <c r="I141">
        <v>580</v>
      </c>
      <c r="J141">
        <v>1380</v>
      </c>
      <c r="K141">
        <v>2913</v>
      </c>
      <c r="L141">
        <v>3952</v>
      </c>
      <c r="M141">
        <v>4013</v>
      </c>
      <c r="N141">
        <v>4042</v>
      </c>
      <c r="O141">
        <v>4512</v>
      </c>
      <c r="P141">
        <v>5289</v>
      </c>
      <c r="Q141">
        <v>5397</v>
      </c>
      <c r="R141">
        <v>6612</v>
      </c>
      <c r="S141">
        <v>6614</v>
      </c>
      <c r="T141">
        <v>7937</v>
      </c>
    </row>
    <row r="142" spans="1:51">
      <c r="A142" t="s">
        <v>274</v>
      </c>
      <c r="B142">
        <v>1</v>
      </c>
      <c r="C142">
        <v>1</v>
      </c>
      <c r="D142">
        <v>5</v>
      </c>
      <c r="E142" t="str">
        <f>IFERROR(VLOOKUP(A142,Head_all!$C$2:$H$67,6,FALSE),"")</f>
        <v/>
      </c>
      <c r="F142">
        <f>VLOOKUP(A142,Length_all!$B$2:$E$266,4,FALSE)</f>
        <v>848.21400000000006</v>
      </c>
      <c r="I142">
        <v>851</v>
      </c>
    </row>
    <row r="143" spans="1:51">
      <c r="A143" t="s">
        <v>262</v>
      </c>
      <c r="B143">
        <v>2</v>
      </c>
      <c r="C143">
        <v>2</v>
      </c>
      <c r="D143">
        <v>5</v>
      </c>
      <c r="E143" t="str">
        <f>IFERROR(VLOOKUP(A143,Head_all!$C$2:$H$67,6,FALSE),"")</f>
        <v/>
      </c>
      <c r="F143">
        <f>VLOOKUP(A143,Length_all!$B$2:$E$266,4,FALSE)</f>
        <v>1468.47</v>
      </c>
      <c r="I143">
        <v>1075</v>
      </c>
      <c r="J143">
        <v>1363</v>
      </c>
    </row>
    <row r="144" spans="1:51">
      <c r="A144" t="s">
        <v>286</v>
      </c>
      <c r="B144">
        <v>2</v>
      </c>
      <c r="C144">
        <v>2</v>
      </c>
      <c r="D144">
        <v>3</v>
      </c>
      <c r="E144" t="str">
        <f>IFERROR(VLOOKUP(A144,Head_all!$C$2:$H$67,6,FALSE),"")</f>
        <v/>
      </c>
      <c r="F144">
        <f>VLOOKUP(A144,Length_all!$B$2:$E$266,4,FALSE)</f>
        <v>3593.6320000000001</v>
      </c>
      <c r="I144">
        <v>0</v>
      </c>
      <c r="J144">
        <v>340</v>
      </c>
    </row>
    <row r="145" spans="1:46">
      <c r="A145" t="s">
        <v>233</v>
      </c>
      <c r="B145">
        <v>1</v>
      </c>
      <c r="C145">
        <v>1</v>
      </c>
      <c r="D145">
        <v>3</v>
      </c>
      <c r="E145" t="str">
        <f>IFERROR(VLOOKUP(A145,Head_all!$C$2:$H$67,6,FALSE),"")</f>
        <v/>
      </c>
      <c r="F145" t="e">
        <f>VLOOKUP(A145,Length_all!$B$2:$E$266,4,FALSE)</f>
        <v>#N/A</v>
      </c>
      <c r="I145">
        <v>46</v>
      </c>
    </row>
    <row r="146" spans="1:46">
      <c r="A146" t="s">
        <v>250</v>
      </c>
      <c r="B146">
        <v>2</v>
      </c>
      <c r="C146">
        <v>2</v>
      </c>
      <c r="D146">
        <v>3</v>
      </c>
      <c r="E146" t="str">
        <f>IFERROR(VLOOKUP(A146,Head_all!$C$2:$H$67,6,FALSE),"")</f>
        <v/>
      </c>
      <c r="F146">
        <f>VLOOKUP(A146,Length_all!$B$2:$E$266,4,FALSE)</f>
        <v>2589.6999999999998</v>
      </c>
      <c r="I146">
        <v>372</v>
      </c>
      <c r="J146">
        <v>1578</v>
      </c>
    </row>
    <row r="147" spans="1:46">
      <c r="A147" t="s">
        <v>16</v>
      </c>
      <c r="B147">
        <v>19</v>
      </c>
      <c r="C147">
        <v>21</v>
      </c>
      <c r="D147">
        <v>2</v>
      </c>
      <c r="E147" t="str">
        <f>IFERROR(VLOOKUP(A147,Head_all!$C$2:$H$67,6,FALSE),"")</f>
        <v>Propeller Meter</v>
      </c>
      <c r="F147">
        <f>VLOOKUP(A147,Length_all!$B$2:$E$266,4,FALSE)</f>
        <v>18469.393</v>
      </c>
      <c r="I147">
        <v>60</v>
      </c>
      <c r="J147">
        <v>1119</v>
      </c>
      <c r="K147">
        <v>2377</v>
      </c>
      <c r="L147">
        <v>2403</v>
      </c>
      <c r="M147">
        <v>3739</v>
      </c>
      <c r="N147">
        <v>6262</v>
      </c>
      <c r="O147">
        <v>6302</v>
      </c>
      <c r="P147">
        <v>6327</v>
      </c>
      <c r="Q147">
        <v>6664</v>
      </c>
      <c r="R147">
        <v>8177</v>
      </c>
      <c r="S147">
        <v>9134</v>
      </c>
      <c r="T147">
        <v>9137</v>
      </c>
      <c r="U147">
        <v>10400</v>
      </c>
      <c r="V147">
        <v>11750</v>
      </c>
      <c r="W147">
        <v>12092</v>
      </c>
      <c r="X147">
        <v>12782</v>
      </c>
      <c r="Y147">
        <v>16190</v>
      </c>
      <c r="Z147">
        <v>17467</v>
      </c>
      <c r="AA147">
        <v>17487</v>
      </c>
    </row>
    <row r="148" spans="1:46">
      <c r="A148" t="s">
        <v>31</v>
      </c>
      <c r="B148">
        <v>3</v>
      </c>
      <c r="C148">
        <v>3</v>
      </c>
      <c r="D148">
        <v>3</v>
      </c>
      <c r="E148" t="str">
        <f>IFERROR(VLOOKUP(A148,Head_all!$C$2:$H$67,6,FALSE),"")</f>
        <v/>
      </c>
      <c r="F148">
        <f>VLOOKUP(A148,Length_all!$B$2:$E$266,4,FALSE)</f>
        <v>4392.2030000000004</v>
      </c>
      <c r="I148">
        <v>2551</v>
      </c>
      <c r="J148">
        <v>4193</v>
      </c>
      <c r="K148">
        <v>4283</v>
      </c>
    </row>
    <row r="149" spans="1:46">
      <c r="A149" t="s">
        <v>36</v>
      </c>
      <c r="B149">
        <v>1</v>
      </c>
      <c r="C149">
        <v>2</v>
      </c>
      <c r="D149">
        <v>3</v>
      </c>
      <c r="E149" t="str">
        <f>IFERROR(VLOOKUP(A149,Head_all!$C$2:$H$67,6,FALSE),"")</f>
        <v/>
      </c>
      <c r="F149">
        <f>VLOOKUP(A149,Length_all!$B$2:$E$266,4,FALSE)</f>
        <v>3907.279</v>
      </c>
      <c r="I149">
        <v>1315</v>
      </c>
    </row>
    <row r="150" spans="1:46">
      <c r="A150" t="s">
        <v>1659</v>
      </c>
      <c r="B150">
        <v>19</v>
      </c>
      <c r="C150">
        <v>20</v>
      </c>
      <c r="D150">
        <v>2</v>
      </c>
      <c r="E150" t="str">
        <f>IFERROR(VLOOKUP(A150,Head_all!$C$2:$H$67,6,FALSE),"")</f>
        <v>Propeller Meter</v>
      </c>
      <c r="F150">
        <f>VLOOKUP(A150,Length_all!$B$2:$E$266,4,FALSE)</f>
        <v>15589.959000000001</v>
      </c>
      <c r="I150">
        <v>480</v>
      </c>
      <c r="J150">
        <v>2660</v>
      </c>
      <c r="K150">
        <v>3935</v>
      </c>
      <c r="L150">
        <v>3940</v>
      </c>
      <c r="M150">
        <v>5145</v>
      </c>
      <c r="N150">
        <v>6560</v>
      </c>
      <c r="O150">
        <v>6617</v>
      </c>
      <c r="P150">
        <v>7200</v>
      </c>
      <c r="Q150">
        <v>8525</v>
      </c>
      <c r="R150">
        <v>8530</v>
      </c>
      <c r="S150">
        <v>9835</v>
      </c>
      <c r="T150">
        <v>10460</v>
      </c>
      <c r="U150">
        <v>10470</v>
      </c>
      <c r="V150">
        <v>11680</v>
      </c>
      <c r="W150">
        <v>12915</v>
      </c>
      <c r="X150">
        <v>13005</v>
      </c>
      <c r="Y150">
        <v>14261</v>
      </c>
      <c r="Z150">
        <v>15545</v>
      </c>
      <c r="AA150">
        <v>15555</v>
      </c>
    </row>
    <row r="151" spans="1:46">
      <c r="A151" t="s">
        <v>1651</v>
      </c>
      <c r="B151">
        <v>2</v>
      </c>
      <c r="C151">
        <v>2</v>
      </c>
      <c r="D151">
        <v>3</v>
      </c>
      <c r="E151" t="str">
        <f>IFERROR(VLOOKUP(A151,Head_all!$C$2:$H$67,6,FALSE),"")</f>
        <v/>
      </c>
      <c r="F151">
        <f>VLOOKUP(A151,Length_all!$B$2:$E$266,4,FALSE)</f>
        <v>1185.79</v>
      </c>
      <c r="I151">
        <v>20</v>
      </c>
      <c r="J151">
        <v>36</v>
      </c>
    </row>
    <row r="152" spans="1:46">
      <c r="A152" t="s">
        <v>1654</v>
      </c>
      <c r="B152">
        <v>4</v>
      </c>
      <c r="C152">
        <v>5</v>
      </c>
      <c r="D152">
        <v>3</v>
      </c>
      <c r="E152" t="str">
        <f>IFERROR(VLOOKUP(A152,Head_all!$C$2:$H$67,6,FALSE),"")</f>
        <v/>
      </c>
      <c r="F152">
        <f>VLOOKUP(A152,Length_all!$B$2:$E$266,4,FALSE)</f>
        <v>3279.3159999999998</v>
      </c>
      <c r="I152">
        <v>745</v>
      </c>
      <c r="J152">
        <v>760</v>
      </c>
      <c r="K152">
        <v>1922</v>
      </c>
      <c r="L152">
        <v>1925</v>
      </c>
    </row>
    <row r="153" spans="1:46">
      <c r="A153" t="s">
        <v>594</v>
      </c>
      <c r="B153">
        <v>38</v>
      </c>
      <c r="C153">
        <v>40</v>
      </c>
      <c r="D153">
        <v>2</v>
      </c>
      <c r="E153" t="str">
        <f>IFERROR(VLOOKUP(A153,Head_all!$C$2:$H$67,6,FALSE),"")</f>
        <v>Weir Stick</v>
      </c>
      <c r="F153">
        <f>VLOOKUP(A153,Length_all!$B$2:$E$266,4,FALSE)</f>
        <v>36226.330999999998</v>
      </c>
      <c r="I153">
        <v>5870</v>
      </c>
      <c r="J153">
        <v>7100</v>
      </c>
      <c r="K153">
        <v>8800</v>
      </c>
      <c r="L153">
        <v>9600</v>
      </c>
      <c r="M153">
        <v>9785</v>
      </c>
      <c r="N153">
        <v>9793</v>
      </c>
      <c r="O153">
        <v>11400</v>
      </c>
      <c r="P153">
        <v>11424</v>
      </c>
      <c r="Q153">
        <v>11440</v>
      </c>
      <c r="R153">
        <v>14612</v>
      </c>
      <c r="S153">
        <v>14617</v>
      </c>
      <c r="T153">
        <v>17110</v>
      </c>
      <c r="U153">
        <v>17170</v>
      </c>
      <c r="V153">
        <v>17190</v>
      </c>
      <c r="W153">
        <v>17472</v>
      </c>
      <c r="X153">
        <v>18050</v>
      </c>
      <c r="Y153">
        <v>18055</v>
      </c>
      <c r="Z153">
        <v>20400</v>
      </c>
      <c r="AA153">
        <v>20405</v>
      </c>
      <c r="AB153">
        <v>20530</v>
      </c>
      <c r="AC153">
        <v>20560</v>
      </c>
      <c r="AD153">
        <v>21800</v>
      </c>
      <c r="AE153">
        <v>21805</v>
      </c>
      <c r="AF153">
        <v>21820</v>
      </c>
      <c r="AG153">
        <v>22985</v>
      </c>
      <c r="AH153">
        <v>28844</v>
      </c>
      <c r="AI153">
        <v>30044</v>
      </c>
      <c r="AJ153">
        <v>30310</v>
      </c>
      <c r="AK153">
        <v>32460</v>
      </c>
      <c r="AL153">
        <v>32660</v>
      </c>
      <c r="AM153">
        <v>32710</v>
      </c>
      <c r="AN153">
        <v>32800</v>
      </c>
      <c r="AO153">
        <v>32860</v>
      </c>
      <c r="AP153">
        <v>34445</v>
      </c>
      <c r="AQ153">
        <v>43300</v>
      </c>
      <c r="AR153">
        <v>44625</v>
      </c>
      <c r="AS153">
        <v>44825</v>
      </c>
      <c r="AT153">
        <v>45770</v>
      </c>
    </row>
    <row r="154" spans="1:46">
      <c r="A154" t="s">
        <v>577</v>
      </c>
      <c r="B154">
        <v>10</v>
      </c>
      <c r="C154">
        <v>10</v>
      </c>
      <c r="D154">
        <v>3</v>
      </c>
      <c r="E154" t="str">
        <f>IFERROR(VLOOKUP(A154,Head_all!$C$2:$H$67,6,FALSE),"")</f>
        <v/>
      </c>
      <c r="F154">
        <f>VLOOKUP(A154,Length_all!$B$2:$E$266,4,FALSE)</f>
        <v>6797.125</v>
      </c>
      <c r="I154">
        <v>2100</v>
      </c>
      <c r="J154">
        <v>2645</v>
      </c>
      <c r="K154">
        <v>2688</v>
      </c>
      <c r="L154">
        <v>2700</v>
      </c>
      <c r="M154">
        <v>3150</v>
      </c>
      <c r="N154">
        <v>3740</v>
      </c>
      <c r="O154">
        <v>3745</v>
      </c>
      <c r="P154">
        <v>5240</v>
      </c>
      <c r="Q154">
        <v>5560</v>
      </c>
      <c r="R154">
        <v>6600</v>
      </c>
    </row>
    <row r="155" spans="1:46">
      <c r="A155" t="s">
        <v>588</v>
      </c>
      <c r="B155">
        <v>7</v>
      </c>
      <c r="C155">
        <v>7</v>
      </c>
      <c r="D155">
        <v>4</v>
      </c>
      <c r="E155" t="str">
        <f>IFERROR(VLOOKUP(A155,Head_all!$C$2:$H$67,6,FALSE),"")</f>
        <v/>
      </c>
      <c r="F155">
        <f>VLOOKUP(A155,Length_all!$B$2:$E$266,4,FALSE)</f>
        <v>7989.4579999999996</v>
      </c>
      <c r="I155">
        <v>0</v>
      </c>
      <c r="J155">
        <v>2441</v>
      </c>
      <c r="K155">
        <v>2629</v>
      </c>
      <c r="L155">
        <v>3981</v>
      </c>
      <c r="M155">
        <v>5035</v>
      </c>
      <c r="N155">
        <v>5171</v>
      </c>
      <c r="O155">
        <v>5671</v>
      </c>
    </row>
    <row r="156" spans="1:46">
      <c r="A156" t="s">
        <v>620</v>
      </c>
      <c r="B156">
        <v>8</v>
      </c>
      <c r="C156">
        <v>9</v>
      </c>
      <c r="D156">
        <v>3</v>
      </c>
      <c r="E156" t="str">
        <f>IFERROR(VLOOKUP(A156,Head_all!$C$2:$H$67,6,FALSE),"")</f>
        <v/>
      </c>
      <c r="F156">
        <f>VLOOKUP(A156,Length_all!$B$2:$E$266,4,FALSE)</f>
        <v>12923.828</v>
      </c>
      <c r="I156">
        <v>1956</v>
      </c>
      <c r="J156">
        <v>4031</v>
      </c>
      <c r="K156">
        <v>4429</v>
      </c>
      <c r="L156">
        <v>6684</v>
      </c>
      <c r="M156">
        <v>7869</v>
      </c>
      <c r="N156">
        <v>10035</v>
      </c>
      <c r="O156">
        <v>10891</v>
      </c>
      <c r="P156">
        <v>13072</v>
      </c>
    </row>
    <row r="157" spans="1:46">
      <c r="A157" t="s">
        <v>602</v>
      </c>
      <c r="B157">
        <v>1</v>
      </c>
      <c r="C157">
        <v>1</v>
      </c>
      <c r="D157">
        <v>3</v>
      </c>
      <c r="E157" t="str">
        <f>IFERROR(VLOOKUP(A157,Head_all!$C$2:$H$67,6,FALSE),"")</f>
        <v/>
      </c>
      <c r="F157">
        <f>VLOOKUP(A157,Length_all!$B$2:$E$266,4,FALSE)</f>
        <v>2626.5439999999999</v>
      </c>
      <c r="I157">
        <v>2610</v>
      </c>
    </row>
    <row r="158" spans="1:46">
      <c r="A158" t="s">
        <v>69</v>
      </c>
      <c r="B158">
        <v>1</v>
      </c>
      <c r="C158">
        <v>1</v>
      </c>
      <c r="D158">
        <v>2</v>
      </c>
      <c r="E158" t="str">
        <f>IFERROR(VLOOKUP(A158,Head_all!$C$2:$H$67,6,FALSE),"")</f>
        <v>Estimates</v>
      </c>
      <c r="F158">
        <f>VLOOKUP(A158,Length_all!$B$2:$E$266,4,FALSE)</f>
        <v>6941.6639999999998</v>
      </c>
      <c r="I158">
        <v>1575</v>
      </c>
    </row>
    <row r="159" spans="1:46">
      <c r="A159" t="s">
        <v>71</v>
      </c>
      <c r="B159">
        <v>3</v>
      </c>
      <c r="C159">
        <v>3</v>
      </c>
      <c r="D159">
        <v>3</v>
      </c>
      <c r="E159" t="str">
        <f>IFERROR(VLOOKUP(A159,Head_all!$C$2:$H$67,6,FALSE),"")</f>
        <v/>
      </c>
      <c r="F159">
        <f>VLOOKUP(A159,Length_all!$B$2:$E$266,4,FALSE)</f>
        <v>1266.3589999999999</v>
      </c>
      <c r="I159">
        <v>125</v>
      </c>
      <c r="J159">
        <v>1180</v>
      </c>
      <c r="K159">
        <v>1240</v>
      </c>
    </row>
    <row r="160" spans="1:46">
      <c r="A160" t="s">
        <v>1358</v>
      </c>
      <c r="B160">
        <v>3</v>
      </c>
      <c r="C160">
        <v>3</v>
      </c>
      <c r="D160">
        <v>2</v>
      </c>
      <c r="E160" t="str">
        <f>IFERROR(VLOOKUP(A160,Head_all!$C$2:$H$67,6,FALSE),"")</f>
        <v>Weir Stick</v>
      </c>
      <c r="F160">
        <f>VLOOKUP(A160,Length_all!$B$2:$E$266,4,FALSE)</f>
        <v>10810.49</v>
      </c>
      <c r="I160">
        <v>7790</v>
      </c>
      <c r="J160">
        <v>8100</v>
      </c>
      <c r="K160">
        <v>9300</v>
      </c>
    </row>
    <row r="161" spans="1:43">
      <c r="A161" t="s">
        <v>2042</v>
      </c>
      <c r="B161">
        <v>3</v>
      </c>
      <c r="C161">
        <v>3</v>
      </c>
      <c r="D161">
        <v>3</v>
      </c>
      <c r="E161" t="str">
        <f>IFERROR(VLOOKUP(A161,Head_all!$C$2:$H$67,6,FALSE),"")</f>
        <v/>
      </c>
      <c r="F161">
        <f>VLOOKUP(A161,Length_all!$B$2:$E$266,4,FALSE)</f>
        <v>1144.7550000000001</v>
      </c>
      <c r="I161">
        <v>0</v>
      </c>
      <c r="J161">
        <v>167</v>
      </c>
      <c r="K161">
        <v>1087</v>
      </c>
    </row>
    <row r="162" spans="1:43">
      <c r="A162" t="s">
        <v>1965</v>
      </c>
      <c r="B162">
        <v>1</v>
      </c>
      <c r="C162">
        <v>1</v>
      </c>
      <c r="D162">
        <v>2</v>
      </c>
      <c r="E162" t="str">
        <f>IFERROR(VLOOKUP(A162,Head_all!$C$2:$H$67,6,FALSE),"")</f>
        <v>Mace Meter</v>
      </c>
      <c r="F162">
        <f>VLOOKUP(A162,Length_all!$B$2:$E$266,4,FALSE)</f>
        <v>3310.5909999999999</v>
      </c>
      <c r="I162">
        <v>2013</v>
      </c>
    </row>
    <row r="163" spans="1:43">
      <c r="A163" t="s">
        <v>694</v>
      </c>
      <c r="B163">
        <v>4</v>
      </c>
      <c r="C163">
        <v>4</v>
      </c>
      <c r="D163">
        <v>3</v>
      </c>
      <c r="E163" t="str">
        <f>IFERROR(VLOOKUP(A163,Head_all!$C$2:$H$67,6,FALSE),"")</f>
        <v/>
      </c>
      <c r="F163">
        <f>VLOOKUP(A163,Length_all!$B$2:$E$266,4,FALSE)</f>
        <v>1252.4280000000001</v>
      </c>
      <c r="I163">
        <v>0</v>
      </c>
      <c r="J163">
        <v>150</v>
      </c>
      <c r="K163">
        <v>1225</v>
      </c>
      <c r="L163">
        <v>1250</v>
      </c>
    </row>
    <row r="164" spans="1:43">
      <c r="A164" t="s">
        <v>699</v>
      </c>
      <c r="B164">
        <v>1</v>
      </c>
      <c r="C164">
        <v>1</v>
      </c>
      <c r="D164">
        <v>3</v>
      </c>
      <c r="E164" t="str">
        <f>IFERROR(VLOOKUP(A164,Head_all!$C$2:$H$67,6,FALSE),"")</f>
        <v/>
      </c>
      <c r="F164">
        <f>VLOOKUP(A164,Length_all!$B$2:$E$266,4,FALSE)</f>
        <v>1242.4580000000001</v>
      </c>
      <c r="I164">
        <v>0</v>
      </c>
    </row>
    <row r="165" spans="1:43">
      <c r="A165" t="s">
        <v>1682</v>
      </c>
      <c r="B165">
        <v>35</v>
      </c>
      <c r="C165">
        <v>35</v>
      </c>
      <c r="D165">
        <v>2</v>
      </c>
      <c r="E165" t="str">
        <f>IFERROR(VLOOKUP(A165,Head_all!$C$2:$H$67,6,FALSE),"")</f>
        <v>Mace Meter</v>
      </c>
      <c r="F165">
        <f>VLOOKUP(A165,Length_all!$B$2:$E$266,4,FALSE)</f>
        <v>44575.790999999997</v>
      </c>
      <c r="I165">
        <v>1510</v>
      </c>
      <c r="J165">
        <v>1548</v>
      </c>
      <c r="K165">
        <v>4835</v>
      </c>
      <c r="L165">
        <v>5113</v>
      </c>
      <c r="M165">
        <v>6745</v>
      </c>
      <c r="N165">
        <v>10872</v>
      </c>
      <c r="O165">
        <v>11400</v>
      </c>
      <c r="P165">
        <v>13440</v>
      </c>
      <c r="Q165">
        <v>13475</v>
      </c>
      <c r="R165">
        <v>13690</v>
      </c>
      <c r="S165">
        <v>14480</v>
      </c>
      <c r="T165">
        <v>16515</v>
      </c>
      <c r="U165">
        <v>16518</v>
      </c>
      <c r="V165">
        <v>17925</v>
      </c>
      <c r="W165">
        <v>17975</v>
      </c>
      <c r="X165">
        <v>18807</v>
      </c>
      <c r="Y165">
        <v>18817</v>
      </c>
      <c r="Z165">
        <v>20325</v>
      </c>
      <c r="AA165">
        <v>21375</v>
      </c>
      <c r="AB165">
        <v>23070</v>
      </c>
      <c r="AC165">
        <v>24062</v>
      </c>
      <c r="AD165">
        <v>24122</v>
      </c>
      <c r="AE165">
        <v>24778</v>
      </c>
      <c r="AF165">
        <v>25880</v>
      </c>
      <c r="AG165">
        <v>28525</v>
      </c>
      <c r="AH165">
        <v>28650</v>
      </c>
      <c r="AI165">
        <v>28695</v>
      </c>
      <c r="AJ165">
        <v>31825</v>
      </c>
      <c r="AK165">
        <v>31881</v>
      </c>
      <c r="AL165">
        <v>31916</v>
      </c>
      <c r="AM165">
        <v>34025</v>
      </c>
      <c r="AN165">
        <v>35790</v>
      </c>
      <c r="AO165">
        <v>37920</v>
      </c>
      <c r="AP165">
        <v>38929</v>
      </c>
      <c r="AQ165">
        <v>41184</v>
      </c>
    </row>
    <row r="166" spans="1:43">
      <c r="A166" t="s">
        <v>1995</v>
      </c>
      <c r="B166">
        <v>1</v>
      </c>
      <c r="C166">
        <v>1</v>
      </c>
      <c r="D166">
        <v>3</v>
      </c>
      <c r="E166" t="str">
        <f>IFERROR(VLOOKUP(A166,Head_all!$C$2:$H$67,6,FALSE),"")</f>
        <v/>
      </c>
      <c r="F166" t="e">
        <f>VLOOKUP(A166,Length_all!$B$2:$E$266,4,FALSE)</f>
        <v>#N/A</v>
      </c>
      <c r="I166">
        <v>36</v>
      </c>
    </row>
    <row r="167" spans="1:43">
      <c r="A167" t="s">
        <v>1696</v>
      </c>
      <c r="B167">
        <v>1</v>
      </c>
      <c r="C167">
        <v>1</v>
      </c>
      <c r="D167">
        <v>3</v>
      </c>
      <c r="E167" t="str">
        <f>IFERROR(VLOOKUP(A167,Head_all!$C$2:$H$67,6,FALSE),"")</f>
        <v/>
      </c>
      <c r="F167">
        <f>VLOOKUP(A167,Length_all!$B$2:$E$266,4,FALSE)</f>
        <v>830.09699999999998</v>
      </c>
      <c r="I167">
        <v>745</v>
      </c>
    </row>
    <row r="168" spans="1:43">
      <c r="A168" t="s">
        <v>1697</v>
      </c>
      <c r="B168">
        <v>8</v>
      </c>
      <c r="C168">
        <v>8</v>
      </c>
      <c r="D168">
        <v>3</v>
      </c>
      <c r="E168" t="str">
        <f>IFERROR(VLOOKUP(A168,Head_all!$C$2:$H$67,6,FALSE),"")</f>
        <v/>
      </c>
      <c r="F168">
        <f>VLOOKUP(A168,Length_all!$B$2:$E$266,4,FALSE)</f>
        <v>6683.3490000000002</v>
      </c>
      <c r="I168">
        <v>282</v>
      </c>
      <c r="J168">
        <v>2006</v>
      </c>
      <c r="K168">
        <v>2016</v>
      </c>
      <c r="L168">
        <v>2090</v>
      </c>
      <c r="M168">
        <v>2999</v>
      </c>
      <c r="N168">
        <v>3768</v>
      </c>
      <c r="O168">
        <v>3770</v>
      </c>
      <c r="P168">
        <v>6505</v>
      </c>
    </row>
    <row r="169" spans="1:43">
      <c r="A169" t="s">
        <v>1829</v>
      </c>
      <c r="B169">
        <v>18</v>
      </c>
      <c r="C169">
        <v>18</v>
      </c>
      <c r="D169">
        <v>2</v>
      </c>
      <c r="E169" t="str">
        <f>IFERROR(VLOOKUP(A169,Head_all!$C$2:$H$67,6,FALSE),"")</f>
        <v>Mace Meter</v>
      </c>
      <c r="F169">
        <f>VLOOKUP(A169,Length_all!$B$2:$E$266,4,FALSE)</f>
        <v>17822.114000000001</v>
      </c>
      <c r="I169">
        <v>2720</v>
      </c>
      <c r="J169">
        <v>2722</v>
      </c>
      <c r="K169">
        <v>2907</v>
      </c>
      <c r="L169">
        <v>2919</v>
      </c>
      <c r="M169">
        <v>2999</v>
      </c>
      <c r="N169">
        <v>4190</v>
      </c>
      <c r="O169">
        <v>5322</v>
      </c>
      <c r="P169">
        <v>5741</v>
      </c>
      <c r="Q169">
        <v>6950</v>
      </c>
      <c r="R169">
        <v>7412</v>
      </c>
      <c r="S169">
        <v>9801</v>
      </c>
      <c r="T169">
        <v>9804</v>
      </c>
      <c r="U169">
        <v>11449</v>
      </c>
      <c r="V169">
        <v>12140</v>
      </c>
      <c r="W169">
        <v>12143</v>
      </c>
      <c r="X169">
        <v>12969</v>
      </c>
      <c r="Y169">
        <v>13922</v>
      </c>
      <c r="Z169">
        <v>15270</v>
      </c>
    </row>
    <row r="170" spans="1:43">
      <c r="A170" t="s">
        <v>1834</v>
      </c>
      <c r="B170">
        <v>6</v>
      </c>
      <c r="C170">
        <v>6</v>
      </c>
      <c r="D170">
        <v>3</v>
      </c>
      <c r="E170" t="str">
        <f>IFERROR(VLOOKUP(A170,Head_all!$C$2:$H$67,6,FALSE),"")</f>
        <v/>
      </c>
      <c r="F170">
        <f>VLOOKUP(A170,Length_all!$B$2:$E$266,4,FALSE)</f>
        <v>7133.4830000000002</v>
      </c>
      <c r="I170">
        <v>1443</v>
      </c>
      <c r="J170">
        <v>2070</v>
      </c>
      <c r="K170">
        <v>3125</v>
      </c>
      <c r="L170">
        <v>3562</v>
      </c>
      <c r="M170">
        <v>5777</v>
      </c>
      <c r="N170">
        <v>6466</v>
      </c>
    </row>
    <row r="171" spans="1:43">
      <c r="A171" t="s">
        <v>1838</v>
      </c>
      <c r="B171">
        <v>27</v>
      </c>
      <c r="C171">
        <v>29</v>
      </c>
      <c r="D171">
        <v>3</v>
      </c>
      <c r="E171" t="str">
        <f>IFERROR(VLOOKUP(A171,Head_all!$C$2:$H$67,6,FALSE),"")</f>
        <v/>
      </c>
      <c r="F171">
        <f>VLOOKUP(A171,Length_all!$B$2:$E$266,4,FALSE)</f>
        <v>12718.114</v>
      </c>
      <c r="I171">
        <v>0</v>
      </c>
      <c r="J171">
        <v>1355</v>
      </c>
      <c r="K171">
        <v>1377</v>
      </c>
      <c r="L171">
        <v>2646</v>
      </c>
      <c r="M171">
        <v>2812</v>
      </c>
      <c r="N171">
        <v>2862</v>
      </c>
      <c r="O171">
        <v>3501</v>
      </c>
      <c r="P171">
        <v>3519</v>
      </c>
      <c r="Q171">
        <v>3981</v>
      </c>
      <c r="R171">
        <v>4150</v>
      </c>
      <c r="S171">
        <v>4518</v>
      </c>
      <c r="T171">
        <v>4538</v>
      </c>
      <c r="U171">
        <v>4996</v>
      </c>
      <c r="V171">
        <v>5025</v>
      </c>
      <c r="W171">
        <v>5067</v>
      </c>
      <c r="X171">
        <v>5557</v>
      </c>
      <c r="Y171">
        <v>5567</v>
      </c>
      <c r="Z171">
        <v>5927</v>
      </c>
      <c r="AA171">
        <v>6021</v>
      </c>
      <c r="AB171">
        <v>6581</v>
      </c>
      <c r="AC171">
        <v>7992</v>
      </c>
      <c r="AD171">
        <v>8082</v>
      </c>
      <c r="AE171">
        <v>8141</v>
      </c>
      <c r="AF171">
        <v>9396</v>
      </c>
      <c r="AG171">
        <v>10085</v>
      </c>
      <c r="AH171">
        <v>11864</v>
      </c>
      <c r="AI171">
        <v>12726</v>
      </c>
    </row>
    <row r="172" spans="1:43">
      <c r="A172" t="s">
        <v>1862</v>
      </c>
      <c r="B172">
        <v>3</v>
      </c>
      <c r="C172">
        <v>3</v>
      </c>
      <c r="D172">
        <v>4</v>
      </c>
      <c r="E172" t="str">
        <f>IFERROR(VLOOKUP(A172,Head_all!$C$2:$H$67,6,FALSE),"")</f>
        <v/>
      </c>
      <c r="F172">
        <f>VLOOKUP(A172,Length_all!$B$2:$E$266,4,FALSE)</f>
        <v>1915.808</v>
      </c>
      <c r="I172">
        <v>632</v>
      </c>
      <c r="J172">
        <v>1398</v>
      </c>
      <c r="K172">
        <v>1954</v>
      </c>
    </row>
    <row r="173" spans="1:43">
      <c r="A173" t="s">
        <v>1870</v>
      </c>
      <c r="B173">
        <v>4</v>
      </c>
      <c r="C173">
        <v>4</v>
      </c>
      <c r="D173">
        <v>4</v>
      </c>
      <c r="E173" t="str">
        <f>IFERROR(VLOOKUP(A173,Head_all!$C$2:$H$67,6,FALSE),"")</f>
        <v/>
      </c>
      <c r="F173">
        <f>VLOOKUP(A173,Length_all!$B$2:$E$266,4,FALSE)</f>
        <v>3621.154</v>
      </c>
      <c r="I173">
        <v>2173</v>
      </c>
      <c r="J173">
        <v>2175</v>
      </c>
      <c r="K173">
        <v>3015</v>
      </c>
      <c r="L173">
        <v>3017</v>
      </c>
    </row>
    <row r="174" spans="1:43">
      <c r="A174" t="s">
        <v>1855</v>
      </c>
      <c r="B174">
        <v>3</v>
      </c>
      <c r="C174">
        <v>3</v>
      </c>
      <c r="D174">
        <v>3</v>
      </c>
      <c r="E174" t="str">
        <f>IFERROR(VLOOKUP(A174,Head_all!$C$2:$H$67,6,FALSE),"")</f>
        <v/>
      </c>
      <c r="F174">
        <f>VLOOKUP(A174,Length_all!$B$2:$E$266,4,FALSE)</f>
        <v>2241.77</v>
      </c>
      <c r="I174">
        <v>1215</v>
      </c>
      <c r="J174">
        <v>1587</v>
      </c>
      <c r="K174">
        <v>2199</v>
      </c>
    </row>
    <row r="175" spans="1:43">
      <c r="A175" t="s">
        <v>2056</v>
      </c>
      <c r="B175">
        <v>1</v>
      </c>
      <c r="C175">
        <v>1</v>
      </c>
      <c r="D175">
        <v>3</v>
      </c>
      <c r="E175" t="str">
        <f>IFERROR(VLOOKUP(A175,Head_all!$C$2:$H$67,6,FALSE),"")</f>
        <v/>
      </c>
      <c r="F175">
        <f>VLOOKUP(A175,Length_all!$B$2:$E$266,4,FALSE)</f>
        <v>2630.9769999999999</v>
      </c>
      <c r="I175">
        <v>25</v>
      </c>
    </row>
    <row r="176" spans="1:43">
      <c r="A176" t="s">
        <v>1967</v>
      </c>
      <c r="B176">
        <v>17</v>
      </c>
      <c r="C176">
        <v>18</v>
      </c>
      <c r="D176">
        <v>2</v>
      </c>
      <c r="E176" t="str">
        <f>IFERROR(VLOOKUP(A176,Head_all!$C$2:$H$67,6,FALSE),"")</f>
        <v>Propeller Meter</v>
      </c>
      <c r="F176">
        <f>VLOOKUP(A176,Length_all!$B$2:$E$266,4,FALSE)</f>
        <v>8613.6530000000002</v>
      </c>
      <c r="I176">
        <v>215</v>
      </c>
      <c r="J176">
        <v>223</v>
      </c>
      <c r="K176">
        <v>227</v>
      </c>
      <c r="L176">
        <v>1216</v>
      </c>
      <c r="M176">
        <v>1255</v>
      </c>
      <c r="N176">
        <v>2657</v>
      </c>
      <c r="O176">
        <v>2965</v>
      </c>
      <c r="P176">
        <v>3492</v>
      </c>
      <c r="Q176">
        <v>3734</v>
      </c>
      <c r="R176">
        <v>4263</v>
      </c>
      <c r="S176">
        <v>4924</v>
      </c>
      <c r="T176">
        <v>4928</v>
      </c>
      <c r="U176">
        <v>6432</v>
      </c>
      <c r="V176">
        <v>6874</v>
      </c>
      <c r="W176">
        <v>6880</v>
      </c>
      <c r="X176">
        <v>7903</v>
      </c>
      <c r="Y176">
        <v>8540</v>
      </c>
    </row>
    <row r="177" spans="1:47">
      <c r="A177" t="s">
        <v>1985</v>
      </c>
      <c r="B177">
        <v>3</v>
      </c>
      <c r="C177">
        <v>4</v>
      </c>
      <c r="D177">
        <v>2</v>
      </c>
      <c r="E177" t="str">
        <f>IFERROR(VLOOKUP(A177,Head_all!$C$2:$H$67,6,FALSE),"")</f>
        <v>Weir Stick</v>
      </c>
      <c r="F177">
        <f>VLOOKUP(A177,Length_all!$B$2:$E$266,4,FALSE)</f>
        <v>1554.943</v>
      </c>
      <c r="I177">
        <v>33</v>
      </c>
      <c r="J177">
        <v>596</v>
      </c>
      <c r="K177">
        <v>599</v>
      </c>
    </row>
    <row r="178" spans="1:47">
      <c r="A178" t="s">
        <v>1990</v>
      </c>
      <c r="B178">
        <v>3</v>
      </c>
      <c r="C178">
        <v>4</v>
      </c>
      <c r="D178">
        <v>2</v>
      </c>
      <c r="E178" t="str">
        <f>IFERROR(VLOOKUP(A178,Head_all!$C$2:$H$67,6,FALSE),"")</f>
        <v/>
      </c>
      <c r="F178">
        <f>VLOOKUP(A178,Length_all!$B$2:$E$266,4,FALSE)</f>
        <v>2300.6990000000001</v>
      </c>
      <c r="I178">
        <v>941</v>
      </c>
      <c r="J178">
        <v>1865</v>
      </c>
      <c r="K178">
        <v>2239</v>
      </c>
    </row>
    <row r="179" spans="1:47">
      <c r="A179" t="s">
        <v>1586</v>
      </c>
      <c r="B179">
        <v>11</v>
      </c>
      <c r="C179">
        <v>11</v>
      </c>
      <c r="D179">
        <v>2</v>
      </c>
      <c r="E179" t="str">
        <f>IFERROR(VLOOKUP(A179,Head_all!$C$2:$H$67,6,FALSE),"")</f>
        <v/>
      </c>
      <c r="F179">
        <f>VLOOKUP(A179,Length_all!$B$2:$E$266,4,FALSE)</f>
        <v>4143.5280000000002</v>
      </c>
      <c r="I179">
        <v>56</v>
      </c>
      <c r="J179">
        <v>59</v>
      </c>
      <c r="K179">
        <v>1571</v>
      </c>
      <c r="L179">
        <v>2749</v>
      </c>
      <c r="M179">
        <v>8981</v>
      </c>
      <c r="N179">
        <v>12204</v>
      </c>
      <c r="O179">
        <v>12232</v>
      </c>
      <c r="P179">
        <v>12244</v>
      </c>
      <c r="Q179">
        <v>14923</v>
      </c>
      <c r="R179">
        <v>15183</v>
      </c>
      <c r="S179">
        <v>15776</v>
      </c>
    </row>
    <row r="180" spans="1:47">
      <c r="A180" t="s">
        <v>1633</v>
      </c>
      <c r="B180">
        <v>18</v>
      </c>
      <c r="C180">
        <v>18</v>
      </c>
      <c r="D180">
        <v>3</v>
      </c>
      <c r="E180" t="str">
        <f>IFERROR(VLOOKUP(A180,Head_all!$C$2:$H$67,6,FALSE),"")</f>
        <v/>
      </c>
      <c r="F180">
        <f>VLOOKUP(A180,Length_all!$B$2:$E$266,4,FALSE)</f>
        <v>28747.23</v>
      </c>
      <c r="I180">
        <v>847</v>
      </c>
      <c r="J180">
        <v>1930</v>
      </c>
      <c r="K180">
        <v>7800</v>
      </c>
      <c r="L180">
        <v>7810</v>
      </c>
      <c r="M180">
        <v>15850</v>
      </c>
      <c r="N180">
        <v>16100</v>
      </c>
      <c r="O180">
        <v>17020</v>
      </c>
      <c r="P180">
        <v>17050</v>
      </c>
      <c r="Q180">
        <v>20300</v>
      </c>
      <c r="R180">
        <v>20360</v>
      </c>
      <c r="S180">
        <v>22595</v>
      </c>
      <c r="T180">
        <v>22912</v>
      </c>
      <c r="U180">
        <v>23030</v>
      </c>
      <c r="V180">
        <v>23040</v>
      </c>
      <c r="W180">
        <v>23550</v>
      </c>
      <c r="X180">
        <v>26155</v>
      </c>
      <c r="Y180">
        <v>26190</v>
      </c>
      <c r="Z180">
        <v>27935</v>
      </c>
    </row>
    <row r="181" spans="1:47">
      <c r="A181" t="s">
        <v>1598</v>
      </c>
      <c r="B181">
        <v>14</v>
      </c>
      <c r="C181">
        <v>14</v>
      </c>
      <c r="D181">
        <v>4</v>
      </c>
      <c r="E181" t="str">
        <f>IFERROR(VLOOKUP(A181,Head_all!$C$2:$H$67,6,FALSE),"")</f>
        <v/>
      </c>
      <c r="F181">
        <f>VLOOKUP(A181,Length_all!$B$2:$E$266,4,FALSE)</f>
        <v>15077.449000000001</v>
      </c>
      <c r="I181">
        <v>895</v>
      </c>
      <c r="J181">
        <v>1250</v>
      </c>
      <c r="K181">
        <v>1550</v>
      </c>
      <c r="L181">
        <v>5100</v>
      </c>
      <c r="M181">
        <v>6900</v>
      </c>
      <c r="N181">
        <v>7050</v>
      </c>
      <c r="O181">
        <v>8800</v>
      </c>
      <c r="P181">
        <v>10500</v>
      </c>
      <c r="Q181">
        <v>11600</v>
      </c>
      <c r="R181">
        <v>11650</v>
      </c>
      <c r="S181">
        <v>11790</v>
      </c>
      <c r="T181">
        <v>13380</v>
      </c>
      <c r="U181">
        <v>14295</v>
      </c>
      <c r="V181">
        <v>14700</v>
      </c>
    </row>
    <row r="182" spans="1:47">
      <c r="A182" t="s">
        <v>1627</v>
      </c>
      <c r="B182">
        <v>5</v>
      </c>
      <c r="C182">
        <v>5</v>
      </c>
      <c r="D182">
        <v>4</v>
      </c>
      <c r="E182" t="str">
        <f>IFERROR(VLOOKUP(A182,Head_all!$C$2:$H$67,6,FALSE),"")</f>
        <v/>
      </c>
      <c r="F182">
        <f>VLOOKUP(A182,Length_all!$B$2:$E$266,4,FALSE)</f>
        <v>6850.9859999999999</v>
      </c>
      <c r="I182">
        <v>2800</v>
      </c>
      <c r="J182">
        <v>4630</v>
      </c>
      <c r="K182">
        <v>4635</v>
      </c>
      <c r="L182">
        <v>5650</v>
      </c>
      <c r="M182">
        <v>6600</v>
      </c>
    </row>
    <row r="183" spans="1:47">
      <c r="A183" t="s">
        <v>1613</v>
      </c>
      <c r="B183">
        <v>4</v>
      </c>
      <c r="C183">
        <v>4</v>
      </c>
      <c r="D183">
        <v>4</v>
      </c>
      <c r="E183" t="str">
        <f>IFERROR(VLOOKUP(A183,Head_all!$C$2:$H$67,6,FALSE),"")</f>
        <v/>
      </c>
      <c r="F183">
        <f>VLOOKUP(A183,Length_all!$B$2:$E$266,4,FALSE)</f>
        <v>1813.9690000000001</v>
      </c>
      <c r="I183">
        <v>50</v>
      </c>
      <c r="J183">
        <v>350</v>
      </c>
      <c r="K183">
        <v>1600</v>
      </c>
      <c r="L183">
        <v>1620</v>
      </c>
    </row>
    <row r="184" spans="1:47">
      <c r="A184" t="s">
        <v>1619</v>
      </c>
      <c r="B184">
        <v>4</v>
      </c>
      <c r="C184">
        <v>6</v>
      </c>
      <c r="D184">
        <v>4</v>
      </c>
      <c r="E184" t="str">
        <f>IFERROR(VLOOKUP(A184,Head_all!$C$2:$H$67,6,FALSE),"")</f>
        <v/>
      </c>
      <c r="F184">
        <f>VLOOKUP(A184,Length_all!$B$2:$E$266,4,FALSE)</f>
        <v>5376.165</v>
      </c>
      <c r="I184">
        <v>895</v>
      </c>
      <c r="J184">
        <v>3270</v>
      </c>
      <c r="K184">
        <v>3290</v>
      </c>
      <c r="L184">
        <v>5200</v>
      </c>
    </row>
    <row r="185" spans="1:47">
      <c r="A185" t="s">
        <v>1611</v>
      </c>
      <c r="B185">
        <v>1</v>
      </c>
      <c r="C185">
        <v>1</v>
      </c>
      <c r="D185">
        <v>4</v>
      </c>
      <c r="E185" t="str">
        <f>IFERROR(VLOOKUP(A185,Head_all!$C$2:$H$67,6,FALSE),"")</f>
        <v/>
      </c>
      <c r="F185">
        <f>VLOOKUP(A185,Length_all!$B$2:$E$266,4,FALSE)</f>
        <v>2684.2750000000001</v>
      </c>
      <c r="I185">
        <v>2420</v>
      </c>
    </row>
    <row r="186" spans="1:47">
      <c r="A186" t="s">
        <v>1647</v>
      </c>
      <c r="B186">
        <v>4</v>
      </c>
      <c r="C186">
        <v>4</v>
      </c>
      <c r="D186">
        <v>3</v>
      </c>
      <c r="E186" t="str">
        <f>IFERROR(VLOOKUP(A186,Head_all!$C$2:$H$67,6,FALSE),"")</f>
        <v/>
      </c>
      <c r="F186">
        <f>VLOOKUP(A186,Length_all!$B$2:$E$266,4,FALSE)</f>
        <v>5743.2389999999996</v>
      </c>
      <c r="I186">
        <v>0</v>
      </c>
      <c r="J186">
        <v>1700</v>
      </c>
      <c r="K186">
        <v>2500</v>
      </c>
      <c r="L186">
        <v>2507</v>
      </c>
    </row>
    <row r="187" spans="1:47">
      <c r="A187" t="s">
        <v>2047</v>
      </c>
      <c r="B187">
        <v>3</v>
      </c>
      <c r="C187">
        <v>3</v>
      </c>
      <c r="D187">
        <v>3</v>
      </c>
      <c r="E187" t="str">
        <f>IFERROR(VLOOKUP(A187,Head_all!$C$2:$H$67,6,FALSE),"")</f>
        <v/>
      </c>
      <c r="F187">
        <f>VLOOKUP(A187,Length_all!$B$2:$E$266,4,FALSE)</f>
        <v>2803.848</v>
      </c>
      <c r="I187">
        <v>0</v>
      </c>
      <c r="J187">
        <v>2714</v>
      </c>
      <c r="K187">
        <v>2827</v>
      </c>
    </row>
    <row r="188" spans="1:47">
      <c r="A188" t="s">
        <v>1506</v>
      </c>
      <c r="B188">
        <v>10</v>
      </c>
      <c r="C188">
        <v>10</v>
      </c>
      <c r="D188">
        <v>2</v>
      </c>
      <c r="E188" t="str">
        <f>IFERROR(VLOOKUP(A188,Head_all!$C$2:$H$67,6,FALSE),"")</f>
        <v/>
      </c>
      <c r="F188">
        <f>VLOOKUP(A188,Length_all!$B$2:$E$266,4,FALSE)</f>
        <v>14429.082</v>
      </c>
      <c r="I188">
        <v>2692</v>
      </c>
      <c r="J188">
        <v>5192</v>
      </c>
      <c r="K188">
        <v>5220</v>
      </c>
      <c r="L188">
        <v>5230</v>
      </c>
      <c r="M188">
        <v>6457</v>
      </c>
      <c r="N188">
        <v>6507</v>
      </c>
      <c r="O188">
        <v>7972</v>
      </c>
      <c r="P188">
        <v>8472</v>
      </c>
      <c r="Q188">
        <v>9121</v>
      </c>
      <c r="R188">
        <v>9649</v>
      </c>
    </row>
    <row r="189" spans="1:47">
      <c r="A189" t="s">
        <v>1517</v>
      </c>
      <c r="B189">
        <v>9</v>
      </c>
      <c r="C189">
        <v>9</v>
      </c>
      <c r="D189">
        <v>3</v>
      </c>
      <c r="E189" t="str">
        <f>IFERROR(VLOOKUP(A189,Head_all!$C$2:$H$67,6,FALSE),"")</f>
        <v/>
      </c>
      <c r="F189">
        <f>VLOOKUP(A189,Length_all!$B$2:$E$266,4,FALSE)</f>
        <v>19120.759999999998</v>
      </c>
      <c r="I189">
        <v>6709</v>
      </c>
      <c r="J189">
        <v>11669</v>
      </c>
      <c r="K189">
        <v>13083</v>
      </c>
      <c r="L189">
        <v>13909</v>
      </c>
      <c r="M189">
        <v>14907</v>
      </c>
      <c r="N189">
        <v>16476</v>
      </c>
      <c r="O189">
        <v>16489</v>
      </c>
      <c r="P189">
        <v>16524</v>
      </c>
      <c r="Q189">
        <v>19017</v>
      </c>
    </row>
    <row r="190" spans="1:47">
      <c r="A190" t="s">
        <v>1520</v>
      </c>
      <c r="B190">
        <v>4</v>
      </c>
      <c r="C190">
        <v>4</v>
      </c>
      <c r="D190">
        <v>4</v>
      </c>
      <c r="E190" t="str">
        <f>IFERROR(VLOOKUP(A190,Head_all!$C$2:$H$67,6,FALSE),"")</f>
        <v/>
      </c>
      <c r="F190">
        <f>VLOOKUP(A190,Length_all!$B$2:$E$266,4,FALSE)</f>
        <v>2498.6190000000001</v>
      </c>
      <c r="I190">
        <v>0</v>
      </c>
      <c r="J190">
        <v>2490</v>
      </c>
      <c r="K190">
        <v>2502</v>
      </c>
      <c r="L190">
        <v>2506</v>
      </c>
    </row>
    <row r="191" spans="1:47">
      <c r="A191" t="s">
        <v>84</v>
      </c>
      <c r="B191">
        <v>4</v>
      </c>
      <c r="C191">
        <v>5</v>
      </c>
      <c r="D191">
        <v>2</v>
      </c>
      <c r="E191" t="str">
        <f>IFERROR(VLOOKUP(A191,Head_all!$C$2:$H$67,6,FALSE),"")</f>
        <v/>
      </c>
      <c r="F191">
        <f>VLOOKUP(A191,Length_all!$B$2:$E$266,4,FALSE)</f>
        <v>4210.3760000000002</v>
      </c>
      <c r="I191">
        <v>226</v>
      </c>
      <c r="J191">
        <v>339</v>
      </c>
      <c r="K191">
        <v>1267</v>
      </c>
      <c r="L191">
        <v>3806</v>
      </c>
    </row>
    <row r="192" spans="1:47">
      <c r="A192" t="s">
        <v>541</v>
      </c>
      <c r="B192">
        <v>39</v>
      </c>
      <c r="C192">
        <v>39</v>
      </c>
      <c r="D192">
        <v>2</v>
      </c>
      <c r="E192" t="str">
        <f>IFERROR(VLOOKUP(A192,Head_all!$C$2:$H$67,6,FALSE),"")</f>
        <v/>
      </c>
      <c r="F192">
        <f>VLOOKUP(A192,Length_all!$B$2:$E$266,4,FALSE)</f>
        <v>53956.031000000003</v>
      </c>
      <c r="I192">
        <v>235</v>
      </c>
      <c r="J192">
        <v>645</v>
      </c>
      <c r="K192">
        <v>2928</v>
      </c>
      <c r="L192">
        <v>3400</v>
      </c>
      <c r="M192">
        <v>3850</v>
      </c>
      <c r="N192">
        <v>8730</v>
      </c>
      <c r="O192">
        <v>10580</v>
      </c>
      <c r="P192">
        <v>10920</v>
      </c>
      <c r="Q192">
        <v>12540</v>
      </c>
      <c r="R192">
        <v>13860</v>
      </c>
      <c r="S192">
        <v>15130</v>
      </c>
      <c r="T192">
        <v>15340</v>
      </c>
      <c r="U192">
        <v>16400</v>
      </c>
      <c r="V192">
        <v>16950</v>
      </c>
      <c r="W192">
        <v>18335</v>
      </c>
      <c r="X192">
        <v>19355</v>
      </c>
      <c r="Y192">
        <v>22450</v>
      </c>
      <c r="Z192">
        <v>22648</v>
      </c>
      <c r="AA192">
        <v>24583</v>
      </c>
      <c r="AB192">
        <v>26353</v>
      </c>
      <c r="AC192">
        <v>26427</v>
      </c>
      <c r="AD192">
        <v>26582</v>
      </c>
      <c r="AE192">
        <v>28395</v>
      </c>
      <c r="AF192">
        <v>29710</v>
      </c>
      <c r="AG192">
        <v>30010</v>
      </c>
      <c r="AH192">
        <v>31140</v>
      </c>
      <c r="AI192">
        <v>32460</v>
      </c>
      <c r="AJ192">
        <v>33560</v>
      </c>
      <c r="AK192">
        <v>35668</v>
      </c>
      <c r="AL192">
        <v>39630</v>
      </c>
      <c r="AM192">
        <v>39642</v>
      </c>
      <c r="AN192">
        <v>40610</v>
      </c>
      <c r="AO192">
        <v>42812</v>
      </c>
      <c r="AP192">
        <v>44599</v>
      </c>
      <c r="AQ192">
        <v>46836</v>
      </c>
      <c r="AR192">
        <v>47346</v>
      </c>
      <c r="AS192">
        <v>48666</v>
      </c>
      <c r="AT192">
        <v>49460</v>
      </c>
      <c r="AU192">
        <v>49960</v>
      </c>
    </row>
    <row r="193" spans="1:28">
      <c r="A193" t="s">
        <v>522</v>
      </c>
      <c r="B193">
        <v>3</v>
      </c>
      <c r="C193">
        <v>4</v>
      </c>
      <c r="D193">
        <v>3</v>
      </c>
      <c r="E193" t="str">
        <f>IFERROR(VLOOKUP(A193,Head_all!$C$2:$H$67,6,FALSE),"")</f>
        <v/>
      </c>
      <c r="F193">
        <f>VLOOKUP(A193,Length_all!$B$2:$E$266,4,FALSE)</f>
        <v>3569.4360000000001</v>
      </c>
      <c r="I193">
        <v>315</v>
      </c>
      <c r="J193">
        <v>320</v>
      </c>
      <c r="K193">
        <v>2040</v>
      </c>
    </row>
    <row r="194" spans="1:28">
      <c r="A194" t="s">
        <v>528</v>
      </c>
      <c r="B194">
        <v>1</v>
      </c>
      <c r="C194">
        <v>1</v>
      </c>
      <c r="D194">
        <v>3</v>
      </c>
      <c r="E194" t="str">
        <f>IFERROR(VLOOKUP(A194,Head_all!$C$2:$H$67,6,FALSE),"")</f>
        <v/>
      </c>
      <c r="F194" t="e">
        <f>VLOOKUP(A194,Length_all!$B$2:$E$266,4,FALSE)</f>
        <v>#N/A</v>
      </c>
      <c r="I194">
        <v>0</v>
      </c>
    </row>
    <row r="195" spans="1:28">
      <c r="A195" t="s">
        <v>534</v>
      </c>
      <c r="B195">
        <v>6</v>
      </c>
      <c r="C195">
        <v>7</v>
      </c>
      <c r="D195">
        <v>3</v>
      </c>
      <c r="E195" t="str">
        <f>IFERROR(VLOOKUP(A195,Head_all!$C$2:$H$67,6,FALSE),"")</f>
        <v/>
      </c>
      <c r="F195">
        <f>VLOOKUP(A195,Length_all!$B$2:$E$266,4,FALSE)</f>
        <v>8919.57</v>
      </c>
      <c r="I195">
        <v>0</v>
      </c>
      <c r="J195">
        <v>1902</v>
      </c>
      <c r="K195">
        <v>3930</v>
      </c>
      <c r="L195">
        <v>5563</v>
      </c>
      <c r="M195">
        <v>6663</v>
      </c>
      <c r="N195">
        <v>7790</v>
      </c>
    </row>
    <row r="196" spans="1:28">
      <c r="A196" t="s">
        <v>530</v>
      </c>
      <c r="B196">
        <v>3</v>
      </c>
      <c r="C196">
        <v>3</v>
      </c>
      <c r="D196">
        <v>4</v>
      </c>
      <c r="E196" t="str">
        <f>IFERROR(VLOOKUP(A196,Head_all!$C$2:$H$67,6,FALSE),"")</f>
        <v/>
      </c>
      <c r="F196">
        <f>VLOOKUP(A196,Length_all!$B$2:$E$266,4,FALSE)</f>
        <v>1767.797</v>
      </c>
      <c r="I196">
        <v>170</v>
      </c>
      <c r="J196">
        <v>1675</v>
      </c>
      <c r="K196">
        <v>1700</v>
      </c>
    </row>
    <row r="197" spans="1:28">
      <c r="A197" t="s">
        <v>2053</v>
      </c>
      <c r="B197">
        <v>3</v>
      </c>
      <c r="C197">
        <v>3</v>
      </c>
      <c r="D197">
        <v>3</v>
      </c>
      <c r="E197" t="str">
        <f>IFERROR(VLOOKUP(A197,Head_all!$C$2:$H$67,6,FALSE),"")</f>
        <v/>
      </c>
      <c r="F197">
        <f>VLOOKUP(A197,Length_all!$B$2:$E$266,4,FALSE)</f>
        <v>16178.264999999999</v>
      </c>
      <c r="I197">
        <v>3136</v>
      </c>
      <c r="J197">
        <v>3271</v>
      </c>
      <c r="K197">
        <v>15402</v>
      </c>
    </row>
    <row r="198" spans="1:28">
      <c r="A198" t="s">
        <v>2009</v>
      </c>
      <c r="B198">
        <v>10</v>
      </c>
      <c r="C198">
        <v>11</v>
      </c>
      <c r="D198">
        <v>2</v>
      </c>
      <c r="E198" t="str">
        <f>IFERROR(VLOOKUP(A198,Head_all!$C$2:$H$67,6,FALSE),"")</f>
        <v/>
      </c>
      <c r="F198">
        <f>VLOOKUP(A198,Length_all!$B$2:$E$266,4,FALSE)</f>
        <v>14902.151</v>
      </c>
      <c r="I198">
        <v>3547</v>
      </c>
      <c r="J198">
        <v>4692</v>
      </c>
      <c r="K198">
        <v>5692</v>
      </c>
      <c r="L198">
        <v>6936</v>
      </c>
      <c r="M198">
        <v>6992</v>
      </c>
      <c r="N198">
        <v>10019</v>
      </c>
      <c r="O198">
        <v>12867</v>
      </c>
      <c r="P198">
        <v>13017</v>
      </c>
      <c r="Q198">
        <v>14647</v>
      </c>
      <c r="R198">
        <v>14702</v>
      </c>
    </row>
    <row r="199" spans="1:28">
      <c r="A199" t="s">
        <v>1456</v>
      </c>
      <c r="B199">
        <v>20</v>
      </c>
      <c r="C199">
        <v>20</v>
      </c>
      <c r="D199">
        <v>3</v>
      </c>
      <c r="E199" t="str">
        <f>IFERROR(VLOOKUP(A199,Head_all!$C$2:$H$67,6,FALSE),"")</f>
        <v/>
      </c>
      <c r="F199">
        <f>VLOOKUP(A199,Length_all!$B$2:$E$266,4,FALSE)</f>
        <v>21172.560000000001</v>
      </c>
      <c r="I199">
        <v>0</v>
      </c>
      <c r="J199">
        <v>1510</v>
      </c>
      <c r="K199">
        <v>2470</v>
      </c>
      <c r="L199">
        <v>2975</v>
      </c>
      <c r="M199">
        <v>2985</v>
      </c>
      <c r="N199">
        <v>5130</v>
      </c>
      <c r="O199">
        <v>6340</v>
      </c>
      <c r="P199">
        <v>6430</v>
      </c>
      <c r="Q199">
        <v>9087</v>
      </c>
      <c r="R199">
        <v>9147</v>
      </c>
      <c r="S199">
        <v>10995</v>
      </c>
      <c r="T199">
        <v>11255</v>
      </c>
      <c r="U199">
        <v>12575</v>
      </c>
      <c r="V199">
        <v>13367</v>
      </c>
      <c r="W199">
        <v>13572</v>
      </c>
      <c r="X199">
        <v>13785</v>
      </c>
      <c r="Y199">
        <v>16220</v>
      </c>
      <c r="Z199">
        <v>16345</v>
      </c>
      <c r="AA199">
        <v>18120</v>
      </c>
      <c r="AB199">
        <v>21550</v>
      </c>
    </row>
    <row r="200" spans="1:28">
      <c r="A200" t="s">
        <v>1450</v>
      </c>
      <c r="B200">
        <v>3</v>
      </c>
      <c r="C200">
        <v>3</v>
      </c>
      <c r="D200">
        <v>4</v>
      </c>
      <c r="E200" t="str">
        <f>IFERROR(VLOOKUP(A200,Head_all!$C$2:$H$67,6,FALSE),"")</f>
        <v/>
      </c>
      <c r="F200">
        <f>VLOOKUP(A200,Length_all!$B$2:$E$266,4,FALSE)</f>
        <v>2216.6019999999999</v>
      </c>
      <c r="I200">
        <v>907</v>
      </c>
      <c r="J200">
        <v>1017</v>
      </c>
      <c r="K200">
        <v>1027</v>
      </c>
    </row>
    <row r="201" spans="1:28">
      <c r="A201" t="s">
        <v>1453</v>
      </c>
      <c r="B201">
        <v>2</v>
      </c>
      <c r="C201">
        <v>2</v>
      </c>
      <c r="D201">
        <v>4</v>
      </c>
      <c r="E201" t="str">
        <f>IFERROR(VLOOKUP(A201,Head_all!$C$2:$H$67,6,FALSE),"")</f>
        <v/>
      </c>
      <c r="F201" t="e">
        <f>VLOOKUP(A201,Length_all!$B$2:$E$266,4,FALSE)</f>
        <v>#N/A</v>
      </c>
      <c r="I201">
        <v>0</v>
      </c>
      <c r="J201">
        <v>2627</v>
      </c>
    </row>
    <row r="202" spans="1:28">
      <c r="A202" t="s">
        <v>1436</v>
      </c>
      <c r="B202">
        <v>13</v>
      </c>
      <c r="C202">
        <v>13</v>
      </c>
      <c r="D202">
        <v>3</v>
      </c>
      <c r="E202" t="str">
        <f>IFERROR(VLOOKUP(A202,Head_all!$C$2:$H$67,6,FALSE),"")</f>
        <v/>
      </c>
      <c r="F202">
        <f>VLOOKUP(A202,Length_all!$B$2:$E$266,4,FALSE)</f>
        <v>11592.455</v>
      </c>
      <c r="I202">
        <v>0</v>
      </c>
      <c r="J202">
        <v>7694</v>
      </c>
      <c r="K202">
        <v>7740</v>
      </c>
      <c r="L202">
        <v>7790</v>
      </c>
      <c r="M202">
        <v>10530</v>
      </c>
      <c r="N202">
        <v>10536</v>
      </c>
      <c r="O202">
        <v>12123</v>
      </c>
      <c r="P202">
        <v>12925</v>
      </c>
      <c r="Q202">
        <v>15135</v>
      </c>
      <c r="R202">
        <v>15365</v>
      </c>
      <c r="S202">
        <v>15595</v>
      </c>
      <c r="T202">
        <v>17525</v>
      </c>
      <c r="U202">
        <v>17775</v>
      </c>
    </row>
    <row r="203" spans="1:28">
      <c r="A203" t="s">
        <v>1426</v>
      </c>
      <c r="B203">
        <v>5</v>
      </c>
      <c r="C203">
        <v>5</v>
      </c>
      <c r="D203">
        <v>4</v>
      </c>
      <c r="E203" t="str">
        <f>IFERROR(VLOOKUP(A203,Head_all!$C$2:$H$67,6,FALSE),"")</f>
        <v/>
      </c>
      <c r="F203">
        <f>VLOOKUP(A203,Length_all!$B$2:$E$266,4,FALSE)</f>
        <v>7913.1660000000002</v>
      </c>
      <c r="I203">
        <v>2640</v>
      </c>
      <c r="J203">
        <v>2660</v>
      </c>
      <c r="K203">
        <v>5300</v>
      </c>
      <c r="L203">
        <v>5460</v>
      </c>
      <c r="M203">
        <v>7810</v>
      </c>
    </row>
    <row r="204" spans="1:28">
      <c r="A204" t="s">
        <v>1432</v>
      </c>
      <c r="B204">
        <v>3</v>
      </c>
      <c r="C204">
        <v>3</v>
      </c>
      <c r="D204">
        <v>4</v>
      </c>
      <c r="E204" t="str">
        <f>IFERROR(VLOOKUP(A204,Head_all!$C$2:$H$67,6,FALSE),"")</f>
        <v/>
      </c>
      <c r="F204" t="e">
        <f>VLOOKUP(A204,Length_all!$B$2:$E$266,4,FALSE)</f>
        <v>#N/A</v>
      </c>
      <c r="I204">
        <v>3730</v>
      </c>
      <c r="J204">
        <v>5315</v>
      </c>
      <c r="K204">
        <v>5575</v>
      </c>
    </row>
    <row r="205" spans="1:28">
      <c r="A205" t="s">
        <v>2005</v>
      </c>
      <c r="B205">
        <v>3</v>
      </c>
      <c r="C205">
        <v>3</v>
      </c>
      <c r="D205">
        <v>3</v>
      </c>
      <c r="E205" t="str">
        <f>IFERROR(VLOOKUP(A205,Head_all!$C$2:$H$67,6,FALSE),"")</f>
        <v/>
      </c>
      <c r="F205" t="e">
        <f>VLOOKUP(A205,Length_all!$B$2:$E$266,4,FALSE)</f>
        <v>#N/A</v>
      </c>
      <c r="I205">
        <v>159</v>
      </c>
      <c r="J205">
        <v>1524</v>
      </c>
      <c r="K205">
        <v>2239</v>
      </c>
    </row>
    <row r="206" spans="1:28">
      <c r="A206" t="s">
        <v>485</v>
      </c>
      <c r="B206">
        <v>5</v>
      </c>
      <c r="C206">
        <v>5</v>
      </c>
      <c r="D206">
        <v>3</v>
      </c>
      <c r="E206" t="str">
        <f>IFERROR(VLOOKUP(A206,Head_all!$C$2:$H$67,6,FALSE),"")</f>
        <v/>
      </c>
      <c r="F206">
        <f>VLOOKUP(A206,Length_all!$B$2:$E$266,4,FALSE)</f>
        <v>5749.7290000000003</v>
      </c>
      <c r="I206">
        <v>0</v>
      </c>
      <c r="J206">
        <v>1416</v>
      </c>
      <c r="K206">
        <v>1570</v>
      </c>
      <c r="L206">
        <v>4209</v>
      </c>
      <c r="M206">
        <v>5140</v>
      </c>
    </row>
    <row r="207" spans="1:28">
      <c r="A207" t="s">
        <v>490</v>
      </c>
      <c r="B207">
        <v>12</v>
      </c>
      <c r="C207">
        <v>14</v>
      </c>
      <c r="D207">
        <v>3</v>
      </c>
      <c r="E207" t="str">
        <f>IFERROR(VLOOKUP(A207,Head_all!$C$2:$H$67,6,FALSE),"")</f>
        <v/>
      </c>
      <c r="F207">
        <f>VLOOKUP(A207,Length_all!$B$2:$E$266,4,FALSE)</f>
        <v>10733.138000000001</v>
      </c>
      <c r="I207">
        <v>1530</v>
      </c>
      <c r="J207">
        <v>4257</v>
      </c>
      <c r="K207">
        <v>4260</v>
      </c>
      <c r="L207">
        <v>5790</v>
      </c>
      <c r="M207">
        <v>6868</v>
      </c>
      <c r="N207">
        <v>6881</v>
      </c>
      <c r="O207">
        <v>8875</v>
      </c>
      <c r="P207">
        <v>9048</v>
      </c>
      <c r="Q207">
        <v>9788</v>
      </c>
      <c r="R207">
        <v>11780</v>
      </c>
      <c r="S207">
        <v>12451</v>
      </c>
      <c r="T207">
        <v>12460</v>
      </c>
    </row>
    <row r="208" spans="1:28">
      <c r="A208" t="s">
        <v>512</v>
      </c>
      <c r="B208">
        <v>9</v>
      </c>
      <c r="C208">
        <v>9</v>
      </c>
      <c r="D208">
        <v>4</v>
      </c>
      <c r="E208" t="str">
        <f>IFERROR(VLOOKUP(A208,Head_all!$C$2:$H$67,6,FALSE),"")</f>
        <v/>
      </c>
      <c r="F208">
        <f>VLOOKUP(A208,Length_all!$B$2:$E$266,4,FALSE)</f>
        <v>10985.513999999999</v>
      </c>
      <c r="I208">
        <v>200</v>
      </c>
      <c r="J208">
        <v>1414</v>
      </c>
      <c r="K208">
        <v>2594</v>
      </c>
      <c r="L208">
        <v>2629</v>
      </c>
      <c r="M208">
        <v>4135</v>
      </c>
      <c r="N208">
        <v>6738</v>
      </c>
      <c r="O208">
        <v>8005</v>
      </c>
      <c r="P208">
        <v>8043</v>
      </c>
      <c r="Q208">
        <v>8065</v>
      </c>
    </row>
    <row r="209" spans="1:21">
      <c r="A209" t="s">
        <v>508</v>
      </c>
      <c r="B209">
        <v>3</v>
      </c>
      <c r="C209">
        <v>3</v>
      </c>
      <c r="D209">
        <v>5</v>
      </c>
      <c r="E209" t="str">
        <f>IFERROR(VLOOKUP(A209,Head_all!$C$2:$H$67,6,FALSE),"")</f>
        <v/>
      </c>
      <c r="F209">
        <f>VLOOKUP(A209,Length_all!$B$2:$E$266,4,FALSE)</f>
        <v>5961.78</v>
      </c>
      <c r="I209">
        <v>642</v>
      </c>
      <c r="J209">
        <v>3514</v>
      </c>
      <c r="K209">
        <v>4573</v>
      </c>
    </row>
    <row r="210" spans="1:21">
      <c r="A210" t="s">
        <v>1503</v>
      </c>
      <c r="B210">
        <v>2</v>
      </c>
      <c r="C210">
        <v>2</v>
      </c>
      <c r="D210">
        <v>3</v>
      </c>
      <c r="E210" t="str">
        <f>IFERROR(VLOOKUP(A210,Head_all!$C$2:$H$67,6,FALSE),"")</f>
        <v/>
      </c>
      <c r="F210" t="e">
        <f>VLOOKUP(A210,Length_all!$B$2:$E$266,4,FALSE)</f>
        <v>#N/A</v>
      </c>
      <c r="I210">
        <v>2540</v>
      </c>
      <c r="J210">
        <v>2635</v>
      </c>
    </row>
    <row r="211" spans="1:21">
      <c r="A211" t="s">
        <v>1890</v>
      </c>
      <c r="B211">
        <v>3</v>
      </c>
      <c r="C211">
        <v>3</v>
      </c>
      <c r="D211">
        <v>3</v>
      </c>
      <c r="E211" t="str">
        <f>IFERROR(VLOOKUP(A211,Head_all!$C$2:$H$67,6,FALSE),"")</f>
        <v/>
      </c>
      <c r="F211">
        <f>VLOOKUP(A211,Length_all!$B$2:$E$266,4,FALSE)</f>
        <v>963.524</v>
      </c>
      <c r="I211">
        <v>0</v>
      </c>
      <c r="J211">
        <v>957</v>
      </c>
      <c r="K211">
        <v>9498</v>
      </c>
    </row>
    <row r="212" spans="1:21">
      <c r="A212" t="s">
        <v>788</v>
      </c>
      <c r="B212">
        <v>1</v>
      </c>
      <c r="C212">
        <v>1</v>
      </c>
      <c r="D212">
        <v>2</v>
      </c>
      <c r="E212" t="str">
        <f>IFERROR(VLOOKUP(A212,Head_all!$C$2:$H$67,6,FALSE),"")</f>
        <v/>
      </c>
      <c r="F212">
        <f>VLOOKUP(A212,Length_all!$B$2:$E$266,4,FALSE)</f>
        <v>1733.5119999999999</v>
      </c>
      <c r="I212">
        <v>0</v>
      </c>
    </row>
    <row r="213" spans="1:21">
      <c r="A213" t="s">
        <v>666</v>
      </c>
      <c r="B213">
        <v>13</v>
      </c>
      <c r="C213">
        <v>13</v>
      </c>
      <c r="D213">
        <v>2</v>
      </c>
      <c r="E213" t="str">
        <f>IFERROR(VLOOKUP(A213,Head_all!$C$2:$H$67,6,FALSE),"")</f>
        <v/>
      </c>
      <c r="F213">
        <f>VLOOKUP(A213,Length_all!$B$2:$E$266,4,FALSE)</f>
        <v>10154.388999999999</v>
      </c>
      <c r="I213">
        <v>480</v>
      </c>
      <c r="J213">
        <v>490</v>
      </c>
      <c r="K213">
        <v>950</v>
      </c>
      <c r="L213">
        <v>1398</v>
      </c>
      <c r="M213">
        <v>3800</v>
      </c>
      <c r="N213">
        <v>4500</v>
      </c>
      <c r="O213">
        <v>5750</v>
      </c>
      <c r="P213">
        <v>5900</v>
      </c>
      <c r="Q213">
        <v>6165</v>
      </c>
      <c r="R213">
        <v>6810</v>
      </c>
      <c r="S213">
        <v>7450</v>
      </c>
      <c r="T213">
        <v>8300</v>
      </c>
      <c r="U213">
        <v>8770</v>
      </c>
    </row>
    <row r="214" spans="1:21">
      <c r="A214" t="s">
        <v>693</v>
      </c>
      <c r="B214">
        <v>1</v>
      </c>
      <c r="C214">
        <v>1</v>
      </c>
      <c r="D214">
        <v>3</v>
      </c>
      <c r="E214" t="str">
        <f>IFERROR(VLOOKUP(A214,Head_all!$C$2:$H$67,6,FALSE),"")</f>
        <v/>
      </c>
      <c r="F214" t="e">
        <f>VLOOKUP(A214,Length_all!$B$2:$E$266,4,FALSE)</f>
        <v>#N/A</v>
      </c>
      <c r="I214">
        <v>0</v>
      </c>
    </row>
    <row r="215" spans="1:21">
      <c r="A215" t="s">
        <v>688</v>
      </c>
      <c r="B215">
        <v>4</v>
      </c>
      <c r="C215">
        <v>4</v>
      </c>
      <c r="D215">
        <v>3</v>
      </c>
      <c r="E215" t="str">
        <f>IFERROR(VLOOKUP(A215,Head_all!$C$2:$H$67,6,FALSE),"")</f>
        <v/>
      </c>
      <c r="F215">
        <f>VLOOKUP(A215,Length_all!$B$2:$E$266,4,FALSE)</f>
        <v>4571.7120000000004</v>
      </c>
      <c r="I215">
        <v>0</v>
      </c>
      <c r="J215">
        <v>2310</v>
      </c>
      <c r="K215">
        <v>3550</v>
      </c>
      <c r="L215">
        <v>3552</v>
      </c>
    </row>
    <row r="216" spans="1:21">
      <c r="A216" t="s">
        <v>682</v>
      </c>
      <c r="B216">
        <v>6</v>
      </c>
      <c r="C216">
        <v>7</v>
      </c>
      <c r="D216">
        <v>3</v>
      </c>
      <c r="E216" t="str">
        <f>IFERROR(VLOOKUP(A216,Head_all!$C$2:$H$67,6,FALSE),"")</f>
        <v/>
      </c>
      <c r="F216">
        <f>VLOOKUP(A216,Length_all!$B$2:$E$266,4,FALSE)</f>
        <v>4872.0690000000004</v>
      </c>
      <c r="I216">
        <v>0</v>
      </c>
      <c r="J216">
        <v>990</v>
      </c>
      <c r="K216">
        <v>998</v>
      </c>
      <c r="L216">
        <v>2360</v>
      </c>
      <c r="M216">
        <v>3550</v>
      </c>
      <c r="N216">
        <v>4190</v>
      </c>
    </row>
    <row r="217" spans="1:21">
      <c r="A217" t="s">
        <v>771</v>
      </c>
      <c r="B217">
        <v>12</v>
      </c>
      <c r="C217">
        <v>15</v>
      </c>
      <c r="D217">
        <v>2</v>
      </c>
      <c r="E217" t="str">
        <f>IFERROR(VLOOKUP(A217,Head_all!$C$2:$H$67,6,FALSE),"")</f>
        <v/>
      </c>
      <c r="F217">
        <f>VLOOKUP(A217,Length_all!$B$2:$E$266,4,FALSE)</f>
        <v>15834.353999999999</v>
      </c>
      <c r="I217">
        <v>2145</v>
      </c>
      <c r="J217">
        <v>2951</v>
      </c>
      <c r="K217">
        <v>2971</v>
      </c>
      <c r="L217">
        <v>6125</v>
      </c>
      <c r="M217">
        <v>6200</v>
      </c>
      <c r="N217">
        <v>6260</v>
      </c>
      <c r="O217">
        <v>6300</v>
      </c>
      <c r="P217">
        <v>9280</v>
      </c>
      <c r="Q217">
        <v>10950</v>
      </c>
      <c r="R217">
        <v>11728</v>
      </c>
      <c r="S217">
        <v>11738</v>
      </c>
      <c r="T217">
        <v>11743</v>
      </c>
    </row>
    <row r="218" spans="1:21">
      <c r="A218" t="s">
        <v>2058</v>
      </c>
      <c r="B218">
        <v>3</v>
      </c>
      <c r="C218">
        <v>3</v>
      </c>
      <c r="D218">
        <v>1</v>
      </c>
      <c r="E218" t="str">
        <f>IFERROR(VLOOKUP(A218,Head_all!$C$2:$H$67,6,FALSE),"")</f>
        <v/>
      </c>
      <c r="F218">
        <f>VLOOKUP(A218,Length_all!$B$2:$E$266,4,FALSE)</f>
        <v>37505.72</v>
      </c>
      <c r="I218">
        <v>7470</v>
      </c>
      <c r="J218">
        <v>10246</v>
      </c>
      <c r="K218">
        <v>11790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7BCF6-E6F0-B146-BC89-E39816DA117D}">
  <dimension ref="A1:B1"/>
  <sheetViews>
    <sheetView workbookViewId="0">
      <selection activeCell="B2" sqref="B2"/>
    </sheetView>
  </sheetViews>
  <sheetFormatPr baseColWidth="10" defaultRowHeight="16"/>
  <cols>
    <col min="2" max="2" width="68" bestFit="1" customWidth="1"/>
  </cols>
  <sheetData>
    <row r="1" spans="1:2">
      <c r="A1">
        <v>1</v>
      </c>
      <c r="B1" t="s">
        <v>2364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E644D-7281-C94E-BA1B-4340738C0673}">
  <dimension ref="A3:B221"/>
  <sheetViews>
    <sheetView workbookViewId="0">
      <selection activeCell="B4" sqref="B4:B220"/>
    </sheetView>
  </sheetViews>
  <sheetFormatPr baseColWidth="10" defaultRowHeight="16"/>
  <cols>
    <col min="1" max="1" width="13" bestFit="1" customWidth="1"/>
    <col min="2" max="2" width="15.83203125" bestFit="1" customWidth="1"/>
  </cols>
  <sheetData>
    <row r="3" spans="1:2">
      <c r="A3" s="4" t="s">
        <v>2109</v>
      </c>
      <c r="B3" t="s">
        <v>2111</v>
      </c>
    </row>
    <row r="4" spans="1:2">
      <c r="A4" s="5" t="s">
        <v>2107</v>
      </c>
      <c r="B4" s="6">
        <v>1</v>
      </c>
    </row>
    <row r="5" spans="1:2">
      <c r="A5" s="5" t="s">
        <v>2108</v>
      </c>
      <c r="B5" s="6">
        <v>11</v>
      </c>
    </row>
    <row r="6" spans="1:2">
      <c r="A6" s="5" t="s">
        <v>1955</v>
      </c>
      <c r="B6" s="6">
        <v>7</v>
      </c>
    </row>
    <row r="7" spans="1:2">
      <c r="A7" s="5" t="s">
        <v>2103</v>
      </c>
      <c r="B7" s="6">
        <v>11</v>
      </c>
    </row>
    <row r="8" spans="1:2">
      <c r="A8" s="5" t="s">
        <v>663</v>
      </c>
      <c r="B8" s="6">
        <v>2</v>
      </c>
    </row>
    <row r="9" spans="1:2">
      <c r="A9" s="5" t="s">
        <v>2104</v>
      </c>
      <c r="B9" s="6">
        <v>4</v>
      </c>
    </row>
    <row r="10" spans="1:2">
      <c r="A10" s="5" t="s">
        <v>1563</v>
      </c>
      <c r="B10" s="6">
        <v>9</v>
      </c>
    </row>
    <row r="11" spans="1:2">
      <c r="A11" s="5" t="s">
        <v>1566</v>
      </c>
      <c r="B11" s="6">
        <v>2</v>
      </c>
    </row>
    <row r="12" spans="1:2">
      <c r="A12" s="5" t="s">
        <v>1564</v>
      </c>
      <c r="B12" s="6">
        <v>2</v>
      </c>
    </row>
    <row r="13" spans="1:2">
      <c r="A13" s="5" t="s">
        <v>1574</v>
      </c>
      <c r="B13" s="6">
        <v>4</v>
      </c>
    </row>
    <row r="14" spans="1:2">
      <c r="A14" s="5" t="s">
        <v>2106</v>
      </c>
      <c r="B14" s="6">
        <v>19</v>
      </c>
    </row>
    <row r="15" spans="1:2">
      <c r="A15" s="5" t="s">
        <v>1902</v>
      </c>
      <c r="B15" s="6">
        <v>4</v>
      </c>
    </row>
    <row r="16" spans="1:2">
      <c r="A16" s="5" t="s">
        <v>1912</v>
      </c>
      <c r="B16" s="6">
        <v>11</v>
      </c>
    </row>
    <row r="17" spans="1:2">
      <c r="A17" s="5" t="s">
        <v>1907</v>
      </c>
      <c r="B17" s="6">
        <v>3</v>
      </c>
    </row>
    <row r="18" spans="1:2">
      <c r="A18" s="5" t="s">
        <v>1920</v>
      </c>
      <c r="B18" s="6">
        <v>8</v>
      </c>
    </row>
    <row r="19" spans="1:2">
      <c r="A19" s="5" t="s">
        <v>1930</v>
      </c>
      <c r="B19" s="6">
        <v>5</v>
      </c>
    </row>
    <row r="20" spans="1:2">
      <c r="A20" s="5" t="s">
        <v>2105</v>
      </c>
      <c r="B20" s="6">
        <v>27</v>
      </c>
    </row>
    <row r="21" spans="1:2">
      <c r="A21" s="5" t="s">
        <v>1805</v>
      </c>
      <c r="B21" s="6">
        <v>2</v>
      </c>
    </row>
    <row r="22" spans="1:2">
      <c r="A22" s="5" t="s">
        <v>1348</v>
      </c>
      <c r="B22" s="6">
        <v>9</v>
      </c>
    </row>
    <row r="23" spans="1:2">
      <c r="A23" s="5" t="s">
        <v>467</v>
      </c>
      <c r="B23" s="6">
        <v>17</v>
      </c>
    </row>
    <row r="24" spans="1:2">
      <c r="A24" s="5" t="s">
        <v>463</v>
      </c>
      <c r="B24" s="6">
        <v>1</v>
      </c>
    </row>
    <row r="25" spans="1:2">
      <c r="A25" s="5" t="s">
        <v>465</v>
      </c>
      <c r="B25" s="6">
        <v>1</v>
      </c>
    </row>
    <row r="26" spans="1:2">
      <c r="A26" s="5" t="s">
        <v>1729</v>
      </c>
      <c r="B26" s="6">
        <v>49</v>
      </c>
    </row>
    <row r="27" spans="1:2">
      <c r="A27" s="5" t="s">
        <v>1737</v>
      </c>
      <c r="B27" s="6">
        <v>3</v>
      </c>
    </row>
    <row r="28" spans="1:2">
      <c r="A28" s="5" t="s">
        <v>1741</v>
      </c>
      <c r="B28" s="6">
        <v>4</v>
      </c>
    </row>
    <row r="29" spans="1:2">
      <c r="A29" s="5" t="s">
        <v>1742</v>
      </c>
      <c r="B29" s="6">
        <v>7</v>
      </c>
    </row>
    <row r="30" spans="1:2">
      <c r="A30" s="5" t="s">
        <v>1750</v>
      </c>
      <c r="B30" s="6">
        <v>2</v>
      </c>
    </row>
    <row r="31" spans="1:2">
      <c r="A31" s="5" t="s">
        <v>1753</v>
      </c>
      <c r="B31" s="6">
        <v>3</v>
      </c>
    </row>
    <row r="32" spans="1:2">
      <c r="A32" s="5" t="s">
        <v>215</v>
      </c>
      <c r="B32" s="6">
        <v>5</v>
      </c>
    </row>
    <row r="33" spans="1:2">
      <c r="A33" s="5" t="s">
        <v>360</v>
      </c>
      <c r="B33" s="6">
        <v>36</v>
      </c>
    </row>
    <row r="34" spans="1:2">
      <c r="A34" s="5" t="s">
        <v>368</v>
      </c>
      <c r="B34" s="6">
        <v>1</v>
      </c>
    </row>
    <row r="35" spans="1:2">
      <c r="A35" s="5" t="s">
        <v>370</v>
      </c>
      <c r="B35" s="6">
        <v>5</v>
      </c>
    </row>
    <row r="36" spans="1:2">
      <c r="A36" s="5" t="s">
        <v>377</v>
      </c>
      <c r="B36" s="6">
        <v>1</v>
      </c>
    </row>
    <row r="37" spans="1:2">
      <c r="A37" s="5" t="s">
        <v>357</v>
      </c>
      <c r="B37" s="6">
        <v>2</v>
      </c>
    </row>
    <row r="38" spans="1:2">
      <c r="A38" s="5" t="s">
        <v>409</v>
      </c>
      <c r="B38" s="6">
        <v>15</v>
      </c>
    </row>
    <row r="39" spans="1:2">
      <c r="A39" s="5" t="s">
        <v>419</v>
      </c>
      <c r="B39" s="6">
        <v>4</v>
      </c>
    </row>
    <row r="40" spans="1:2">
      <c r="A40" s="5" t="s">
        <v>424</v>
      </c>
      <c r="B40" s="6">
        <v>2</v>
      </c>
    </row>
    <row r="41" spans="1:2">
      <c r="A41" s="5" t="s">
        <v>853</v>
      </c>
      <c r="B41" s="6">
        <v>48</v>
      </c>
    </row>
    <row r="42" spans="1:2">
      <c r="A42" s="5" t="s">
        <v>798</v>
      </c>
      <c r="B42" s="6">
        <v>19</v>
      </c>
    </row>
    <row r="43" spans="1:2">
      <c r="A43" s="5" t="s">
        <v>816</v>
      </c>
      <c r="B43" s="6">
        <v>7</v>
      </c>
    </row>
    <row r="44" spans="1:2">
      <c r="A44" s="5" t="s">
        <v>823</v>
      </c>
      <c r="B44" s="6">
        <v>12</v>
      </c>
    </row>
    <row r="45" spans="1:2">
      <c r="A45" s="5" t="s">
        <v>836</v>
      </c>
      <c r="B45" s="6">
        <v>16</v>
      </c>
    </row>
    <row r="46" spans="1:2">
      <c r="A46" s="5" t="s">
        <v>857</v>
      </c>
      <c r="B46" s="6">
        <v>10</v>
      </c>
    </row>
    <row r="47" spans="1:2">
      <c r="A47" s="5" t="s">
        <v>914</v>
      </c>
      <c r="B47" s="6">
        <v>5</v>
      </c>
    </row>
    <row r="48" spans="1:2">
      <c r="A48" s="5" t="s">
        <v>906</v>
      </c>
      <c r="B48" s="6">
        <v>2</v>
      </c>
    </row>
    <row r="49" spans="1:2">
      <c r="A49" s="5" t="s">
        <v>920</v>
      </c>
      <c r="B49" s="6">
        <v>13</v>
      </c>
    </row>
    <row r="50" spans="1:2">
      <c r="A50" s="5" t="s">
        <v>923</v>
      </c>
      <c r="B50" s="6">
        <v>4</v>
      </c>
    </row>
    <row r="51" spans="1:2">
      <c r="A51" s="5" t="s">
        <v>1526</v>
      </c>
      <c r="B51" s="6">
        <v>19</v>
      </c>
    </row>
    <row r="52" spans="1:2">
      <c r="A52" s="5" t="s">
        <v>1527</v>
      </c>
      <c r="B52" s="6">
        <v>2</v>
      </c>
    </row>
    <row r="53" spans="1:2">
      <c r="A53" s="5" t="s">
        <v>1546</v>
      </c>
      <c r="B53" s="6">
        <v>4</v>
      </c>
    </row>
    <row r="54" spans="1:2">
      <c r="A54" s="5" t="s">
        <v>1540</v>
      </c>
      <c r="B54" s="6">
        <v>6</v>
      </c>
    </row>
    <row r="55" spans="1:2">
      <c r="A55" s="5" t="s">
        <v>1538</v>
      </c>
      <c r="B55" s="6">
        <v>1</v>
      </c>
    </row>
    <row r="56" spans="1:2">
      <c r="A56" s="5" t="s">
        <v>1537</v>
      </c>
      <c r="B56" s="6">
        <v>2</v>
      </c>
    </row>
    <row r="57" spans="1:2">
      <c r="A57" s="5" t="s">
        <v>1288</v>
      </c>
      <c r="B57" s="6">
        <v>31</v>
      </c>
    </row>
    <row r="58" spans="1:2">
      <c r="A58" s="5" t="s">
        <v>1271</v>
      </c>
      <c r="B58" s="6">
        <v>7</v>
      </c>
    </row>
    <row r="59" spans="1:2">
      <c r="A59" s="5" t="s">
        <v>1256</v>
      </c>
      <c r="B59" s="6">
        <v>15</v>
      </c>
    </row>
    <row r="60" spans="1:2">
      <c r="A60" s="5" t="s">
        <v>1281</v>
      </c>
      <c r="B60" s="6">
        <v>8</v>
      </c>
    </row>
    <row r="61" spans="1:2">
      <c r="A61" s="5" t="s">
        <v>1278</v>
      </c>
      <c r="B61" s="6">
        <v>2</v>
      </c>
    </row>
    <row r="62" spans="1:2">
      <c r="A62" s="5" t="s">
        <v>1322</v>
      </c>
      <c r="B62" s="6">
        <v>14</v>
      </c>
    </row>
    <row r="63" spans="1:2">
      <c r="A63" s="5" t="s">
        <v>1320</v>
      </c>
      <c r="B63" s="6">
        <v>1</v>
      </c>
    </row>
    <row r="64" spans="1:2">
      <c r="A64" s="5" t="s">
        <v>1337</v>
      </c>
      <c r="B64" s="6">
        <v>1</v>
      </c>
    </row>
    <row r="65" spans="1:2">
      <c r="A65" s="5" t="s">
        <v>1339</v>
      </c>
      <c r="B65" s="6">
        <v>8</v>
      </c>
    </row>
    <row r="66" spans="1:2">
      <c r="A66" s="5" t="s">
        <v>1679</v>
      </c>
      <c r="B66" s="6">
        <v>2</v>
      </c>
    </row>
    <row r="67" spans="1:2">
      <c r="A67" s="5" t="s">
        <v>1362</v>
      </c>
      <c r="B67" s="6">
        <v>26</v>
      </c>
    </row>
    <row r="68" spans="1:2">
      <c r="A68" s="5" t="s">
        <v>1373</v>
      </c>
      <c r="B68" s="6">
        <v>21</v>
      </c>
    </row>
    <row r="69" spans="1:2">
      <c r="A69" s="5" t="s">
        <v>1365</v>
      </c>
      <c r="B69" s="6">
        <v>15</v>
      </c>
    </row>
    <row r="70" spans="1:2">
      <c r="A70" s="5" t="s">
        <v>91</v>
      </c>
      <c r="B70" s="6">
        <v>72</v>
      </c>
    </row>
    <row r="71" spans="1:2">
      <c r="A71" s="5" t="s">
        <v>111</v>
      </c>
      <c r="B71" s="6">
        <v>5</v>
      </c>
    </row>
    <row r="72" spans="1:2">
      <c r="A72" s="5" t="s">
        <v>115</v>
      </c>
      <c r="B72" s="6">
        <v>24</v>
      </c>
    </row>
    <row r="73" spans="1:2">
      <c r="A73" s="5" t="s">
        <v>120</v>
      </c>
      <c r="B73" s="6">
        <v>5</v>
      </c>
    </row>
    <row r="74" spans="1:2">
      <c r="A74" s="5" t="s">
        <v>134</v>
      </c>
      <c r="B74" s="6">
        <v>7</v>
      </c>
    </row>
    <row r="75" spans="1:2">
      <c r="A75" s="5" t="s">
        <v>154</v>
      </c>
      <c r="B75" s="6">
        <v>2</v>
      </c>
    </row>
    <row r="76" spans="1:2">
      <c r="A76" s="5" t="s">
        <v>155</v>
      </c>
      <c r="B76" s="6">
        <v>2</v>
      </c>
    </row>
    <row r="77" spans="1:2">
      <c r="A77" s="5" t="s">
        <v>1132</v>
      </c>
      <c r="B77" s="6">
        <v>21</v>
      </c>
    </row>
    <row r="78" spans="1:2">
      <c r="A78" s="5" t="s">
        <v>1136</v>
      </c>
      <c r="B78" s="6">
        <v>1</v>
      </c>
    </row>
    <row r="79" spans="1:2">
      <c r="A79" s="5" t="s">
        <v>1138</v>
      </c>
      <c r="B79" s="6">
        <v>1</v>
      </c>
    </row>
    <row r="80" spans="1:2">
      <c r="A80" s="5" t="s">
        <v>1146</v>
      </c>
      <c r="B80" s="6">
        <v>2</v>
      </c>
    </row>
    <row r="81" spans="1:2">
      <c r="A81" s="5" t="s">
        <v>789</v>
      </c>
      <c r="B81" s="6">
        <v>9</v>
      </c>
    </row>
    <row r="82" spans="1:2">
      <c r="A82" s="5" t="s">
        <v>797</v>
      </c>
      <c r="B82" s="6">
        <v>1</v>
      </c>
    </row>
    <row r="83" spans="1:2">
      <c r="A83" s="5" t="s">
        <v>701</v>
      </c>
      <c r="B83" s="6">
        <v>46</v>
      </c>
    </row>
    <row r="84" spans="1:2">
      <c r="A84" s="5" t="s">
        <v>746</v>
      </c>
      <c r="B84" s="6">
        <v>9</v>
      </c>
    </row>
    <row r="85" spans="1:2">
      <c r="A85" s="5" t="s">
        <v>729</v>
      </c>
      <c r="B85" s="6">
        <v>13</v>
      </c>
    </row>
    <row r="86" spans="1:2">
      <c r="A86" s="5" t="s">
        <v>454</v>
      </c>
      <c r="B86" s="6">
        <v>9</v>
      </c>
    </row>
    <row r="87" spans="1:2">
      <c r="A87" s="5" t="s">
        <v>449</v>
      </c>
      <c r="B87" s="6">
        <v>4</v>
      </c>
    </row>
    <row r="88" spans="1:2">
      <c r="A88" s="5" t="s">
        <v>61</v>
      </c>
      <c r="B88" s="6">
        <v>5</v>
      </c>
    </row>
    <row r="89" spans="1:2">
      <c r="A89" s="5" t="s">
        <v>65</v>
      </c>
      <c r="B89" s="6">
        <v>1</v>
      </c>
    </row>
    <row r="90" spans="1:2">
      <c r="A90" s="5" t="s">
        <v>1475</v>
      </c>
      <c r="B90" s="6">
        <v>8</v>
      </c>
    </row>
    <row r="91" spans="1:2">
      <c r="A91" s="5" t="s">
        <v>1484</v>
      </c>
      <c r="B91" s="6">
        <v>4</v>
      </c>
    </row>
    <row r="92" spans="1:2">
      <c r="A92" s="5" t="s">
        <v>79</v>
      </c>
      <c r="B92" s="6">
        <v>4</v>
      </c>
    </row>
    <row r="93" spans="1:2">
      <c r="A93" s="5" t="s">
        <v>406</v>
      </c>
      <c r="B93" s="6">
        <v>3</v>
      </c>
    </row>
    <row r="94" spans="1:2">
      <c r="A94" s="5" t="s">
        <v>75</v>
      </c>
      <c r="B94" s="6">
        <v>2</v>
      </c>
    </row>
    <row r="95" spans="1:2">
      <c r="A95" s="5" t="s">
        <v>939</v>
      </c>
      <c r="B95" s="6">
        <v>23</v>
      </c>
    </row>
    <row r="96" spans="1:2">
      <c r="A96" s="5" t="s">
        <v>963</v>
      </c>
      <c r="B96" s="6">
        <v>9</v>
      </c>
    </row>
    <row r="97" spans="1:2">
      <c r="A97" s="5" t="s">
        <v>960</v>
      </c>
      <c r="B97" s="6">
        <v>6</v>
      </c>
    </row>
    <row r="98" spans="1:2">
      <c r="A98" s="5" t="s">
        <v>982</v>
      </c>
      <c r="B98" s="6">
        <v>6</v>
      </c>
    </row>
    <row r="99" spans="1:2">
      <c r="A99" s="5" t="s">
        <v>443</v>
      </c>
      <c r="B99" s="6">
        <v>5</v>
      </c>
    </row>
    <row r="100" spans="1:2">
      <c r="A100" s="5" t="s">
        <v>1719</v>
      </c>
      <c r="B100" s="6">
        <v>1</v>
      </c>
    </row>
    <row r="101" spans="1:2">
      <c r="A101" s="5" t="s">
        <v>436</v>
      </c>
      <c r="B101" s="6">
        <v>7</v>
      </c>
    </row>
    <row r="102" spans="1:2">
      <c r="A102" s="5" t="s">
        <v>433</v>
      </c>
      <c r="B102" s="6">
        <v>2</v>
      </c>
    </row>
    <row r="103" spans="1:2">
      <c r="A103" s="5" t="s">
        <v>1128</v>
      </c>
      <c r="B103" s="6">
        <v>3</v>
      </c>
    </row>
    <row r="104" spans="1:2">
      <c r="A104" s="5" t="s">
        <v>645</v>
      </c>
      <c r="B104" s="6">
        <v>6</v>
      </c>
    </row>
    <row r="105" spans="1:2">
      <c r="A105" s="5" t="s">
        <v>1721</v>
      </c>
      <c r="B105" s="6">
        <v>4</v>
      </c>
    </row>
    <row r="106" spans="1:2">
      <c r="A106" s="5" t="s">
        <v>640</v>
      </c>
      <c r="B106" s="6">
        <v>4</v>
      </c>
    </row>
    <row r="107" spans="1:2">
      <c r="A107" s="5" t="s">
        <v>1123</v>
      </c>
      <c r="B107" s="6">
        <v>4</v>
      </c>
    </row>
    <row r="108" spans="1:2">
      <c r="A108" s="5" t="s">
        <v>1497</v>
      </c>
      <c r="B108" s="6">
        <v>4</v>
      </c>
    </row>
    <row r="109" spans="1:2">
      <c r="A109" s="5" t="s">
        <v>1716</v>
      </c>
      <c r="B109" s="6">
        <v>2</v>
      </c>
    </row>
    <row r="110" spans="1:2">
      <c r="A110" s="5" t="s">
        <v>989</v>
      </c>
      <c r="B110" s="6">
        <v>56</v>
      </c>
    </row>
    <row r="111" spans="1:2">
      <c r="A111" s="5" t="s">
        <v>1028</v>
      </c>
      <c r="B111" s="6">
        <v>16</v>
      </c>
    </row>
    <row r="112" spans="1:2">
      <c r="A112" s="5" t="s">
        <v>1041</v>
      </c>
      <c r="B112" s="6">
        <v>2</v>
      </c>
    </row>
    <row r="113" spans="1:2">
      <c r="A113" s="5" t="s">
        <v>1059</v>
      </c>
      <c r="B113" s="6">
        <v>4</v>
      </c>
    </row>
    <row r="114" spans="1:2">
      <c r="A114" s="5" t="s">
        <v>1037</v>
      </c>
      <c r="B114" s="6">
        <v>3</v>
      </c>
    </row>
    <row r="115" spans="1:2">
      <c r="A115" s="5" t="s">
        <v>1001</v>
      </c>
      <c r="B115" s="6">
        <v>2</v>
      </c>
    </row>
    <row r="116" spans="1:2">
      <c r="A116" s="5" t="s">
        <v>1082</v>
      </c>
      <c r="B116" s="6">
        <v>18</v>
      </c>
    </row>
    <row r="117" spans="1:2">
      <c r="A117" s="5" t="s">
        <v>1068</v>
      </c>
      <c r="B117" s="6">
        <v>2</v>
      </c>
    </row>
    <row r="118" spans="1:2">
      <c r="A118" s="5" t="s">
        <v>1071</v>
      </c>
      <c r="B118" s="6">
        <v>10</v>
      </c>
    </row>
    <row r="119" spans="1:2">
      <c r="A119" s="5" t="s">
        <v>1101</v>
      </c>
      <c r="B119" s="6">
        <v>13</v>
      </c>
    </row>
    <row r="120" spans="1:2">
      <c r="A120" s="5" t="s">
        <v>1114</v>
      </c>
      <c r="B120" s="6">
        <v>2</v>
      </c>
    </row>
    <row r="121" spans="1:2">
      <c r="A121" s="5" t="s">
        <v>1121</v>
      </c>
      <c r="B121" s="6">
        <v>2</v>
      </c>
    </row>
    <row r="122" spans="1:2">
      <c r="A122" s="5" t="s">
        <v>1117</v>
      </c>
      <c r="B122" s="6">
        <v>3</v>
      </c>
    </row>
    <row r="123" spans="1:2">
      <c r="A123" s="5" t="s">
        <v>290</v>
      </c>
      <c r="B123" s="6">
        <v>39</v>
      </c>
    </row>
    <row r="124" spans="1:2">
      <c r="A124" s="5" t="s">
        <v>305</v>
      </c>
      <c r="B124" s="6">
        <v>8</v>
      </c>
    </row>
    <row r="125" spans="1:2">
      <c r="A125" s="5" t="s">
        <v>334</v>
      </c>
      <c r="B125" s="6">
        <v>3</v>
      </c>
    </row>
    <row r="126" spans="1:2">
      <c r="A126" s="5" t="s">
        <v>325</v>
      </c>
      <c r="B126" s="6">
        <v>3</v>
      </c>
    </row>
    <row r="127" spans="1:2">
      <c r="A127" s="5" t="s">
        <v>328</v>
      </c>
      <c r="B127" s="6">
        <v>11</v>
      </c>
    </row>
    <row r="128" spans="1:2">
      <c r="A128" s="5" t="s">
        <v>355</v>
      </c>
      <c r="B128" s="6">
        <v>1</v>
      </c>
    </row>
    <row r="129" spans="1:2">
      <c r="A129" s="5" t="s">
        <v>2023</v>
      </c>
      <c r="B129" s="6">
        <v>18</v>
      </c>
    </row>
    <row r="130" spans="1:2">
      <c r="A130" s="5" t="s">
        <v>1489</v>
      </c>
      <c r="B130" s="6">
        <v>5</v>
      </c>
    </row>
    <row r="131" spans="1:2">
      <c r="A131" s="5" t="s">
        <v>1495</v>
      </c>
      <c r="B131" s="6">
        <v>2</v>
      </c>
    </row>
    <row r="132" spans="1:2">
      <c r="A132" s="5" t="s">
        <v>1158</v>
      </c>
      <c r="B132" s="6">
        <v>45</v>
      </c>
    </row>
    <row r="133" spans="1:2">
      <c r="A133" s="5" t="s">
        <v>1162</v>
      </c>
      <c r="B133" s="6">
        <v>10</v>
      </c>
    </row>
    <row r="134" spans="1:2">
      <c r="A134" s="5" t="s">
        <v>1205</v>
      </c>
      <c r="B134" s="6">
        <v>1</v>
      </c>
    </row>
    <row r="135" spans="1:2">
      <c r="A135" s="5" t="s">
        <v>1216</v>
      </c>
      <c r="B135" s="6">
        <v>13</v>
      </c>
    </row>
    <row r="136" spans="1:2">
      <c r="A136" s="5" t="s">
        <v>1226</v>
      </c>
      <c r="B136" s="6">
        <v>1</v>
      </c>
    </row>
    <row r="137" spans="1:2">
      <c r="A137" s="5" t="s">
        <v>1174</v>
      </c>
      <c r="B137" s="6">
        <v>3</v>
      </c>
    </row>
    <row r="138" spans="1:2">
      <c r="A138" s="5" t="s">
        <v>1187</v>
      </c>
      <c r="B138" s="6">
        <v>9</v>
      </c>
    </row>
    <row r="139" spans="1:2">
      <c r="A139" s="5" t="s">
        <v>1241</v>
      </c>
      <c r="B139" s="6">
        <v>12</v>
      </c>
    </row>
    <row r="140" spans="1:2">
      <c r="A140" s="5" t="s">
        <v>1184</v>
      </c>
      <c r="B140" s="6">
        <v>2</v>
      </c>
    </row>
    <row r="141" spans="1:2">
      <c r="A141" s="5" t="s">
        <v>221</v>
      </c>
      <c r="B141" s="6">
        <v>41</v>
      </c>
    </row>
    <row r="142" spans="1:2">
      <c r="A142" s="5" t="s">
        <v>254</v>
      </c>
      <c r="B142" s="6">
        <v>7</v>
      </c>
    </row>
    <row r="143" spans="1:2">
      <c r="A143" s="5" t="s">
        <v>256</v>
      </c>
      <c r="B143" s="6">
        <v>13</v>
      </c>
    </row>
    <row r="144" spans="1:2">
      <c r="A144" s="5" t="s">
        <v>274</v>
      </c>
      <c r="B144" s="6">
        <v>1</v>
      </c>
    </row>
    <row r="145" spans="1:2">
      <c r="A145" s="5" t="s">
        <v>262</v>
      </c>
      <c r="B145" s="6">
        <v>2</v>
      </c>
    </row>
    <row r="146" spans="1:2">
      <c r="A146" s="5" t="s">
        <v>286</v>
      </c>
      <c r="B146" s="6">
        <v>2</v>
      </c>
    </row>
    <row r="147" spans="1:2">
      <c r="A147" s="5" t="s">
        <v>233</v>
      </c>
      <c r="B147" s="6">
        <v>1</v>
      </c>
    </row>
    <row r="148" spans="1:2">
      <c r="A148" s="5" t="s">
        <v>250</v>
      </c>
      <c r="B148" s="6">
        <v>2</v>
      </c>
    </row>
    <row r="149" spans="1:2">
      <c r="A149" s="5" t="s">
        <v>16</v>
      </c>
      <c r="B149" s="6">
        <v>21</v>
      </c>
    </row>
    <row r="150" spans="1:2">
      <c r="A150" s="5" t="s">
        <v>31</v>
      </c>
      <c r="B150" s="6">
        <v>3</v>
      </c>
    </row>
    <row r="151" spans="1:2">
      <c r="A151" s="5" t="s">
        <v>36</v>
      </c>
      <c r="B151" s="6">
        <v>2</v>
      </c>
    </row>
    <row r="152" spans="1:2">
      <c r="A152" s="5" t="s">
        <v>1659</v>
      </c>
      <c r="B152" s="6">
        <v>20</v>
      </c>
    </row>
    <row r="153" spans="1:2">
      <c r="A153" s="5" t="s">
        <v>1651</v>
      </c>
      <c r="B153" s="6">
        <v>2</v>
      </c>
    </row>
    <row r="154" spans="1:2">
      <c r="A154" s="5" t="s">
        <v>1654</v>
      </c>
      <c r="B154" s="6">
        <v>5</v>
      </c>
    </row>
    <row r="155" spans="1:2">
      <c r="A155" s="5" t="s">
        <v>594</v>
      </c>
      <c r="B155" s="6">
        <v>40</v>
      </c>
    </row>
    <row r="156" spans="1:2">
      <c r="A156" s="5" t="s">
        <v>577</v>
      </c>
      <c r="B156" s="6">
        <v>10</v>
      </c>
    </row>
    <row r="157" spans="1:2">
      <c r="A157" s="5" t="s">
        <v>588</v>
      </c>
      <c r="B157" s="6">
        <v>7</v>
      </c>
    </row>
    <row r="158" spans="1:2">
      <c r="A158" s="5" t="s">
        <v>620</v>
      </c>
      <c r="B158" s="6">
        <v>9</v>
      </c>
    </row>
    <row r="159" spans="1:2">
      <c r="A159" s="5" t="s">
        <v>602</v>
      </c>
      <c r="B159" s="6">
        <v>1</v>
      </c>
    </row>
    <row r="160" spans="1:2">
      <c r="A160" s="5" t="s">
        <v>69</v>
      </c>
      <c r="B160" s="6">
        <v>1</v>
      </c>
    </row>
    <row r="161" spans="1:2">
      <c r="A161" s="5" t="s">
        <v>71</v>
      </c>
      <c r="B161" s="6">
        <v>3</v>
      </c>
    </row>
    <row r="162" spans="1:2">
      <c r="A162" s="5" t="s">
        <v>1358</v>
      </c>
      <c r="B162" s="6">
        <v>3</v>
      </c>
    </row>
    <row r="163" spans="1:2">
      <c r="A163" s="5" t="s">
        <v>2042</v>
      </c>
      <c r="B163" s="6">
        <v>3</v>
      </c>
    </row>
    <row r="164" spans="1:2">
      <c r="A164" s="5" t="s">
        <v>1965</v>
      </c>
      <c r="B164" s="6">
        <v>1</v>
      </c>
    </row>
    <row r="165" spans="1:2">
      <c r="A165" s="5" t="s">
        <v>694</v>
      </c>
      <c r="B165" s="6">
        <v>4</v>
      </c>
    </row>
    <row r="166" spans="1:2">
      <c r="A166" s="5" t="s">
        <v>699</v>
      </c>
      <c r="B166" s="6">
        <v>1</v>
      </c>
    </row>
    <row r="167" spans="1:2">
      <c r="A167" s="5" t="s">
        <v>1682</v>
      </c>
      <c r="B167" s="6">
        <v>35</v>
      </c>
    </row>
    <row r="168" spans="1:2">
      <c r="A168" s="5" t="s">
        <v>1995</v>
      </c>
      <c r="B168" s="6">
        <v>1</v>
      </c>
    </row>
    <row r="169" spans="1:2">
      <c r="A169" s="5" t="s">
        <v>1696</v>
      </c>
      <c r="B169" s="6">
        <v>1</v>
      </c>
    </row>
    <row r="170" spans="1:2">
      <c r="A170" s="5" t="s">
        <v>1697</v>
      </c>
      <c r="B170" s="6">
        <v>8</v>
      </c>
    </row>
    <row r="171" spans="1:2">
      <c r="A171" s="5" t="s">
        <v>1829</v>
      </c>
      <c r="B171" s="6">
        <v>18</v>
      </c>
    </row>
    <row r="172" spans="1:2">
      <c r="A172" s="5" t="s">
        <v>1834</v>
      </c>
      <c r="B172" s="6">
        <v>6</v>
      </c>
    </row>
    <row r="173" spans="1:2">
      <c r="A173" s="5" t="s">
        <v>1838</v>
      </c>
      <c r="B173" s="6">
        <v>29</v>
      </c>
    </row>
    <row r="174" spans="1:2">
      <c r="A174" s="5" t="s">
        <v>1862</v>
      </c>
      <c r="B174" s="6">
        <v>3</v>
      </c>
    </row>
    <row r="175" spans="1:2">
      <c r="A175" s="5" t="s">
        <v>1870</v>
      </c>
      <c r="B175" s="6">
        <v>4</v>
      </c>
    </row>
    <row r="176" spans="1:2">
      <c r="A176" s="5" t="s">
        <v>1855</v>
      </c>
      <c r="B176" s="6">
        <v>3</v>
      </c>
    </row>
    <row r="177" spans="1:2">
      <c r="A177" s="5" t="s">
        <v>2056</v>
      </c>
      <c r="B177" s="6">
        <v>1</v>
      </c>
    </row>
    <row r="178" spans="1:2">
      <c r="A178" s="5" t="s">
        <v>1967</v>
      </c>
      <c r="B178" s="6">
        <v>18</v>
      </c>
    </row>
    <row r="179" spans="1:2">
      <c r="A179" s="5" t="s">
        <v>1985</v>
      </c>
      <c r="B179" s="6">
        <v>4</v>
      </c>
    </row>
    <row r="180" spans="1:2">
      <c r="A180" s="5" t="s">
        <v>1990</v>
      </c>
      <c r="B180" s="6">
        <v>4</v>
      </c>
    </row>
    <row r="181" spans="1:2">
      <c r="A181" s="5" t="s">
        <v>1586</v>
      </c>
      <c r="B181" s="6">
        <v>11</v>
      </c>
    </row>
    <row r="182" spans="1:2">
      <c r="A182" s="5" t="s">
        <v>1633</v>
      </c>
      <c r="B182" s="6">
        <v>18</v>
      </c>
    </row>
    <row r="183" spans="1:2">
      <c r="A183" s="5" t="s">
        <v>1598</v>
      </c>
      <c r="B183" s="6">
        <v>14</v>
      </c>
    </row>
    <row r="184" spans="1:2">
      <c r="A184" s="5" t="s">
        <v>1627</v>
      </c>
      <c r="B184" s="6">
        <v>5</v>
      </c>
    </row>
    <row r="185" spans="1:2">
      <c r="A185" s="5" t="s">
        <v>1613</v>
      </c>
      <c r="B185" s="6">
        <v>4</v>
      </c>
    </row>
    <row r="186" spans="1:2">
      <c r="A186" s="5" t="s">
        <v>1619</v>
      </c>
      <c r="B186" s="6">
        <v>6</v>
      </c>
    </row>
    <row r="187" spans="1:2">
      <c r="A187" s="5" t="s">
        <v>1611</v>
      </c>
      <c r="B187" s="6">
        <v>1</v>
      </c>
    </row>
    <row r="188" spans="1:2">
      <c r="A188" s="5" t="s">
        <v>1647</v>
      </c>
      <c r="B188" s="6">
        <v>4</v>
      </c>
    </row>
    <row r="189" spans="1:2">
      <c r="A189" s="5" t="s">
        <v>2047</v>
      </c>
      <c r="B189" s="6">
        <v>3</v>
      </c>
    </row>
    <row r="190" spans="1:2">
      <c r="A190" s="5" t="s">
        <v>1506</v>
      </c>
      <c r="B190" s="6">
        <v>10</v>
      </c>
    </row>
    <row r="191" spans="1:2">
      <c r="A191" s="5" t="s">
        <v>1517</v>
      </c>
      <c r="B191" s="6">
        <v>9</v>
      </c>
    </row>
    <row r="192" spans="1:2">
      <c r="A192" s="5" t="s">
        <v>1520</v>
      </c>
      <c r="B192" s="6">
        <v>4</v>
      </c>
    </row>
    <row r="193" spans="1:2">
      <c r="A193" s="5" t="s">
        <v>84</v>
      </c>
      <c r="B193" s="6">
        <v>5</v>
      </c>
    </row>
    <row r="194" spans="1:2">
      <c r="A194" s="5" t="s">
        <v>541</v>
      </c>
      <c r="B194" s="6">
        <v>39</v>
      </c>
    </row>
    <row r="195" spans="1:2">
      <c r="A195" s="5" t="s">
        <v>522</v>
      </c>
      <c r="B195" s="6">
        <v>4</v>
      </c>
    </row>
    <row r="196" spans="1:2">
      <c r="A196" s="5" t="s">
        <v>528</v>
      </c>
      <c r="B196" s="6">
        <v>1</v>
      </c>
    </row>
    <row r="197" spans="1:2">
      <c r="A197" s="5" t="s">
        <v>534</v>
      </c>
      <c r="B197" s="6">
        <v>7</v>
      </c>
    </row>
    <row r="198" spans="1:2">
      <c r="A198" s="5" t="s">
        <v>530</v>
      </c>
      <c r="B198" s="6">
        <v>3</v>
      </c>
    </row>
    <row r="199" spans="1:2">
      <c r="A199" s="5" t="s">
        <v>2053</v>
      </c>
      <c r="B199" s="6">
        <v>3</v>
      </c>
    </row>
    <row r="200" spans="1:2">
      <c r="A200" s="5" t="s">
        <v>2009</v>
      </c>
      <c r="B200" s="6">
        <v>11</v>
      </c>
    </row>
    <row r="201" spans="1:2">
      <c r="A201" s="5" t="s">
        <v>1456</v>
      </c>
      <c r="B201" s="6">
        <v>20</v>
      </c>
    </row>
    <row r="202" spans="1:2">
      <c r="A202" s="5" t="s">
        <v>1450</v>
      </c>
      <c r="B202" s="6">
        <v>3</v>
      </c>
    </row>
    <row r="203" spans="1:2">
      <c r="A203" s="5" t="s">
        <v>1453</v>
      </c>
      <c r="B203" s="6">
        <v>2</v>
      </c>
    </row>
    <row r="204" spans="1:2">
      <c r="A204" s="5" t="s">
        <v>1436</v>
      </c>
      <c r="B204" s="6">
        <v>13</v>
      </c>
    </row>
    <row r="205" spans="1:2">
      <c r="A205" s="5" t="s">
        <v>1426</v>
      </c>
      <c r="B205" s="6">
        <v>5</v>
      </c>
    </row>
    <row r="206" spans="1:2">
      <c r="A206" s="5" t="s">
        <v>1432</v>
      </c>
      <c r="B206" s="6">
        <v>3</v>
      </c>
    </row>
    <row r="207" spans="1:2">
      <c r="A207" s="5" t="s">
        <v>2005</v>
      </c>
      <c r="B207" s="6">
        <v>3</v>
      </c>
    </row>
    <row r="208" spans="1:2">
      <c r="A208" s="5" t="s">
        <v>485</v>
      </c>
      <c r="B208" s="6">
        <v>5</v>
      </c>
    </row>
    <row r="209" spans="1:2">
      <c r="A209" s="5" t="s">
        <v>490</v>
      </c>
      <c r="B209" s="6">
        <v>14</v>
      </c>
    </row>
    <row r="210" spans="1:2">
      <c r="A210" s="5" t="s">
        <v>512</v>
      </c>
      <c r="B210" s="6">
        <v>9</v>
      </c>
    </row>
    <row r="211" spans="1:2">
      <c r="A211" s="5" t="s">
        <v>508</v>
      </c>
      <c r="B211" s="6">
        <v>3</v>
      </c>
    </row>
    <row r="212" spans="1:2">
      <c r="A212" s="5" t="s">
        <v>1503</v>
      </c>
      <c r="B212" s="6">
        <v>2</v>
      </c>
    </row>
    <row r="213" spans="1:2">
      <c r="A213" s="5" t="s">
        <v>1890</v>
      </c>
      <c r="B213" s="6">
        <v>3</v>
      </c>
    </row>
    <row r="214" spans="1:2">
      <c r="A214" s="5" t="s">
        <v>788</v>
      </c>
      <c r="B214" s="6">
        <v>1</v>
      </c>
    </row>
    <row r="215" spans="1:2">
      <c r="A215" s="5" t="s">
        <v>666</v>
      </c>
      <c r="B215" s="6">
        <v>13</v>
      </c>
    </row>
    <row r="216" spans="1:2">
      <c r="A216" s="5" t="s">
        <v>693</v>
      </c>
      <c r="B216" s="6">
        <v>1</v>
      </c>
    </row>
    <row r="217" spans="1:2">
      <c r="A217" s="5" t="s">
        <v>688</v>
      </c>
      <c r="B217" s="6">
        <v>4</v>
      </c>
    </row>
    <row r="218" spans="1:2">
      <c r="A218" s="5" t="s">
        <v>682</v>
      </c>
      <c r="B218" s="6">
        <v>7</v>
      </c>
    </row>
    <row r="219" spans="1:2">
      <c r="A219" s="5" t="s">
        <v>771</v>
      </c>
      <c r="B219" s="6">
        <v>15</v>
      </c>
    </row>
    <row r="220" spans="1:2">
      <c r="A220" s="5" t="s">
        <v>2058</v>
      </c>
      <c r="B220" s="6">
        <v>3</v>
      </c>
    </row>
    <row r="221" spans="1:2">
      <c r="A221" s="5" t="s">
        <v>2110</v>
      </c>
      <c r="B221" s="6">
        <v>1916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27C64-4E36-3747-832E-CA3D2C2CC430}">
  <dimension ref="A3:BE384"/>
  <sheetViews>
    <sheetView workbookViewId="0">
      <selection activeCell="A14" sqref="A14"/>
    </sheetView>
  </sheetViews>
  <sheetFormatPr baseColWidth="10" defaultRowHeight="16"/>
  <cols>
    <col min="1" max="1" width="18.1640625" bestFit="1" customWidth="1"/>
    <col min="2" max="2" width="15.5" bestFit="1" customWidth="1"/>
    <col min="3" max="4" width="5.83203125" bestFit="1" customWidth="1"/>
    <col min="5" max="5" width="7.1640625" bestFit="1" customWidth="1"/>
    <col min="6" max="6" width="12.1640625" bestFit="1" customWidth="1"/>
    <col min="7" max="7" width="7.1640625" bestFit="1" customWidth="1"/>
    <col min="8" max="8" width="12.1640625" bestFit="1" customWidth="1"/>
    <col min="9" max="10" width="7.33203125" bestFit="1" customWidth="1"/>
    <col min="11" max="11" width="5.5" bestFit="1" customWidth="1"/>
    <col min="12" max="12" width="6.1640625" bestFit="1" customWidth="1"/>
    <col min="13" max="13" width="12.1640625" bestFit="1" customWidth="1"/>
    <col min="14" max="15" width="7.1640625" bestFit="1" customWidth="1"/>
    <col min="16" max="18" width="12.1640625" bestFit="1" customWidth="1"/>
    <col min="19" max="19" width="7.5" bestFit="1" customWidth="1"/>
    <col min="20" max="20" width="7.6640625" bestFit="1" customWidth="1"/>
    <col min="21" max="21" width="12.1640625" bestFit="1" customWidth="1"/>
    <col min="22" max="22" width="7.5" bestFit="1" customWidth="1"/>
    <col min="23" max="23" width="8.1640625" bestFit="1" customWidth="1"/>
    <col min="24" max="24" width="5.6640625" bestFit="1" customWidth="1"/>
    <col min="25" max="25" width="7.1640625" bestFit="1" customWidth="1"/>
    <col min="26" max="26" width="12.1640625" bestFit="1" customWidth="1"/>
    <col min="27" max="27" width="7.5" bestFit="1" customWidth="1"/>
    <col min="28" max="28" width="5.1640625" bestFit="1" customWidth="1"/>
    <col min="29" max="29" width="11.1640625" bestFit="1" customWidth="1"/>
    <col min="30" max="30" width="7.1640625" bestFit="1" customWidth="1"/>
    <col min="31" max="31" width="5.83203125" bestFit="1" customWidth="1"/>
    <col min="32" max="35" width="12.1640625" bestFit="1" customWidth="1"/>
    <col min="36" max="36" width="7.1640625" bestFit="1" customWidth="1"/>
    <col min="37" max="37" width="12.1640625" bestFit="1" customWidth="1"/>
    <col min="38" max="38" width="7.1640625" bestFit="1" customWidth="1"/>
    <col min="39" max="39" width="12.1640625" bestFit="1" customWidth="1"/>
    <col min="40" max="40" width="5.5" bestFit="1" customWidth="1"/>
    <col min="41" max="42" width="12.1640625" bestFit="1" customWidth="1"/>
    <col min="43" max="43" width="5.5" bestFit="1" customWidth="1"/>
    <col min="44" max="44" width="12.1640625" bestFit="1" customWidth="1"/>
    <col min="45" max="45" width="5.5" bestFit="1" customWidth="1"/>
    <col min="46" max="46" width="12.1640625" bestFit="1" customWidth="1"/>
    <col min="47" max="47" width="7.1640625" bestFit="1" customWidth="1"/>
    <col min="48" max="48" width="5.1640625" bestFit="1" customWidth="1"/>
    <col min="49" max="49" width="5.6640625" bestFit="1" customWidth="1"/>
    <col min="50" max="50" width="12.1640625" bestFit="1" customWidth="1"/>
    <col min="51" max="53" width="6.6640625" bestFit="1" customWidth="1"/>
    <col min="54" max="54" width="12.1640625" bestFit="1" customWidth="1"/>
    <col min="55" max="55" width="12.6640625" bestFit="1" customWidth="1"/>
    <col min="56" max="56" width="7" bestFit="1" customWidth="1"/>
    <col min="57" max="57" width="12.1640625" bestFit="1" customWidth="1"/>
    <col min="58" max="58" width="5.83203125" bestFit="1" customWidth="1"/>
    <col min="59" max="60" width="12.1640625" bestFit="1" customWidth="1"/>
    <col min="61" max="61" width="7.5" bestFit="1" customWidth="1"/>
    <col min="62" max="62" width="5.33203125" bestFit="1" customWidth="1"/>
    <col min="63" max="63" width="8.1640625" bestFit="1" customWidth="1"/>
    <col min="64" max="64" width="5.1640625" bestFit="1" customWidth="1"/>
    <col min="65" max="65" width="12.1640625" bestFit="1" customWidth="1"/>
    <col min="66" max="66" width="11.1640625" bestFit="1" customWidth="1"/>
    <col min="67" max="68" width="12.1640625" bestFit="1" customWidth="1"/>
    <col min="69" max="69" width="5.83203125" bestFit="1" customWidth="1"/>
    <col min="70" max="70" width="6.1640625" bestFit="1" customWidth="1"/>
    <col min="71" max="71" width="7.33203125" bestFit="1" customWidth="1"/>
    <col min="72" max="72" width="12.1640625" bestFit="1" customWidth="1"/>
    <col min="73" max="74" width="5.83203125" bestFit="1" customWidth="1"/>
    <col min="75" max="75" width="12.1640625" bestFit="1" customWidth="1"/>
    <col min="76" max="77" width="5.83203125" bestFit="1" customWidth="1"/>
    <col min="78" max="78" width="5.6640625" bestFit="1" customWidth="1"/>
    <col min="79" max="79" width="12.1640625" bestFit="1" customWidth="1"/>
    <col min="80" max="80" width="5.83203125" bestFit="1" customWidth="1"/>
    <col min="81" max="84" width="12.1640625" bestFit="1" customWidth="1"/>
    <col min="85" max="85" width="7.1640625" bestFit="1" customWidth="1"/>
    <col min="86" max="86" width="5.1640625" bestFit="1" customWidth="1"/>
    <col min="87" max="87" width="5.83203125" bestFit="1" customWidth="1"/>
    <col min="88" max="88" width="9.1640625" bestFit="1" customWidth="1"/>
    <col min="89" max="89" width="8.1640625" bestFit="1" customWidth="1"/>
    <col min="90" max="90" width="5.1640625" bestFit="1" customWidth="1"/>
    <col min="91" max="91" width="12.1640625" bestFit="1" customWidth="1"/>
    <col min="92" max="92" width="5.1640625" bestFit="1" customWidth="1"/>
    <col min="93" max="94" width="12.1640625" bestFit="1" customWidth="1"/>
    <col min="95" max="95" width="7.1640625" bestFit="1" customWidth="1"/>
    <col min="96" max="96" width="12.1640625" bestFit="1" customWidth="1"/>
    <col min="97" max="98" width="5.1640625" bestFit="1" customWidth="1"/>
    <col min="99" max="99" width="12.1640625" bestFit="1" customWidth="1"/>
    <col min="100" max="100" width="7.1640625" bestFit="1" customWidth="1"/>
    <col min="101" max="101" width="12.1640625" bestFit="1" customWidth="1"/>
    <col min="102" max="106" width="7.1640625" bestFit="1" customWidth="1"/>
    <col min="107" max="107" width="5.1640625" bestFit="1" customWidth="1"/>
    <col min="108" max="108" width="12.1640625" bestFit="1" customWidth="1"/>
    <col min="109" max="109" width="9.1640625" bestFit="1" customWidth="1"/>
    <col min="110" max="110" width="7.33203125" bestFit="1" customWidth="1"/>
    <col min="111" max="111" width="7.1640625" bestFit="1" customWidth="1"/>
    <col min="112" max="112" width="12.1640625" bestFit="1" customWidth="1"/>
    <col min="113" max="113" width="7.1640625" bestFit="1" customWidth="1"/>
    <col min="114" max="114" width="12.1640625" bestFit="1" customWidth="1"/>
    <col min="115" max="116" width="7.5" bestFit="1" customWidth="1"/>
    <col min="117" max="117" width="12.1640625" bestFit="1" customWidth="1"/>
    <col min="118" max="118" width="7.5" bestFit="1" customWidth="1"/>
    <col min="119" max="119" width="5.83203125" bestFit="1" customWidth="1"/>
    <col min="120" max="121" width="12.1640625" bestFit="1" customWidth="1"/>
    <col min="122" max="122" width="9.1640625" bestFit="1" customWidth="1"/>
    <col min="123" max="123" width="7.5" bestFit="1" customWidth="1"/>
    <col min="124" max="125" width="12.1640625" bestFit="1" customWidth="1"/>
    <col min="126" max="126" width="8.33203125" bestFit="1" customWidth="1"/>
    <col min="127" max="127" width="12.1640625" bestFit="1" customWidth="1"/>
    <col min="128" max="128" width="7.1640625" bestFit="1" customWidth="1"/>
    <col min="129" max="129" width="5.83203125" bestFit="1" customWidth="1"/>
    <col min="130" max="130" width="8.1640625" bestFit="1" customWidth="1"/>
    <col min="131" max="131" width="7.1640625" bestFit="1" customWidth="1"/>
    <col min="132" max="132" width="7.5" bestFit="1" customWidth="1"/>
    <col min="133" max="133" width="12.1640625" bestFit="1" customWidth="1"/>
    <col min="134" max="134" width="7.5" bestFit="1" customWidth="1"/>
    <col min="135" max="135" width="5.6640625" bestFit="1" customWidth="1"/>
    <col min="136" max="136" width="12.1640625" bestFit="1" customWidth="1"/>
    <col min="137" max="137" width="5.33203125" bestFit="1" customWidth="1"/>
    <col min="138" max="138" width="6.5" bestFit="1" customWidth="1"/>
    <col min="139" max="141" width="12.1640625" bestFit="1" customWidth="1"/>
    <col min="142" max="143" width="8.5" bestFit="1" customWidth="1"/>
    <col min="144" max="144" width="5.6640625" bestFit="1" customWidth="1"/>
    <col min="145" max="145" width="5.83203125" bestFit="1" customWidth="1"/>
    <col min="146" max="146" width="5.33203125" bestFit="1" customWidth="1"/>
    <col min="147" max="148" width="12.1640625" bestFit="1" customWidth="1"/>
    <col min="149" max="149" width="5.83203125" bestFit="1" customWidth="1"/>
    <col min="150" max="150" width="8.1640625" bestFit="1" customWidth="1"/>
    <col min="151" max="151" width="5.83203125" bestFit="1" customWidth="1"/>
    <col min="152" max="152" width="7.1640625" bestFit="1" customWidth="1"/>
    <col min="153" max="153" width="10.1640625" bestFit="1" customWidth="1"/>
    <col min="154" max="154" width="7.1640625" bestFit="1" customWidth="1"/>
    <col min="155" max="156" width="12.1640625" bestFit="1" customWidth="1"/>
    <col min="157" max="157" width="5.83203125" bestFit="1" customWidth="1"/>
    <col min="158" max="158" width="5.1640625" bestFit="1" customWidth="1"/>
    <col min="159" max="160" width="12.1640625" bestFit="1" customWidth="1"/>
    <col min="161" max="161" width="5.83203125" bestFit="1" customWidth="1"/>
    <col min="162" max="162" width="5.1640625" bestFit="1" customWidth="1"/>
    <col min="163" max="163" width="7.1640625" bestFit="1" customWidth="1"/>
    <col min="164" max="164" width="5.83203125" bestFit="1" customWidth="1"/>
    <col min="165" max="165" width="8.1640625" bestFit="1" customWidth="1"/>
    <col min="166" max="167" width="5.83203125" bestFit="1" customWidth="1"/>
    <col min="168" max="168" width="7.1640625" bestFit="1" customWidth="1"/>
    <col min="169" max="169" width="12.1640625" bestFit="1" customWidth="1"/>
    <col min="170" max="170" width="7.1640625" bestFit="1" customWidth="1"/>
    <col min="171" max="171" width="12.1640625" bestFit="1" customWidth="1"/>
    <col min="172" max="173" width="7.33203125" bestFit="1" customWidth="1"/>
    <col min="174" max="174" width="5.5" bestFit="1" customWidth="1"/>
    <col min="175" max="175" width="6.1640625" bestFit="1" customWidth="1"/>
    <col min="176" max="176" width="12.1640625" bestFit="1" customWidth="1"/>
    <col min="177" max="178" width="7.1640625" bestFit="1" customWidth="1"/>
    <col min="179" max="181" width="12.1640625" bestFit="1" customWidth="1"/>
    <col min="182" max="182" width="7.5" bestFit="1" customWidth="1"/>
    <col min="183" max="183" width="7.6640625" bestFit="1" customWidth="1"/>
    <col min="184" max="184" width="12.1640625" bestFit="1" customWidth="1"/>
    <col min="185" max="185" width="7.5" bestFit="1" customWidth="1"/>
    <col min="186" max="186" width="8.1640625" bestFit="1" customWidth="1"/>
    <col min="187" max="187" width="5.6640625" bestFit="1" customWidth="1"/>
    <col min="188" max="188" width="7.1640625" bestFit="1" customWidth="1"/>
    <col min="189" max="189" width="12.1640625" bestFit="1" customWidth="1"/>
    <col min="190" max="190" width="7.5" bestFit="1" customWidth="1"/>
    <col min="191" max="191" width="5.1640625" bestFit="1" customWidth="1"/>
    <col min="192" max="192" width="11.1640625" bestFit="1" customWidth="1"/>
    <col min="193" max="193" width="7.1640625" bestFit="1" customWidth="1"/>
    <col min="194" max="194" width="5.83203125" bestFit="1" customWidth="1"/>
    <col min="195" max="198" width="12.1640625" bestFit="1" customWidth="1"/>
    <col min="199" max="199" width="7.1640625" bestFit="1" customWidth="1"/>
    <col min="200" max="200" width="12.1640625" bestFit="1" customWidth="1"/>
    <col min="201" max="201" width="7.1640625" bestFit="1" customWidth="1"/>
    <col min="202" max="202" width="12.1640625" bestFit="1" customWidth="1"/>
    <col min="203" max="203" width="5.5" bestFit="1" customWidth="1"/>
    <col min="204" max="205" width="12.1640625" bestFit="1" customWidth="1"/>
    <col min="206" max="206" width="5.5" bestFit="1" customWidth="1"/>
    <col min="207" max="207" width="12.1640625" bestFit="1" customWidth="1"/>
    <col min="208" max="208" width="5.5" bestFit="1" customWidth="1"/>
    <col min="209" max="209" width="12.1640625" bestFit="1" customWidth="1"/>
    <col min="210" max="210" width="7.1640625" bestFit="1" customWidth="1"/>
    <col min="211" max="211" width="5.1640625" bestFit="1" customWidth="1"/>
    <col min="212" max="212" width="5.6640625" bestFit="1" customWidth="1"/>
    <col min="213" max="213" width="12.1640625" bestFit="1" customWidth="1"/>
    <col min="214" max="216" width="6.6640625" bestFit="1" customWidth="1"/>
    <col min="217" max="217" width="12.1640625" bestFit="1" customWidth="1"/>
    <col min="218" max="218" width="12.6640625" bestFit="1" customWidth="1"/>
    <col min="219" max="219" width="12.1640625" bestFit="1" customWidth="1"/>
    <col min="220" max="220" width="5.83203125" bestFit="1" customWidth="1"/>
    <col min="221" max="221" width="8.83203125" bestFit="1" customWidth="1"/>
    <col min="222" max="222" width="7.1640625" bestFit="1" customWidth="1"/>
    <col min="223" max="223" width="8.83203125" bestFit="1" customWidth="1"/>
    <col min="224" max="224" width="6.33203125" bestFit="1" customWidth="1"/>
    <col min="225" max="225" width="8.83203125" bestFit="1" customWidth="1"/>
    <col min="226" max="226" width="7.5" bestFit="1" customWidth="1"/>
    <col min="227" max="227" width="8.83203125" bestFit="1" customWidth="1"/>
    <col min="228" max="228" width="7.33203125" bestFit="1" customWidth="1"/>
    <col min="229" max="229" width="8.83203125" bestFit="1" customWidth="1"/>
    <col min="230" max="230" width="6.33203125" bestFit="1" customWidth="1"/>
    <col min="231" max="231" width="8.83203125" bestFit="1" customWidth="1"/>
    <col min="232" max="232" width="7.1640625" bestFit="1" customWidth="1"/>
    <col min="233" max="233" width="8.83203125" bestFit="1" customWidth="1"/>
    <col min="234" max="234" width="6.33203125" bestFit="1" customWidth="1"/>
    <col min="235" max="235" width="8.83203125" bestFit="1" customWidth="1"/>
    <col min="236" max="236" width="6.33203125" bestFit="1" customWidth="1"/>
    <col min="237" max="237" width="7.5" bestFit="1" customWidth="1"/>
    <col min="238" max="238" width="7.33203125" bestFit="1" customWidth="1"/>
    <col min="239" max="239" width="4.1640625" bestFit="1" customWidth="1"/>
    <col min="240" max="240" width="8.83203125" bestFit="1" customWidth="1"/>
    <col min="241" max="241" width="6.33203125" bestFit="1" customWidth="1"/>
    <col min="242" max="242" width="4.83203125" bestFit="1" customWidth="1"/>
    <col min="243" max="243" width="5.6640625" bestFit="1" customWidth="1"/>
    <col min="244" max="244" width="8.83203125" bestFit="1" customWidth="1"/>
    <col min="245" max="245" width="7.5" bestFit="1" customWidth="1"/>
    <col min="246" max="246" width="5.83203125" bestFit="1" customWidth="1"/>
    <col min="247" max="247" width="8.83203125" bestFit="1" customWidth="1"/>
    <col min="248" max="248" width="6.33203125" bestFit="1" customWidth="1"/>
    <col min="249" max="249" width="8.83203125" bestFit="1" customWidth="1"/>
    <col min="250" max="250" width="6.33203125" bestFit="1" customWidth="1"/>
    <col min="251" max="251" width="8.83203125" bestFit="1" customWidth="1"/>
    <col min="252" max="252" width="7.5" bestFit="1" customWidth="1"/>
    <col min="253" max="253" width="8.83203125" bestFit="1" customWidth="1"/>
    <col min="254" max="254" width="6.33203125" bestFit="1" customWidth="1"/>
    <col min="255" max="255" width="8.83203125" bestFit="1" customWidth="1"/>
    <col min="256" max="256" width="7.5" bestFit="1" customWidth="1"/>
    <col min="257" max="257" width="8.83203125" bestFit="1" customWidth="1"/>
    <col min="258" max="258" width="7.5" bestFit="1" customWidth="1"/>
    <col min="259" max="259" width="8.83203125" bestFit="1" customWidth="1"/>
    <col min="260" max="260" width="6.33203125" bestFit="1" customWidth="1"/>
    <col min="261" max="261" width="8.83203125" bestFit="1" customWidth="1"/>
    <col min="262" max="262" width="6.33203125" bestFit="1" customWidth="1"/>
    <col min="263" max="263" width="8.83203125" bestFit="1" customWidth="1"/>
    <col min="264" max="264" width="6.33203125" bestFit="1" customWidth="1"/>
    <col min="265" max="265" width="5.83203125" bestFit="1" customWidth="1"/>
    <col min="266" max="266" width="8.83203125" bestFit="1" customWidth="1"/>
    <col min="267" max="267" width="6.33203125" bestFit="1" customWidth="1"/>
    <col min="268" max="268" width="8.83203125" bestFit="1" customWidth="1"/>
    <col min="269" max="269" width="6.33203125" bestFit="1" customWidth="1"/>
    <col min="270" max="270" width="8.83203125" bestFit="1" customWidth="1"/>
    <col min="271" max="271" width="7.33203125" bestFit="1" customWidth="1"/>
    <col min="272" max="272" width="8.83203125" bestFit="1" customWidth="1"/>
    <col min="273" max="273" width="6.33203125" bestFit="1" customWidth="1"/>
    <col min="274" max="274" width="8.83203125" bestFit="1" customWidth="1"/>
    <col min="275" max="275" width="6.33203125" bestFit="1" customWidth="1"/>
    <col min="276" max="276" width="8.83203125" bestFit="1" customWidth="1"/>
    <col min="277" max="277" width="8.5" bestFit="1" customWidth="1"/>
    <col min="278" max="278" width="8.83203125" bestFit="1" customWidth="1"/>
    <col min="279" max="279" width="6.33203125" bestFit="1" customWidth="1"/>
    <col min="280" max="280" width="8.83203125" bestFit="1" customWidth="1"/>
    <col min="281" max="281" width="6.33203125" bestFit="1" customWidth="1"/>
    <col min="282" max="282" width="8.83203125" bestFit="1" customWidth="1"/>
    <col min="283" max="283" width="6.33203125" bestFit="1" customWidth="1"/>
    <col min="284" max="284" width="8.83203125" bestFit="1" customWidth="1"/>
    <col min="285" max="285" width="6.33203125" bestFit="1" customWidth="1"/>
    <col min="286" max="286" width="8.83203125" bestFit="1" customWidth="1"/>
    <col min="287" max="287" width="6.33203125" bestFit="1" customWidth="1"/>
    <col min="288" max="289" width="7.5" bestFit="1" customWidth="1"/>
    <col min="290" max="290" width="8.83203125" bestFit="1" customWidth="1"/>
    <col min="291" max="291" width="6.33203125" bestFit="1" customWidth="1"/>
    <col min="292" max="292" width="8.83203125" bestFit="1" customWidth="1"/>
    <col min="293" max="293" width="6.33203125" bestFit="1" customWidth="1"/>
    <col min="294" max="294" width="8.83203125" bestFit="1" customWidth="1"/>
    <col min="295" max="295" width="6.33203125" bestFit="1" customWidth="1"/>
    <col min="296" max="296" width="8.83203125" bestFit="1" customWidth="1"/>
    <col min="297" max="297" width="6.33203125" bestFit="1" customWidth="1"/>
    <col min="298" max="298" width="8.83203125" bestFit="1" customWidth="1"/>
    <col min="299" max="299" width="6.33203125" bestFit="1" customWidth="1"/>
    <col min="300" max="300" width="8.83203125" bestFit="1" customWidth="1"/>
    <col min="301" max="301" width="6.33203125" bestFit="1" customWidth="1"/>
    <col min="302" max="302" width="8.83203125" bestFit="1" customWidth="1"/>
    <col min="303" max="303" width="6.33203125" bestFit="1" customWidth="1"/>
    <col min="304" max="304" width="4.83203125" bestFit="1" customWidth="1"/>
    <col min="305" max="305" width="5.83203125" bestFit="1" customWidth="1"/>
    <col min="306" max="306" width="5.6640625" bestFit="1" customWidth="1"/>
    <col min="307" max="307" width="8.83203125" bestFit="1" customWidth="1"/>
    <col min="308" max="308" width="6.33203125" bestFit="1" customWidth="1"/>
    <col min="309" max="309" width="8.83203125" bestFit="1" customWidth="1"/>
    <col min="310" max="310" width="7.5" bestFit="1" customWidth="1"/>
    <col min="311" max="311" width="8.83203125" bestFit="1" customWidth="1"/>
    <col min="312" max="312" width="6.33203125" bestFit="1" customWidth="1"/>
    <col min="313" max="313" width="8.83203125" bestFit="1" customWidth="1"/>
    <col min="314" max="314" width="6.33203125" bestFit="1" customWidth="1"/>
    <col min="315" max="315" width="8.83203125" bestFit="1" customWidth="1"/>
    <col min="316" max="316" width="6.33203125" bestFit="1" customWidth="1"/>
    <col min="317" max="317" width="8.83203125" bestFit="1" customWidth="1"/>
    <col min="318" max="318" width="6.33203125" bestFit="1" customWidth="1"/>
    <col min="319" max="319" width="8.83203125" bestFit="1" customWidth="1"/>
    <col min="320" max="320" width="6.6640625" bestFit="1" customWidth="1"/>
    <col min="321" max="321" width="8.83203125" bestFit="1" customWidth="1"/>
    <col min="322" max="322" width="6.33203125" bestFit="1" customWidth="1"/>
    <col min="323" max="323" width="6.6640625" bestFit="1" customWidth="1"/>
    <col min="324" max="324" width="8.83203125" bestFit="1" customWidth="1"/>
    <col min="325" max="325" width="7.33203125" bestFit="1" customWidth="1"/>
    <col min="326" max="326" width="7.5" bestFit="1" customWidth="1"/>
    <col min="327" max="327" width="9.83203125" bestFit="1" customWidth="1"/>
    <col min="328" max="328" width="7.5" bestFit="1" customWidth="1"/>
    <col min="329" max="329" width="9.83203125" bestFit="1" customWidth="1"/>
    <col min="330" max="330" width="7.33203125" bestFit="1" customWidth="1"/>
    <col min="331" max="331" width="9.83203125" bestFit="1" customWidth="1"/>
    <col min="332" max="332" width="7.33203125" bestFit="1" customWidth="1"/>
    <col min="333" max="333" width="9.83203125" bestFit="1" customWidth="1"/>
    <col min="334" max="334" width="7.33203125" bestFit="1" customWidth="1"/>
    <col min="335" max="335" width="9.83203125" bestFit="1" customWidth="1"/>
    <col min="336" max="336" width="7.33203125" bestFit="1" customWidth="1"/>
    <col min="337" max="337" width="9.83203125" bestFit="1" customWidth="1"/>
    <col min="338" max="338" width="7.33203125" bestFit="1" customWidth="1"/>
    <col min="339" max="339" width="9.83203125" bestFit="1" customWidth="1"/>
    <col min="340" max="340" width="7.33203125" bestFit="1" customWidth="1"/>
    <col min="341" max="341" width="9.83203125" bestFit="1" customWidth="1"/>
    <col min="342" max="342" width="7.33203125" bestFit="1" customWidth="1"/>
    <col min="343" max="343" width="9.83203125" bestFit="1" customWidth="1"/>
    <col min="344" max="344" width="7.33203125" bestFit="1" customWidth="1"/>
    <col min="345" max="345" width="5.6640625" bestFit="1" customWidth="1"/>
    <col min="346" max="346" width="9.83203125" bestFit="1" customWidth="1"/>
    <col min="347" max="347" width="8.5" bestFit="1" customWidth="1"/>
    <col min="348" max="348" width="9.83203125" bestFit="1" customWidth="1"/>
    <col min="349" max="349" width="7.33203125" bestFit="1" customWidth="1"/>
    <col min="350" max="350" width="9.83203125" bestFit="1" customWidth="1"/>
    <col min="351" max="351" width="7.33203125" bestFit="1" customWidth="1"/>
    <col min="352" max="352" width="9.83203125" bestFit="1" customWidth="1"/>
    <col min="353" max="353" width="7.33203125" bestFit="1" customWidth="1"/>
    <col min="354" max="354" width="9.83203125" bestFit="1" customWidth="1"/>
    <col min="355" max="355" width="7.33203125" bestFit="1" customWidth="1"/>
    <col min="356" max="356" width="9.83203125" bestFit="1" customWidth="1"/>
    <col min="357" max="357" width="7.33203125" bestFit="1" customWidth="1"/>
    <col min="358" max="358" width="9.83203125" bestFit="1" customWidth="1"/>
    <col min="359" max="359" width="7.33203125" bestFit="1" customWidth="1"/>
    <col min="360" max="360" width="9.83203125" bestFit="1" customWidth="1"/>
    <col min="361" max="361" width="7.33203125" bestFit="1" customWidth="1"/>
    <col min="362" max="362" width="9.83203125" bestFit="1" customWidth="1"/>
    <col min="363" max="363" width="7.33203125" bestFit="1" customWidth="1"/>
    <col min="364" max="364" width="5.83203125" bestFit="1" customWidth="1"/>
    <col min="365" max="365" width="9.83203125" bestFit="1" customWidth="1"/>
    <col min="366" max="366" width="7.33203125" bestFit="1" customWidth="1"/>
    <col min="367" max="367" width="9.83203125" bestFit="1" customWidth="1"/>
    <col min="368" max="368" width="7.33203125" bestFit="1" customWidth="1"/>
    <col min="369" max="369" width="5.83203125" bestFit="1" customWidth="1"/>
    <col min="370" max="370" width="9.83203125" bestFit="1" customWidth="1"/>
    <col min="371" max="371" width="7.33203125" bestFit="1" customWidth="1"/>
    <col min="372" max="372" width="9.83203125" bestFit="1" customWidth="1"/>
    <col min="373" max="373" width="7.5" bestFit="1" customWidth="1"/>
    <col min="374" max="374" width="9.83203125" bestFit="1" customWidth="1"/>
    <col min="375" max="375" width="7.33203125" bestFit="1" customWidth="1"/>
    <col min="376" max="376" width="5.1640625" bestFit="1" customWidth="1"/>
    <col min="377" max="377" width="9.83203125" bestFit="1" customWidth="1"/>
    <col min="378" max="378" width="7.5" bestFit="1" customWidth="1"/>
    <col min="379" max="379" width="9.83203125" bestFit="1" customWidth="1"/>
    <col min="380" max="380" width="7.33203125" bestFit="1" customWidth="1"/>
    <col min="381" max="381" width="5.1640625" bestFit="1" customWidth="1"/>
    <col min="382" max="382" width="9.83203125" bestFit="1" customWidth="1"/>
    <col min="383" max="383" width="7.33203125" bestFit="1" customWidth="1"/>
    <col min="384" max="384" width="9.83203125" bestFit="1" customWidth="1"/>
    <col min="385" max="385" width="7.33203125" bestFit="1" customWidth="1"/>
    <col min="386" max="386" width="7.1640625" bestFit="1" customWidth="1"/>
    <col min="387" max="387" width="5.1640625" bestFit="1" customWidth="1"/>
    <col min="388" max="388" width="9.83203125" bestFit="1" customWidth="1"/>
    <col min="389" max="389" width="7.33203125" bestFit="1" customWidth="1"/>
    <col min="390" max="390" width="9.83203125" bestFit="1" customWidth="1"/>
    <col min="391" max="391" width="7.33203125" bestFit="1" customWidth="1"/>
    <col min="392" max="392" width="9.83203125" bestFit="1" customWidth="1"/>
    <col min="393" max="393" width="7.33203125" bestFit="1" customWidth="1"/>
    <col min="394" max="394" width="9.83203125" bestFit="1" customWidth="1"/>
    <col min="395" max="395" width="7.5" bestFit="1" customWidth="1"/>
    <col min="396" max="396" width="9.83203125" bestFit="1" customWidth="1"/>
    <col min="397" max="397" width="7.33203125" bestFit="1" customWidth="1"/>
    <col min="398" max="398" width="7.5" bestFit="1" customWidth="1"/>
    <col min="399" max="399" width="9.83203125" bestFit="1" customWidth="1"/>
    <col min="400" max="400" width="7.33203125" bestFit="1" customWidth="1"/>
    <col min="401" max="401" width="9.83203125" bestFit="1" customWidth="1"/>
    <col min="402" max="402" width="7.33203125" bestFit="1" customWidth="1"/>
    <col min="403" max="403" width="9.83203125" bestFit="1" customWidth="1"/>
    <col min="404" max="404" width="7.33203125" bestFit="1" customWidth="1"/>
    <col min="405" max="405" width="9.83203125" bestFit="1" customWidth="1"/>
    <col min="406" max="406" width="7.33203125" bestFit="1" customWidth="1"/>
    <col min="407" max="407" width="5.83203125" bestFit="1" customWidth="1"/>
    <col min="408" max="408" width="9.83203125" bestFit="1" customWidth="1"/>
    <col min="409" max="409" width="7.33203125" bestFit="1" customWidth="1"/>
    <col min="410" max="410" width="9.83203125" bestFit="1" customWidth="1"/>
    <col min="411" max="411" width="7.33203125" bestFit="1" customWidth="1"/>
    <col min="412" max="412" width="5.6640625" bestFit="1" customWidth="1"/>
    <col min="413" max="413" width="7.5" bestFit="1" customWidth="1"/>
    <col min="414" max="414" width="9.83203125" bestFit="1" customWidth="1"/>
    <col min="415" max="415" width="7.33203125" bestFit="1" customWidth="1"/>
    <col min="416" max="416" width="9.83203125" bestFit="1" customWidth="1"/>
    <col min="417" max="417" width="7.33203125" bestFit="1" customWidth="1"/>
    <col min="418" max="418" width="9.83203125" bestFit="1" customWidth="1"/>
    <col min="419" max="419" width="7.33203125" bestFit="1" customWidth="1"/>
    <col min="420" max="420" width="9.83203125" bestFit="1" customWidth="1"/>
    <col min="421" max="421" width="7.33203125" bestFit="1" customWidth="1"/>
    <col min="422" max="422" width="9.83203125" bestFit="1" customWidth="1"/>
    <col min="423" max="423" width="7.33203125" bestFit="1" customWidth="1"/>
    <col min="424" max="424" width="5.83203125" bestFit="1" customWidth="1"/>
    <col min="425" max="425" width="9.83203125" bestFit="1" customWidth="1"/>
    <col min="426" max="426" width="7.33203125" bestFit="1" customWidth="1"/>
    <col min="427" max="427" width="9.83203125" bestFit="1" customWidth="1"/>
    <col min="428" max="428" width="7.33203125" bestFit="1" customWidth="1"/>
    <col min="429" max="429" width="5.83203125" bestFit="1" customWidth="1"/>
    <col min="430" max="430" width="9.83203125" bestFit="1" customWidth="1"/>
    <col min="431" max="431" width="7.33203125" bestFit="1" customWidth="1"/>
    <col min="432" max="432" width="9.83203125" bestFit="1" customWidth="1"/>
    <col min="433" max="433" width="7.33203125" bestFit="1" customWidth="1"/>
    <col min="434" max="434" width="9.83203125" bestFit="1" customWidth="1"/>
    <col min="435" max="435" width="7.33203125" bestFit="1" customWidth="1"/>
    <col min="436" max="436" width="5.83203125" bestFit="1" customWidth="1"/>
    <col min="437" max="437" width="9.83203125" bestFit="1" customWidth="1"/>
    <col min="438" max="438" width="7.33203125" bestFit="1" customWidth="1"/>
    <col min="439" max="439" width="9.83203125" bestFit="1" customWidth="1"/>
    <col min="440" max="440" width="7.33203125" bestFit="1" customWidth="1"/>
    <col min="441" max="441" width="9.83203125" bestFit="1" customWidth="1"/>
    <col min="442" max="442" width="7.33203125" bestFit="1" customWidth="1"/>
    <col min="443" max="443" width="9.83203125" bestFit="1" customWidth="1"/>
    <col min="444" max="444" width="7.33203125" bestFit="1" customWidth="1"/>
    <col min="445" max="445" width="9.83203125" bestFit="1" customWidth="1"/>
    <col min="446" max="446" width="7.33203125" bestFit="1" customWidth="1"/>
    <col min="447" max="447" width="9.83203125" bestFit="1" customWidth="1"/>
    <col min="448" max="448" width="7.33203125" bestFit="1" customWidth="1"/>
    <col min="449" max="449" width="9.83203125" bestFit="1" customWidth="1"/>
    <col min="450" max="450" width="7.33203125" bestFit="1" customWidth="1"/>
    <col min="451" max="451" width="9.83203125" bestFit="1" customWidth="1"/>
    <col min="452" max="452" width="7.33203125" bestFit="1" customWidth="1"/>
    <col min="453" max="453" width="9.83203125" bestFit="1" customWidth="1"/>
    <col min="454" max="454" width="7.33203125" bestFit="1" customWidth="1"/>
    <col min="455" max="455" width="9.83203125" bestFit="1" customWidth="1"/>
    <col min="456" max="456" width="8.5" bestFit="1" customWidth="1"/>
    <col min="457" max="457" width="9.83203125" bestFit="1" customWidth="1"/>
    <col min="458" max="458" width="7.33203125" bestFit="1" customWidth="1"/>
    <col min="459" max="459" width="9.83203125" bestFit="1" customWidth="1"/>
    <col min="460" max="460" width="7.33203125" bestFit="1" customWidth="1"/>
    <col min="461" max="461" width="9.83203125" bestFit="1" customWidth="1"/>
    <col min="462" max="462" width="7.33203125" bestFit="1" customWidth="1"/>
    <col min="463" max="463" width="9.83203125" bestFit="1" customWidth="1"/>
    <col min="464" max="464" width="7.5" bestFit="1" customWidth="1"/>
    <col min="465" max="465" width="9.83203125" bestFit="1" customWidth="1"/>
    <col min="466" max="466" width="7.33203125" bestFit="1" customWidth="1"/>
    <col min="467" max="467" width="9.83203125" bestFit="1" customWidth="1"/>
    <col min="468" max="468" width="7.33203125" bestFit="1" customWidth="1"/>
    <col min="469" max="469" width="5.6640625" bestFit="1" customWidth="1"/>
    <col min="470" max="470" width="9.83203125" bestFit="1" customWidth="1"/>
    <col min="471" max="471" width="7.33203125" bestFit="1" customWidth="1"/>
    <col min="472" max="472" width="9.83203125" bestFit="1" customWidth="1"/>
    <col min="473" max="473" width="7.33203125" bestFit="1" customWidth="1"/>
    <col min="474" max="474" width="9.83203125" bestFit="1" customWidth="1"/>
    <col min="475" max="475" width="7.33203125" bestFit="1" customWidth="1"/>
    <col min="476" max="476" width="9.83203125" bestFit="1" customWidth="1"/>
    <col min="477" max="477" width="7.33203125" bestFit="1" customWidth="1"/>
    <col min="478" max="478" width="9.83203125" bestFit="1" customWidth="1"/>
    <col min="479" max="479" width="7.33203125" bestFit="1" customWidth="1"/>
    <col min="480" max="481" width="5.83203125" bestFit="1" customWidth="1"/>
    <col min="482" max="482" width="9.83203125" bestFit="1" customWidth="1"/>
    <col min="483" max="483" width="7.33203125" bestFit="1" customWidth="1"/>
    <col min="484" max="484" width="9.83203125" bestFit="1" customWidth="1"/>
    <col min="485" max="485" width="7.33203125" bestFit="1" customWidth="1"/>
    <col min="486" max="486" width="9.83203125" bestFit="1" customWidth="1"/>
    <col min="487" max="487" width="7.33203125" bestFit="1" customWidth="1"/>
    <col min="488" max="488" width="9.83203125" bestFit="1" customWidth="1"/>
    <col min="489" max="489" width="7.5" bestFit="1" customWidth="1"/>
    <col min="490" max="490" width="9.83203125" bestFit="1" customWidth="1"/>
    <col min="491" max="491" width="7.33203125" bestFit="1" customWidth="1"/>
    <col min="492" max="492" width="9.83203125" bestFit="1" customWidth="1"/>
    <col min="493" max="493" width="7.33203125" bestFit="1" customWidth="1"/>
    <col min="494" max="494" width="9.83203125" bestFit="1" customWidth="1"/>
    <col min="495" max="495" width="7.33203125" bestFit="1" customWidth="1"/>
    <col min="496" max="496" width="9.83203125" bestFit="1" customWidth="1"/>
    <col min="497" max="497" width="7.33203125" bestFit="1" customWidth="1"/>
    <col min="498" max="498" width="7.1640625" bestFit="1" customWidth="1"/>
    <col min="499" max="499" width="9.83203125" bestFit="1" customWidth="1"/>
    <col min="500" max="500" width="7.33203125" bestFit="1" customWidth="1"/>
    <col min="501" max="501" width="9.83203125" bestFit="1" customWidth="1"/>
    <col min="502" max="502" width="7.33203125" bestFit="1" customWidth="1"/>
    <col min="503" max="503" width="7.5" bestFit="1" customWidth="1"/>
    <col min="504" max="504" width="9.83203125" bestFit="1" customWidth="1"/>
    <col min="505" max="505" width="7.33203125" bestFit="1" customWidth="1"/>
    <col min="506" max="506" width="9.83203125" bestFit="1" customWidth="1"/>
    <col min="507" max="507" width="7.33203125" bestFit="1" customWidth="1"/>
    <col min="508" max="508" width="9.83203125" bestFit="1" customWidth="1"/>
    <col min="509" max="509" width="7.33203125" bestFit="1" customWidth="1"/>
    <col min="510" max="510" width="9.83203125" bestFit="1" customWidth="1"/>
    <col min="511" max="511" width="7.33203125" bestFit="1" customWidth="1"/>
    <col min="512" max="512" width="9.83203125" bestFit="1" customWidth="1"/>
    <col min="513" max="513" width="7.33203125" bestFit="1" customWidth="1"/>
    <col min="514" max="514" width="9.83203125" bestFit="1" customWidth="1"/>
    <col min="515" max="515" width="7.33203125" bestFit="1" customWidth="1"/>
    <col min="516" max="516" width="5.1640625" bestFit="1" customWidth="1"/>
    <col min="517" max="517" width="9.83203125" bestFit="1" customWidth="1"/>
    <col min="518" max="518" width="7.33203125" bestFit="1" customWidth="1"/>
    <col min="519" max="519" width="9.83203125" bestFit="1" customWidth="1"/>
    <col min="520" max="520" width="7.33203125" bestFit="1" customWidth="1"/>
    <col min="521" max="521" width="9.83203125" bestFit="1" customWidth="1"/>
    <col min="522" max="522" width="7.33203125" bestFit="1" customWidth="1"/>
    <col min="523" max="523" width="9.83203125" bestFit="1" customWidth="1"/>
    <col min="524" max="524" width="7.33203125" bestFit="1" customWidth="1"/>
    <col min="525" max="525" width="9.83203125" bestFit="1" customWidth="1"/>
    <col min="526" max="526" width="7.33203125" bestFit="1" customWidth="1"/>
    <col min="527" max="527" width="9.83203125" bestFit="1" customWidth="1"/>
    <col min="528" max="528" width="7.33203125" bestFit="1" customWidth="1"/>
    <col min="529" max="529" width="9.83203125" bestFit="1" customWidth="1"/>
    <col min="530" max="530" width="7.33203125" bestFit="1" customWidth="1"/>
    <col min="531" max="531" width="9.83203125" bestFit="1" customWidth="1"/>
    <col min="532" max="532" width="7.33203125" bestFit="1" customWidth="1"/>
    <col min="533" max="533" width="9.83203125" bestFit="1" customWidth="1"/>
    <col min="534" max="534" width="7.33203125" bestFit="1" customWidth="1"/>
    <col min="535" max="536" width="7.5" bestFit="1" customWidth="1"/>
    <col min="537" max="537" width="9.83203125" bestFit="1" customWidth="1"/>
    <col min="538" max="538" width="7.33203125" bestFit="1" customWidth="1"/>
    <col min="539" max="539" width="5.5" bestFit="1" customWidth="1"/>
    <col min="540" max="540" width="9.83203125" bestFit="1" customWidth="1"/>
    <col min="541" max="541" width="7.33203125" bestFit="1" customWidth="1"/>
    <col min="542" max="542" width="9.83203125" bestFit="1" customWidth="1"/>
    <col min="543" max="543" width="7.33203125" bestFit="1" customWidth="1"/>
    <col min="544" max="544" width="9.83203125" bestFit="1" customWidth="1"/>
    <col min="545" max="545" width="7.33203125" bestFit="1" customWidth="1"/>
    <col min="546" max="546" width="5.6640625" bestFit="1" customWidth="1"/>
    <col min="547" max="547" width="5.1640625" bestFit="1" customWidth="1"/>
    <col min="548" max="548" width="9.83203125" bestFit="1" customWidth="1"/>
    <col min="549" max="549" width="7.33203125" bestFit="1" customWidth="1"/>
    <col min="550" max="550" width="5.33203125" bestFit="1" customWidth="1"/>
    <col min="551" max="551" width="9.83203125" bestFit="1" customWidth="1"/>
    <col min="552" max="552" width="8.33203125" bestFit="1" customWidth="1"/>
    <col min="553" max="553" width="9.83203125" bestFit="1" customWidth="1"/>
    <col min="554" max="554" width="7.33203125" bestFit="1" customWidth="1"/>
    <col min="555" max="555" width="9.83203125" bestFit="1" customWidth="1"/>
    <col min="556" max="556" width="7.5" bestFit="1" customWidth="1"/>
    <col min="557" max="557" width="9.83203125" bestFit="1" customWidth="1"/>
    <col min="558" max="558" width="7.6640625" bestFit="1" customWidth="1"/>
    <col min="559" max="559" width="9.83203125" bestFit="1" customWidth="1"/>
    <col min="560" max="560" width="7.6640625" bestFit="1" customWidth="1"/>
    <col min="561" max="561" width="9.83203125" bestFit="1" customWidth="1"/>
    <col min="562" max="562" width="7.33203125" bestFit="1" customWidth="1"/>
    <col min="563" max="563" width="9.83203125" bestFit="1" customWidth="1"/>
    <col min="564" max="564" width="7.33203125" bestFit="1" customWidth="1"/>
    <col min="565" max="565" width="9.83203125" bestFit="1" customWidth="1"/>
    <col min="566" max="566" width="7.33203125" bestFit="1" customWidth="1"/>
    <col min="567" max="567" width="9.83203125" bestFit="1" customWidth="1"/>
    <col min="568" max="568" width="7.33203125" bestFit="1" customWidth="1"/>
    <col min="569" max="569" width="9.83203125" bestFit="1" customWidth="1"/>
    <col min="570" max="570" width="7.33203125" bestFit="1" customWidth="1"/>
    <col min="571" max="571" width="9.83203125" bestFit="1" customWidth="1"/>
    <col min="572" max="572" width="7.33203125" bestFit="1" customWidth="1"/>
    <col min="573" max="573" width="9.83203125" bestFit="1" customWidth="1"/>
    <col min="574" max="574" width="7.33203125" bestFit="1" customWidth="1"/>
    <col min="575" max="575" width="9.83203125" bestFit="1" customWidth="1"/>
    <col min="576" max="576" width="7.33203125" bestFit="1" customWidth="1"/>
    <col min="577" max="578" width="5.83203125" bestFit="1" customWidth="1"/>
    <col min="579" max="579" width="6.83203125" bestFit="1" customWidth="1"/>
    <col min="580" max="580" width="9.83203125" bestFit="1" customWidth="1"/>
    <col min="581" max="581" width="7.33203125" bestFit="1" customWidth="1"/>
    <col min="582" max="582" width="9.83203125" bestFit="1" customWidth="1"/>
    <col min="583" max="583" width="7.33203125" bestFit="1" customWidth="1"/>
    <col min="584" max="584" width="5.83203125" bestFit="1" customWidth="1"/>
    <col min="585" max="585" width="9.83203125" bestFit="1" customWidth="1"/>
    <col min="586" max="586" width="7.33203125" bestFit="1" customWidth="1"/>
    <col min="587" max="587" width="9.83203125" bestFit="1" customWidth="1"/>
    <col min="588" max="588" width="7.33203125" bestFit="1" customWidth="1"/>
    <col min="589" max="589" width="9.83203125" bestFit="1" customWidth="1"/>
    <col min="590" max="590" width="7.33203125" bestFit="1" customWidth="1"/>
    <col min="591" max="591" width="9.83203125" bestFit="1" customWidth="1"/>
    <col min="592" max="592" width="7.33203125" bestFit="1" customWidth="1"/>
    <col min="593" max="593" width="9.83203125" bestFit="1" customWidth="1"/>
    <col min="594" max="594" width="7.33203125" bestFit="1" customWidth="1"/>
    <col min="595" max="595" width="9.83203125" bestFit="1" customWidth="1"/>
    <col min="596" max="596" width="7.33203125" bestFit="1" customWidth="1"/>
    <col min="597" max="597" width="9.83203125" bestFit="1" customWidth="1"/>
    <col min="598" max="598" width="7.33203125" bestFit="1" customWidth="1"/>
    <col min="599" max="599" width="9.83203125" bestFit="1" customWidth="1"/>
    <col min="600" max="600" width="7.33203125" bestFit="1" customWidth="1"/>
    <col min="601" max="601" width="9.83203125" bestFit="1" customWidth="1"/>
    <col min="602" max="602" width="7.33203125" bestFit="1" customWidth="1"/>
    <col min="603" max="603" width="9.83203125" bestFit="1" customWidth="1"/>
    <col min="604" max="604" width="7.33203125" bestFit="1" customWidth="1"/>
    <col min="605" max="605" width="9.83203125" bestFit="1" customWidth="1"/>
    <col min="606" max="606" width="7.33203125" bestFit="1" customWidth="1"/>
    <col min="607" max="607" width="5.1640625" bestFit="1" customWidth="1"/>
    <col min="608" max="608" width="9.83203125" bestFit="1" customWidth="1"/>
    <col min="609" max="609" width="7.33203125" bestFit="1" customWidth="1"/>
    <col min="610" max="610" width="9.83203125" bestFit="1" customWidth="1"/>
    <col min="611" max="611" width="7.33203125" bestFit="1" customWidth="1"/>
    <col min="612" max="612" width="9.83203125" bestFit="1" customWidth="1"/>
    <col min="613" max="613" width="7.33203125" bestFit="1" customWidth="1"/>
    <col min="614" max="614" width="5.83203125" bestFit="1" customWidth="1"/>
    <col min="615" max="615" width="9.83203125" bestFit="1" customWidth="1"/>
    <col min="616" max="616" width="7.33203125" bestFit="1" customWidth="1"/>
    <col min="617" max="617" width="5.6640625" bestFit="1" customWidth="1"/>
    <col min="618" max="618" width="9.83203125" bestFit="1" customWidth="1"/>
    <col min="619" max="619" width="7.33203125" bestFit="1" customWidth="1"/>
    <col min="620" max="620" width="9.83203125" bestFit="1" customWidth="1"/>
    <col min="621" max="621" width="7.33203125" bestFit="1" customWidth="1"/>
    <col min="622" max="622" width="9.83203125" bestFit="1" customWidth="1"/>
    <col min="623" max="623" width="7.33203125" bestFit="1" customWidth="1"/>
    <col min="624" max="624" width="9.83203125" bestFit="1" customWidth="1"/>
    <col min="625" max="625" width="7.33203125" bestFit="1" customWidth="1"/>
    <col min="626" max="626" width="9.83203125" bestFit="1" customWidth="1"/>
    <col min="627" max="627" width="7.33203125" bestFit="1" customWidth="1"/>
    <col min="628" max="628" width="9.83203125" bestFit="1" customWidth="1"/>
    <col min="629" max="629" width="7.33203125" bestFit="1" customWidth="1"/>
    <col min="630" max="630" width="9.83203125" bestFit="1" customWidth="1"/>
    <col min="631" max="631" width="7.33203125" bestFit="1" customWidth="1"/>
    <col min="632" max="632" width="9.83203125" bestFit="1" customWidth="1"/>
    <col min="633" max="633" width="7.33203125" bestFit="1" customWidth="1"/>
    <col min="634" max="634" width="9.83203125" bestFit="1" customWidth="1"/>
    <col min="635" max="635" width="7.33203125" bestFit="1" customWidth="1"/>
    <col min="636" max="636" width="9.83203125" bestFit="1" customWidth="1"/>
    <col min="637" max="637" width="7.33203125" bestFit="1" customWidth="1"/>
    <col min="638" max="638" width="9.83203125" bestFit="1" customWidth="1"/>
    <col min="639" max="639" width="7.33203125" bestFit="1" customWidth="1"/>
    <col min="640" max="640" width="9.83203125" bestFit="1" customWidth="1"/>
    <col min="641" max="641" width="7.33203125" bestFit="1" customWidth="1"/>
    <col min="642" max="642" width="9.83203125" bestFit="1" customWidth="1"/>
    <col min="643" max="643" width="7.33203125" bestFit="1" customWidth="1"/>
    <col min="644" max="644" width="9.83203125" bestFit="1" customWidth="1"/>
    <col min="645" max="645" width="7.5" bestFit="1" customWidth="1"/>
    <col min="646" max="646" width="5.83203125" bestFit="1" customWidth="1"/>
    <col min="647" max="647" width="9.83203125" bestFit="1" customWidth="1"/>
    <col min="648" max="648" width="7.33203125" bestFit="1" customWidth="1"/>
    <col min="649" max="649" width="9.83203125" bestFit="1" customWidth="1"/>
    <col min="650" max="650" width="7.33203125" bestFit="1" customWidth="1"/>
    <col min="651" max="651" width="9.83203125" bestFit="1" customWidth="1"/>
    <col min="652" max="652" width="7.33203125" bestFit="1" customWidth="1"/>
    <col min="653" max="653" width="9.83203125" bestFit="1" customWidth="1"/>
    <col min="654" max="654" width="7.33203125" bestFit="1" customWidth="1"/>
    <col min="655" max="655" width="9.83203125" bestFit="1" customWidth="1"/>
    <col min="656" max="656" width="7.33203125" bestFit="1" customWidth="1"/>
    <col min="657" max="657" width="9.83203125" bestFit="1" customWidth="1"/>
    <col min="658" max="658" width="7.33203125" bestFit="1" customWidth="1"/>
    <col min="659" max="659" width="9.83203125" bestFit="1" customWidth="1"/>
    <col min="660" max="660" width="7.33203125" bestFit="1" customWidth="1"/>
    <col min="661" max="661" width="9.83203125" bestFit="1" customWidth="1"/>
    <col min="662" max="662" width="7.33203125" bestFit="1" customWidth="1"/>
    <col min="663" max="663" width="9.83203125" bestFit="1" customWidth="1"/>
    <col min="664" max="664" width="7.33203125" bestFit="1" customWidth="1"/>
    <col min="665" max="665" width="9.83203125" bestFit="1" customWidth="1"/>
    <col min="666" max="666" width="7.33203125" bestFit="1" customWidth="1"/>
    <col min="667" max="667" width="9.83203125" bestFit="1" customWidth="1"/>
    <col min="668" max="668" width="7.33203125" bestFit="1" customWidth="1"/>
    <col min="669" max="669" width="9.83203125" bestFit="1" customWidth="1"/>
    <col min="670" max="670" width="7.33203125" bestFit="1" customWidth="1"/>
    <col min="671" max="671" width="5.83203125" bestFit="1" customWidth="1"/>
    <col min="672" max="672" width="5.1640625" bestFit="1" customWidth="1"/>
    <col min="673" max="673" width="5.83203125" bestFit="1" customWidth="1"/>
    <col min="674" max="674" width="7.5" bestFit="1" customWidth="1"/>
    <col min="675" max="675" width="9.83203125" bestFit="1" customWidth="1"/>
    <col min="676" max="676" width="7.33203125" bestFit="1" customWidth="1"/>
    <col min="677" max="677" width="9.83203125" bestFit="1" customWidth="1"/>
    <col min="678" max="678" width="7.33203125" bestFit="1" customWidth="1"/>
    <col min="679" max="679" width="9.83203125" bestFit="1" customWidth="1"/>
    <col min="680" max="680" width="7.33203125" bestFit="1" customWidth="1"/>
    <col min="681" max="681" width="9.83203125" bestFit="1" customWidth="1"/>
    <col min="682" max="682" width="7.33203125" bestFit="1" customWidth="1"/>
    <col min="683" max="683" width="9.83203125" bestFit="1" customWidth="1"/>
    <col min="684" max="684" width="7.33203125" bestFit="1" customWidth="1"/>
    <col min="685" max="685" width="9.83203125" bestFit="1" customWidth="1"/>
    <col min="686" max="686" width="7.33203125" bestFit="1" customWidth="1"/>
    <col min="687" max="687" width="9.83203125" bestFit="1" customWidth="1"/>
    <col min="688" max="688" width="7.33203125" bestFit="1" customWidth="1"/>
    <col min="689" max="689" width="9.83203125" bestFit="1" customWidth="1"/>
    <col min="690" max="690" width="7.33203125" bestFit="1" customWidth="1"/>
    <col min="691" max="691" width="9.83203125" bestFit="1" customWidth="1"/>
    <col min="692" max="692" width="7.33203125" bestFit="1" customWidth="1"/>
    <col min="693" max="693" width="9.83203125" bestFit="1" customWidth="1"/>
    <col min="694" max="694" width="7.33203125" bestFit="1" customWidth="1"/>
    <col min="695" max="695" width="9.83203125" bestFit="1" customWidth="1"/>
    <col min="696" max="696" width="7.33203125" bestFit="1" customWidth="1"/>
    <col min="697" max="697" width="9.83203125" bestFit="1" customWidth="1"/>
    <col min="698" max="698" width="7.33203125" bestFit="1" customWidth="1"/>
    <col min="699" max="699" width="9.83203125" bestFit="1" customWidth="1"/>
    <col min="700" max="700" width="7.33203125" bestFit="1" customWidth="1"/>
    <col min="701" max="701" width="9.83203125" bestFit="1" customWidth="1"/>
    <col min="702" max="702" width="7.33203125" bestFit="1" customWidth="1"/>
    <col min="703" max="703" width="9.83203125" bestFit="1" customWidth="1"/>
    <col min="704" max="704" width="7.33203125" bestFit="1" customWidth="1"/>
    <col min="705" max="705" width="9.83203125" bestFit="1" customWidth="1"/>
    <col min="706" max="706" width="7.33203125" bestFit="1" customWidth="1"/>
    <col min="707" max="707" width="5.83203125" bestFit="1" customWidth="1"/>
    <col min="708" max="708" width="9.83203125" bestFit="1" customWidth="1"/>
    <col min="709" max="709" width="7.33203125" bestFit="1" customWidth="1"/>
    <col min="710" max="710" width="9.83203125" bestFit="1" customWidth="1"/>
    <col min="711" max="711" width="7.33203125" bestFit="1" customWidth="1"/>
    <col min="712" max="712" width="5.83203125" bestFit="1" customWidth="1"/>
    <col min="713" max="713" width="9.83203125" bestFit="1" customWidth="1"/>
    <col min="714" max="714" width="7.33203125" bestFit="1" customWidth="1"/>
    <col min="715" max="715" width="9.83203125" bestFit="1" customWidth="1"/>
    <col min="716" max="716" width="7.33203125" bestFit="1" customWidth="1"/>
    <col min="717" max="717" width="9.83203125" bestFit="1" customWidth="1"/>
    <col min="718" max="718" width="7.33203125" bestFit="1" customWidth="1"/>
    <col min="719" max="719" width="9.83203125" bestFit="1" customWidth="1"/>
    <col min="720" max="720" width="7.33203125" bestFit="1" customWidth="1"/>
    <col min="721" max="721" width="9.83203125" bestFit="1" customWidth="1"/>
    <col min="722" max="722" width="7.33203125" bestFit="1" customWidth="1"/>
    <col min="723" max="723" width="9.83203125" bestFit="1" customWidth="1"/>
    <col min="724" max="724" width="7.33203125" bestFit="1" customWidth="1"/>
    <col min="725" max="725" width="9.83203125" bestFit="1" customWidth="1"/>
    <col min="726" max="726" width="7.5" bestFit="1" customWidth="1"/>
    <col min="727" max="727" width="9.83203125" bestFit="1" customWidth="1"/>
    <col min="728" max="728" width="7.33203125" bestFit="1" customWidth="1"/>
    <col min="729" max="729" width="9.83203125" bestFit="1" customWidth="1"/>
    <col min="730" max="731" width="7.33203125" bestFit="1" customWidth="1"/>
    <col min="732" max="732" width="9.83203125" bestFit="1" customWidth="1"/>
    <col min="733" max="733" width="7.33203125" bestFit="1" customWidth="1"/>
    <col min="734" max="734" width="9.83203125" bestFit="1" customWidth="1"/>
    <col min="735" max="735" width="7.33203125" bestFit="1" customWidth="1"/>
    <col min="736" max="736" width="9.83203125" bestFit="1" customWidth="1"/>
    <col min="737" max="737" width="7.33203125" bestFit="1" customWidth="1"/>
    <col min="738" max="738" width="9.83203125" bestFit="1" customWidth="1"/>
    <col min="739" max="739" width="7.33203125" bestFit="1" customWidth="1"/>
    <col min="740" max="740" width="5.1640625" bestFit="1" customWidth="1"/>
    <col min="741" max="741" width="9.83203125" bestFit="1" customWidth="1"/>
    <col min="742" max="742" width="7.33203125" bestFit="1" customWidth="1"/>
    <col min="743" max="743" width="9.83203125" bestFit="1" customWidth="1"/>
    <col min="744" max="744" width="7.33203125" bestFit="1" customWidth="1"/>
    <col min="745" max="745" width="5.1640625" bestFit="1" customWidth="1"/>
    <col min="746" max="746" width="9.83203125" bestFit="1" customWidth="1"/>
    <col min="747" max="747" width="7.33203125" bestFit="1" customWidth="1"/>
    <col min="748" max="748" width="5.1640625" bestFit="1" customWidth="1"/>
    <col min="749" max="749" width="9.83203125" bestFit="1" customWidth="1"/>
    <col min="750" max="750" width="7.33203125" bestFit="1" customWidth="1"/>
    <col min="751" max="751" width="9.83203125" bestFit="1" customWidth="1"/>
    <col min="752" max="752" width="7.33203125" bestFit="1" customWidth="1"/>
    <col min="753" max="753" width="9.83203125" bestFit="1" customWidth="1"/>
    <col min="754" max="754" width="7.33203125" bestFit="1" customWidth="1"/>
    <col min="755" max="755" width="9.83203125" bestFit="1" customWidth="1"/>
    <col min="756" max="756" width="7.33203125" bestFit="1" customWidth="1"/>
    <col min="757" max="757" width="9.83203125" bestFit="1" customWidth="1"/>
    <col min="758" max="758" width="7.33203125" bestFit="1" customWidth="1"/>
    <col min="759" max="759" width="9.83203125" bestFit="1" customWidth="1"/>
    <col min="760" max="760" width="7.33203125" bestFit="1" customWidth="1"/>
    <col min="761" max="761" width="9.83203125" bestFit="1" customWidth="1"/>
    <col min="762" max="762" width="7.33203125" bestFit="1" customWidth="1"/>
    <col min="763" max="763" width="9.83203125" bestFit="1" customWidth="1"/>
    <col min="764" max="764" width="7.33203125" bestFit="1" customWidth="1"/>
    <col min="765" max="765" width="9.83203125" bestFit="1" customWidth="1"/>
    <col min="766" max="766" width="7.33203125" bestFit="1" customWidth="1"/>
    <col min="767" max="767" width="9.83203125" bestFit="1" customWidth="1"/>
    <col min="768" max="768" width="7.33203125" bestFit="1" customWidth="1"/>
    <col min="769" max="769" width="9.83203125" bestFit="1" customWidth="1"/>
    <col min="770" max="770" width="7.33203125" bestFit="1" customWidth="1"/>
    <col min="771" max="771" width="9.83203125" bestFit="1" customWidth="1"/>
    <col min="772" max="772" width="7.33203125" bestFit="1" customWidth="1"/>
    <col min="773" max="773" width="9.83203125" bestFit="1" customWidth="1"/>
    <col min="774" max="774" width="7.33203125" bestFit="1" customWidth="1"/>
    <col min="775" max="775" width="5.6640625" bestFit="1" customWidth="1"/>
    <col min="776" max="776" width="6.6640625" bestFit="1" customWidth="1"/>
    <col min="777" max="777" width="9.83203125" bestFit="1" customWidth="1"/>
    <col min="778" max="778" width="7.33203125" bestFit="1" customWidth="1"/>
    <col min="779" max="779" width="9.83203125" bestFit="1" customWidth="1"/>
    <col min="780" max="780" width="7.33203125" bestFit="1" customWidth="1"/>
    <col min="781" max="781" width="9.83203125" bestFit="1" customWidth="1"/>
    <col min="782" max="782" width="7.33203125" bestFit="1" customWidth="1"/>
    <col min="783" max="783" width="9.83203125" bestFit="1" customWidth="1"/>
    <col min="784" max="784" width="7.33203125" bestFit="1" customWidth="1"/>
    <col min="785" max="785" width="5.1640625" bestFit="1" customWidth="1"/>
    <col min="786" max="786" width="9.83203125" bestFit="1" customWidth="1"/>
    <col min="787" max="787" width="7.33203125" bestFit="1" customWidth="1"/>
    <col min="788" max="788" width="7.5" bestFit="1" customWidth="1"/>
    <col min="789" max="789" width="9.83203125" bestFit="1" customWidth="1"/>
    <col min="790" max="790" width="7.33203125" bestFit="1" customWidth="1"/>
    <col min="791" max="791" width="9.83203125" bestFit="1" customWidth="1"/>
    <col min="792" max="792" width="7.33203125" bestFit="1" customWidth="1"/>
    <col min="793" max="793" width="9.83203125" bestFit="1" customWidth="1"/>
    <col min="794" max="794" width="7.33203125" bestFit="1" customWidth="1"/>
    <col min="795" max="795" width="9.83203125" bestFit="1" customWidth="1"/>
    <col min="796" max="796" width="7.33203125" bestFit="1" customWidth="1"/>
    <col min="797" max="797" width="9.83203125" bestFit="1" customWidth="1"/>
    <col min="798" max="798" width="7.5" bestFit="1" customWidth="1"/>
    <col min="799" max="799" width="9.83203125" bestFit="1" customWidth="1"/>
    <col min="800" max="800" width="7.33203125" bestFit="1" customWidth="1"/>
    <col min="801" max="801" width="9.83203125" bestFit="1" customWidth="1"/>
    <col min="802" max="802" width="7.33203125" bestFit="1" customWidth="1"/>
    <col min="803" max="803" width="9.83203125" bestFit="1" customWidth="1"/>
    <col min="804" max="804" width="7.33203125" bestFit="1" customWidth="1"/>
    <col min="805" max="805" width="9.83203125" bestFit="1" customWidth="1"/>
    <col min="806" max="806" width="7.33203125" bestFit="1" customWidth="1"/>
    <col min="807" max="807" width="9.83203125" bestFit="1" customWidth="1"/>
    <col min="808" max="808" width="7.33203125" bestFit="1" customWidth="1"/>
    <col min="809" max="809" width="9.83203125" bestFit="1" customWidth="1"/>
    <col min="810" max="810" width="7.33203125" bestFit="1" customWidth="1"/>
    <col min="811" max="811" width="9.83203125" bestFit="1" customWidth="1"/>
    <col min="812" max="812" width="7.5" bestFit="1" customWidth="1"/>
    <col min="813" max="813" width="9.83203125" bestFit="1" customWidth="1"/>
    <col min="814" max="814" width="7.33203125" bestFit="1" customWidth="1"/>
    <col min="815" max="815" width="5.83203125" bestFit="1" customWidth="1"/>
    <col min="816" max="816" width="9.83203125" bestFit="1" customWidth="1"/>
    <col min="817" max="817" width="7.33203125" bestFit="1" customWidth="1"/>
    <col min="818" max="818" width="7.5" bestFit="1" customWidth="1"/>
    <col min="819" max="819" width="9.83203125" bestFit="1" customWidth="1"/>
    <col min="820" max="820" width="7.33203125" bestFit="1" customWidth="1"/>
    <col min="821" max="821" width="9.83203125" bestFit="1" customWidth="1"/>
    <col min="822" max="822" width="7.5" bestFit="1" customWidth="1"/>
    <col min="823" max="823" width="9.83203125" bestFit="1" customWidth="1"/>
    <col min="824" max="824" width="7.33203125" bestFit="1" customWidth="1"/>
    <col min="825" max="825" width="9.83203125" bestFit="1" customWidth="1"/>
    <col min="826" max="826" width="7.33203125" bestFit="1" customWidth="1"/>
    <col min="827" max="827" width="9.83203125" bestFit="1" customWidth="1"/>
    <col min="828" max="828" width="7.33203125" bestFit="1" customWidth="1"/>
    <col min="829" max="829" width="9.83203125" bestFit="1" customWidth="1"/>
    <col min="830" max="830" width="7.33203125" bestFit="1" customWidth="1"/>
    <col min="831" max="831" width="9.83203125" bestFit="1" customWidth="1"/>
    <col min="832" max="832" width="7.33203125" bestFit="1" customWidth="1"/>
    <col min="833" max="833" width="5.83203125" bestFit="1" customWidth="1"/>
    <col min="834" max="834" width="9.83203125" bestFit="1" customWidth="1"/>
    <col min="835" max="835" width="7.33203125" bestFit="1" customWidth="1"/>
    <col min="836" max="836" width="9.83203125" bestFit="1" customWidth="1"/>
    <col min="837" max="837" width="7.33203125" bestFit="1" customWidth="1"/>
    <col min="838" max="838" width="5.83203125" bestFit="1" customWidth="1"/>
    <col min="839" max="839" width="5.1640625" bestFit="1" customWidth="1"/>
    <col min="840" max="840" width="9.83203125" bestFit="1" customWidth="1"/>
    <col min="841" max="841" width="7.33203125" bestFit="1" customWidth="1"/>
    <col min="842" max="842" width="9.83203125" bestFit="1" customWidth="1"/>
    <col min="843" max="843" width="7.33203125" bestFit="1" customWidth="1"/>
    <col min="844" max="844" width="9.83203125" bestFit="1" customWidth="1"/>
    <col min="845" max="845" width="7.33203125" bestFit="1" customWidth="1"/>
    <col min="846" max="846" width="9.83203125" bestFit="1" customWidth="1"/>
    <col min="847" max="847" width="7.33203125" bestFit="1" customWidth="1"/>
    <col min="848" max="848" width="9.83203125" bestFit="1" customWidth="1"/>
    <col min="849" max="849" width="7.33203125" bestFit="1" customWidth="1"/>
    <col min="850" max="850" width="9.83203125" bestFit="1" customWidth="1"/>
    <col min="851" max="852" width="7.33203125" bestFit="1" customWidth="1"/>
    <col min="853" max="853" width="9.83203125" bestFit="1" customWidth="1"/>
    <col min="854" max="855" width="7.33203125" bestFit="1" customWidth="1"/>
    <col min="856" max="856" width="9.83203125" bestFit="1" customWidth="1"/>
    <col min="857" max="857" width="7.33203125" bestFit="1" customWidth="1"/>
    <col min="858" max="858" width="9.83203125" bestFit="1" customWidth="1"/>
    <col min="859" max="859" width="7.33203125" bestFit="1" customWidth="1"/>
    <col min="860" max="860" width="9.83203125" bestFit="1" customWidth="1"/>
    <col min="861" max="861" width="7.33203125" bestFit="1" customWidth="1"/>
    <col min="862" max="862" width="9.83203125" bestFit="1" customWidth="1"/>
    <col min="863" max="863" width="7.33203125" bestFit="1" customWidth="1"/>
    <col min="864" max="864" width="9.83203125" bestFit="1" customWidth="1"/>
    <col min="865" max="865" width="7.33203125" bestFit="1" customWidth="1"/>
    <col min="866" max="866" width="9.83203125" bestFit="1" customWidth="1"/>
    <col min="867" max="867" width="7.33203125" bestFit="1" customWidth="1"/>
    <col min="868" max="868" width="9.83203125" bestFit="1" customWidth="1"/>
    <col min="869" max="869" width="7.33203125" bestFit="1" customWidth="1"/>
    <col min="870" max="870" width="5.83203125" bestFit="1" customWidth="1"/>
    <col min="871" max="871" width="9.83203125" bestFit="1" customWidth="1"/>
    <col min="872" max="872" width="7.33203125" bestFit="1" customWidth="1"/>
    <col min="873" max="873" width="9.83203125" bestFit="1" customWidth="1"/>
    <col min="874" max="874" width="7.33203125" bestFit="1" customWidth="1"/>
    <col min="875" max="875" width="9.83203125" bestFit="1" customWidth="1"/>
    <col min="876" max="876" width="7.33203125" bestFit="1" customWidth="1"/>
    <col min="877" max="877" width="9.83203125" bestFit="1" customWidth="1"/>
    <col min="878" max="878" width="7.33203125" bestFit="1" customWidth="1"/>
    <col min="879" max="879" width="9.83203125" bestFit="1" customWidth="1"/>
    <col min="880" max="880" width="7.33203125" bestFit="1" customWidth="1"/>
    <col min="881" max="881" width="5.6640625" bestFit="1" customWidth="1"/>
    <col min="882" max="882" width="5.83203125" bestFit="1" customWidth="1"/>
    <col min="883" max="883" width="9.83203125" bestFit="1" customWidth="1"/>
    <col min="884" max="884" width="7.33203125" bestFit="1" customWidth="1"/>
    <col min="885" max="885" width="9.83203125" bestFit="1" customWidth="1"/>
    <col min="886" max="886" width="7.33203125" bestFit="1" customWidth="1"/>
    <col min="887" max="887" width="9.83203125" bestFit="1" customWidth="1"/>
    <col min="888" max="888" width="7.5" bestFit="1" customWidth="1"/>
    <col min="889" max="889" width="5.5" bestFit="1" customWidth="1"/>
    <col min="890" max="890" width="9.83203125" bestFit="1" customWidth="1"/>
    <col min="891" max="891" width="7.33203125" bestFit="1" customWidth="1"/>
    <col min="892" max="892" width="9.83203125" bestFit="1" customWidth="1"/>
    <col min="893" max="893" width="7.33203125" bestFit="1" customWidth="1"/>
    <col min="894" max="894" width="5.83203125" bestFit="1" customWidth="1"/>
    <col min="895" max="895" width="5.5" bestFit="1" customWidth="1"/>
    <col min="896" max="896" width="9.83203125" bestFit="1" customWidth="1"/>
    <col min="897" max="897" width="7.33203125" bestFit="1" customWidth="1"/>
    <col min="898" max="898" width="9.83203125" bestFit="1" customWidth="1"/>
    <col min="899" max="899" width="7.33203125" bestFit="1" customWidth="1"/>
    <col min="900" max="900" width="5.6640625" bestFit="1" customWidth="1"/>
    <col min="901" max="901" width="9.83203125" bestFit="1" customWidth="1"/>
    <col min="902" max="902" width="7.33203125" bestFit="1" customWidth="1"/>
    <col min="903" max="903" width="9.83203125" bestFit="1" customWidth="1"/>
    <col min="904" max="904" width="7.33203125" bestFit="1" customWidth="1"/>
    <col min="905" max="905" width="9.83203125" bestFit="1" customWidth="1"/>
    <col min="906" max="906" width="7.33203125" bestFit="1" customWidth="1"/>
    <col min="907" max="907" width="5.1640625" bestFit="1" customWidth="1"/>
    <col min="908" max="908" width="5.5" bestFit="1" customWidth="1"/>
    <col min="909" max="909" width="9.83203125" bestFit="1" customWidth="1"/>
    <col min="910" max="910" width="7.33203125" bestFit="1" customWidth="1"/>
    <col min="911" max="911" width="9.83203125" bestFit="1" customWidth="1"/>
    <col min="912" max="912" width="7.33203125" bestFit="1" customWidth="1"/>
    <col min="913" max="913" width="9.83203125" bestFit="1" customWidth="1"/>
    <col min="914" max="914" width="7.33203125" bestFit="1" customWidth="1"/>
    <col min="915" max="915" width="5.83203125" bestFit="1" customWidth="1"/>
    <col min="916" max="916" width="7.5" bestFit="1" customWidth="1"/>
    <col min="917" max="917" width="9.83203125" bestFit="1" customWidth="1"/>
    <col min="918" max="918" width="7.33203125" bestFit="1" customWidth="1"/>
    <col min="919" max="919" width="9.83203125" bestFit="1" customWidth="1"/>
    <col min="920" max="920" width="7.33203125" bestFit="1" customWidth="1"/>
    <col min="921" max="921" width="9.83203125" bestFit="1" customWidth="1"/>
    <col min="922" max="922" width="7.33203125" bestFit="1" customWidth="1"/>
    <col min="923" max="923" width="9.83203125" bestFit="1" customWidth="1"/>
    <col min="924" max="924" width="7.33203125" bestFit="1" customWidth="1"/>
    <col min="925" max="925" width="9.83203125" bestFit="1" customWidth="1"/>
    <col min="926" max="926" width="7.33203125" bestFit="1" customWidth="1"/>
    <col min="927" max="928" width="5.83203125" bestFit="1" customWidth="1"/>
    <col min="929" max="929" width="9.83203125" bestFit="1" customWidth="1"/>
    <col min="930" max="930" width="7.33203125" bestFit="1" customWidth="1"/>
    <col min="931" max="931" width="9.83203125" bestFit="1" customWidth="1"/>
    <col min="932" max="932" width="7.33203125" bestFit="1" customWidth="1"/>
    <col min="933" max="933" width="9.83203125" bestFit="1" customWidth="1"/>
    <col min="934" max="934" width="7.33203125" bestFit="1" customWidth="1"/>
    <col min="935" max="935" width="9.83203125" bestFit="1" customWidth="1"/>
    <col min="936" max="936" width="7.33203125" bestFit="1" customWidth="1"/>
    <col min="937" max="937" width="9.83203125" bestFit="1" customWidth="1"/>
    <col min="938" max="938" width="7.33203125" bestFit="1" customWidth="1"/>
    <col min="939" max="939" width="9.83203125" bestFit="1" customWidth="1"/>
    <col min="940" max="940" width="7.33203125" bestFit="1" customWidth="1"/>
    <col min="941" max="941" width="9.83203125" bestFit="1" customWidth="1"/>
    <col min="942" max="942" width="7.33203125" bestFit="1" customWidth="1"/>
    <col min="943" max="943" width="9.83203125" bestFit="1" customWidth="1"/>
    <col min="944" max="944" width="7.33203125" bestFit="1" customWidth="1"/>
    <col min="945" max="945" width="9.83203125" bestFit="1" customWidth="1"/>
    <col min="946" max="946" width="7.33203125" bestFit="1" customWidth="1"/>
    <col min="947" max="947" width="5.83203125" bestFit="1" customWidth="1"/>
    <col min="948" max="948" width="7.33203125" bestFit="1" customWidth="1"/>
    <col min="949" max="949" width="9.83203125" bestFit="1" customWidth="1"/>
    <col min="950" max="950" width="7.33203125" bestFit="1" customWidth="1"/>
    <col min="951" max="951" width="9.83203125" bestFit="1" customWidth="1"/>
    <col min="952" max="952" width="7.33203125" bestFit="1" customWidth="1"/>
    <col min="953" max="953" width="9.83203125" bestFit="1" customWidth="1"/>
    <col min="954" max="954" width="7.33203125" bestFit="1" customWidth="1"/>
    <col min="955" max="955" width="9.83203125" bestFit="1" customWidth="1"/>
    <col min="956" max="956" width="7.33203125" bestFit="1" customWidth="1"/>
    <col min="957" max="957" width="9.83203125" bestFit="1" customWidth="1"/>
    <col min="958" max="958" width="7.33203125" bestFit="1" customWidth="1"/>
    <col min="959" max="960" width="7.5" bestFit="1" customWidth="1"/>
    <col min="961" max="961" width="9.83203125" bestFit="1" customWidth="1"/>
    <col min="962" max="962" width="7.33203125" bestFit="1" customWidth="1"/>
    <col min="963" max="963" width="9.83203125" bestFit="1" customWidth="1"/>
    <col min="964" max="964" width="7.33203125" bestFit="1" customWidth="1"/>
    <col min="965" max="965" width="9.83203125" bestFit="1" customWidth="1"/>
    <col min="966" max="966" width="7.33203125" bestFit="1" customWidth="1"/>
    <col min="967" max="967" width="9.83203125" bestFit="1" customWidth="1"/>
    <col min="968" max="968" width="7.33203125" bestFit="1" customWidth="1"/>
    <col min="969" max="969" width="9.83203125" bestFit="1" customWidth="1"/>
    <col min="970" max="970" width="7.33203125" bestFit="1" customWidth="1"/>
    <col min="971" max="971" width="9.83203125" bestFit="1" customWidth="1"/>
    <col min="972" max="972" width="7.5" bestFit="1" customWidth="1"/>
    <col min="973" max="973" width="9.83203125" bestFit="1" customWidth="1"/>
    <col min="974" max="974" width="7.33203125" bestFit="1" customWidth="1"/>
    <col min="975" max="975" width="9.83203125" bestFit="1" customWidth="1"/>
    <col min="976" max="976" width="7.33203125" bestFit="1" customWidth="1"/>
    <col min="977" max="977" width="9.83203125" bestFit="1" customWidth="1"/>
    <col min="978" max="978" width="7.33203125" bestFit="1" customWidth="1"/>
    <col min="979" max="979" width="9.83203125" bestFit="1" customWidth="1"/>
    <col min="980" max="980" width="7.33203125" bestFit="1" customWidth="1"/>
    <col min="981" max="981" width="9.83203125" bestFit="1" customWidth="1"/>
    <col min="982" max="982" width="7.5" bestFit="1" customWidth="1"/>
    <col min="983" max="983" width="9.83203125" bestFit="1" customWidth="1"/>
    <col min="984" max="984" width="7.5" bestFit="1" customWidth="1"/>
    <col min="985" max="985" width="9.83203125" bestFit="1" customWidth="1"/>
    <col min="986" max="986" width="7.33203125" bestFit="1" customWidth="1"/>
    <col min="987" max="987" width="9.83203125" bestFit="1" customWidth="1"/>
    <col min="988" max="988" width="7.33203125" bestFit="1" customWidth="1"/>
    <col min="989" max="989" width="9.83203125" bestFit="1" customWidth="1"/>
    <col min="990" max="990" width="7.33203125" bestFit="1" customWidth="1"/>
    <col min="991" max="991" width="5.83203125" bestFit="1" customWidth="1"/>
    <col min="992" max="992" width="9.83203125" bestFit="1" customWidth="1"/>
    <col min="993" max="993" width="7.33203125" bestFit="1" customWidth="1"/>
    <col min="994" max="994" width="9.83203125" bestFit="1" customWidth="1"/>
    <col min="995" max="995" width="7.33203125" bestFit="1" customWidth="1"/>
    <col min="996" max="996" width="5.1640625" bestFit="1" customWidth="1"/>
    <col min="997" max="997" width="9.83203125" bestFit="1" customWidth="1"/>
    <col min="998" max="998" width="7.33203125" bestFit="1" customWidth="1"/>
    <col min="999" max="999" width="9.83203125" bestFit="1" customWidth="1"/>
    <col min="1000" max="1000" width="7.33203125" bestFit="1" customWidth="1"/>
    <col min="1001" max="1001" width="9.83203125" bestFit="1" customWidth="1"/>
    <col min="1002" max="1002" width="7.33203125" bestFit="1" customWidth="1"/>
    <col min="1003" max="1003" width="9.83203125" bestFit="1" customWidth="1"/>
    <col min="1004" max="1004" width="7.33203125" bestFit="1" customWidth="1"/>
    <col min="1005" max="1005" width="9.83203125" bestFit="1" customWidth="1"/>
    <col min="1006" max="1006" width="7.33203125" bestFit="1" customWidth="1"/>
    <col min="1007" max="1007" width="9.83203125" bestFit="1" customWidth="1"/>
    <col min="1008" max="1008" width="7.33203125" bestFit="1" customWidth="1"/>
    <col min="1009" max="1009" width="5.1640625" bestFit="1" customWidth="1"/>
    <col min="1010" max="1010" width="9.83203125" bestFit="1" customWidth="1"/>
    <col min="1011" max="1011" width="7.33203125" bestFit="1" customWidth="1"/>
    <col min="1012" max="1012" width="9.83203125" bestFit="1" customWidth="1"/>
    <col min="1013" max="1013" width="7.33203125" bestFit="1" customWidth="1"/>
    <col min="1014" max="1014" width="9.83203125" bestFit="1" customWidth="1"/>
    <col min="1015" max="1015" width="7.33203125" bestFit="1" customWidth="1"/>
    <col min="1016" max="1016" width="5.1640625" bestFit="1" customWidth="1"/>
    <col min="1017" max="1017" width="9.83203125" bestFit="1" customWidth="1"/>
    <col min="1018" max="1018" width="7.33203125" bestFit="1" customWidth="1"/>
    <col min="1019" max="1019" width="9.83203125" bestFit="1" customWidth="1"/>
    <col min="1020" max="1020" width="7.33203125" bestFit="1" customWidth="1"/>
    <col min="1021" max="1021" width="9.83203125" bestFit="1" customWidth="1"/>
    <col min="1022" max="1022" width="7.33203125" bestFit="1" customWidth="1"/>
    <col min="1023" max="1023" width="9.83203125" bestFit="1" customWidth="1"/>
    <col min="1024" max="1024" width="7.33203125" bestFit="1" customWidth="1"/>
    <col min="1025" max="1025" width="9.83203125" bestFit="1" customWidth="1"/>
    <col min="1026" max="1026" width="7.33203125" bestFit="1" customWidth="1"/>
    <col min="1027" max="1027" width="9.83203125" bestFit="1" customWidth="1"/>
    <col min="1028" max="1028" width="7.33203125" bestFit="1" customWidth="1"/>
    <col min="1029" max="1029" width="5.83203125" bestFit="1" customWidth="1"/>
    <col min="1030" max="1030" width="9.83203125" bestFit="1" customWidth="1"/>
    <col min="1031" max="1031" width="7.33203125" bestFit="1" customWidth="1"/>
    <col min="1032" max="1032" width="9.83203125" bestFit="1" customWidth="1"/>
    <col min="1033" max="1033" width="7.33203125" bestFit="1" customWidth="1"/>
    <col min="1034" max="1034" width="9.83203125" bestFit="1" customWidth="1"/>
    <col min="1035" max="1035" width="7.33203125" bestFit="1" customWidth="1"/>
    <col min="1036" max="1036" width="5.83203125" bestFit="1" customWidth="1"/>
    <col min="1037" max="1037" width="9.83203125" bestFit="1" customWidth="1"/>
    <col min="1038" max="1038" width="7.33203125" bestFit="1" customWidth="1"/>
    <col min="1039" max="1039" width="9.83203125" bestFit="1" customWidth="1"/>
    <col min="1040" max="1040" width="7.33203125" bestFit="1" customWidth="1"/>
    <col min="1041" max="1041" width="5.83203125" bestFit="1" customWidth="1"/>
    <col min="1042" max="1042" width="9.83203125" bestFit="1" customWidth="1"/>
    <col min="1043" max="1043" width="7.33203125" bestFit="1" customWidth="1"/>
    <col min="1044" max="1044" width="9.83203125" bestFit="1" customWidth="1"/>
    <col min="1045" max="1045" width="7.33203125" bestFit="1" customWidth="1"/>
    <col min="1046" max="1046" width="9.83203125" bestFit="1" customWidth="1"/>
    <col min="1047" max="1047" width="7.33203125" bestFit="1" customWidth="1"/>
    <col min="1048" max="1048" width="7.5" bestFit="1" customWidth="1"/>
    <col min="1049" max="1049" width="9.83203125" bestFit="1" customWidth="1"/>
    <col min="1050" max="1050" width="7.33203125" bestFit="1" customWidth="1"/>
    <col min="1051" max="1051" width="9.83203125" bestFit="1" customWidth="1"/>
    <col min="1052" max="1052" width="7.33203125" bestFit="1" customWidth="1"/>
    <col min="1053" max="1053" width="9.83203125" bestFit="1" customWidth="1"/>
    <col min="1054" max="1054" width="7.33203125" bestFit="1" customWidth="1"/>
    <col min="1055" max="1055" width="9.83203125" bestFit="1" customWidth="1"/>
    <col min="1056" max="1056" width="7.33203125" bestFit="1" customWidth="1"/>
    <col min="1057" max="1057" width="7.5" bestFit="1" customWidth="1"/>
    <col min="1058" max="1058" width="9.83203125" bestFit="1" customWidth="1"/>
    <col min="1059" max="1059" width="7.33203125" bestFit="1" customWidth="1"/>
    <col min="1060" max="1060" width="9.83203125" bestFit="1" customWidth="1"/>
    <col min="1061" max="1061" width="7.33203125" bestFit="1" customWidth="1"/>
    <col min="1062" max="1062" width="9.83203125" bestFit="1" customWidth="1"/>
    <col min="1063" max="1063" width="7.33203125" bestFit="1" customWidth="1"/>
    <col min="1064" max="1064" width="9.83203125" bestFit="1" customWidth="1"/>
    <col min="1065" max="1065" width="7.33203125" bestFit="1" customWidth="1"/>
    <col min="1066" max="1066" width="9.83203125" bestFit="1" customWidth="1"/>
    <col min="1067" max="1067" width="7.33203125" bestFit="1" customWidth="1"/>
    <col min="1068" max="1068" width="5.1640625" bestFit="1" customWidth="1"/>
    <col min="1069" max="1069" width="9.83203125" bestFit="1" customWidth="1"/>
    <col min="1070" max="1070" width="7.33203125" bestFit="1" customWidth="1"/>
    <col min="1071" max="1071" width="9.83203125" bestFit="1" customWidth="1"/>
    <col min="1072" max="1072" width="7.33203125" bestFit="1" customWidth="1"/>
    <col min="1073" max="1073" width="9.83203125" bestFit="1" customWidth="1"/>
    <col min="1074" max="1074" width="7.33203125" bestFit="1" customWidth="1"/>
    <col min="1075" max="1075" width="9.83203125" bestFit="1" customWidth="1"/>
    <col min="1076" max="1076" width="7.33203125" bestFit="1" customWidth="1"/>
    <col min="1077" max="1077" width="9.83203125" bestFit="1" customWidth="1"/>
    <col min="1078" max="1078" width="7.33203125" bestFit="1" customWidth="1"/>
    <col min="1079" max="1079" width="9.83203125" bestFit="1" customWidth="1"/>
    <col min="1080" max="1080" width="7.33203125" bestFit="1" customWidth="1"/>
    <col min="1081" max="1081" width="7.5" bestFit="1" customWidth="1"/>
    <col min="1082" max="1082" width="9.83203125" bestFit="1" customWidth="1"/>
    <col min="1083" max="1083" width="7.33203125" bestFit="1" customWidth="1"/>
    <col min="1084" max="1084" width="9.83203125" bestFit="1" customWidth="1"/>
    <col min="1085" max="1085" width="7.5" bestFit="1" customWidth="1"/>
    <col min="1086" max="1086" width="9.83203125" bestFit="1" customWidth="1"/>
    <col min="1087" max="1087" width="7.33203125" bestFit="1" customWidth="1"/>
    <col min="1088" max="1088" width="9.83203125" bestFit="1" customWidth="1"/>
    <col min="1089" max="1089" width="7.33203125" bestFit="1" customWidth="1"/>
    <col min="1090" max="1090" width="9.83203125" bestFit="1" customWidth="1"/>
    <col min="1091" max="1091" width="7.33203125" bestFit="1" customWidth="1"/>
    <col min="1092" max="1092" width="9.83203125" bestFit="1" customWidth="1"/>
    <col min="1093" max="1093" width="7.33203125" bestFit="1" customWidth="1"/>
    <col min="1094" max="1094" width="9.83203125" bestFit="1" customWidth="1"/>
    <col min="1095" max="1095" width="7.33203125" bestFit="1" customWidth="1"/>
    <col min="1096" max="1096" width="9.83203125" bestFit="1" customWidth="1"/>
    <col min="1097" max="1097" width="7.33203125" bestFit="1" customWidth="1"/>
    <col min="1098" max="1098" width="9.83203125" bestFit="1" customWidth="1"/>
    <col min="1099" max="1099" width="7.33203125" bestFit="1" customWidth="1"/>
    <col min="1100" max="1100" width="9.83203125" bestFit="1" customWidth="1"/>
    <col min="1101" max="1101" width="7.33203125" bestFit="1" customWidth="1"/>
    <col min="1102" max="1102" width="9.83203125" bestFit="1" customWidth="1"/>
    <col min="1103" max="1103" width="7.33203125" bestFit="1" customWidth="1"/>
    <col min="1104" max="1104" width="6.6640625" bestFit="1" customWidth="1"/>
    <col min="1105" max="1105" width="9.83203125" bestFit="1" customWidth="1"/>
    <col min="1106" max="1106" width="7.33203125" bestFit="1" customWidth="1"/>
    <col min="1107" max="1107" width="9.83203125" bestFit="1" customWidth="1"/>
    <col min="1108" max="1108" width="7.33203125" bestFit="1" customWidth="1"/>
    <col min="1109" max="1109" width="9.83203125" bestFit="1" customWidth="1"/>
    <col min="1110" max="1110" width="7.33203125" bestFit="1" customWidth="1"/>
    <col min="1111" max="1111" width="9.83203125" bestFit="1" customWidth="1"/>
    <col min="1112" max="1112" width="7.33203125" bestFit="1" customWidth="1"/>
    <col min="1113" max="1113" width="9.83203125" bestFit="1" customWidth="1"/>
    <col min="1114" max="1114" width="7.33203125" bestFit="1" customWidth="1"/>
    <col min="1115" max="1115" width="9.83203125" bestFit="1" customWidth="1"/>
    <col min="1116" max="1116" width="7.33203125" bestFit="1" customWidth="1"/>
    <col min="1117" max="1117" width="9.83203125" bestFit="1" customWidth="1"/>
    <col min="1118" max="1119" width="7.33203125" bestFit="1" customWidth="1"/>
    <col min="1120" max="1120" width="5.1640625" bestFit="1" customWidth="1"/>
    <col min="1121" max="1121" width="9.83203125" bestFit="1" customWidth="1"/>
    <col min="1122" max="1122" width="7.33203125" bestFit="1" customWidth="1"/>
    <col min="1123" max="1123" width="9.83203125" bestFit="1" customWidth="1"/>
    <col min="1124" max="1124" width="7.33203125" bestFit="1" customWidth="1"/>
    <col min="1125" max="1125" width="9.83203125" bestFit="1" customWidth="1"/>
    <col min="1126" max="1126" width="7.33203125" bestFit="1" customWidth="1"/>
    <col min="1127" max="1127" width="9.83203125" bestFit="1" customWidth="1"/>
    <col min="1128" max="1128" width="7.33203125" bestFit="1" customWidth="1"/>
    <col min="1129" max="1129" width="9.83203125" bestFit="1" customWidth="1"/>
    <col min="1130" max="1130" width="7.33203125" bestFit="1" customWidth="1"/>
    <col min="1131" max="1131" width="9.83203125" bestFit="1" customWidth="1"/>
    <col min="1132" max="1132" width="7.33203125" bestFit="1" customWidth="1"/>
    <col min="1133" max="1133" width="9.83203125" bestFit="1" customWidth="1"/>
    <col min="1134" max="1134" width="7.33203125" bestFit="1" customWidth="1"/>
    <col min="1135" max="1136" width="5.1640625" bestFit="1" customWidth="1"/>
    <col min="1137" max="1137" width="9.83203125" bestFit="1" customWidth="1"/>
    <col min="1138" max="1138" width="7.33203125" bestFit="1" customWidth="1"/>
    <col min="1139" max="1139" width="9.83203125" bestFit="1" customWidth="1"/>
    <col min="1140" max="1140" width="7.33203125" bestFit="1" customWidth="1"/>
    <col min="1141" max="1141" width="9.83203125" bestFit="1" customWidth="1"/>
    <col min="1142" max="1142" width="7.33203125" bestFit="1" customWidth="1"/>
    <col min="1143" max="1143" width="5.1640625" bestFit="1" customWidth="1"/>
    <col min="1144" max="1144" width="9.83203125" bestFit="1" customWidth="1"/>
    <col min="1145" max="1145" width="7.33203125" bestFit="1" customWidth="1"/>
    <col min="1146" max="1146" width="9.83203125" bestFit="1" customWidth="1"/>
    <col min="1147" max="1147" width="7.33203125" bestFit="1" customWidth="1"/>
    <col min="1148" max="1148" width="9.83203125" bestFit="1" customWidth="1"/>
    <col min="1149" max="1149" width="7.33203125" bestFit="1" customWidth="1"/>
    <col min="1150" max="1150" width="9.83203125" bestFit="1" customWidth="1"/>
    <col min="1151" max="1151" width="7.33203125" bestFit="1" customWidth="1"/>
    <col min="1152" max="1152" width="9.83203125" bestFit="1" customWidth="1"/>
    <col min="1153" max="1154" width="7.33203125" bestFit="1" customWidth="1"/>
    <col min="1155" max="1155" width="5.1640625" bestFit="1" customWidth="1"/>
    <col min="1156" max="1156" width="5.83203125" bestFit="1" customWidth="1"/>
    <col min="1157" max="1157" width="9.83203125" bestFit="1" customWidth="1"/>
    <col min="1158" max="1158" width="7.33203125" bestFit="1" customWidth="1"/>
    <col min="1159" max="1159" width="9.83203125" bestFit="1" customWidth="1"/>
    <col min="1160" max="1160" width="7.33203125" bestFit="1" customWidth="1"/>
    <col min="1161" max="1161" width="9.83203125" bestFit="1" customWidth="1"/>
    <col min="1162" max="1162" width="7.33203125" bestFit="1" customWidth="1"/>
    <col min="1163" max="1163" width="9.83203125" bestFit="1" customWidth="1"/>
    <col min="1164" max="1164" width="7.33203125" bestFit="1" customWidth="1"/>
    <col min="1165" max="1165" width="5.1640625" bestFit="1" customWidth="1"/>
    <col min="1166" max="1166" width="9.83203125" bestFit="1" customWidth="1"/>
    <col min="1167" max="1167" width="7.33203125" bestFit="1" customWidth="1"/>
    <col min="1168" max="1168" width="9.83203125" bestFit="1" customWidth="1"/>
    <col min="1169" max="1169" width="7.33203125" bestFit="1" customWidth="1"/>
    <col min="1170" max="1170" width="9.83203125" bestFit="1" customWidth="1"/>
    <col min="1171" max="1171" width="7.33203125" bestFit="1" customWidth="1"/>
    <col min="1172" max="1172" width="9.83203125" bestFit="1" customWidth="1"/>
    <col min="1173" max="1173" width="7.33203125" bestFit="1" customWidth="1"/>
    <col min="1174" max="1174" width="9.83203125" bestFit="1" customWidth="1"/>
    <col min="1175" max="1175" width="7.33203125" bestFit="1" customWidth="1"/>
    <col min="1176" max="1176" width="9.83203125" bestFit="1" customWidth="1"/>
    <col min="1177" max="1177" width="7.33203125" bestFit="1" customWidth="1"/>
    <col min="1178" max="1179" width="5.6640625" bestFit="1" customWidth="1"/>
    <col min="1180" max="1180" width="9.83203125" bestFit="1" customWidth="1"/>
    <col min="1181" max="1181" width="7.33203125" bestFit="1" customWidth="1"/>
    <col min="1182" max="1182" width="9.83203125" bestFit="1" customWidth="1"/>
    <col min="1183" max="1183" width="7.33203125" bestFit="1" customWidth="1"/>
    <col min="1184" max="1184" width="9.83203125" bestFit="1" customWidth="1"/>
    <col min="1185" max="1185" width="7.33203125" bestFit="1" customWidth="1"/>
    <col min="1186" max="1186" width="5.83203125" bestFit="1" customWidth="1"/>
    <col min="1187" max="1187" width="9.83203125" bestFit="1" customWidth="1"/>
    <col min="1188" max="1188" width="7.33203125" bestFit="1" customWidth="1"/>
    <col min="1189" max="1189" width="9.83203125" bestFit="1" customWidth="1"/>
    <col min="1190" max="1190" width="7.33203125" bestFit="1" customWidth="1"/>
    <col min="1191" max="1191" width="9.83203125" bestFit="1" customWidth="1"/>
    <col min="1192" max="1192" width="7.33203125" bestFit="1" customWidth="1"/>
    <col min="1193" max="1193" width="9.83203125" bestFit="1" customWidth="1"/>
    <col min="1194" max="1194" width="7.33203125" bestFit="1" customWidth="1"/>
    <col min="1195" max="1195" width="9.83203125" bestFit="1" customWidth="1"/>
    <col min="1196" max="1196" width="7.33203125" bestFit="1" customWidth="1"/>
    <col min="1197" max="1197" width="9.83203125" bestFit="1" customWidth="1"/>
    <col min="1198" max="1198" width="7.33203125" bestFit="1" customWidth="1"/>
    <col min="1199" max="1199" width="9.83203125" bestFit="1" customWidth="1"/>
    <col min="1200" max="1200" width="7.33203125" bestFit="1" customWidth="1"/>
    <col min="1201" max="1201" width="9.83203125" bestFit="1" customWidth="1"/>
    <col min="1202" max="1202" width="7.33203125" bestFit="1" customWidth="1"/>
    <col min="1203" max="1203" width="9.83203125" bestFit="1" customWidth="1"/>
    <col min="1204" max="1204" width="7.33203125" bestFit="1" customWidth="1"/>
    <col min="1205" max="1205" width="9.83203125" bestFit="1" customWidth="1"/>
    <col min="1206" max="1206" width="7.33203125" bestFit="1" customWidth="1"/>
    <col min="1207" max="1207" width="9.83203125" bestFit="1" customWidth="1"/>
    <col min="1208" max="1208" width="7.33203125" bestFit="1" customWidth="1"/>
    <col min="1209" max="1209" width="9.83203125" bestFit="1" customWidth="1"/>
    <col min="1210" max="1210" width="7.33203125" bestFit="1" customWidth="1"/>
    <col min="1211" max="1211" width="9.83203125" bestFit="1" customWidth="1"/>
    <col min="1212" max="1212" width="7.33203125" bestFit="1" customWidth="1"/>
    <col min="1213" max="1213" width="5.6640625" bestFit="1" customWidth="1"/>
    <col min="1214" max="1214" width="5.1640625" bestFit="1" customWidth="1"/>
    <col min="1215" max="1215" width="9.83203125" bestFit="1" customWidth="1"/>
    <col min="1216" max="1216" width="7.5" bestFit="1" customWidth="1"/>
    <col min="1217" max="1217" width="9.83203125" bestFit="1" customWidth="1"/>
    <col min="1218" max="1218" width="7.33203125" bestFit="1" customWidth="1"/>
    <col min="1219" max="1219" width="9.83203125" bestFit="1" customWidth="1"/>
    <col min="1220" max="1220" width="7.33203125" bestFit="1" customWidth="1"/>
    <col min="1221" max="1221" width="5.1640625" bestFit="1" customWidth="1"/>
    <col min="1222" max="1222" width="9.83203125" bestFit="1" customWidth="1"/>
    <col min="1223" max="1223" width="7.33203125" bestFit="1" customWidth="1"/>
    <col min="1224" max="1224" width="9.83203125" bestFit="1" customWidth="1"/>
    <col min="1225" max="1225" width="7.33203125" bestFit="1" customWidth="1"/>
    <col min="1226" max="1226" width="9.83203125" bestFit="1" customWidth="1"/>
    <col min="1227" max="1227" width="7.33203125" bestFit="1" customWidth="1"/>
    <col min="1228" max="1228" width="9.83203125" bestFit="1" customWidth="1"/>
    <col min="1229" max="1229" width="7.5" bestFit="1" customWidth="1"/>
    <col min="1230" max="1230" width="5.6640625" bestFit="1" customWidth="1"/>
    <col min="1231" max="1231" width="9.83203125" bestFit="1" customWidth="1"/>
    <col min="1232" max="1232" width="7.33203125" bestFit="1" customWidth="1"/>
    <col min="1233" max="1233" width="9.83203125" bestFit="1" customWidth="1"/>
    <col min="1234" max="1234" width="7.33203125" bestFit="1" customWidth="1"/>
    <col min="1235" max="1235" width="9.83203125" bestFit="1" customWidth="1"/>
    <col min="1236" max="1236" width="7.33203125" bestFit="1" customWidth="1"/>
    <col min="1237" max="1237" width="9.83203125" bestFit="1" customWidth="1"/>
    <col min="1238" max="1238" width="7.33203125" bestFit="1" customWidth="1"/>
    <col min="1239" max="1239" width="5.5" bestFit="1" customWidth="1"/>
    <col min="1240" max="1240" width="9.83203125" bestFit="1" customWidth="1"/>
    <col min="1241" max="1241" width="7.33203125" bestFit="1" customWidth="1"/>
    <col min="1242" max="1242" width="9.83203125" bestFit="1" customWidth="1"/>
    <col min="1243" max="1243" width="7.5" bestFit="1" customWidth="1"/>
    <col min="1244" max="1244" width="9.83203125" bestFit="1" customWidth="1"/>
    <col min="1245" max="1245" width="7.33203125" bestFit="1" customWidth="1"/>
    <col min="1246" max="1246" width="9.83203125" bestFit="1" customWidth="1"/>
    <col min="1247" max="1247" width="7.33203125" bestFit="1" customWidth="1"/>
    <col min="1248" max="1248" width="9.83203125" bestFit="1" customWidth="1"/>
    <col min="1249" max="1249" width="7.33203125" bestFit="1" customWidth="1"/>
    <col min="1250" max="1250" width="9.83203125" bestFit="1" customWidth="1"/>
    <col min="1251" max="1251" width="7.5" bestFit="1" customWidth="1"/>
    <col min="1252" max="1252" width="9.83203125" bestFit="1" customWidth="1"/>
    <col min="1253" max="1253" width="7.33203125" bestFit="1" customWidth="1"/>
    <col min="1254" max="1254" width="9.83203125" bestFit="1" customWidth="1"/>
    <col min="1255" max="1255" width="7.33203125" bestFit="1" customWidth="1"/>
    <col min="1256" max="1256" width="9.83203125" bestFit="1" customWidth="1"/>
    <col min="1257" max="1257" width="7.33203125" bestFit="1" customWidth="1"/>
    <col min="1258" max="1258" width="9.83203125" bestFit="1" customWidth="1"/>
    <col min="1259" max="1259" width="7.33203125" bestFit="1" customWidth="1"/>
    <col min="1260" max="1260" width="9.83203125" bestFit="1" customWidth="1"/>
    <col min="1261" max="1261" width="7.33203125" bestFit="1" customWidth="1"/>
    <col min="1262" max="1262" width="9.83203125" bestFit="1" customWidth="1"/>
    <col min="1263" max="1263" width="7.33203125" bestFit="1" customWidth="1"/>
    <col min="1264" max="1264" width="9.83203125" bestFit="1" customWidth="1"/>
    <col min="1265" max="1265" width="7.33203125" bestFit="1" customWidth="1"/>
    <col min="1266" max="1266" width="9.83203125" bestFit="1" customWidth="1"/>
    <col min="1267" max="1267" width="7.33203125" bestFit="1" customWidth="1"/>
    <col min="1268" max="1268" width="9.83203125" bestFit="1" customWidth="1"/>
    <col min="1269" max="1269" width="7.33203125" bestFit="1" customWidth="1"/>
    <col min="1270" max="1270" width="9.83203125" bestFit="1" customWidth="1"/>
    <col min="1271" max="1271" width="7.33203125" bestFit="1" customWidth="1"/>
    <col min="1272" max="1272" width="9.83203125" bestFit="1" customWidth="1"/>
    <col min="1273" max="1273" width="7.33203125" bestFit="1" customWidth="1"/>
    <col min="1274" max="1274" width="9.83203125" bestFit="1" customWidth="1"/>
    <col min="1275" max="1275" width="7.33203125" bestFit="1" customWidth="1"/>
    <col min="1276" max="1276" width="9.83203125" bestFit="1" customWidth="1"/>
    <col min="1277" max="1277" width="7.33203125" bestFit="1" customWidth="1"/>
    <col min="1278" max="1278" width="9.83203125" bestFit="1" customWidth="1"/>
    <col min="1279" max="1279" width="7.33203125" bestFit="1" customWidth="1"/>
    <col min="1280" max="1280" width="9.83203125" bestFit="1" customWidth="1"/>
    <col min="1281" max="1281" width="7.33203125" bestFit="1" customWidth="1"/>
    <col min="1282" max="1282" width="9.83203125" bestFit="1" customWidth="1"/>
    <col min="1283" max="1283" width="7.33203125" bestFit="1" customWidth="1"/>
    <col min="1284" max="1284" width="5.83203125" bestFit="1" customWidth="1"/>
    <col min="1285" max="1285" width="5.1640625" bestFit="1" customWidth="1"/>
    <col min="1286" max="1286" width="6.6640625" bestFit="1" customWidth="1"/>
    <col min="1287" max="1287" width="9.83203125" bestFit="1" customWidth="1"/>
    <col min="1288" max="1288" width="7.33203125" bestFit="1" customWidth="1"/>
    <col min="1289" max="1289" width="9.83203125" bestFit="1" customWidth="1"/>
    <col min="1290" max="1290" width="7.33203125" bestFit="1" customWidth="1"/>
    <col min="1291" max="1291" width="9.83203125" bestFit="1" customWidth="1"/>
    <col min="1292" max="1292" width="7.33203125" bestFit="1" customWidth="1"/>
    <col min="1293" max="1293" width="9.83203125" bestFit="1" customWidth="1"/>
    <col min="1294" max="1294" width="7.33203125" bestFit="1" customWidth="1"/>
    <col min="1295" max="1295" width="5.1640625" bestFit="1" customWidth="1"/>
    <col min="1296" max="1296" width="9.83203125" bestFit="1" customWidth="1"/>
    <col min="1297" max="1297" width="7.33203125" bestFit="1" customWidth="1"/>
    <col min="1298" max="1298" width="9.83203125" bestFit="1" customWidth="1"/>
    <col min="1299" max="1299" width="7.33203125" bestFit="1" customWidth="1"/>
    <col min="1300" max="1300" width="9.83203125" bestFit="1" customWidth="1"/>
    <col min="1301" max="1301" width="7.33203125" bestFit="1" customWidth="1"/>
    <col min="1302" max="1302" width="9.83203125" bestFit="1" customWidth="1"/>
    <col min="1303" max="1303" width="7.33203125" bestFit="1" customWidth="1"/>
    <col min="1304" max="1304" width="9.83203125" bestFit="1" customWidth="1"/>
    <col min="1305" max="1305" width="7.33203125" bestFit="1" customWidth="1"/>
    <col min="1306" max="1306" width="9.83203125" bestFit="1" customWidth="1"/>
    <col min="1307" max="1307" width="7.33203125" bestFit="1" customWidth="1"/>
    <col min="1308" max="1308" width="9.83203125" bestFit="1" customWidth="1"/>
    <col min="1309" max="1309" width="7.33203125" bestFit="1" customWidth="1"/>
    <col min="1310" max="1310" width="9.83203125" bestFit="1" customWidth="1"/>
    <col min="1311" max="1311" width="7.33203125" bestFit="1" customWidth="1"/>
    <col min="1312" max="1312" width="9.83203125" bestFit="1" customWidth="1"/>
    <col min="1313" max="1313" width="7.33203125" bestFit="1" customWidth="1"/>
    <col min="1314" max="1314" width="9.83203125" bestFit="1" customWidth="1"/>
    <col min="1315" max="1315" width="7.33203125" bestFit="1" customWidth="1"/>
    <col min="1316" max="1316" width="9.83203125" bestFit="1" customWidth="1"/>
    <col min="1317" max="1317" width="7.33203125" bestFit="1" customWidth="1"/>
    <col min="1318" max="1318" width="9.83203125" bestFit="1" customWidth="1"/>
    <col min="1319" max="1319" width="7.33203125" bestFit="1" customWidth="1"/>
    <col min="1320" max="1320" width="9.83203125" bestFit="1" customWidth="1"/>
    <col min="1321" max="1321" width="7.33203125" bestFit="1" customWidth="1"/>
    <col min="1322" max="1322" width="9.83203125" bestFit="1" customWidth="1"/>
    <col min="1323" max="1323" width="7.33203125" bestFit="1" customWidth="1"/>
    <col min="1324" max="1324" width="9.83203125" bestFit="1" customWidth="1"/>
    <col min="1325" max="1325" width="7.33203125" bestFit="1" customWidth="1"/>
    <col min="1326" max="1326" width="9.83203125" bestFit="1" customWidth="1"/>
    <col min="1327" max="1327" width="7.33203125" bestFit="1" customWidth="1"/>
    <col min="1328" max="1328" width="9.83203125" bestFit="1" customWidth="1"/>
    <col min="1329" max="1329" width="7.33203125" bestFit="1" customWidth="1"/>
    <col min="1330" max="1330" width="7.5" bestFit="1" customWidth="1"/>
    <col min="1331" max="1331" width="9.83203125" bestFit="1" customWidth="1"/>
    <col min="1332" max="1332" width="7.33203125" bestFit="1" customWidth="1"/>
    <col min="1333" max="1333" width="9.83203125" bestFit="1" customWidth="1"/>
    <col min="1334" max="1334" width="7.33203125" bestFit="1" customWidth="1"/>
    <col min="1335" max="1335" width="9.83203125" bestFit="1" customWidth="1"/>
    <col min="1336" max="1336" width="7.33203125" bestFit="1" customWidth="1"/>
    <col min="1337" max="1337" width="9.83203125" bestFit="1" customWidth="1"/>
    <col min="1338" max="1338" width="7.33203125" bestFit="1" customWidth="1"/>
    <col min="1339" max="1339" width="9.83203125" bestFit="1" customWidth="1"/>
    <col min="1340" max="1340" width="7.33203125" bestFit="1" customWidth="1"/>
    <col min="1341" max="1341" width="9.83203125" bestFit="1" customWidth="1"/>
    <col min="1342" max="1342" width="7.33203125" bestFit="1" customWidth="1"/>
    <col min="1343" max="1343" width="9.83203125" bestFit="1" customWidth="1"/>
    <col min="1344" max="1344" width="7.33203125" bestFit="1" customWidth="1"/>
    <col min="1345" max="1345" width="5.1640625" bestFit="1" customWidth="1"/>
    <col min="1346" max="1346" width="9.83203125" bestFit="1" customWidth="1"/>
    <col min="1347" max="1347" width="7.33203125" bestFit="1" customWidth="1"/>
    <col min="1348" max="1348" width="5.6640625" bestFit="1" customWidth="1"/>
    <col min="1349" max="1349" width="9.83203125" bestFit="1" customWidth="1"/>
    <col min="1350" max="1350" width="7.33203125" bestFit="1" customWidth="1"/>
    <col min="1351" max="1351" width="9.83203125" bestFit="1" customWidth="1"/>
    <col min="1352" max="1352" width="7.5" bestFit="1" customWidth="1"/>
    <col min="1353" max="1353" width="9.83203125" bestFit="1" customWidth="1"/>
    <col min="1354" max="1354" width="7.33203125" bestFit="1" customWidth="1"/>
    <col min="1355" max="1355" width="9.83203125" bestFit="1" customWidth="1"/>
    <col min="1356" max="1356" width="7.33203125" bestFit="1" customWidth="1"/>
    <col min="1357" max="1357" width="9.83203125" bestFit="1" customWidth="1"/>
    <col min="1358" max="1358" width="7.33203125" bestFit="1" customWidth="1"/>
    <col min="1359" max="1359" width="9.83203125" bestFit="1" customWidth="1"/>
    <col min="1360" max="1360" width="7.33203125" bestFit="1" customWidth="1"/>
    <col min="1361" max="1361" width="9.83203125" bestFit="1" customWidth="1"/>
    <col min="1362" max="1362" width="7.33203125" bestFit="1" customWidth="1"/>
    <col min="1363" max="1363" width="5.1640625" bestFit="1" customWidth="1"/>
    <col min="1364" max="1364" width="9.83203125" bestFit="1" customWidth="1"/>
    <col min="1365" max="1365" width="7.33203125" bestFit="1" customWidth="1"/>
    <col min="1366" max="1366" width="9.83203125" bestFit="1" customWidth="1"/>
    <col min="1367" max="1367" width="7.33203125" bestFit="1" customWidth="1"/>
    <col min="1368" max="1368" width="9.83203125" bestFit="1" customWidth="1"/>
    <col min="1369" max="1369" width="7.5" bestFit="1" customWidth="1"/>
    <col min="1370" max="1370" width="9.83203125" bestFit="1" customWidth="1"/>
    <col min="1371" max="1371" width="7.33203125" bestFit="1" customWidth="1"/>
    <col min="1372" max="1372" width="5.83203125" bestFit="1" customWidth="1"/>
    <col min="1373" max="1373" width="7.5" bestFit="1" customWidth="1"/>
    <col min="1374" max="1374" width="9.83203125" bestFit="1" customWidth="1"/>
    <col min="1375" max="1375" width="7.33203125" bestFit="1" customWidth="1"/>
    <col min="1376" max="1376" width="5.1640625" bestFit="1" customWidth="1"/>
    <col min="1377" max="1377" width="9.83203125" bestFit="1" customWidth="1"/>
    <col min="1378" max="1378" width="7.33203125" bestFit="1" customWidth="1"/>
    <col min="1379" max="1379" width="9.83203125" bestFit="1" customWidth="1"/>
    <col min="1380" max="1380" width="7.33203125" bestFit="1" customWidth="1"/>
    <col min="1381" max="1381" width="9.83203125" bestFit="1" customWidth="1"/>
    <col min="1382" max="1382" width="7.33203125" bestFit="1" customWidth="1"/>
    <col min="1383" max="1383" width="9.83203125" bestFit="1" customWidth="1"/>
    <col min="1384" max="1384" width="7.5" bestFit="1" customWidth="1"/>
    <col min="1385" max="1385" width="9.83203125" bestFit="1" customWidth="1"/>
    <col min="1386" max="1386" width="7.33203125" bestFit="1" customWidth="1"/>
    <col min="1387" max="1387" width="9.83203125" bestFit="1" customWidth="1"/>
    <col min="1388" max="1388" width="7.33203125" bestFit="1" customWidth="1"/>
    <col min="1389" max="1389" width="9.83203125" bestFit="1" customWidth="1"/>
    <col min="1390" max="1390" width="7.33203125" bestFit="1" customWidth="1"/>
    <col min="1391" max="1391" width="9.83203125" bestFit="1" customWidth="1"/>
    <col min="1392" max="1392" width="7.33203125" bestFit="1" customWidth="1"/>
    <col min="1393" max="1393" width="9.83203125" bestFit="1" customWidth="1"/>
    <col min="1394" max="1394" width="7.33203125" bestFit="1" customWidth="1"/>
    <col min="1395" max="1395" width="9.83203125" bestFit="1" customWidth="1"/>
    <col min="1396" max="1396" width="7.33203125" bestFit="1" customWidth="1"/>
    <col min="1397" max="1397" width="9.83203125" bestFit="1" customWidth="1"/>
    <col min="1398" max="1398" width="7.33203125" bestFit="1" customWidth="1"/>
    <col min="1399" max="1399" width="9.83203125" bestFit="1" customWidth="1"/>
    <col min="1400" max="1400" width="7.33203125" bestFit="1" customWidth="1"/>
    <col min="1401" max="1401" width="9.83203125" bestFit="1" customWidth="1"/>
    <col min="1402" max="1402" width="7.33203125" bestFit="1" customWidth="1"/>
    <col min="1403" max="1403" width="9.83203125" bestFit="1" customWidth="1"/>
    <col min="1404" max="1404" width="7.33203125" bestFit="1" customWidth="1"/>
    <col min="1405" max="1405" width="9.83203125" bestFit="1" customWidth="1"/>
    <col min="1406" max="1406" width="7.33203125" bestFit="1" customWidth="1"/>
    <col min="1407" max="1407" width="9.83203125" bestFit="1" customWidth="1"/>
    <col min="1408" max="1408" width="7.33203125" bestFit="1" customWidth="1"/>
    <col min="1409" max="1409" width="9.83203125" bestFit="1" customWidth="1"/>
    <col min="1410" max="1410" width="7.33203125" bestFit="1" customWidth="1"/>
    <col min="1411" max="1411" width="9.83203125" bestFit="1" customWidth="1"/>
    <col min="1412" max="1412" width="7.33203125" bestFit="1" customWidth="1"/>
    <col min="1413" max="1413" width="9.83203125" bestFit="1" customWidth="1"/>
    <col min="1414" max="1414" width="7.33203125" bestFit="1" customWidth="1"/>
    <col min="1415" max="1415" width="9.83203125" bestFit="1" customWidth="1"/>
    <col min="1416" max="1416" width="7.33203125" bestFit="1" customWidth="1"/>
    <col min="1417" max="1417" width="9.83203125" bestFit="1" customWidth="1"/>
    <col min="1418" max="1418" width="7.33203125" bestFit="1" customWidth="1"/>
    <col min="1419" max="1419" width="9.83203125" bestFit="1" customWidth="1"/>
    <col min="1420" max="1420" width="7.33203125" bestFit="1" customWidth="1"/>
    <col min="1421" max="1421" width="9.83203125" bestFit="1" customWidth="1"/>
    <col min="1422" max="1422" width="7.33203125" bestFit="1" customWidth="1"/>
    <col min="1423" max="1423" width="9.83203125" bestFit="1" customWidth="1"/>
    <col min="1424" max="1424" width="7.33203125" bestFit="1" customWidth="1"/>
    <col min="1425" max="1425" width="9.83203125" bestFit="1" customWidth="1"/>
    <col min="1426" max="1426" width="7.33203125" bestFit="1" customWidth="1"/>
    <col min="1427" max="1427" width="9.83203125" bestFit="1" customWidth="1"/>
    <col min="1428" max="1428" width="7.33203125" bestFit="1" customWidth="1"/>
    <col min="1429" max="1429" width="9.83203125" bestFit="1" customWidth="1"/>
    <col min="1430" max="1430" width="7.33203125" bestFit="1" customWidth="1"/>
    <col min="1431" max="1431" width="9.83203125" bestFit="1" customWidth="1"/>
    <col min="1432" max="1432" width="7.33203125" bestFit="1" customWidth="1"/>
    <col min="1433" max="1433" width="9.83203125" bestFit="1" customWidth="1"/>
    <col min="1434" max="1434" width="7.33203125" bestFit="1" customWidth="1"/>
    <col min="1435" max="1435" width="9.83203125" bestFit="1" customWidth="1"/>
    <col min="1436" max="1437" width="7.33203125" bestFit="1" customWidth="1"/>
    <col min="1438" max="1438" width="7.5" bestFit="1" customWidth="1"/>
    <col min="1439" max="1439" width="9.83203125" bestFit="1" customWidth="1"/>
    <col min="1440" max="1440" width="7.33203125" bestFit="1" customWidth="1"/>
    <col min="1441" max="1441" width="9.83203125" bestFit="1" customWidth="1"/>
    <col min="1442" max="1442" width="7.33203125" bestFit="1" customWidth="1"/>
    <col min="1443" max="1443" width="5.6640625" bestFit="1" customWidth="1"/>
    <col min="1444" max="1444" width="9.83203125" bestFit="1" customWidth="1"/>
    <col min="1445" max="1446" width="7.33203125" bestFit="1" customWidth="1"/>
    <col min="1447" max="1447" width="9.83203125" bestFit="1" customWidth="1"/>
    <col min="1448" max="1448" width="7.33203125" bestFit="1" customWidth="1"/>
    <col min="1449" max="1449" width="9.83203125" bestFit="1" customWidth="1"/>
    <col min="1450" max="1450" width="7.33203125" bestFit="1" customWidth="1"/>
    <col min="1451" max="1451" width="9.83203125" bestFit="1" customWidth="1"/>
    <col min="1452" max="1452" width="7.5" bestFit="1" customWidth="1"/>
    <col min="1453" max="1453" width="9.83203125" bestFit="1" customWidth="1"/>
    <col min="1454" max="1454" width="7.33203125" bestFit="1" customWidth="1"/>
    <col min="1455" max="1455" width="9.83203125" bestFit="1" customWidth="1"/>
    <col min="1456" max="1456" width="7.33203125" bestFit="1" customWidth="1"/>
    <col min="1457" max="1457" width="9.83203125" bestFit="1" customWidth="1"/>
    <col min="1458" max="1458" width="7.33203125" bestFit="1" customWidth="1"/>
    <col min="1459" max="1459" width="9.83203125" bestFit="1" customWidth="1"/>
    <col min="1460" max="1460" width="7.33203125" bestFit="1" customWidth="1"/>
    <col min="1461" max="1461" width="9.83203125" bestFit="1" customWidth="1"/>
    <col min="1462" max="1462" width="7.33203125" bestFit="1" customWidth="1"/>
    <col min="1463" max="1463" width="9.83203125" bestFit="1" customWidth="1"/>
    <col min="1464" max="1464" width="7.33203125" bestFit="1" customWidth="1"/>
    <col min="1465" max="1465" width="9.83203125" bestFit="1" customWidth="1"/>
    <col min="1466" max="1466" width="7.33203125" bestFit="1" customWidth="1"/>
    <col min="1467" max="1467" width="9.83203125" bestFit="1" customWidth="1"/>
    <col min="1468" max="1468" width="7.33203125" bestFit="1" customWidth="1"/>
    <col min="1469" max="1469" width="9.83203125" bestFit="1" customWidth="1"/>
    <col min="1470" max="1470" width="7.33203125" bestFit="1" customWidth="1"/>
    <col min="1471" max="1471" width="9.83203125" bestFit="1" customWidth="1"/>
    <col min="1472" max="1472" width="7.5" bestFit="1" customWidth="1"/>
    <col min="1473" max="1473" width="9.83203125" bestFit="1" customWidth="1"/>
    <col min="1474" max="1474" width="7.33203125" bestFit="1" customWidth="1"/>
    <col min="1475" max="1475" width="9.83203125" bestFit="1" customWidth="1"/>
    <col min="1476" max="1476" width="7.33203125" bestFit="1" customWidth="1"/>
    <col min="1477" max="1477" width="9.83203125" bestFit="1" customWidth="1"/>
    <col min="1478" max="1478" width="7.33203125" bestFit="1" customWidth="1"/>
    <col min="1479" max="1479" width="9.83203125" bestFit="1" customWidth="1"/>
    <col min="1480" max="1480" width="7.5" bestFit="1" customWidth="1"/>
    <col min="1481" max="1481" width="9.83203125" bestFit="1" customWidth="1"/>
    <col min="1482" max="1482" width="7.33203125" bestFit="1" customWidth="1"/>
    <col min="1483" max="1483" width="9.83203125" bestFit="1" customWidth="1"/>
    <col min="1484" max="1484" width="7.33203125" bestFit="1" customWidth="1"/>
    <col min="1485" max="1486" width="5.1640625" bestFit="1" customWidth="1"/>
    <col min="1487" max="1487" width="9.83203125" bestFit="1" customWidth="1"/>
    <col min="1488" max="1488" width="7.33203125" bestFit="1" customWidth="1"/>
    <col min="1489" max="1489" width="9.83203125" bestFit="1" customWidth="1"/>
    <col min="1490" max="1490" width="7.33203125" bestFit="1" customWidth="1"/>
    <col min="1491" max="1491" width="9.83203125" bestFit="1" customWidth="1"/>
    <col min="1492" max="1492" width="7.33203125" bestFit="1" customWidth="1"/>
    <col min="1493" max="1493" width="9.83203125" bestFit="1" customWidth="1"/>
    <col min="1494" max="1494" width="7.33203125" bestFit="1" customWidth="1"/>
    <col min="1495" max="1495" width="9.83203125" bestFit="1" customWidth="1"/>
    <col min="1496" max="1496" width="7.33203125" bestFit="1" customWidth="1"/>
    <col min="1497" max="1497" width="9.83203125" bestFit="1" customWidth="1"/>
    <col min="1498" max="1498" width="7.33203125" bestFit="1" customWidth="1"/>
    <col min="1499" max="1499" width="9.83203125" bestFit="1" customWidth="1"/>
    <col min="1500" max="1500" width="7.33203125" bestFit="1" customWidth="1"/>
    <col min="1501" max="1501" width="9.83203125" bestFit="1" customWidth="1"/>
    <col min="1502" max="1502" width="7.33203125" bestFit="1" customWidth="1"/>
    <col min="1503" max="1503" width="9.83203125" bestFit="1" customWidth="1"/>
    <col min="1504" max="1504" width="7.5" bestFit="1" customWidth="1"/>
    <col min="1505" max="1505" width="9.83203125" bestFit="1" customWidth="1"/>
    <col min="1506" max="1506" width="7.33203125" bestFit="1" customWidth="1"/>
    <col min="1507" max="1507" width="9.83203125" bestFit="1" customWidth="1"/>
    <col min="1508" max="1508" width="7.33203125" bestFit="1" customWidth="1"/>
    <col min="1509" max="1509" width="9.83203125" bestFit="1" customWidth="1"/>
    <col min="1510" max="1510" width="7.33203125" bestFit="1" customWidth="1"/>
    <col min="1511" max="1511" width="9.83203125" bestFit="1" customWidth="1"/>
    <col min="1512" max="1512" width="7.33203125" bestFit="1" customWidth="1"/>
    <col min="1513" max="1513" width="9.83203125" bestFit="1" customWidth="1"/>
    <col min="1514" max="1514" width="7.33203125" bestFit="1" customWidth="1"/>
    <col min="1515" max="1515" width="9.83203125" bestFit="1" customWidth="1"/>
    <col min="1516" max="1516" width="7.33203125" bestFit="1" customWidth="1"/>
    <col min="1517" max="1517" width="9.83203125" bestFit="1" customWidth="1"/>
    <col min="1518" max="1518" width="7.33203125" bestFit="1" customWidth="1"/>
    <col min="1519" max="1519" width="9.83203125" bestFit="1" customWidth="1"/>
    <col min="1520" max="1520" width="7.33203125" bestFit="1" customWidth="1"/>
    <col min="1521" max="1521" width="9.83203125" bestFit="1" customWidth="1"/>
    <col min="1522" max="1522" width="7.33203125" bestFit="1" customWidth="1"/>
    <col min="1523" max="1523" width="9.83203125" bestFit="1" customWidth="1"/>
    <col min="1524" max="1524" width="7.33203125" bestFit="1" customWidth="1"/>
    <col min="1525" max="1525" width="9.83203125" bestFit="1" customWidth="1"/>
    <col min="1526" max="1526" width="7.5" bestFit="1" customWidth="1"/>
    <col min="1527" max="1527" width="9.83203125" bestFit="1" customWidth="1"/>
    <col min="1528" max="1528" width="7.33203125" bestFit="1" customWidth="1"/>
    <col min="1529" max="1529" width="9.83203125" bestFit="1" customWidth="1"/>
    <col min="1530" max="1530" width="7.33203125" bestFit="1" customWidth="1"/>
    <col min="1531" max="1531" width="9.83203125" bestFit="1" customWidth="1"/>
    <col min="1532" max="1532" width="7.5" bestFit="1" customWidth="1"/>
    <col min="1533" max="1533" width="9.83203125" bestFit="1" customWidth="1"/>
    <col min="1534" max="1534" width="7.5" bestFit="1" customWidth="1"/>
    <col min="1535" max="1535" width="9.83203125" bestFit="1" customWidth="1"/>
    <col min="1536" max="1536" width="7.33203125" bestFit="1" customWidth="1"/>
    <col min="1537" max="1537" width="9.83203125" bestFit="1" customWidth="1"/>
    <col min="1538" max="1538" width="7.33203125" bestFit="1" customWidth="1"/>
    <col min="1539" max="1539" width="9.83203125" bestFit="1" customWidth="1"/>
    <col min="1540" max="1540" width="7.33203125" bestFit="1" customWidth="1"/>
    <col min="1541" max="1541" width="9.83203125" bestFit="1" customWidth="1"/>
    <col min="1542" max="1542" width="7.33203125" bestFit="1" customWidth="1"/>
    <col min="1543" max="1543" width="9.83203125" bestFit="1" customWidth="1"/>
    <col min="1544" max="1544" width="7.33203125" bestFit="1" customWidth="1"/>
    <col min="1545" max="1545" width="9.83203125" bestFit="1" customWidth="1"/>
    <col min="1546" max="1546" width="7.33203125" bestFit="1" customWidth="1"/>
    <col min="1547" max="1547" width="9.83203125" bestFit="1" customWidth="1"/>
    <col min="1548" max="1548" width="7.33203125" bestFit="1" customWidth="1"/>
    <col min="1549" max="1549" width="9.83203125" bestFit="1" customWidth="1"/>
    <col min="1550" max="1550" width="7.33203125" bestFit="1" customWidth="1"/>
    <col min="1551" max="1551" width="9.83203125" bestFit="1" customWidth="1"/>
    <col min="1552" max="1552" width="7.33203125" bestFit="1" customWidth="1"/>
    <col min="1553" max="1553" width="9.83203125" bestFit="1" customWidth="1"/>
    <col min="1554" max="1554" width="7.33203125" bestFit="1" customWidth="1"/>
    <col min="1555" max="1555" width="9.83203125" bestFit="1" customWidth="1"/>
    <col min="1556" max="1556" width="7.5" bestFit="1" customWidth="1"/>
    <col min="1557" max="1557" width="9.83203125" bestFit="1" customWidth="1"/>
    <col min="1558" max="1558" width="7.5" bestFit="1" customWidth="1"/>
    <col min="1559" max="1559" width="9.83203125" bestFit="1" customWidth="1"/>
    <col min="1560" max="1560" width="7.33203125" bestFit="1" customWidth="1"/>
    <col min="1561" max="1561" width="9.83203125" bestFit="1" customWidth="1"/>
    <col min="1562" max="1562" width="7.33203125" bestFit="1" customWidth="1"/>
    <col min="1563" max="1563" width="9.83203125" bestFit="1" customWidth="1"/>
    <col min="1564" max="1564" width="7.33203125" bestFit="1" customWidth="1"/>
    <col min="1565" max="1565" width="5.6640625" bestFit="1" customWidth="1"/>
    <col min="1566" max="1566" width="9.83203125" bestFit="1" customWidth="1"/>
    <col min="1567" max="1567" width="7.33203125" bestFit="1" customWidth="1"/>
    <col min="1568" max="1568" width="9.83203125" bestFit="1" customWidth="1"/>
    <col min="1569" max="1569" width="7.33203125" bestFit="1" customWidth="1"/>
    <col min="1570" max="1570" width="9.83203125" bestFit="1" customWidth="1"/>
    <col min="1571" max="1571" width="7.33203125" bestFit="1" customWidth="1"/>
    <col min="1572" max="1572" width="9.83203125" bestFit="1" customWidth="1"/>
    <col min="1573" max="1573" width="7.33203125" bestFit="1" customWidth="1"/>
    <col min="1574" max="1574" width="9.83203125" bestFit="1" customWidth="1"/>
    <col min="1575" max="1575" width="7.33203125" bestFit="1" customWidth="1"/>
    <col min="1576" max="1576" width="9.83203125" bestFit="1" customWidth="1"/>
    <col min="1577" max="1577" width="7.33203125" bestFit="1" customWidth="1"/>
    <col min="1578" max="1578" width="5.6640625" bestFit="1" customWidth="1"/>
    <col min="1579" max="1579" width="9.83203125" bestFit="1" customWidth="1"/>
    <col min="1580" max="1580" width="7.33203125" bestFit="1" customWidth="1"/>
    <col min="1581" max="1581" width="9.83203125" bestFit="1" customWidth="1"/>
    <col min="1582" max="1582" width="7.33203125" bestFit="1" customWidth="1"/>
    <col min="1583" max="1583" width="9.83203125" bestFit="1" customWidth="1"/>
    <col min="1584" max="1584" width="7.33203125" bestFit="1" customWidth="1"/>
    <col min="1585" max="1585" width="9.83203125" bestFit="1" customWidth="1"/>
    <col min="1586" max="1586" width="7.33203125" bestFit="1" customWidth="1"/>
    <col min="1587" max="1587" width="9.83203125" bestFit="1" customWidth="1"/>
    <col min="1588" max="1588" width="7.33203125" bestFit="1" customWidth="1"/>
    <col min="1589" max="1589" width="9.83203125" bestFit="1" customWidth="1"/>
    <col min="1590" max="1590" width="7.33203125" bestFit="1" customWidth="1"/>
    <col min="1591" max="1591" width="9.83203125" bestFit="1" customWidth="1"/>
    <col min="1592" max="1592" width="7.33203125" bestFit="1" customWidth="1"/>
    <col min="1593" max="1593" width="5.6640625" bestFit="1" customWidth="1"/>
    <col min="1594" max="1594" width="9.83203125" bestFit="1" customWidth="1"/>
    <col min="1595" max="1595" width="7.33203125" bestFit="1" customWidth="1"/>
    <col min="1596" max="1596" width="9.83203125" bestFit="1" customWidth="1"/>
    <col min="1597" max="1597" width="7.33203125" bestFit="1" customWidth="1"/>
    <col min="1598" max="1598" width="9.83203125" bestFit="1" customWidth="1"/>
    <col min="1599" max="1599" width="7.33203125" bestFit="1" customWidth="1"/>
    <col min="1600" max="1600" width="9.83203125" bestFit="1" customWidth="1"/>
    <col min="1601" max="1601" width="7.33203125" bestFit="1" customWidth="1"/>
    <col min="1602" max="1602" width="9.83203125" bestFit="1" customWidth="1"/>
    <col min="1603" max="1603" width="7.33203125" bestFit="1" customWidth="1"/>
    <col min="1604" max="1604" width="9.83203125" bestFit="1" customWidth="1"/>
    <col min="1605" max="1605" width="7.33203125" bestFit="1" customWidth="1"/>
    <col min="1606" max="1606" width="9.83203125" bestFit="1" customWidth="1"/>
    <col min="1607" max="1607" width="7.33203125" bestFit="1" customWidth="1"/>
    <col min="1608" max="1608" width="9.83203125" bestFit="1" customWidth="1"/>
    <col min="1609" max="1609" width="7.33203125" bestFit="1" customWidth="1"/>
    <col min="1610" max="1610" width="9.83203125" bestFit="1" customWidth="1"/>
    <col min="1611" max="1611" width="7.33203125" bestFit="1" customWidth="1"/>
    <col min="1612" max="1612" width="9.83203125" bestFit="1" customWidth="1"/>
    <col min="1613" max="1613" width="7.33203125" bestFit="1" customWidth="1"/>
    <col min="1614" max="1614" width="9.83203125" bestFit="1" customWidth="1"/>
    <col min="1615" max="1615" width="7.33203125" bestFit="1" customWidth="1"/>
    <col min="1616" max="1616" width="9.83203125" bestFit="1" customWidth="1"/>
    <col min="1617" max="1617" width="7.33203125" bestFit="1" customWidth="1"/>
    <col min="1618" max="1618" width="9.83203125" bestFit="1" customWidth="1"/>
    <col min="1619" max="1619" width="7.33203125" bestFit="1" customWidth="1"/>
    <col min="1620" max="1620" width="9.83203125" bestFit="1" customWidth="1"/>
    <col min="1621" max="1621" width="7.33203125" bestFit="1" customWidth="1"/>
    <col min="1622" max="1622" width="9.83203125" bestFit="1" customWidth="1"/>
    <col min="1623" max="1623" width="7.33203125" bestFit="1" customWidth="1"/>
    <col min="1624" max="1624" width="9.83203125" bestFit="1" customWidth="1"/>
    <col min="1625" max="1625" width="7.33203125" bestFit="1" customWidth="1"/>
    <col min="1626" max="1626" width="9.83203125" bestFit="1" customWidth="1"/>
    <col min="1627" max="1627" width="7.33203125" bestFit="1" customWidth="1"/>
    <col min="1628" max="1628" width="9.83203125" bestFit="1" customWidth="1"/>
    <col min="1629" max="1629" width="7.33203125" bestFit="1" customWidth="1"/>
    <col min="1630" max="1630" width="9.83203125" bestFit="1" customWidth="1"/>
    <col min="1631" max="1631" width="7.33203125" bestFit="1" customWidth="1"/>
    <col min="1632" max="1632" width="9.83203125" bestFit="1" customWidth="1"/>
    <col min="1633" max="1633" width="7.33203125" bestFit="1" customWidth="1"/>
    <col min="1634" max="1634" width="9.83203125" bestFit="1" customWidth="1"/>
    <col min="1635" max="1635" width="7.33203125" bestFit="1" customWidth="1"/>
    <col min="1636" max="1636" width="9.83203125" bestFit="1" customWidth="1"/>
    <col min="1637" max="1637" width="7.33203125" bestFit="1" customWidth="1"/>
    <col min="1638" max="1638" width="5.6640625" bestFit="1" customWidth="1"/>
    <col min="1639" max="1639" width="9.83203125" bestFit="1" customWidth="1"/>
    <col min="1640" max="1640" width="7.5" bestFit="1" customWidth="1"/>
    <col min="1641" max="1641" width="9.83203125" bestFit="1" customWidth="1"/>
    <col min="1642" max="1642" width="7.33203125" bestFit="1" customWidth="1"/>
    <col min="1643" max="1643" width="9.83203125" bestFit="1" customWidth="1"/>
    <col min="1644" max="1644" width="7.33203125" bestFit="1" customWidth="1"/>
    <col min="1645" max="1645" width="9.83203125" bestFit="1" customWidth="1"/>
    <col min="1646" max="1646" width="7.33203125" bestFit="1" customWidth="1"/>
    <col min="1647" max="1647" width="9.83203125" bestFit="1" customWidth="1"/>
    <col min="1648" max="1648" width="7.33203125" bestFit="1" customWidth="1"/>
    <col min="1649" max="1649" width="9.83203125" bestFit="1" customWidth="1"/>
    <col min="1650" max="1650" width="7.33203125" bestFit="1" customWidth="1"/>
    <col min="1651" max="1651" width="9.83203125" bestFit="1" customWidth="1"/>
    <col min="1652" max="1652" width="7.33203125" bestFit="1" customWidth="1"/>
    <col min="1653" max="1653" width="9.83203125" bestFit="1" customWidth="1"/>
    <col min="1654" max="1654" width="7.33203125" bestFit="1" customWidth="1"/>
    <col min="1655" max="1655" width="9.83203125" bestFit="1" customWidth="1"/>
    <col min="1656" max="1656" width="7.33203125" bestFit="1" customWidth="1"/>
    <col min="1657" max="1657" width="9.83203125" bestFit="1" customWidth="1"/>
    <col min="1658" max="1658" width="7.33203125" bestFit="1" customWidth="1"/>
    <col min="1659" max="1659" width="9.83203125" bestFit="1" customWidth="1"/>
    <col min="1660" max="1660" width="7.33203125" bestFit="1" customWidth="1"/>
    <col min="1661" max="1661" width="9.83203125" bestFit="1" customWidth="1"/>
    <col min="1662" max="1662" width="7.33203125" bestFit="1" customWidth="1"/>
    <col min="1663" max="1663" width="9.83203125" bestFit="1" customWidth="1"/>
    <col min="1664" max="1664" width="7.33203125" bestFit="1" customWidth="1"/>
    <col min="1665" max="1665" width="9.83203125" bestFit="1" customWidth="1"/>
    <col min="1666" max="1666" width="7.33203125" bestFit="1" customWidth="1"/>
    <col min="1667" max="1667" width="9.83203125" bestFit="1" customWidth="1"/>
    <col min="1668" max="1668" width="7.33203125" bestFit="1" customWidth="1"/>
    <col min="1669" max="1669" width="5.1640625" bestFit="1" customWidth="1"/>
    <col min="1670" max="1670" width="9.83203125" bestFit="1" customWidth="1"/>
    <col min="1671" max="1671" width="7.33203125" bestFit="1" customWidth="1"/>
    <col min="1672" max="1672" width="9.83203125" bestFit="1" customWidth="1"/>
    <col min="1673" max="1673" width="7.33203125" bestFit="1" customWidth="1"/>
    <col min="1674" max="1674" width="9.83203125" bestFit="1" customWidth="1"/>
    <col min="1675" max="1675" width="7.33203125" bestFit="1" customWidth="1"/>
    <col min="1676" max="1676" width="9.83203125" bestFit="1" customWidth="1"/>
    <col min="1677" max="1677" width="7.33203125" bestFit="1" customWidth="1"/>
    <col min="1678" max="1678" width="5.83203125" bestFit="1" customWidth="1"/>
    <col min="1679" max="1679" width="9.83203125" bestFit="1" customWidth="1"/>
    <col min="1680" max="1680" width="7.33203125" bestFit="1" customWidth="1"/>
    <col min="1681" max="1681" width="9.83203125" bestFit="1" customWidth="1"/>
    <col min="1682" max="1682" width="7.5" bestFit="1" customWidth="1"/>
    <col min="1683" max="1683" width="9.83203125" bestFit="1" customWidth="1"/>
    <col min="1684" max="1684" width="7.33203125" bestFit="1" customWidth="1"/>
    <col min="1685" max="1685" width="9.83203125" bestFit="1" customWidth="1"/>
    <col min="1686" max="1686" width="7.33203125" bestFit="1" customWidth="1"/>
    <col min="1687" max="1687" width="9.83203125" bestFit="1" customWidth="1"/>
    <col min="1688" max="1688" width="7.33203125" bestFit="1" customWidth="1"/>
    <col min="1689" max="1689" width="9.83203125" bestFit="1" customWidth="1"/>
    <col min="1690" max="1690" width="7.33203125" bestFit="1" customWidth="1"/>
    <col min="1691" max="1691" width="9.83203125" bestFit="1" customWidth="1"/>
    <col min="1692" max="1692" width="7.33203125" bestFit="1" customWidth="1"/>
    <col min="1693" max="1693" width="9.83203125" bestFit="1" customWidth="1"/>
    <col min="1694" max="1694" width="7.33203125" bestFit="1" customWidth="1"/>
    <col min="1695" max="1695" width="5.1640625" bestFit="1" customWidth="1"/>
    <col min="1696" max="1696" width="9.83203125" bestFit="1" customWidth="1"/>
    <col min="1697" max="1697" width="7.33203125" bestFit="1" customWidth="1"/>
    <col min="1698" max="1698" width="9.83203125" bestFit="1" customWidth="1"/>
    <col min="1699" max="1699" width="7.33203125" bestFit="1" customWidth="1"/>
    <col min="1700" max="1700" width="9.83203125" bestFit="1" customWidth="1"/>
    <col min="1701" max="1701" width="7.33203125" bestFit="1" customWidth="1"/>
    <col min="1702" max="1702" width="9.83203125" bestFit="1" customWidth="1"/>
    <col min="1703" max="1703" width="7.33203125" bestFit="1" customWidth="1"/>
    <col min="1704" max="1704" width="5.83203125" bestFit="1" customWidth="1"/>
    <col min="1705" max="1705" width="9.83203125" bestFit="1" customWidth="1"/>
    <col min="1706" max="1706" width="7.33203125" bestFit="1" customWidth="1"/>
    <col min="1707" max="1707" width="9.83203125" bestFit="1" customWidth="1"/>
    <col min="1708" max="1708" width="7.33203125" bestFit="1" customWidth="1"/>
    <col min="1709" max="1709" width="9.83203125" bestFit="1" customWidth="1"/>
    <col min="1710" max="1710" width="7.33203125" bestFit="1" customWidth="1"/>
    <col min="1711" max="1711" width="9.83203125" bestFit="1" customWidth="1"/>
    <col min="1712" max="1712" width="7.33203125" bestFit="1" customWidth="1"/>
    <col min="1713" max="1713" width="9.83203125" bestFit="1" customWidth="1"/>
    <col min="1714" max="1714" width="7.33203125" bestFit="1" customWidth="1"/>
    <col min="1715" max="1715" width="9.83203125" bestFit="1" customWidth="1"/>
    <col min="1716" max="1716" width="7.33203125" bestFit="1" customWidth="1"/>
    <col min="1717" max="1717" width="9.83203125" bestFit="1" customWidth="1"/>
    <col min="1718" max="1718" width="7.33203125" bestFit="1" customWidth="1"/>
    <col min="1719" max="1719" width="9.83203125" bestFit="1" customWidth="1"/>
    <col min="1720" max="1720" width="7.33203125" bestFit="1" customWidth="1"/>
    <col min="1721" max="1721" width="9.83203125" bestFit="1" customWidth="1"/>
    <col min="1722" max="1722" width="7.5" bestFit="1" customWidth="1"/>
    <col min="1723" max="1723" width="5.6640625" bestFit="1" customWidth="1"/>
    <col min="1724" max="1724" width="9.83203125" bestFit="1" customWidth="1"/>
    <col min="1725" max="1725" width="7.33203125" bestFit="1" customWidth="1"/>
    <col min="1726" max="1726" width="9.83203125" bestFit="1" customWidth="1"/>
    <col min="1727" max="1727" width="7.33203125" bestFit="1" customWidth="1"/>
    <col min="1728" max="1728" width="9.83203125" bestFit="1" customWidth="1"/>
    <col min="1729" max="1729" width="7.33203125" bestFit="1" customWidth="1"/>
    <col min="1730" max="1730" width="9.83203125" bestFit="1" customWidth="1"/>
    <col min="1731" max="1731" width="7.33203125" bestFit="1" customWidth="1"/>
    <col min="1732" max="1732" width="9.83203125" bestFit="1" customWidth="1"/>
    <col min="1733" max="1733" width="7.33203125" bestFit="1" customWidth="1"/>
    <col min="1734" max="1734" width="9.83203125" bestFit="1" customWidth="1"/>
    <col min="1735" max="1735" width="7.33203125" bestFit="1" customWidth="1"/>
    <col min="1736" max="1736" width="5.83203125" bestFit="1" customWidth="1"/>
    <col min="1737" max="1737" width="7.5" bestFit="1" customWidth="1"/>
    <col min="1738" max="1738" width="9.83203125" bestFit="1" customWidth="1"/>
    <col min="1739" max="1739" width="7.5" bestFit="1" customWidth="1"/>
    <col min="1740" max="1740" width="9.83203125" bestFit="1" customWidth="1"/>
    <col min="1741" max="1741" width="7.5" bestFit="1" customWidth="1"/>
    <col min="1742" max="1742" width="9.83203125" bestFit="1" customWidth="1"/>
    <col min="1743" max="1743" width="7.33203125" bestFit="1" customWidth="1"/>
    <col min="1744" max="1744" width="9.83203125" bestFit="1" customWidth="1"/>
    <col min="1745" max="1745" width="7.33203125" bestFit="1" customWidth="1"/>
    <col min="1746" max="1746" width="5.83203125" bestFit="1" customWidth="1"/>
    <col min="1747" max="1747" width="9.83203125" bestFit="1" customWidth="1"/>
    <col min="1748" max="1748" width="7.33203125" bestFit="1" customWidth="1"/>
    <col min="1749" max="1749" width="9.83203125" bestFit="1" customWidth="1"/>
    <col min="1750" max="1750" width="7.33203125" bestFit="1" customWidth="1"/>
    <col min="1751" max="1751" width="9.83203125" bestFit="1" customWidth="1"/>
    <col min="1752" max="1752" width="7.33203125" bestFit="1" customWidth="1"/>
    <col min="1753" max="1753" width="9.83203125" bestFit="1" customWidth="1"/>
    <col min="1754" max="1754" width="7.33203125" bestFit="1" customWidth="1"/>
    <col min="1755" max="1755" width="9.83203125" bestFit="1" customWidth="1"/>
    <col min="1756" max="1756" width="7.33203125" bestFit="1" customWidth="1"/>
    <col min="1757" max="1757" width="9.83203125" bestFit="1" customWidth="1"/>
    <col min="1758" max="1758" width="7.33203125" bestFit="1" customWidth="1"/>
    <col min="1759" max="1759" width="9.83203125" bestFit="1" customWidth="1"/>
    <col min="1760" max="1760" width="7.33203125" bestFit="1" customWidth="1"/>
    <col min="1761" max="1761" width="9.83203125" bestFit="1" customWidth="1"/>
    <col min="1762" max="1762" width="7.33203125" bestFit="1" customWidth="1"/>
    <col min="1763" max="1763" width="9.83203125" bestFit="1" customWidth="1"/>
    <col min="1764" max="1764" width="7.33203125" bestFit="1" customWidth="1"/>
    <col min="1765" max="1765" width="9.83203125" bestFit="1" customWidth="1"/>
    <col min="1766" max="1766" width="7.33203125" bestFit="1" customWidth="1"/>
    <col min="1767" max="1767" width="9.83203125" bestFit="1" customWidth="1"/>
    <col min="1768" max="1768" width="7.33203125" bestFit="1" customWidth="1"/>
    <col min="1769" max="1769" width="9.83203125" bestFit="1" customWidth="1"/>
    <col min="1770" max="1770" width="7.33203125" bestFit="1" customWidth="1"/>
    <col min="1771" max="1771" width="5.1640625" bestFit="1" customWidth="1"/>
    <col min="1772" max="1772" width="5.6640625" bestFit="1" customWidth="1"/>
    <col min="1773" max="1773" width="9.83203125" bestFit="1" customWidth="1"/>
    <col min="1774" max="1774" width="7.33203125" bestFit="1" customWidth="1"/>
    <col min="1775" max="1775" width="9.83203125" bestFit="1" customWidth="1"/>
    <col min="1776" max="1776" width="7.33203125" bestFit="1" customWidth="1"/>
    <col min="1777" max="1777" width="9.83203125" bestFit="1" customWidth="1"/>
    <col min="1778" max="1778" width="7.33203125" bestFit="1" customWidth="1"/>
    <col min="1779" max="1779" width="9.83203125" bestFit="1" customWidth="1"/>
    <col min="1780" max="1780" width="7.33203125" bestFit="1" customWidth="1"/>
    <col min="1781" max="1781" width="5.6640625" bestFit="1" customWidth="1"/>
    <col min="1782" max="1782" width="9.83203125" bestFit="1" customWidth="1"/>
    <col min="1783" max="1783" width="7.33203125" bestFit="1" customWidth="1"/>
    <col min="1784" max="1784" width="9.83203125" bestFit="1" customWidth="1"/>
    <col min="1785" max="1785" width="7.33203125" bestFit="1" customWidth="1"/>
    <col min="1786" max="1786" width="9.83203125" bestFit="1" customWidth="1"/>
    <col min="1787" max="1787" width="7.33203125" bestFit="1" customWidth="1"/>
    <col min="1788" max="1788" width="9.83203125" bestFit="1" customWidth="1"/>
    <col min="1789" max="1789" width="7.33203125" bestFit="1" customWidth="1"/>
    <col min="1790" max="1790" width="9.83203125" bestFit="1" customWidth="1"/>
    <col min="1791" max="1791" width="7.33203125" bestFit="1" customWidth="1"/>
    <col min="1792" max="1792" width="9.83203125" bestFit="1" customWidth="1"/>
    <col min="1793" max="1793" width="7.33203125" bestFit="1" customWidth="1"/>
    <col min="1794" max="1794" width="9.83203125" bestFit="1" customWidth="1"/>
    <col min="1795" max="1795" width="7.33203125" bestFit="1" customWidth="1"/>
    <col min="1796" max="1796" width="9.83203125" bestFit="1" customWidth="1"/>
    <col min="1797" max="1797" width="7.33203125" bestFit="1" customWidth="1"/>
    <col min="1798" max="1798" width="9.83203125" bestFit="1" customWidth="1"/>
    <col min="1799" max="1799" width="7.33203125" bestFit="1" customWidth="1"/>
    <col min="1800" max="1800" width="9.83203125" bestFit="1" customWidth="1"/>
    <col min="1801" max="1801" width="7.5" bestFit="1" customWidth="1"/>
    <col min="1802" max="1802" width="9.83203125" bestFit="1" customWidth="1"/>
    <col min="1803" max="1803" width="7.33203125" bestFit="1" customWidth="1"/>
    <col min="1804" max="1804" width="9.83203125" bestFit="1" customWidth="1"/>
    <col min="1805" max="1805" width="7.33203125" bestFit="1" customWidth="1"/>
    <col min="1806" max="1806" width="9.83203125" bestFit="1" customWidth="1"/>
    <col min="1807" max="1807" width="7.33203125" bestFit="1" customWidth="1"/>
    <col min="1808" max="1808" width="9.83203125" bestFit="1" customWidth="1"/>
    <col min="1809" max="1809" width="7.33203125" bestFit="1" customWidth="1"/>
    <col min="1810" max="1810" width="9.83203125" bestFit="1" customWidth="1"/>
    <col min="1811" max="1811" width="7.5" bestFit="1" customWidth="1"/>
    <col min="1812" max="1812" width="9.83203125" bestFit="1" customWidth="1"/>
    <col min="1813" max="1813" width="7.33203125" bestFit="1" customWidth="1"/>
    <col min="1814" max="1814" width="9.83203125" bestFit="1" customWidth="1"/>
    <col min="1815" max="1815" width="7.33203125" bestFit="1" customWidth="1"/>
    <col min="1816" max="1816" width="9.83203125" bestFit="1" customWidth="1"/>
    <col min="1817" max="1817" width="7.33203125" bestFit="1" customWidth="1"/>
    <col min="1818" max="1818" width="9.83203125" bestFit="1" customWidth="1"/>
    <col min="1819" max="1819" width="7.33203125" bestFit="1" customWidth="1"/>
    <col min="1820" max="1820" width="9.83203125" bestFit="1" customWidth="1"/>
    <col min="1821" max="1821" width="7.33203125" bestFit="1" customWidth="1"/>
    <col min="1822" max="1822" width="5.1640625" bestFit="1" customWidth="1"/>
    <col min="1823" max="1823" width="9.83203125" bestFit="1" customWidth="1"/>
    <col min="1824" max="1824" width="7.33203125" bestFit="1" customWidth="1"/>
    <col min="1825" max="1825" width="9.83203125" bestFit="1" customWidth="1"/>
    <col min="1826" max="1826" width="7.5" bestFit="1" customWidth="1"/>
    <col min="1827" max="1827" width="9.83203125" bestFit="1" customWidth="1"/>
    <col min="1828" max="1828" width="7.33203125" bestFit="1" customWidth="1"/>
    <col min="1829" max="1829" width="9.83203125" bestFit="1" customWidth="1"/>
    <col min="1830" max="1830" width="7.33203125" bestFit="1" customWidth="1"/>
    <col min="1831" max="1831" width="5.1640625" bestFit="1" customWidth="1"/>
    <col min="1832" max="1832" width="9.83203125" bestFit="1" customWidth="1"/>
    <col min="1833" max="1833" width="7.33203125" bestFit="1" customWidth="1"/>
    <col min="1834" max="1834" width="9.83203125" bestFit="1" customWidth="1"/>
    <col min="1835" max="1835" width="7.33203125" bestFit="1" customWidth="1"/>
    <col min="1836" max="1836" width="9.83203125" bestFit="1" customWidth="1"/>
    <col min="1837" max="1837" width="7.33203125" bestFit="1" customWidth="1"/>
    <col min="1838" max="1838" width="9.83203125" bestFit="1" customWidth="1"/>
    <col min="1839" max="1839" width="7.33203125" bestFit="1" customWidth="1"/>
    <col min="1840" max="1840" width="9.83203125" bestFit="1" customWidth="1"/>
    <col min="1841" max="1841" width="7.33203125" bestFit="1" customWidth="1"/>
    <col min="1842" max="1842" width="5.83203125" bestFit="1" customWidth="1"/>
    <col min="1843" max="1843" width="9.83203125" bestFit="1" customWidth="1"/>
    <col min="1844" max="1844" width="7.33203125" bestFit="1" customWidth="1"/>
    <col min="1845" max="1845" width="9.83203125" bestFit="1" customWidth="1"/>
    <col min="1846" max="1846" width="7.33203125" bestFit="1" customWidth="1"/>
    <col min="1847" max="1847" width="9.83203125" bestFit="1" customWidth="1"/>
    <col min="1848" max="1848" width="7.33203125" bestFit="1" customWidth="1"/>
    <col min="1849" max="1849" width="5.1640625" bestFit="1" customWidth="1"/>
    <col min="1850" max="1850" width="9.83203125" bestFit="1" customWidth="1"/>
    <col min="1851" max="1851" width="7.33203125" bestFit="1" customWidth="1"/>
    <col min="1852" max="1852" width="9.83203125" bestFit="1" customWidth="1"/>
    <col min="1853" max="1853" width="7.33203125" bestFit="1" customWidth="1"/>
    <col min="1854" max="1854" width="9.83203125" bestFit="1" customWidth="1"/>
    <col min="1855" max="1855" width="7.33203125" bestFit="1" customWidth="1"/>
    <col min="1856" max="1856" width="9.83203125" bestFit="1" customWidth="1"/>
    <col min="1857" max="1857" width="7.33203125" bestFit="1" customWidth="1"/>
    <col min="1858" max="1858" width="5.83203125" bestFit="1" customWidth="1"/>
    <col min="1859" max="1859" width="9.83203125" bestFit="1" customWidth="1"/>
    <col min="1860" max="1860" width="7.33203125" bestFit="1" customWidth="1"/>
    <col min="1861" max="1861" width="9.83203125" bestFit="1" customWidth="1"/>
    <col min="1862" max="1862" width="7.33203125" bestFit="1" customWidth="1"/>
    <col min="1863" max="1863" width="9.83203125" bestFit="1" customWidth="1"/>
    <col min="1864" max="1864" width="7.33203125" bestFit="1" customWidth="1"/>
    <col min="1865" max="1865" width="9.83203125" bestFit="1" customWidth="1"/>
    <col min="1866" max="1866" width="7.33203125" bestFit="1" customWidth="1"/>
    <col min="1867" max="1867" width="9.83203125" bestFit="1" customWidth="1"/>
    <col min="1868" max="1868" width="7.33203125" bestFit="1" customWidth="1"/>
    <col min="1869" max="1869" width="9.83203125" bestFit="1" customWidth="1"/>
    <col min="1870" max="1870" width="7.33203125" bestFit="1" customWidth="1"/>
    <col min="1871" max="1871" width="9.83203125" bestFit="1" customWidth="1"/>
    <col min="1872" max="1872" width="7.33203125" bestFit="1" customWidth="1"/>
    <col min="1873" max="1873" width="9.83203125" bestFit="1" customWidth="1"/>
    <col min="1874" max="1874" width="7.33203125" bestFit="1" customWidth="1"/>
    <col min="1875" max="1875" width="9.83203125" bestFit="1" customWidth="1"/>
    <col min="1876" max="1876" width="7.33203125" bestFit="1" customWidth="1"/>
    <col min="1877" max="1877" width="9.83203125" bestFit="1" customWidth="1"/>
    <col min="1878" max="1878" width="7.33203125" bestFit="1" customWidth="1"/>
    <col min="1879" max="1879" width="5.6640625" bestFit="1" customWidth="1"/>
    <col min="1880" max="1880" width="9.83203125" bestFit="1" customWidth="1"/>
    <col min="1881" max="1881" width="12.6640625" bestFit="1" customWidth="1"/>
    <col min="1882" max="1882" width="9.83203125" bestFit="1" customWidth="1"/>
    <col min="1883" max="1883" width="7.33203125" bestFit="1" customWidth="1"/>
    <col min="1884" max="1884" width="9.83203125" bestFit="1" customWidth="1"/>
    <col min="1885" max="1885" width="7.33203125" bestFit="1" customWidth="1"/>
    <col min="1886" max="1886" width="9.83203125" bestFit="1" customWidth="1"/>
    <col min="1887" max="1887" width="7.33203125" bestFit="1" customWidth="1"/>
    <col min="1888" max="1888" width="9.83203125" bestFit="1" customWidth="1"/>
    <col min="1889" max="1889" width="7.33203125" bestFit="1" customWidth="1"/>
    <col min="1890" max="1890" width="9.83203125" bestFit="1" customWidth="1"/>
    <col min="1891" max="1891" width="7.33203125" bestFit="1" customWidth="1"/>
    <col min="1892" max="1892" width="9.83203125" bestFit="1" customWidth="1"/>
    <col min="1893" max="1893" width="7.33203125" bestFit="1" customWidth="1"/>
    <col min="1894" max="1894" width="9.83203125" bestFit="1" customWidth="1"/>
    <col min="1895" max="1895" width="7.33203125" bestFit="1" customWidth="1"/>
    <col min="1896" max="1896" width="9.83203125" bestFit="1" customWidth="1"/>
    <col min="1897" max="1897" width="7.33203125" bestFit="1" customWidth="1"/>
    <col min="1898" max="1898" width="9.83203125" bestFit="1" customWidth="1"/>
    <col min="1899" max="1899" width="7.33203125" bestFit="1" customWidth="1"/>
    <col min="1900" max="1900" width="5.6640625" bestFit="1" customWidth="1"/>
    <col min="1901" max="1901" width="5.83203125" bestFit="1" customWidth="1"/>
    <col min="1902" max="1902" width="7.33203125" bestFit="1" customWidth="1"/>
    <col min="1903" max="1903" width="5.1640625" bestFit="1" customWidth="1"/>
    <col min="1904" max="1904" width="9.83203125" bestFit="1" customWidth="1"/>
    <col min="1905" max="1905" width="7.33203125" bestFit="1" customWidth="1"/>
    <col min="1906" max="1906" width="9.83203125" bestFit="1" customWidth="1"/>
    <col min="1907" max="1907" width="7.33203125" bestFit="1" customWidth="1"/>
    <col min="1908" max="1908" width="9.83203125" bestFit="1" customWidth="1"/>
    <col min="1909" max="1909" width="7.33203125" bestFit="1" customWidth="1"/>
    <col min="1910" max="1910" width="9.83203125" bestFit="1" customWidth="1"/>
    <col min="1911" max="1911" width="7.33203125" bestFit="1" customWidth="1"/>
    <col min="1912" max="1912" width="9.83203125" bestFit="1" customWidth="1"/>
    <col min="1913" max="1913" width="7.33203125" bestFit="1" customWidth="1"/>
    <col min="1914" max="1914" width="9.83203125" bestFit="1" customWidth="1"/>
    <col min="1915" max="1915" width="7.33203125" bestFit="1" customWidth="1"/>
    <col min="1916" max="1916" width="9.83203125" bestFit="1" customWidth="1"/>
    <col min="1917" max="1917" width="7.33203125" bestFit="1" customWidth="1"/>
    <col min="1918" max="1918" width="5.1640625" bestFit="1" customWidth="1"/>
    <col min="1919" max="1919" width="9.83203125" bestFit="1" customWidth="1"/>
    <col min="1920" max="1920" width="7.33203125" bestFit="1" customWidth="1"/>
    <col min="1921" max="1921" width="9.83203125" bestFit="1" customWidth="1"/>
    <col min="1922" max="1922" width="7.33203125" bestFit="1" customWidth="1"/>
    <col min="1923" max="1923" width="9.83203125" bestFit="1" customWidth="1"/>
    <col min="1924" max="1924" width="7.33203125" bestFit="1" customWidth="1"/>
    <col min="1925" max="1925" width="9.83203125" bestFit="1" customWidth="1"/>
    <col min="1926" max="1926" width="7.33203125" bestFit="1" customWidth="1"/>
    <col min="1927" max="1927" width="9.83203125" bestFit="1" customWidth="1"/>
    <col min="1928" max="1928" width="7.33203125" bestFit="1" customWidth="1"/>
    <col min="1929" max="1929" width="5.83203125" bestFit="1" customWidth="1"/>
    <col min="1930" max="1930" width="5.1640625" bestFit="1" customWidth="1"/>
    <col min="1931" max="1931" width="9.83203125" bestFit="1" customWidth="1"/>
    <col min="1932" max="1932" width="7.33203125" bestFit="1" customWidth="1"/>
    <col min="1933" max="1933" width="5.83203125" bestFit="1" customWidth="1"/>
    <col min="1934" max="1934" width="9.83203125" bestFit="1" customWidth="1"/>
    <col min="1935" max="1935" width="7.33203125" bestFit="1" customWidth="1"/>
    <col min="1936" max="1936" width="5.5" bestFit="1" customWidth="1"/>
    <col min="1937" max="1937" width="9.83203125" bestFit="1" customWidth="1"/>
    <col min="1938" max="1938" width="7.33203125" bestFit="1" customWidth="1"/>
    <col min="1939" max="1939" width="5.6640625" bestFit="1" customWidth="1"/>
    <col min="1940" max="1940" width="9.83203125" bestFit="1" customWidth="1"/>
    <col min="1941" max="1941" width="7.33203125" bestFit="1" customWidth="1"/>
    <col min="1942" max="1942" width="9.83203125" bestFit="1" customWidth="1"/>
    <col min="1943" max="1943" width="7.33203125" bestFit="1" customWidth="1"/>
    <col min="1944" max="1944" width="9.83203125" bestFit="1" customWidth="1"/>
    <col min="1945" max="1945" width="7.5" bestFit="1" customWidth="1"/>
    <col min="1946" max="1946" width="9.83203125" bestFit="1" customWidth="1"/>
    <col min="1947" max="1947" width="7.33203125" bestFit="1" customWidth="1"/>
    <col min="1948" max="1948" width="9.83203125" bestFit="1" customWidth="1"/>
    <col min="1949" max="1949" width="7.33203125" bestFit="1" customWidth="1"/>
    <col min="1950" max="1950" width="9.83203125" bestFit="1" customWidth="1"/>
    <col min="1951" max="1951" width="7.33203125" bestFit="1" customWidth="1"/>
    <col min="1952" max="1952" width="9.83203125" bestFit="1" customWidth="1"/>
    <col min="1953" max="1953" width="7.33203125" bestFit="1" customWidth="1"/>
    <col min="1954" max="1954" width="9.83203125" bestFit="1" customWidth="1"/>
    <col min="1955" max="1955" width="7.33203125" bestFit="1" customWidth="1"/>
    <col min="1956" max="1956" width="9.83203125" bestFit="1" customWidth="1"/>
    <col min="1957" max="1957" width="7.33203125" bestFit="1" customWidth="1"/>
    <col min="1958" max="1958" width="9.83203125" bestFit="1" customWidth="1"/>
    <col min="1959" max="1959" width="7.5" bestFit="1" customWidth="1"/>
    <col min="1960" max="1960" width="9.83203125" bestFit="1" customWidth="1"/>
    <col min="1961" max="1961" width="7.33203125" bestFit="1" customWidth="1"/>
    <col min="1962" max="1962" width="9.83203125" bestFit="1" customWidth="1"/>
    <col min="1963" max="1963" width="7.33203125" bestFit="1" customWidth="1"/>
    <col min="1964" max="1964" width="9.83203125" bestFit="1" customWidth="1"/>
    <col min="1965" max="1965" width="7.33203125" bestFit="1" customWidth="1"/>
    <col min="1966" max="1966" width="9.83203125" bestFit="1" customWidth="1"/>
    <col min="1967" max="1967" width="7.33203125" bestFit="1" customWidth="1"/>
    <col min="1968" max="1968" width="9.83203125" bestFit="1" customWidth="1"/>
    <col min="1969" max="1969" width="7.33203125" bestFit="1" customWidth="1"/>
    <col min="1970" max="1970" width="9.83203125" bestFit="1" customWidth="1"/>
    <col min="1971" max="1971" width="7.33203125" bestFit="1" customWidth="1"/>
    <col min="1972" max="1972" width="9.83203125" bestFit="1" customWidth="1"/>
    <col min="1973" max="1973" width="7.33203125" bestFit="1" customWidth="1"/>
    <col min="1974" max="1974" width="9.83203125" bestFit="1" customWidth="1"/>
    <col min="1975" max="1975" width="7.33203125" bestFit="1" customWidth="1"/>
    <col min="1976" max="1976" width="9.83203125" bestFit="1" customWidth="1"/>
    <col min="1977" max="1977" width="7.33203125" bestFit="1" customWidth="1"/>
    <col min="1978" max="1978" width="5.1640625" bestFit="1" customWidth="1"/>
    <col min="1979" max="1979" width="9.83203125" bestFit="1" customWidth="1"/>
    <col min="1980" max="1980" width="7.33203125" bestFit="1" customWidth="1"/>
    <col min="1981" max="1981" width="9.83203125" bestFit="1" customWidth="1"/>
    <col min="1982" max="1982" width="7.33203125" bestFit="1" customWidth="1"/>
    <col min="1983" max="1983" width="9.83203125" bestFit="1" customWidth="1"/>
    <col min="1984" max="1984" width="7.33203125" bestFit="1" customWidth="1"/>
    <col min="1985" max="1985" width="9.83203125" bestFit="1" customWidth="1"/>
    <col min="1986" max="1986" width="7.33203125" bestFit="1" customWidth="1"/>
    <col min="1987" max="1987" width="9.83203125" bestFit="1" customWidth="1"/>
    <col min="1988" max="1988" width="7.33203125" bestFit="1" customWidth="1"/>
    <col min="1989" max="1989" width="9.83203125" bestFit="1" customWidth="1"/>
    <col min="1990" max="1990" width="7.33203125" bestFit="1" customWidth="1"/>
    <col min="1991" max="1991" width="9.83203125" bestFit="1" customWidth="1"/>
    <col min="1992" max="1992" width="7.33203125" bestFit="1" customWidth="1"/>
    <col min="1993" max="1993" width="9.83203125" bestFit="1" customWidth="1"/>
    <col min="1994" max="1994" width="7.33203125" bestFit="1" customWidth="1"/>
    <col min="1995" max="1995" width="9.83203125" bestFit="1" customWidth="1"/>
    <col min="1996" max="1996" width="7.33203125" bestFit="1" customWidth="1"/>
    <col min="1997" max="1997" width="9.83203125" bestFit="1" customWidth="1"/>
    <col min="1998" max="1998" width="7.33203125" bestFit="1" customWidth="1"/>
    <col min="1999" max="1999" width="9.83203125" bestFit="1" customWidth="1"/>
    <col min="2000" max="2000" width="7.33203125" bestFit="1" customWidth="1"/>
    <col min="2001" max="2001" width="9.83203125" bestFit="1" customWidth="1"/>
    <col min="2002" max="2002" width="7.33203125" bestFit="1" customWidth="1"/>
    <col min="2003" max="2003" width="9.83203125" bestFit="1" customWidth="1"/>
    <col min="2004" max="2004" width="7.33203125" bestFit="1" customWidth="1"/>
    <col min="2005" max="2005" width="9.83203125" bestFit="1" customWidth="1"/>
    <col min="2006" max="2006" width="7.33203125" bestFit="1" customWidth="1"/>
    <col min="2007" max="2007" width="9.83203125" bestFit="1" customWidth="1"/>
    <col min="2008" max="2008" width="7.33203125" bestFit="1" customWidth="1"/>
    <col min="2009" max="2009" width="9.83203125" bestFit="1" customWidth="1"/>
    <col min="2010" max="2010" width="7.33203125" bestFit="1" customWidth="1"/>
    <col min="2011" max="2011" width="9.83203125" bestFit="1" customWidth="1"/>
    <col min="2012" max="2012" width="7.33203125" bestFit="1" customWidth="1"/>
    <col min="2013" max="2013" width="9.83203125" bestFit="1" customWidth="1"/>
    <col min="2014" max="2014" width="7.33203125" bestFit="1" customWidth="1"/>
    <col min="2015" max="2015" width="9.83203125" bestFit="1" customWidth="1"/>
    <col min="2016" max="2016" width="7.33203125" bestFit="1" customWidth="1"/>
    <col min="2017" max="2017" width="9.83203125" bestFit="1" customWidth="1"/>
    <col min="2018" max="2018" width="7.33203125" bestFit="1" customWidth="1"/>
    <col min="2019" max="2019" width="9.83203125" bestFit="1" customWidth="1"/>
    <col min="2020" max="2020" width="7.33203125" bestFit="1" customWidth="1"/>
    <col min="2021" max="2021" width="9.83203125" bestFit="1" customWidth="1"/>
    <col min="2022" max="2022" width="7.33203125" bestFit="1" customWidth="1"/>
    <col min="2023" max="2023" width="9.83203125" bestFit="1" customWidth="1"/>
    <col min="2024" max="2024" width="7.33203125" bestFit="1" customWidth="1"/>
    <col min="2025" max="2025" width="9.83203125" bestFit="1" customWidth="1"/>
    <col min="2026" max="2026" width="7.33203125" bestFit="1" customWidth="1"/>
    <col min="2027" max="2027" width="9.83203125" bestFit="1" customWidth="1"/>
    <col min="2028" max="2028" width="7.5" bestFit="1" customWidth="1"/>
    <col min="2029" max="2029" width="9.83203125" bestFit="1" customWidth="1"/>
    <col min="2030" max="2030" width="7.33203125" bestFit="1" customWidth="1"/>
    <col min="2031" max="2031" width="9.83203125" bestFit="1" customWidth="1"/>
    <col min="2032" max="2032" width="7.33203125" bestFit="1" customWidth="1"/>
    <col min="2033" max="2033" width="5.1640625" bestFit="1" customWidth="1"/>
    <col min="2034" max="2034" width="9.83203125" bestFit="1" customWidth="1"/>
    <col min="2035" max="2035" width="7.33203125" bestFit="1" customWidth="1"/>
    <col min="2036" max="2036" width="9.83203125" bestFit="1" customWidth="1"/>
    <col min="2037" max="2037" width="7.33203125" bestFit="1" customWidth="1"/>
    <col min="2038" max="2038" width="9.83203125" bestFit="1" customWidth="1"/>
    <col min="2039" max="2039" width="7.33203125" bestFit="1" customWidth="1"/>
    <col min="2040" max="2040" width="9.83203125" bestFit="1" customWidth="1"/>
    <col min="2041" max="2041" width="7.33203125" bestFit="1" customWidth="1"/>
    <col min="2042" max="2042" width="9.83203125" bestFit="1" customWidth="1"/>
    <col min="2043" max="2043" width="7.33203125" bestFit="1" customWidth="1"/>
    <col min="2044" max="2044" width="9.83203125" bestFit="1" customWidth="1"/>
    <col min="2045" max="2045" width="7.33203125" bestFit="1" customWidth="1"/>
    <col min="2046" max="2046" width="9.83203125" bestFit="1" customWidth="1"/>
    <col min="2047" max="2047" width="7.33203125" bestFit="1" customWidth="1"/>
    <col min="2048" max="2048" width="9.83203125" bestFit="1" customWidth="1"/>
    <col min="2049" max="2049" width="7.33203125" bestFit="1" customWidth="1"/>
    <col min="2050" max="2050" width="9.83203125" bestFit="1" customWidth="1"/>
    <col min="2051" max="2051" width="7.33203125" bestFit="1" customWidth="1"/>
    <col min="2052" max="2052" width="9.83203125" bestFit="1" customWidth="1"/>
    <col min="2053" max="2053" width="7.33203125" bestFit="1" customWidth="1"/>
    <col min="2054" max="2054" width="9.83203125" bestFit="1" customWidth="1"/>
    <col min="2055" max="2055" width="7.33203125" bestFit="1" customWidth="1"/>
    <col min="2056" max="2056" width="5.1640625" bestFit="1" customWidth="1"/>
    <col min="2057" max="2057" width="7.5" bestFit="1" customWidth="1"/>
    <col min="2058" max="2058" width="9.83203125" bestFit="1" customWidth="1"/>
    <col min="2059" max="2059" width="7.33203125" bestFit="1" customWidth="1"/>
    <col min="2060" max="2060" width="9.83203125" bestFit="1" customWidth="1"/>
    <col min="2061" max="2061" width="7.33203125" bestFit="1" customWidth="1"/>
    <col min="2062" max="2062" width="9.83203125" bestFit="1" customWidth="1"/>
    <col min="2063" max="2063" width="7.33203125" bestFit="1" customWidth="1"/>
    <col min="2064" max="2064" width="9.83203125" bestFit="1" customWidth="1"/>
    <col min="2065" max="2065" width="7.33203125" bestFit="1" customWidth="1"/>
    <col min="2066" max="2066" width="9.83203125" bestFit="1" customWidth="1"/>
    <col min="2067" max="2067" width="7.33203125" bestFit="1" customWidth="1"/>
    <col min="2068" max="2068" width="9.83203125" bestFit="1" customWidth="1"/>
    <col min="2069" max="2069" width="7.33203125" bestFit="1" customWidth="1"/>
    <col min="2070" max="2070" width="9.83203125" bestFit="1" customWidth="1"/>
    <col min="2071" max="2071" width="7.33203125" bestFit="1" customWidth="1"/>
    <col min="2072" max="2072" width="9.83203125" bestFit="1" customWidth="1"/>
    <col min="2073" max="2073" width="7.33203125" bestFit="1" customWidth="1"/>
    <col min="2074" max="2074" width="9.83203125" bestFit="1" customWidth="1"/>
    <col min="2075" max="2075" width="7.33203125" bestFit="1" customWidth="1"/>
    <col min="2076" max="2076" width="5.1640625" bestFit="1" customWidth="1"/>
    <col min="2077" max="2077" width="9.83203125" bestFit="1" customWidth="1"/>
    <col min="2078" max="2078" width="7.33203125" bestFit="1" customWidth="1"/>
    <col min="2079" max="2079" width="9.83203125" bestFit="1" customWidth="1"/>
    <col min="2080" max="2080" width="7.33203125" bestFit="1" customWidth="1"/>
    <col min="2081" max="2081" width="9.83203125" bestFit="1" customWidth="1"/>
    <col min="2082" max="2082" width="7.33203125" bestFit="1" customWidth="1"/>
    <col min="2083" max="2083" width="5.1640625" bestFit="1" customWidth="1"/>
    <col min="2084" max="2084" width="9.83203125" bestFit="1" customWidth="1"/>
    <col min="2085" max="2085" width="7.33203125" bestFit="1" customWidth="1"/>
    <col min="2086" max="2086" width="9.83203125" bestFit="1" customWidth="1"/>
    <col min="2087" max="2087" width="7.33203125" bestFit="1" customWidth="1"/>
    <col min="2088" max="2088" width="9.83203125" bestFit="1" customWidth="1"/>
    <col min="2089" max="2089" width="7.33203125" bestFit="1" customWidth="1"/>
    <col min="2090" max="2090" width="9.83203125" bestFit="1" customWidth="1"/>
    <col min="2091" max="2091" width="7.33203125" bestFit="1" customWidth="1"/>
    <col min="2092" max="2092" width="9.83203125" bestFit="1" customWidth="1"/>
    <col min="2093" max="2093" width="7.33203125" bestFit="1" customWidth="1"/>
    <col min="2094" max="2094" width="9.83203125" bestFit="1" customWidth="1"/>
    <col min="2095" max="2095" width="7.33203125" bestFit="1" customWidth="1"/>
    <col min="2096" max="2096" width="5.83203125" bestFit="1" customWidth="1"/>
    <col min="2097" max="2097" width="5.1640625" bestFit="1" customWidth="1"/>
    <col min="2098" max="2098" width="9.83203125" bestFit="1" customWidth="1"/>
    <col min="2099" max="2099" width="7.33203125" bestFit="1" customWidth="1"/>
    <col min="2100" max="2100" width="9.83203125" bestFit="1" customWidth="1"/>
    <col min="2101" max="2101" width="7.33203125" bestFit="1" customWidth="1"/>
    <col min="2102" max="2102" width="9.83203125" bestFit="1" customWidth="1"/>
    <col min="2103" max="2103" width="7.33203125" bestFit="1" customWidth="1"/>
    <col min="2104" max="2104" width="5.1640625" bestFit="1" customWidth="1"/>
    <col min="2105" max="2105" width="9.83203125" bestFit="1" customWidth="1"/>
    <col min="2106" max="2106" width="7.33203125" bestFit="1" customWidth="1"/>
    <col min="2107" max="2107" width="9.83203125" bestFit="1" customWidth="1"/>
    <col min="2108" max="2108" width="7.33203125" bestFit="1" customWidth="1"/>
    <col min="2109" max="2109" width="9.83203125" bestFit="1" customWidth="1"/>
    <col min="2110" max="2110" width="7.33203125" bestFit="1" customWidth="1"/>
    <col min="2111" max="2111" width="9.83203125" bestFit="1" customWidth="1"/>
    <col min="2112" max="2112" width="7.33203125" bestFit="1" customWidth="1"/>
    <col min="2113" max="2113" width="9.83203125" bestFit="1" customWidth="1"/>
    <col min="2114" max="2114" width="7.33203125" bestFit="1" customWidth="1"/>
    <col min="2115" max="2115" width="9.83203125" bestFit="1" customWidth="1"/>
    <col min="2116" max="2116" width="7.33203125" bestFit="1" customWidth="1"/>
    <col min="2117" max="2117" width="9.83203125" bestFit="1" customWidth="1"/>
    <col min="2118" max="2118" width="7.33203125" bestFit="1" customWidth="1"/>
    <col min="2119" max="2119" width="9.83203125" bestFit="1" customWidth="1"/>
    <col min="2120" max="2120" width="7.33203125" bestFit="1" customWidth="1"/>
    <col min="2121" max="2121" width="9.83203125" bestFit="1" customWidth="1"/>
    <col min="2122" max="2122" width="7.33203125" bestFit="1" customWidth="1"/>
    <col min="2123" max="2123" width="9.83203125" bestFit="1" customWidth="1"/>
    <col min="2124" max="2124" width="7.33203125" bestFit="1" customWidth="1"/>
    <col min="2125" max="2125" width="9.83203125" bestFit="1" customWidth="1"/>
    <col min="2126" max="2126" width="7.33203125" bestFit="1" customWidth="1"/>
    <col min="2127" max="2127" width="9.83203125" bestFit="1" customWidth="1"/>
    <col min="2128" max="2128" width="7.33203125" bestFit="1" customWidth="1"/>
    <col min="2129" max="2129" width="9.83203125" bestFit="1" customWidth="1"/>
    <col min="2130" max="2130" width="7.33203125" bestFit="1" customWidth="1"/>
    <col min="2131" max="2131" width="9.83203125" bestFit="1" customWidth="1"/>
    <col min="2132" max="2132" width="7.33203125" bestFit="1" customWidth="1"/>
    <col min="2133" max="2133" width="9.83203125" bestFit="1" customWidth="1"/>
    <col min="2134" max="2134" width="7.33203125" bestFit="1" customWidth="1"/>
    <col min="2135" max="2135" width="9.83203125" bestFit="1" customWidth="1"/>
    <col min="2136" max="2136" width="7.33203125" bestFit="1" customWidth="1"/>
    <col min="2137" max="2137" width="9.83203125" bestFit="1" customWidth="1"/>
    <col min="2138" max="2138" width="7.33203125" bestFit="1" customWidth="1"/>
    <col min="2139" max="2139" width="9.83203125" bestFit="1" customWidth="1"/>
    <col min="2140" max="2140" width="7.33203125" bestFit="1" customWidth="1"/>
    <col min="2141" max="2141" width="9.83203125" bestFit="1" customWidth="1"/>
    <col min="2142" max="2142" width="7.33203125" bestFit="1" customWidth="1"/>
    <col min="2143" max="2143" width="9.83203125" bestFit="1" customWidth="1"/>
    <col min="2144" max="2144" width="7.33203125" bestFit="1" customWidth="1"/>
    <col min="2145" max="2145" width="9.83203125" bestFit="1" customWidth="1"/>
    <col min="2146" max="2146" width="7.33203125" bestFit="1" customWidth="1"/>
    <col min="2147" max="2147" width="9.83203125" bestFit="1" customWidth="1"/>
    <col min="2148" max="2148" width="7.33203125" bestFit="1" customWidth="1"/>
    <col min="2149" max="2149" width="9.83203125" bestFit="1" customWidth="1"/>
    <col min="2150" max="2150" width="7.33203125" bestFit="1" customWidth="1"/>
    <col min="2151" max="2151" width="9.83203125" bestFit="1" customWidth="1"/>
    <col min="2152" max="2152" width="7.33203125" bestFit="1" customWidth="1"/>
    <col min="2153" max="2153" width="9.83203125" bestFit="1" customWidth="1"/>
    <col min="2154" max="2154" width="7.33203125" bestFit="1" customWidth="1"/>
    <col min="2155" max="2155" width="9.83203125" bestFit="1" customWidth="1"/>
    <col min="2156" max="2156" width="7.33203125" bestFit="1" customWidth="1"/>
    <col min="2157" max="2157" width="9.83203125" bestFit="1" customWidth="1"/>
    <col min="2158" max="2158" width="7.33203125" bestFit="1" customWidth="1"/>
    <col min="2159" max="2159" width="9.83203125" bestFit="1" customWidth="1"/>
    <col min="2160" max="2160" width="7.33203125" bestFit="1" customWidth="1"/>
    <col min="2161" max="2161" width="9.83203125" bestFit="1" customWidth="1"/>
    <col min="2162" max="2162" width="7.33203125" bestFit="1" customWidth="1"/>
    <col min="2163" max="2163" width="9.83203125" bestFit="1" customWidth="1"/>
    <col min="2164" max="2164" width="7.33203125" bestFit="1" customWidth="1"/>
    <col min="2165" max="2165" width="9.83203125" bestFit="1" customWidth="1"/>
    <col min="2166" max="2166" width="7.33203125" bestFit="1" customWidth="1"/>
    <col min="2167" max="2167" width="9.83203125" bestFit="1" customWidth="1"/>
    <col min="2168" max="2168" width="7.33203125" bestFit="1" customWidth="1"/>
    <col min="2169" max="2169" width="9.83203125" bestFit="1" customWidth="1"/>
    <col min="2170" max="2170" width="7.33203125" bestFit="1" customWidth="1"/>
    <col min="2171" max="2171" width="9.83203125" bestFit="1" customWidth="1"/>
    <col min="2172" max="2172" width="7.33203125" bestFit="1" customWidth="1"/>
    <col min="2173" max="2173" width="5.1640625" bestFit="1" customWidth="1"/>
    <col min="2174" max="2174" width="9.83203125" bestFit="1" customWidth="1"/>
    <col min="2175" max="2175" width="7.33203125" bestFit="1" customWidth="1"/>
    <col min="2176" max="2176" width="9.83203125" bestFit="1" customWidth="1"/>
    <col min="2177" max="2177" width="7.33203125" bestFit="1" customWidth="1"/>
    <col min="2178" max="2178" width="9.83203125" bestFit="1" customWidth="1"/>
    <col min="2179" max="2179" width="7.33203125" bestFit="1" customWidth="1"/>
    <col min="2180" max="2180" width="9.83203125" bestFit="1" customWidth="1"/>
    <col min="2181" max="2181" width="7.33203125" bestFit="1" customWidth="1"/>
    <col min="2182" max="2182" width="9.83203125" bestFit="1" customWidth="1"/>
    <col min="2183" max="2183" width="7.33203125" bestFit="1" customWidth="1"/>
    <col min="2184" max="2184" width="9.83203125" bestFit="1" customWidth="1"/>
    <col min="2185" max="2185" width="7.33203125" bestFit="1" customWidth="1"/>
    <col min="2186" max="2186" width="9.83203125" bestFit="1" customWidth="1"/>
    <col min="2187" max="2187" width="7.33203125" bestFit="1" customWidth="1"/>
    <col min="2188" max="2188" width="9.83203125" bestFit="1" customWidth="1"/>
    <col min="2189" max="2189" width="7.33203125" bestFit="1" customWidth="1"/>
    <col min="2190" max="2190" width="9.83203125" bestFit="1" customWidth="1"/>
    <col min="2191" max="2191" width="7.33203125" bestFit="1" customWidth="1"/>
    <col min="2192" max="2192" width="9.83203125" bestFit="1" customWidth="1"/>
    <col min="2193" max="2193" width="7.33203125" bestFit="1" customWidth="1"/>
    <col min="2194" max="2194" width="9.83203125" bestFit="1" customWidth="1"/>
    <col min="2195" max="2195" width="7.33203125" bestFit="1" customWidth="1"/>
    <col min="2196" max="2196" width="9.83203125" bestFit="1" customWidth="1"/>
    <col min="2197" max="2197" width="7.33203125" bestFit="1" customWidth="1"/>
    <col min="2198" max="2198" width="9.83203125" bestFit="1" customWidth="1"/>
    <col min="2199" max="2199" width="7.33203125" bestFit="1" customWidth="1"/>
    <col min="2200" max="2200" width="9.83203125" bestFit="1" customWidth="1"/>
    <col min="2201" max="2201" width="7.33203125" bestFit="1" customWidth="1"/>
    <col min="2202" max="2202" width="9.83203125" bestFit="1" customWidth="1"/>
    <col min="2203" max="2203" width="8.33203125" bestFit="1" customWidth="1"/>
    <col min="2205" max="2205" width="8.33203125" bestFit="1" customWidth="1"/>
    <col min="2207" max="2207" width="8.33203125" bestFit="1" customWidth="1"/>
    <col min="2209" max="2209" width="8.33203125" bestFit="1" customWidth="1"/>
    <col min="2211" max="2211" width="8.33203125" bestFit="1" customWidth="1"/>
    <col min="2213" max="2213" width="8.33203125" bestFit="1" customWidth="1"/>
    <col min="2215" max="2215" width="8.33203125" bestFit="1" customWidth="1"/>
    <col min="2217" max="2217" width="8.33203125" bestFit="1" customWidth="1"/>
    <col min="2219" max="2219" width="8.33203125" bestFit="1" customWidth="1"/>
    <col min="2221" max="2221" width="8.33203125" bestFit="1" customWidth="1"/>
    <col min="2223" max="2223" width="8.33203125" bestFit="1" customWidth="1"/>
    <col min="2224" max="2224" width="7.33203125" bestFit="1" customWidth="1"/>
    <col min="2226" max="2226" width="12.6640625" bestFit="1" customWidth="1"/>
    <col min="2228" max="2228" width="8.33203125" bestFit="1" customWidth="1"/>
    <col min="2230" max="2230" width="8.33203125" bestFit="1" customWidth="1"/>
    <col min="2232" max="2232" width="8.33203125" bestFit="1" customWidth="1"/>
    <col min="2234" max="2234" width="8.33203125" bestFit="1" customWidth="1"/>
    <col min="2236" max="2236" width="8.33203125" bestFit="1" customWidth="1"/>
    <col min="2238" max="2238" width="8.33203125" bestFit="1" customWidth="1"/>
    <col min="2239" max="2239" width="6.1640625" bestFit="1" customWidth="1"/>
    <col min="2241" max="2241" width="8.33203125" bestFit="1" customWidth="1"/>
    <col min="2243" max="2243" width="8.33203125" bestFit="1" customWidth="1"/>
    <col min="2245" max="2245" width="8.33203125" bestFit="1" customWidth="1"/>
    <col min="2247" max="2247" width="8.33203125" bestFit="1" customWidth="1"/>
    <col min="2249" max="2249" width="8.33203125" bestFit="1" customWidth="1"/>
    <col min="2251" max="2251" width="8.33203125" bestFit="1" customWidth="1"/>
    <col min="2253" max="2253" width="8.33203125" bestFit="1" customWidth="1"/>
    <col min="2255" max="2255" width="8.33203125" bestFit="1" customWidth="1"/>
    <col min="2256" max="2256" width="6.1640625" bestFit="1" customWidth="1"/>
    <col min="2257" max="2257" width="7.5" bestFit="1" customWidth="1"/>
    <col min="2259" max="2259" width="8.33203125" bestFit="1" customWidth="1"/>
    <col min="2261" max="2261" width="8.33203125" bestFit="1" customWidth="1"/>
    <col min="2263" max="2263" width="8.33203125" bestFit="1" customWidth="1"/>
    <col min="2265" max="2265" width="8.33203125" bestFit="1" customWidth="1"/>
    <col min="2266" max="2266" width="6.1640625" bestFit="1" customWidth="1"/>
    <col min="2268" max="2268" width="8.33203125" bestFit="1" customWidth="1"/>
    <col min="2270" max="2270" width="8.33203125" bestFit="1" customWidth="1"/>
    <col min="2272" max="2272" width="8.33203125" bestFit="1" customWidth="1"/>
    <col min="2274" max="2274" width="8.33203125" bestFit="1" customWidth="1"/>
    <col min="2276" max="2276" width="8.33203125" bestFit="1" customWidth="1"/>
    <col min="2278" max="2278" width="8.33203125" bestFit="1" customWidth="1"/>
    <col min="2279" max="2279" width="6.1640625" bestFit="1" customWidth="1"/>
    <col min="2281" max="2281" width="8.33203125" bestFit="1" customWidth="1"/>
    <col min="2283" max="2283" width="8.33203125" bestFit="1" customWidth="1"/>
    <col min="2285" max="2285" width="8.33203125" bestFit="1" customWidth="1"/>
    <col min="2286" max="2286" width="6.1640625" bestFit="1" customWidth="1"/>
    <col min="2288" max="2288" width="8.33203125" bestFit="1" customWidth="1"/>
    <col min="2290" max="2290" width="8.33203125" bestFit="1" customWidth="1"/>
    <col min="2292" max="2292" width="8.33203125" bestFit="1" customWidth="1"/>
    <col min="2294" max="2294" width="8.33203125" bestFit="1" customWidth="1"/>
    <col min="2296" max="2296" width="8.33203125" bestFit="1" customWidth="1"/>
    <col min="2298" max="2298" width="8.33203125" bestFit="1" customWidth="1"/>
    <col min="2300" max="2300" width="8.33203125" bestFit="1" customWidth="1"/>
    <col min="2302" max="2302" width="8.33203125" bestFit="1" customWidth="1"/>
    <col min="2304" max="2304" width="8.33203125" bestFit="1" customWidth="1"/>
    <col min="2306" max="2306" width="8.33203125" bestFit="1" customWidth="1"/>
    <col min="2308" max="2308" width="8.33203125" bestFit="1" customWidth="1"/>
    <col min="2310" max="2310" width="8.33203125" bestFit="1" customWidth="1"/>
    <col min="2312" max="2312" width="8.33203125" bestFit="1" customWidth="1"/>
    <col min="2314" max="2314" width="8.33203125" bestFit="1" customWidth="1"/>
    <col min="2316" max="2316" width="8.33203125" bestFit="1" customWidth="1"/>
    <col min="2318" max="2318" width="8.33203125" bestFit="1" customWidth="1"/>
    <col min="2320" max="2320" width="8.33203125" bestFit="1" customWidth="1"/>
    <col min="2322" max="2322" width="8.33203125" bestFit="1" customWidth="1"/>
    <col min="2324" max="2324" width="8.33203125" bestFit="1" customWidth="1"/>
    <col min="2326" max="2326" width="8.33203125" bestFit="1" customWidth="1"/>
    <col min="2328" max="2328" width="8.33203125" bestFit="1" customWidth="1"/>
    <col min="2330" max="2330" width="8.33203125" bestFit="1" customWidth="1"/>
    <col min="2332" max="2332" width="8.33203125" bestFit="1" customWidth="1"/>
    <col min="2334" max="2334" width="8.33203125" bestFit="1" customWidth="1"/>
    <col min="2336" max="2336" width="8.33203125" bestFit="1" customWidth="1"/>
    <col min="2338" max="2338" width="8.33203125" bestFit="1" customWidth="1"/>
    <col min="2340" max="2340" width="8.33203125" bestFit="1" customWidth="1"/>
    <col min="2342" max="2342" width="8.33203125" bestFit="1" customWidth="1"/>
    <col min="2344" max="2344" width="8.33203125" bestFit="1" customWidth="1"/>
    <col min="2346" max="2346" width="8.33203125" bestFit="1" customWidth="1"/>
    <col min="2348" max="2348" width="8.33203125" bestFit="1" customWidth="1"/>
    <col min="2350" max="2350" width="8.33203125" bestFit="1" customWidth="1"/>
    <col min="2351" max="2351" width="6.1640625" bestFit="1" customWidth="1"/>
    <col min="2353" max="2353" width="8.33203125" bestFit="1" customWidth="1"/>
    <col min="2355" max="2355" width="8.33203125" bestFit="1" customWidth="1"/>
    <col min="2357" max="2357" width="8.33203125" bestFit="1" customWidth="1"/>
    <col min="2359" max="2359" width="8.33203125" bestFit="1" customWidth="1"/>
    <col min="2361" max="2361" width="8.33203125" bestFit="1" customWidth="1"/>
    <col min="2363" max="2363" width="8.33203125" bestFit="1" customWidth="1"/>
    <col min="2365" max="2365" width="8.33203125" bestFit="1" customWidth="1"/>
    <col min="2367" max="2367" width="8.33203125" bestFit="1" customWidth="1"/>
    <col min="2369" max="2369" width="8.33203125" bestFit="1" customWidth="1"/>
    <col min="2371" max="2371" width="8.33203125" bestFit="1" customWidth="1"/>
    <col min="2373" max="2373" width="8.33203125" bestFit="1" customWidth="1"/>
    <col min="2375" max="2375" width="8.33203125" bestFit="1" customWidth="1"/>
    <col min="2377" max="2377" width="8.33203125" bestFit="1" customWidth="1"/>
    <col min="2379" max="2379" width="8.33203125" bestFit="1" customWidth="1"/>
    <col min="2381" max="2381" width="8.33203125" bestFit="1" customWidth="1"/>
    <col min="2383" max="2383" width="8.33203125" bestFit="1" customWidth="1"/>
    <col min="2385" max="2385" width="8.33203125" bestFit="1" customWidth="1"/>
    <col min="2386" max="2386" width="7.5" bestFit="1" customWidth="1"/>
    <col min="2388" max="2388" width="8.33203125" bestFit="1" customWidth="1"/>
    <col min="2390" max="2390" width="8.33203125" bestFit="1" customWidth="1"/>
    <col min="2392" max="2392" width="8.33203125" bestFit="1" customWidth="1"/>
    <col min="2394" max="2394" width="8.33203125" bestFit="1" customWidth="1"/>
    <col min="2396" max="2396" width="8.33203125" bestFit="1" customWidth="1"/>
    <col min="2398" max="2398" width="8.33203125" bestFit="1" customWidth="1"/>
    <col min="2400" max="2400" width="8.33203125" bestFit="1" customWidth="1"/>
    <col min="2402" max="2402" width="8.33203125" bestFit="1" customWidth="1"/>
    <col min="2404" max="2404" width="8.33203125" bestFit="1" customWidth="1"/>
    <col min="2406" max="2406" width="8.33203125" bestFit="1" customWidth="1"/>
    <col min="2408" max="2408" width="8.33203125" bestFit="1" customWidth="1"/>
    <col min="2410" max="2410" width="8.33203125" bestFit="1" customWidth="1"/>
    <col min="2412" max="2412" width="8.33203125" bestFit="1" customWidth="1"/>
    <col min="2414" max="2414" width="8.33203125" bestFit="1" customWidth="1"/>
    <col min="2416" max="2416" width="8.33203125" bestFit="1" customWidth="1"/>
    <col min="2417" max="2417" width="12.6640625" bestFit="1" customWidth="1"/>
    <col min="2419" max="2419" width="8.33203125" bestFit="1" customWidth="1"/>
    <col min="2421" max="2421" width="8.33203125" bestFit="1" customWidth="1"/>
    <col min="2423" max="2423" width="8.33203125" bestFit="1" customWidth="1"/>
    <col min="2425" max="2425" width="8.33203125" bestFit="1" customWidth="1"/>
    <col min="2427" max="2427" width="8.33203125" bestFit="1" customWidth="1"/>
    <col min="2429" max="2429" width="8.33203125" bestFit="1" customWidth="1"/>
    <col min="2431" max="2431" width="8.33203125" bestFit="1" customWidth="1"/>
    <col min="2433" max="2433" width="8.33203125" bestFit="1" customWidth="1"/>
    <col min="2435" max="2435" width="8.33203125" bestFit="1" customWidth="1"/>
    <col min="2437" max="2437" width="8.33203125" bestFit="1" customWidth="1"/>
    <col min="2439" max="2439" width="8.33203125" bestFit="1" customWidth="1"/>
    <col min="2441" max="2441" width="8.33203125" bestFit="1" customWidth="1"/>
    <col min="2443" max="2443" width="8.33203125" bestFit="1" customWidth="1"/>
    <col min="2445" max="2445" width="8.33203125" bestFit="1" customWidth="1"/>
    <col min="2447" max="2447" width="8.33203125" bestFit="1" customWidth="1"/>
    <col min="2449" max="2449" width="8.33203125" bestFit="1" customWidth="1"/>
    <col min="2451" max="2451" width="8.33203125" bestFit="1" customWidth="1"/>
    <col min="2453" max="2453" width="8.33203125" bestFit="1" customWidth="1"/>
    <col min="2455" max="2455" width="8.33203125" bestFit="1" customWidth="1"/>
    <col min="2457" max="2457" width="8.33203125" bestFit="1" customWidth="1"/>
    <col min="2459" max="2459" width="8.33203125" bestFit="1" customWidth="1"/>
    <col min="2461" max="2461" width="8.33203125" bestFit="1" customWidth="1"/>
    <col min="2463" max="2463" width="8.33203125" bestFit="1" customWidth="1"/>
    <col min="2465" max="2465" width="8.33203125" bestFit="1" customWidth="1"/>
    <col min="2467" max="2467" width="8.33203125" bestFit="1" customWidth="1"/>
    <col min="2469" max="2469" width="8.33203125" bestFit="1" customWidth="1"/>
    <col min="2471" max="2471" width="8.33203125" bestFit="1" customWidth="1"/>
    <col min="2473" max="2473" width="8.33203125" bestFit="1" customWidth="1"/>
    <col min="2475" max="2475" width="8.33203125" bestFit="1" customWidth="1"/>
    <col min="2477" max="2477" width="8.33203125" bestFit="1" customWidth="1"/>
    <col min="2479" max="2479" width="8.33203125" bestFit="1" customWidth="1"/>
    <col min="2481" max="2481" width="8.33203125" bestFit="1" customWidth="1"/>
    <col min="2483" max="2483" width="8.33203125" bestFit="1" customWidth="1"/>
    <col min="2485" max="2485" width="8.33203125" bestFit="1" customWidth="1"/>
    <col min="2487" max="2487" width="8.33203125" bestFit="1" customWidth="1"/>
    <col min="2488" max="2488" width="6.1640625" bestFit="1" customWidth="1"/>
    <col min="2490" max="2490" width="8.33203125" bestFit="1" customWidth="1"/>
    <col min="2492" max="2492" width="8.33203125" bestFit="1" customWidth="1"/>
    <col min="2494" max="2494" width="8.33203125" bestFit="1" customWidth="1"/>
    <col min="2496" max="2496" width="8.33203125" bestFit="1" customWidth="1"/>
    <col min="2498" max="2498" width="8.33203125" bestFit="1" customWidth="1"/>
    <col min="2500" max="2500" width="8.33203125" bestFit="1" customWidth="1"/>
    <col min="2502" max="2502" width="8.33203125" bestFit="1" customWidth="1"/>
    <col min="2504" max="2504" width="8.33203125" bestFit="1" customWidth="1"/>
    <col min="2506" max="2506" width="8.33203125" bestFit="1" customWidth="1"/>
    <col min="2508" max="2508" width="8.33203125" bestFit="1" customWidth="1"/>
    <col min="2510" max="2510" width="8.33203125" bestFit="1" customWidth="1"/>
    <col min="2512" max="2512" width="8.33203125" bestFit="1" customWidth="1"/>
    <col min="2514" max="2514" width="8.33203125" bestFit="1" customWidth="1"/>
    <col min="2516" max="2516" width="8.33203125" bestFit="1" customWidth="1"/>
    <col min="2518" max="2518" width="8.33203125" bestFit="1" customWidth="1"/>
    <col min="2520" max="2520" width="8.33203125" bestFit="1" customWidth="1"/>
    <col min="2522" max="2522" width="8.33203125" bestFit="1" customWidth="1"/>
    <col min="2524" max="2524" width="8.33203125" bestFit="1" customWidth="1"/>
    <col min="2526" max="2526" width="8.33203125" bestFit="1" customWidth="1"/>
    <col min="2528" max="2528" width="8.33203125" bestFit="1" customWidth="1"/>
    <col min="2530" max="2530" width="8.33203125" bestFit="1" customWidth="1"/>
    <col min="2532" max="2532" width="8.33203125" bestFit="1" customWidth="1"/>
    <col min="2534" max="2534" width="8.33203125" bestFit="1" customWidth="1"/>
    <col min="2536" max="2536" width="8.33203125" bestFit="1" customWidth="1"/>
    <col min="2538" max="2538" width="8.33203125" bestFit="1" customWidth="1"/>
    <col min="2540" max="2540" width="8.33203125" bestFit="1" customWidth="1"/>
    <col min="2542" max="2542" width="8.33203125" bestFit="1" customWidth="1"/>
    <col min="2544" max="2544" width="8.33203125" bestFit="1" customWidth="1"/>
    <col min="2546" max="2546" width="8.33203125" bestFit="1" customWidth="1"/>
    <col min="2548" max="2548" width="8.33203125" bestFit="1" customWidth="1"/>
    <col min="2550" max="2550" width="8.33203125" bestFit="1" customWidth="1"/>
    <col min="2552" max="2552" width="8.33203125" bestFit="1" customWidth="1"/>
    <col min="2554" max="2554" width="8.33203125" bestFit="1" customWidth="1"/>
    <col min="2556" max="2556" width="8.33203125" bestFit="1" customWidth="1"/>
    <col min="2558" max="2558" width="8.33203125" bestFit="1" customWidth="1"/>
    <col min="2560" max="2560" width="8.33203125" bestFit="1" customWidth="1"/>
    <col min="2562" max="2562" width="8.33203125" bestFit="1" customWidth="1"/>
    <col min="2564" max="2564" width="8.33203125" bestFit="1" customWidth="1"/>
    <col min="2566" max="2566" width="8.33203125" bestFit="1" customWidth="1"/>
    <col min="2568" max="2568" width="8.33203125" bestFit="1" customWidth="1"/>
    <col min="2570" max="2570" width="8.33203125" bestFit="1" customWidth="1"/>
    <col min="2572" max="2572" width="8.33203125" bestFit="1" customWidth="1"/>
    <col min="2574" max="2574" width="8.33203125" bestFit="1" customWidth="1"/>
    <col min="2576" max="2576" width="8.33203125" bestFit="1" customWidth="1"/>
    <col min="2578" max="2578" width="8.33203125" bestFit="1" customWidth="1"/>
    <col min="2580" max="2580" width="8.33203125" bestFit="1" customWidth="1"/>
    <col min="2582" max="2582" width="8.33203125" bestFit="1" customWidth="1"/>
    <col min="2584" max="2584" width="8.33203125" bestFit="1" customWidth="1"/>
    <col min="2586" max="2586" width="8.33203125" bestFit="1" customWidth="1"/>
    <col min="2588" max="2588" width="8.33203125" bestFit="1" customWidth="1"/>
    <col min="2590" max="2590" width="8.33203125" bestFit="1" customWidth="1"/>
    <col min="2592" max="2592" width="8.33203125" bestFit="1" customWidth="1"/>
    <col min="2594" max="2594" width="8.33203125" bestFit="1" customWidth="1"/>
    <col min="2596" max="2596" width="8.33203125" bestFit="1" customWidth="1"/>
    <col min="2598" max="2598" width="8.33203125" bestFit="1" customWidth="1"/>
    <col min="2600" max="2600" width="8.33203125" bestFit="1" customWidth="1"/>
    <col min="2602" max="2602" width="8.33203125" bestFit="1" customWidth="1"/>
    <col min="2604" max="2604" width="8.33203125" bestFit="1" customWidth="1"/>
    <col min="2606" max="2606" width="8.33203125" bestFit="1" customWidth="1"/>
    <col min="2608" max="2608" width="8.33203125" bestFit="1" customWidth="1"/>
    <col min="2610" max="2610" width="8.33203125" bestFit="1" customWidth="1"/>
    <col min="2612" max="2612" width="8.33203125" bestFit="1" customWidth="1"/>
    <col min="2614" max="2614" width="8.33203125" bestFit="1" customWidth="1"/>
    <col min="2616" max="2616" width="8.33203125" bestFit="1" customWidth="1"/>
    <col min="2618" max="2618" width="8.33203125" bestFit="1" customWidth="1"/>
    <col min="2620" max="2620" width="8.33203125" bestFit="1" customWidth="1"/>
    <col min="2622" max="2622" width="8.33203125" bestFit="1" customWidth="1"/>
    <col min="2624" max="2624" width="8.33203125" bestFit="1" customWidth="1"/>
    <col min="2626" max="2626" width="8.33203125" bestFit="1" customWidth="1"/>
    <col min="2628" max="2628" width="8.33203125" bestFit="1" customWidth="1"/>
    <col min="2630" max="2630" width="8.33203125" bestFit="1" customWidth="1"/>
    <col min="2632" max="2632" width="8.33203125" bestFit="1" customWidth="1"/>
    <col min="2634" max="2634" width="8.33203125" bestFit="1" customWidth="1"/>
    <col min="2636" max="2636" width="8.33203125" bestFit="1" customWidth="1"/>
    <col min="2638" max="2638" width="8.33203125" bestFit="1" customWidth="1"/>
    <col min="2640" max="2640" width="8.33203125" bestFit="1" customWidth="1"/>
    <col min="2642" max="2642" width="8.33203125" bestFit="1" customWidth="1"/>
    <col min="2644" max="2644" width="8.33203125" bestFit="1" customWidth="1"/>
    <col min="2646" max="2646" width="8.33203125" bestFit="1" customWidth="1"/>
    <col min="2648" max="2648" width="8.33203125" bestFit="1" customWidth="1"/>
    <col min="2650" max="2650" width="8.33203125" bestFit="1" customWidth="1"/>
    <col min="2652" max="2652" width="8.33203125" bestFit="1" customWidth="1"/>
    <col min="2654" max="2654" width="8.33203125" bestFit="1" customWidth="1"/>
    <col min="2656" max="2656" width="8.33203125" bestFit="1" customWidth="1"/>
    <col min="2658" max="2658" width="8.33203125" bestFit="1" customWidth="1"/>
    <col min="2660" max="2660" width="8.33203125" bestFit="1" customWidth="1"/>
    <col min="2662" max="2662" width="8.33203125" bestFit="1" customWidth="1"/>
    <col min="2664" max="2664" width="8.33203125" bestFit="1" customWidth="1"/>
    <col min="2666" max="2666" width="8.33203125" bestFit="1" customWidth="1"/>
    <col min="2668" max="2668" width="8.33203125" bestFit="1" customWidth="1"/>
    <col min="2670" max="2670" width="8.33203125" bestFit="1" customWidth="1"/>
    <col min="2672" max="2672" width="8.33203125" bestFit="1" customWidth="1"/>
    <col min="2674" max="2674" width="8.33203125" bestFit="1" customWidth="1"/>
    <col min="2676" max="2676" width="8.33203125" bestFit="1" customWidth="1"/>
    <col min="2678" max="2678" width="8.33203125" bestFit="1" customWidth="1"/>
    <col min="2680" max="2680" width="8.33203125" bestFit="1" customWidth="1"/>
    <col min="2681" max="2681" width="6.1640625" bestFit="1" customWidth="1"/>
    <col min="2683" max="2683" width="8.33203125" bestFit="1" customWidth="1"/>
    <col min="2685" max="2685" width="8.33203125" bestFit="1" customWidth="1"/>
    <col min="2687" max="2687" width="8.33203125" bestFit="1" customWidth="1"/>
    <col min="2689" max="2689" width="8.33203125" bestFit="1" customWidth="1"/>
    <col min="2691" max="2691" width="8.33203125" bestFit="1" customWidth="1"/>
    <col min="2693" max="2693" width="8.33203125" bestFit="1" customWidth="1"/>
    <col min="2695" max="2695" width="8.33203125" bestFit="1" customWidth="1"/>
    <col min="2697" max="2697" width="8.33203125" bestFit="1" customWidth="1"/>
    <col min="2699" max="2699" width="8.33203125" bestFit="1" customWidth="1"/>
    <col min="2701" max="2701" width="8.33203125" bestFit="1" customWidth="1"/>
    <col min="2702" max="2702" width="6.1640625" bestFit="1" customWidth="1"/>
    <col min="2704" max="2704" width="8.33203125" bestFit="1" customWidth="1"/>
    <col min="2706" max="2706" width="8.33203125" bestFit="1" customWidth="1"/>
    <col min="2707" max="2707" width="6.1640625" bestFit="1" customWidth="1"/>
    <col min="2709" max="2709" width="8.33203125" bestFit="1" customWidth="1"/>
    <col min="2711" max="2711" width="8.33203125" bestFit="1" customWidth="1"/>
    <col min="2713" max="2713" width="8.33203125" bestFit="1" customWidth="1"/>
    <col min="2715" max="2715" width="8.33203125" bestFit="1" customWidth="1"/>
    <col min="2717" max="2717" width="8.33203125" bestFit="1" customWidth="1"/>
    <col min="2719" max="2719" width="8.33203125" bestFit="1" customWidth="1"/>
    <col min="2721" max="2721" width="8.33203125" bestFit="1" customWidth="1"/>
    <col min="2723" max="2723" width="8.33203125" bestFit="1" customWidth="1"/>
    <col min="2725" max="2725" width="8.33203125" bestFit="1" customWidth="1"/>
    <col min="2727" max="2727" width="8.33203125" bestFit="1" customWidth="1"/>
    <col min="2729" max="2729" width="8.33203125" bestFit="1" customWidth="1"/>
    <col min="2731" max="2731" width="8.33203125" bestFit="1" customWidth="1"/>
    <col min="2733" max="2733" width="8.33203125" bestFit="1" customWidth="1"/>
    <col min="2735" max="2735" width="8.33203125" bestFit="1" customWidth="1"/>
    <col min="2737" max="2737" width="8.33203125" bestFit="1" customWidth="1"/>
    <col min="2739" max="2739" width="8.33203125" bestFit="1" customWidth="1"/>
    <col min="2741" max="2741" width="8.33203125" bestFit="1" customWidth="1"/>
    <col min="2743" max="2743" width="8.33203125" bestFit="1" customWidth="1"/>
    <col min="2745" max="2745" width="8.33203125" bestFit="1" customWidth="1"/>
    <col min="2747" max="2747" width="8.33203125" bestFit="1" customWidth="1"/>
    <col min="2749" max="2749" width="8.33203125" bestFit="1" customWidth="1"/>
    <col min="2751" max="2751" width="8.33203125" bestFit="1" customWidth="1"/>
    <col min="2753" max="2753" width="8.33203125" bestFit="1" customWidth="1"/>
    <col min="2755" max="2755" width="8.33203125" bestFit="1" customWidth="1"/>
    <col min="2757" max="2757" width="8.33203125" bestFit="1" customWidth="1"/>
    <col min="2759" max="2759" width="8.33203125" bestFit="1" customWidth="1"/>
    <col min="2761" max="2761" width="8.33203125" bestFit="1" customWidth="1"/>
    <col min="2763" max="2763" width="8.33203125" bestFit="1" customWidth="1"/>
    <col min="2765" max="2765" width="8.33203125" bestFit="1" customWidth="1"/>
    <col min="2767" max="2767" width="8.33203125" bestFit="1" customWidth="1"/>
    <col min="2769" max="2769" width="8.33203125" bestFit="1" customWidth="1"/>
    <col min="2771" max="2771" width="8.33203125" bestFit="1" customWidth="1"/>
    <col min="2772" max="2772" width="6.1640625" bestFit="1" customWidth="1"/>
    <col min="2774" max="2774" width="8.33203125" bestFit="1" customWidth="1"/>
    <col min="2776" max="2776" width="8.33203125" bestFit="1" customWidth="1"/>
    <col min="2778" max="2778" width="8.33203125" bestFit="1" customWidth="1"/>
    <col min="2780" max="2780" width="8.33203125" bestFit="1" customWidth="1"/>
    <col min="2782" max="2782" width="8.33203125" bestFit="1" customWidth="1"/>
    <col min="2784" max="2784" width="8.33203125" bestFit="1" customWidth="1"/>
    <col min="2786" max="2786" width="8.33203125" bestFit="1" customWidth="1"/>
    <col min="2788" max="2788" width="8.33203125" bestFit="1" customWidth="1"/>
    <col min="2790" max="2790" width="8.33203125" bestFit="1" customWidth="1"/>
    <col min="2791" max="2791" width="6.1640625" bestFit="1" customWidth="1"/>
    <col min="2793" max="2793" width="8.33203125" bestFit="1" customWidth="1"/>
    <col min="2795" max="2795" width="8.33203125" bestFit="1" customWidth="1"/>
    <col min="2797" max="2797" width="8.33203125" bestFit="1" customWidth="1"/>
    <col min="2799" max="2799" width="8.33203125" bestFit="1" customWidth="1"/>
    <col min="2801" max="2801" width="8.33203125" bestFit="1" customWidth="1"/>
    <col min="2803" max="2803" width="8.33203125" bestFit="1" customWidth="1"/>
    <col min="2805" max="2805" width="8.33203125" bestFit="1" customWidth="1"/>
    <col min="2807" max="2807" width="8.33203125" bestFit="1" customWidth="1"/>
    <col min="2809" max="2809" width="8.33203125" bestFit="1" customWidth="1"/>
    <col min="2811" max="2811" width="8.33203125" bestFit="1" customWidth="1"/>
    <col min="2813" max="2813" width="8.33203125" bestFit="1" customWidth="1"/>
    <col min="2815" max="2815" width="8.33203125" bestFit="1" customWidth="1"/>
    <col min="2817" max="2817" width="8.33203125" bestFit="1" customWidth="1"/>
    <col min="2819" max="2819" width="8.33203125" bestFit="1" customWidth="1"/>
    <col min="2821" max="2821" width="8.33203125" bestFit="1" customWidth="1"/>
    <col min="2823" max="2823" width="8.33203125" bestFit="1" customWidth="1"/>
    <col min="2825" max="2825" width="8.33203125" bestFit="1" customWidth="1"/>
    <col min="2826" max="2826" width="6.1640625" bestFit="1" customWidth="1"/>
    <col min="2828" max="2828" width="8.33203125" bestFit="1" customWidth="1"/>
    <col min="2830" max="2830" width="8.33203125" bestFit="1" customWidth="1"/>
    <col min="2832" max="2832" width="8.33203125" bestFit="1" customWidth="1"/>
    <col min="2834" max="2834" width="8.33203125" bestFit="1" customWidth="1"/>
    <col min="2836" max="2836" width="8.33203125" bestFit="1" customWidth="1"/>
    <col min="2838" max="2838" width="8.33203125" bestFit="1" customWidth="1"/>
    <col min="2840" max="2840" width="8.33203125" bestFit="1" customWidth="1"/>
    <col min="2842" max="2842" width="8.33203125" bestFit="1" customWidth="1"/>
    <col min="2844" max="2844" width="8.33203125" bestFit="1" customWidth="1"/>
    <col min="2846" max="2846" width="8.33203125" bestFit="1" customWidth="1"/>
    <col min="2848" max="2848" width="8.33203125" bestFit="1" customWidth="1"/>
    <col min="2850" max="2850" width="8.33203125" bestFit="1" customWidth="1"/>
    <col min="2852" max="2852" width="8.33203125" bestFit="1" customWidth="1"/>
    <col min="2854" max="2854" width="8.33203125" bestFit="1" customWidth="1"/>
    <col min="2856" max="2856" width="8.33203125" bestFit="1" customWidth="1"/>
    <col min="2858" max="2858" width="8.33203125" bestFit="1" customWidth="1"/>
    <col min="2860" max="2860" width="8.33203125" bestFit="1" customWidth="1"/>
    <col min="2862" max="2862" width="8.33203125" bestFit="1" customWidth="1"/>
    <col min="2864" max="2864" width="8.33203125" bestFit="1" customWidth="1"/>
    <col min="2866" max="2866" width="8.33203125" bestFit="1" customWidth="1"/>
    <col min="2868" max="2868" width="8.33203125" bestFit="1" customWidth="1"/>
    <col min="2870" max="2870" width="8.33203125" bestFit="1" customWidth="1"/>
    <col min="2872" max="2872" width="8.33203125" bestFit="1" customWidth="1"/>
    <col min="2874" max="2874" width="8.33203125" bestFit="1" customWidth="1"/>
    <col min="2876" max="2876" width="8.33203125" bestFit="1" customWidth="1"/>
    <col min="2878" max="2878" width="8.33203125" bestFit="1" customWidth="1"/>
    <col min="2880" max="2880" width="8.33203125" bestFit="1" customWidth="1"/>
    <col min="2882" max="2882" width="8.33203125" bestFit="1" customWidth="1"/>
    <col min="2884" max="2884" width="8.33203125" bestFit="1" customWidth="1"/>
    <col min="2886" max="2886" width="8.33203125" bestFit="1" customWidth="1"/>
    <col min="2888" max="2888" width="8.33203125" bestFit="1" customWidth="1"/>
    <col min="2890" max="2890" width="8.33203125" bestFit="1" customWidth="1"/>
    <col min="2892" max="2892" width="8.33203125" bestFit="1" customWidth="1"/>
    <col min="2894" max="2894" width="8.33203125" bestFit="1" customWidth="1"/>
    <col min="2896" max="2896" width="8.33203125" bestFit="1" customWidth="1"/>
    <col min="2898" max="2898" width="8.33203125" bestFit="1" customWidth="1"/>
    <col min="2900" max="2900" width="8.33203125" bestFit="1" customWidth="1"/>
    <col min="2902" max="2902" width="8.33203125" bestFit="1" customWidth="1"/>
    <col min="2904" max="2904" width="8.33203125" bestFit="1" customWidth="1"/>
    <col min="2906" max="2906" width="8.33203125" bestFit="1" customWidth="1"/>
    <col min="2908" max="2908" width="8.33203125" bestFit="1" customWidth="1"/>
    <col min="2910" max="2910" width="8.33203125" bestFit="1" customWidth="1"/>
    <col min="2912" max="2912" width="8.33203125" bestFit="1" customWidth="1"/>
    <col min="2914" max="2914" width="8.33203125" bestFit="1" customWidth="1"/>
    <col min="2916" max="2916" width="8.33203125" bestFit="1" customWidth="1"/>
    <col min="2918" max="2918" width="8.33203125" bestFit="1" customWidth="1"/>
    <col min="2920" max="2920" width="8.33203125" bestFit="1" customWidth="1"/>
    <col min="2922" max="2922" width="8.33203125" bestFit="1" customWidth="1"/>
    <col min="2924" max="2924" width="8.33203125" bestFit="1" customWidth="1"/>
    <col min="2926" max="2926" width="8.33203125" bestFit="1" customWidth="1"/>
    <col min="2928" max="2928" width="8.33203125" bestFit="1" customWidth="1"/>
    <col min="2930" max="2930" width="8.33203125" bestFit="1" customWidth="1"/>
    <col min="2932" max="2932" width="8.33203125" bestFit="1" customWidth="1"/>
    <col min="2934" max="2934" width="8.33203125" bestFit="1" customWidth="1"/>
    <col min="2936" max="2936" width="8.33203125" bestFit="1" customWidth="1"/>
    <col min="2938" max="2938" width="8.33203125" bestFit="1" customWidth="1"/>
    <col min="2939" max="2939" width="6.1640625" bestFit="1" customWidth="1"/>
    <col min="2941" max="2941" width="8.33203125" bestFit="1" customWidth="1"/>
    <col min="2942" max="2942" width="6.1640625" bestFit="1" customWidth="1"/>
    <col min="2944" max="2944" width="8.33203125" bestFit="1" customWidth="1"/>
    <col min="2946" max="2946" width="8.33203125" bestFit="1" customWidth="1"/>
    <col min="2948" max="2948" width="8.33203125" bestFit="1" customWidth="1"/>
    <col min="2950" max="2950" width="8.33203125" bestFit="1" customWidth="1"/>
    <col min="2952" max="2952" width="8.33203125" bestFit="1" customWidth="1"/>
    <col min="2954" max="2954" width="8.33203125" bestFit="1" customWidth="1"/>
    <col min="2956" max="2956" width="8.33203125" bestFit="1" customWidth="1"/>
    <col min="2958" max="2958" width="8.33203125" bestFit="1" customWidth="1"/>
    <col min="2960" max="2960" width="8.33203125" bestFit="1" customWidth="1"/>
    <col min="2962" max="2962" width="8.33203125" bestFit="1" customWidth="1"/>
    <col min="2964" max="2964" width="8.33203125" bestFit="1" customWidth="1"/>
    <col min="2966" max="2966" width="8.33203125" bestFit="1" customWidth="1"/>
    <col min="2968" max="2968" width="8.33203125" bestFit="1" customWidth="1"/>
    <col min="2970" max="2970" width="8.33203125" bestFit="1" customWidth="1"/>
    <col min="2972" max="2972" width="8.33203125" bestFit="1" customWidth="1"/>
    <col min="2974" max="2974" width="8.33203125" bestFit="1" customWidth="1"/>
    <col min="2976" max="2976" width="8.33203125" bestFit="1" customWidth="1"/>
    <col min="2978" max="2978" width="8.33203125" bestFit="1" customWidth="1"/>
    <col min="2980" max="2980" width="8.33203125" bestFit="1" customWidth="1"/>
    <col min="2982" max="2982" width="8.33203125" bestFit="1" customWidth="1"/>
    <col min="2984" max="2984" width="8.33203125" bestFit="1" customWidth="1"/>
    <col min="2986" max="2986" width="8.33203125" bestFit="1" customWidth="1"/>
    <col min="2988" max="2988" width="8.33203125" bestFit="1" customWidth="1"/>
    <col min="2990" max="2990" width="8.33203125" bestFit="1" customWidth="1"/>
    <col min="2992" max="2992" width="8.33203125" bestFit="1" customWidth="1"/>
    <col min="2994" max="2994" width="8.33203125" bestFit="1" customWidth="1"/>
    <col min="2996" max="2996" width="8.33203125" bestFit="1" customWidth="1"/>
    <col min="2998" max="2998" width="8.33203125" bestFit="1" customWidth="1"/>
    <col min="3000" max="3000" width="8.33203125" bestFit="1" customWidth="1"/>
    <col min="3002" max="3002" width="8.33203125" bestFit="1" customWidth="1"/>
    <col min="3004" max="3004" width="8.33203125" bestFit="1" customWidth="1"/>
    <col min="3006" max="3006" width="8.33203125" bestFit="1" customWidth="1"/>
    <col min="3008" max="3008" width="8.33203125" bestFit="1" customWidth="1"/>
    <col min="3010" max="3010" width="8.33203125" bestFit="1" customWidth="1"/>
    <col min="3012" max="3012" width="8.33203125" bestFit="1" customWidth="1"/>
    <col min="3014" max="3014" width="8.33203125" bestFit="1" customWidth="1"/>
    <col min="3016" max="3016" width="8.33203125" bestFit="1" customWidth="1"/>
    <col min="3018" max="3018" width="8.33203125" bestFit="1" customWidth="1"/>
    <col min="3020" max="3020" width="8.33203125" bestFit="1" customWidth="1"/>
    <col min="3022" max="3022" width="8.33203125" bestFit="1" customWidth="1"/>
    <col min="3024" max="3024" width="8.33203125" bestFit="1" customWidth="1"/>
    <col min="3026" max="3026" width="8.33203125" bestFit="1" customWidth="1"/>
    <col min="3028" max="3028" width="8.33203125" bestFit="1" customWidth="1"/>
    <col min="3030" max="3030" width="8.33203125" bestFit="1" customWidth="1"/>
    <col min="3032" max="3032" width="8.33203125" bestFit="1" customWidth="1"/>
    <col min="3034" max="3034" width="8.33203125" bestFit="1" customWidth="1"/>
    <col min="3036" max="3036" width="8.33203125" bestFit="1" customWidth="1"/>
    <col min="3038" max="3038" width="8.33203125" bestFit="1" customWidth="1"/>
    <col min="3040" max="3040" width="8.33203125" bestFit="1" customWidth="1"/>
    <col min="3042" max="3042" width="8.33203125" bestFit="1" customWidth="1"/>
    <col min="3044" max="3044" width="8.33203125" bestFit="1" customWidth="1"/>
    <col min="3046" max="3046" width="8.33203125" bestFit="1" customWidth="1"/>
    <col min="3048" max="3048" width="8.33203125" bestFit="1" customWidth="1"/>
    <col min="3050" max="3050" width="8.33203125" bestFit="1" customWidth="1"/>
    <col min="3052" max="3052" width="8.33203125" bestFit="1" customWidth="1"/>
    <col min="3054" max="3054" width="8.33203125" bestFit="1" customWidth="1"/>
    <col min="3056" max="3056" width="8.33203125" bestFit="1" customWidth="1"/>
    <col min="3058" max="3058" width="8.33203125" bestFit="1" customWidth="1"/>
    <col min="3060" max="3060" width="8.33203125" bestFit="1" customWidth="1"/>
    <col min="3062" max="3062" width="8.33203125" bestFit="1" customWidth="1"/>
    <col min="3064" max="3064" width="8.33203125" bestFit="1" customWidth="1"/>
    <col min="3066" max="3066" width="8.33203125" bestFit="1" customWidth="1"/>
    <col min="3068" max="3068" width="8.33203125" bestFit="1" customWidth="1"/>
    <col min="3070" max="3070" width="8.33203125" bestFit="1" customWidth="1"/>
    <col min="3072" max="3072" width="8.33203125" bestFit="1" customWidth="1"/>
    <col min="3074" max="3074" width="8.33203125" bestFit="1" customWidth="1"/>
    <col min="3076" max="3076" width="8.33203125" bestFit="1" customWidth="1"/>
    <col min="3078" max="3078" width="8.33203125" bestFit="1" customWidth="1"/>
    <col min="3080" max="3080" width="8.33203125" bestFit="1" customWidth="1"/>
    <col min="3082" max="3082" width="8.33203125" bestFit="1" customWidth="1"/>
    <col min="3084" max="3084" width="8.33203125" bestFit="1" customWidth="1"/>
    <col min="3086" max="3086" width="8.33203125" bestFit="1" customWidth="1"/>
    <col min="3088" max="3088" width="8.33203125" bestFit="1" customWidth="1"/>
    <col min="3090" max="3090" width="8.33203125" bestFit="1" customWidth="1"/>
    <col min="3092" max="3092" width="8.33203125" bestFit="1" customWidth="1"/>
    <col min="3094" max="3094" width="8.33203125" bestFit="1" customWidth="1"/>
    <col min="3096" max="3096" width="8.33203125" bestFit="1" customWidth="1"/>
    <col min="3098" max="3098" width="8.33203125" bestFit="1" customWidth="1"/>
    <col min="3100" max="3100" width="8.33203125" bestFit="1" customWidth="1"/>
    <col min="3102" max="3102" width="8.33203125" bestFit="1" customWidth="1"/>
    <col min="3104" max="3104" width="8.33203125" bestFit="1" customWidth="1"/>
    <col min="3106" max="3106" width="8.33203125" bestFit="1" customWidth="1"/>
    <col min="3108" max="3108" width="8.33203125" bestFit="1" customWidth="1"/>
    <col min="3110" max="3110" width="8.33203125" bestFit="1" customWidth="1"/>
    <col min="3112" max="3112" width="8.33203125" bestFit="1" customWidth="1"/>
    <col min="3114" max="3114" width="8.33203125" bestFit="1" customWidth="1"/>
    <col min="3116" max="3116" width="8.33203125" bestFit="1" customWidth="1"/>
    <col min="3118" max="3118" width="8.33203125" bestFit="1" customWidth="1"/>
    <col min="3120" max="3120" width="8.33203125" bestFit="1" customWidth="1"/>
    <col min="3122" max="3122" width="8.33203125" bestFit="1" customWidth="1"/>
    <col min="3124" max="3124" width="8.33203125" bestFit="1" customWidth="1"/>
    <col min="3126" max="3126" width="8.33203125" bestFit="1" customWidth="1"/>
    <col min="3128" max="3128" width="8.33203125" bestFit="1" customWidth="1"/>
    <col min="3130" max="3130" width="8.33203125" bestFit="1" customWidth="1"/>
    <col min="3132" max="3132" width="8.33203125" bestFit="1" customWidth="1"/>
    <col min="3134" max="3134" width="8.33203125" bestFit="1" customWidth="1"/>
    <col min="3136" max="3136" width="8.33203125" bestFit="1" customWidth="1"/>
    <col min="3138" max="3138" width="8.33203125" bestFit="1" customWidth="1"/>
    <col min="3140" max="3140" width="8.33203125" bestFit="1" customWidth="1"/>
    <col min="3142" max="3142" width="8.33203125" bestFit="1" customWidth="1"/>
    <col min="3144" max="3144" width="8.33203125" bestFit="1" customWidth="1"/>
    <col min="3146" max="3146" width="8.33203125" bestFit="1" customWidth="1"/>
    <col min="3148" max="3148" width="8.33203125" bestFit="1" customWidth="1"/>
    <col min="3150" max="3150" width="8.33203125" bestFit="1" customWidth="1"/>
    <col min="3152" max="3152" width="8.33203125" bestFit="1" customWidth="1"/>
    <col min="3154" max="3154" width="8.33203125" bestFit="1" customWidth="1"/>
    <col min="3156" max="3156" width="8.33203125" bestFit="1" customWidth="1"/>
    <col min="3158" max="3158" width="8.33203125" bestFit="1" customWidth="1"/>
    <col min="3160" max="3160" width="8.33203125" bestFit="1" customWidth="1"/>
    <col min="3162" max="3162" width="8.33203125" bestFit="1" customWidth="1"/>
    <col min="3164" max="3164" width="8.33203125" bestFit="1" customWidth="1"/>
    <col min="3166" max="3166" width="8.33203125" bestFit="1" customWidth="1"/>
    <col min="3168" max="3168" width="8.33203125" bestFit="1" customWidth="1"/>
    <col min="3170" max="3170" width="8.33203125" bestFit="1" customWidth="1"/>
    <col min="3172" max="3172" width="8.33203125" bestFit="1" customWidth="1"/>
    <col min="3173" max="3173" width="6.1640625" bestFit="1" customWidth="1"/>
    <col min="3175" max="3175" width="8.33203125" bestFit="1" customWidth="1"/>
    <col min="3177" max="3177" width="8.33203125" bestFit="1" customWidth="1"/>
    <col min="3179" max="3179" width="8.33203125" bestFit="1" customWidth="1"/>
    <col min="3181" max="3181" width="8.33203125" bestFit="1" customWidth="1"/>
    <col min="3183" max="3183" width="8.33203125" bestFit="1" customWidth="1"/>
    <col min="3185" max="3185" width="8.33203125" bestFit="1" customWidth="1"/>
    <col min="3187" max="3187" width="8.33203125" bestFit="1" customWidth="1"/>
    <col min="3189" max="3189" width="8.33203125" bestFit="1" customWidth="1"/>
    <col min="3191" max="3191" width="8.33203125" bestFit="1" customWidth="1"/>
    <col min="3193" max="3193" width="8.33203125" bestFit="1" customWidth="1"/>
    <col min="3195" max="3195" width="8.33203125" bestFit="1" customWidth="1"/>
    <col min="3197" max="3197" width="8.33203125" bestFit="1" customWidth="1"/>
    <col min="3199" max="3199" width="8.33203125" bestFit="1" customWidth="1"/>
    <col min="3201" max="3201" width="8.33203125" bestFit="1" customWidth="1"/>
    <col min="3203" max="3203" width="8.33203125" bestFit="1" customWidth="1"/>
    <col min="3205" max="3205" width="8.33203125" bestFit="1" customWidth="1"/>
    <col min="3207" max="3207" width="8.33203125" bestFit="1" customWidth="1"/>
    <col min="3209" max="3209" width="8.33203125" bestFit="1" customWidth="1"/>
    <col min="3211" max="3211" width="8.33203125" bestFit="1" customWidth="1"/>
    <col min="3213" max="3213" width="8.33203125" bestFit="1" customWidth="1"/>
    <col min="3215" max="3215" width="8.33203125" bestFit="1" customWidth="1"/>
    <col min="3217" max="3217" width="8.33203125" bestFit="1" customWidth="1"/>
    <col min="3219" max="3219" width="8.33203125" bestFit="1" customWidth="1"/>
    <col min="3221" max="3221" width="8.33203125" bestFit="1" customWidth="1"/>
    <col min="3223" max="3223" width="8.33203125" bestFit="1" customWidth="1"/>
    <col min="3225" max="3225" width="8.33203125" bestFit="1" customWidth="1"/>
    <col min="3227" max="3227" width="8.33203125" bestFit="1" customWidth="1"/>
    <col min="3229" max="3229" width="8.33203125" bestFit="1" customWidth="1"/>
    <col min="3231" max="3231" width="8.33203125" bestFit="1" customWidth="1"/>
    <col min="3233" max="3233" width="8.33203125" bestFit="1" customWidth="1"/>
    <col min="3235" max="3235" width="8.33203125" bestFit="1" customWidth="1"/>
    <col min="3237" max="3237" width="8.33203125" bestFit="1" customWidth="1"/>
    <col min="3239" max="3239" width="8.33203125" bestFit="1" customWidth="1"/>
    <col min="3241" max="3241" width="8.33203125" bestFit="1" customWidth="1"/>
    <col min="3243" max="3243" width="8.33203125" bestFit="1" customWidth="1"/>
    <col min="3245" max="3245" width="8.33203125" bestFit="1" customWidth="1"/>
    <col min="3247" max="3247" width="8.33203125" bestFit="1" customWidth="1"/>
    <col min="3249" max="3249" width="8.33203125" bestFit="1" customWidth="1"/>
    <col min="3251" max="3251" width="8.33203125" bestFit="1" customWidth="1"/>
    <col min="3253" max="3253" width="8.33203125" bestFit="1" customWidth="1"/>
    <col min="3254" max="3254" width="6.1640625" bestFit="1" customWidth="1"/>
    <col min="3256" max="3256" width="8.33203125" bestFit="1" customWidth="1"/>
    <col min="3258" max="3258" width="8.33203125" bestFit="1" customWidth="1"/>
    <col min="3260" max="3260" width="8.33203125" bestFit="1" customWidth="1"/>
    <col min="3262" max="3262" width="8.33203125" bestFit="1" customWidth="1"/>
    <col min="3264" max="3264" width="8.33203125" bestFit="1" customWidth="1"/>
    <col min="3266" max="3266" width="8.33203125" bestFit="1" customWidth="1"/>
    <col min="3268" max="3268" width="8.33203125" bestFit="1" customWidth="1"/>
    <col min="3270" max="3270" width="8.33203125" bestFit="1" customWidth="1"/>
    <col min="3272" max="3272" width="8.33203125" bestFit="1" customWidth="1"/>
    <col min="3274" max="3274" width="8.33203125" bestFit="1" customWidth="1"/>
    <col min="3276" max="3276" width="8.33203125" bestFit="1" customWidth="1"/>
    <col min="3278" max="3278" width="8.33203125" bestFit="1" customWidth="1"/>
    <col min="3280" max="3280" width="8.33203125" bestFit="1" customWidth="1"/>
    <col min="3282" max="3282" width="8.33203125" bestFit="1" customWidth="1"/>
    <col min="3284" max="3284" width="8.33203125" bestFit="1" customWidth="1"/>
    <col min="3286" max="3286" width="8.33203125" bestFit="1" customWidth="1"/>
    <col min="3288" max="3288" width="8.33203125" bestFit="1" customWidth="1"/>
    <col min="3290" max="3290" width="8.33203125" bestFit="1" customWidth="1"/>
    <col min="3292" max="3292" width="8.33203125" bestFit="1" customWidth="1"/>
    <col min="3294" max="3294" width="8.33203125" bestFit="1" customWidth="1"/>
    <col min="3296" max="3296" width="8.33203125" bestFit="1" customWidth="1"/>
    <col min="3298" max="3298" width="8.33203125" bestFit="1" customWidth="1"/>
    <col min="3300" max="3300" width="8.33203125" bestFit="1" customWidth="1"/>
    <col min="3302" max="3302" width="8.33203125" bestFit="1" customWidth="1"/>
    <col min="3304" max="3304" width="8.33203125" bestFit="1" customWidth="1"/>
    <col min="3306" max="3306" width="8.33203125" bestFit="1" customWidth="1"/>
    <col min="3308" max="3308" width="8.33203125" bestFit="1" customWidth="1"/>
    <col min="3310" max="3310" width="8.33203125" bestFit="1" customWidth="1"/>
    <col min="3312" max="3312" width="8.33203125" bestFit="1" customWidth="1"/>
    <col min="3314" max="3314" width="8.33203125" bestFit="1" customWidth="1"/>
    <col min="3316" max="3316" width="8.33203125" bestFit="1" customWidth="1"/>
    <col min="3318" max="3318" width="8.33203125" bestFit="1" customWidth="1"/>
    <col min="3320" max="3320" width="8.33203125" bestFit="1" customWidth="1"/>
    <col min="3322" max="3322" width="8.33203125" bestFit="1" customWidth="1"/>
    <col min="3324" max="3324" width="8.33203125" bestFit="1" customWidth="1"/>
    <col min="3326" max="3326" width="8.33203125" bestFit="1" customWidth="1"/>
    <col min="3328" max="3328" width="8.33203125" bestFit="1" customWidth="1"/>
    <col min="3330" max="3330" width="8.33203125" bestFit="1" customWidth="1"/>
    <col min="3332" max="3332" width="12.1640625" bestFit="1" customWidth="1"/>
  </cols>
  <sheetData>
    <row r="3" spans="1:57">
      <c r="A3" s="4" t="s">
        <v>2370</v>
      </c>
      <c r="B3" s="4" t="s">
        <v>2369</v>
      </c>
    </row>
    <row r="4" spans="1:57">
      <c r="A4" s="4" t="s">
        <v>2109</v>
      </c>
      <c r="B4" t="s">
        <v>1682</v>
      </c>
      <c r="C4" t="s">
        <v>1995</v>
      </c>
      <c r="D4" t="s">
        <v>1696</v>
      </c>
      <c r="E4" t="s">
        <v>1697</v>
      </c>
      <c r="F4" t="s">
        <v>1829</v>
      </c>
      <c r="G4" t="s">
        <v>1834</v>
      </c>
      <c r="H4" t="s">
        <v>1838</v>
      </c>
      <c r="I4" t="s">
        <v>1862</v>
      </c>
      <c r="J4" t="s">
        <v>1870</v>
      </c>
      <c r="K4" t="s">
        <v>1855</v>
      </c>
      <c r="L4" t="s">
        <v>2056</v>
      </c>
      <c r="M4" t="s">
        <v>1967</v>
      </c>
      <c r="N4" t="s">
        <v>1985</v>
      </c>
      <c r="O4" t="s">
        <v>1990</v>
      </c>
      <c r="P4" t="s">
        <v>1586</v>
      </c>
      <c r="Q4" t="s">
        <v>1633</v>
      </c>
      <c r="R4" t="s">
        <v>1598</v>
      </c>
      <c r="S4" t="s">
        <v>1627</v>
      </c>
      <c r="T4" t="s">
        <v>1613</v>
      </c>
      <c r="U4" t="s">
        <v>1619</v>
      </c>
      <c r="V4" t="s">
        <v>1611</v>
      </c>
      <c r="W4" t="s">
        <v>1647</v>
      </c>
      <c r="X4" t="s">
        <v>2047</v>
      </c>
      <c r="Y4" t="s">
        <v>1506</v>
      </c>
      <c r="Z4" t="s">
        <v>1517</v>
      </c>
      <c r="AA4" t="s">
        <v>1520</v>
      </c>
      <c r="AB4" t="s">
        <v>84</v>
      </c>
      <c r="AC4" t="s">
        <v>541</v>
      </c>
      <c r="AD4" t="s">
        <v>522</v>
      </c>
      <c r="AE4" t="s">
        <v>528</v>
      </c>
      <c r="AF4" t="s">
        <v>534</v>
      </c>
      <c r="AG4" t="s">
        <v>530</v>
      </c>
      <c r="AH4" t="s">
        <v>2053</v>
      </c>
      <c r="AI4" t="s">
        <v>2009</v>
      </c>
      <c r="AJ4" t="s">
        <v>1456</v>
      </c>
      <c r="AK4" t="s">
        <v>1450</v>
      </c>
      <c r="AL4" t="s">
        <v>1453</v>
      </c>
      <c r="AM4" t="s">
        <v>1436</v>
      </c>
      <c r="AN4" t="s">
        <v>1426</v>
      </c>
      <c r="AO4" t="s">
        <v>1432</v>
      </c>
      <c r="AP4" t="s">
        <v>2005</v>
      </c>
      <c r="AQ4" t="s">
        <v>485</v>
      </c>
      <c r="AR4" t="s">
        <v>490</v>
      </c>
      <c r="AS4" t="s">
        <v>512</v>
      </c>
      <c r="AT4" t="s">
        <v>508</v>
      </c>
      <c r="AU4" t="s">
        <v>1503</v>
      </c>
      <c r="AV4" t="s">
        <v>1890</v>
      </c>
      <c r="AW4" t="s">
        <v>788</v>
      </c>
      <c r="AX4" t="s">
        <v>666</v>
      </c>
      <c r="AY4" t="s">
        <v>693</v>
      </c>
      <c r="AZ4" t="s">
        <v>688</v>
      </c>
      <c r="BA4" t="s">
        <v>682</v>
      </c>
      <c r="BB4" t="s">
        <v>771</v>
      </c>
      <c r="BC4" t="s">
        <v>2058</v>
      </c>
      <c r="BD4" t="s">
        <v>2371</v>
      </c>
      <c r="BE4" t="s">
        <v>2110</v>
      </c>
    </row>
    <row r="5" spans="1:57">
      <c r="A5" s="5">
        <v>2660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>
        <v>2660</v>
      </c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>
        <v>2660</v>
      </c>
    </row>
    <row r="6" spans="1:57">
      <c r="A6" s="5">
        <v>6600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>
        <v>6600</v>
      </c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>
        <v>6600</v>
      </c>
    </row>
    <row r="7" spans="1:57">
      <c r="A7" s="5">
        <v>8800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>
        <v>8800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>
        <v>8800</v>
      </c>
    </row>
    <row r="8" spans="1:57">
      <c r="A8" s="5">
        <v>2800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>
        <v>2800</v>
      </c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>
        <v>2800</v>
      </c>
    </row>
    <row r="9" spans="1:57">
      <c r="A9" s="5">
        <v>3800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>
        <v>3800</v>
      </c>
      <c r="AY9" s="6"/>
      <c r="AZ9" s="6"/>
      <c r="BA9" s="6"/>
      <c r="BB9" s="6"/>
      <c r="BC9" s="6"/>
      <c r="BD9" s="6"/>
      <c r="BE9" s="6">
        <v>3800</v>
      </c>
    </row>
    <row r="10" spans="1:57">
      <c r="A10" s="5">
        <v>4190</v>
      </c>
      <c r="B10" s="6"/>
      <c r="C10" s="6"/>
      <c r="D10" s="6"/>
      <c r="E10" s="6"/>
      <c r="F10" s="6">
        <v>4190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>
        <v>4190</v>
      </c>
      <c r="BB10" s="6"/>
      <c r="BC10" s="6"/>
      <c r="BD10" s="6"/>
      <c r="BE10" s="6">
        <v>4190</v>
      </c>
    </row>
    <row r="11" spans="1:57">
      <c r="A11" s="5">
        <v>950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>
        <v>950</v>
      </c>
      <c r="AY11" s="6"/>
      <c r="AZ11" s="6"/>
      <c r="BA11" s="6"/>
      <c r="BB11" s="6"/>
      <c r="BC11" s="6"/>
      <c r="BD11" s="6"/>
      <c r="BE11" s="6">
        <v>950</v>
      </c>
    </row>
    <row r="12" spans="1:57">
      <c r="A12" s="5">
        <v>2640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>
        <v>2640</v>
      </c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>
        <v>2640</v>
      </c>
    </row>
    <row r="13" spans="1:57">
      <c r="A13" s="5">
        <v>5220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>
        <v>5220</v>
      </c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>
        <v>5220</v>
      </c>
    </row>
    <row r="14" spans="1:57">
      <c r="A14" s="5">
        <v>7740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>
        <v>7740</v>
      </c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>
        <v>7740</v>
      </c>
    </row>
    <row r="15" spans="1:57">
      <c r="A15" s="5">
        <v>3270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>
        <v>3270</v>
      </c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>
        <v>3270</v>
      </c>
    </row>
    <row r="16" spans="1:57">
      <c r="A16" s="5">
        <v>3290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>
        <v>3290</v>
      </c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>
        <v>3290</v>
      </c>
    </row>
    <row r="17" spans="1:57">
      <c r="A17" s="5">
        <v>2420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>
        <v>2420</v>
      </c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>
        <v>2420</v>
      </c>
    </row>
    <row r="18" spans="1:57">
      <c r="A18" s="5">
        <v>2540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>
        <v>2540</v>
      </c>
      <c r="AV18" s="6"/>
      <c r="AW18" s="6"/>
      <c r="AX18" s="6"/>
      <c r="AY18" s="6"/>
      <c r="AZ18" s="6"/>
      <c r="BA18" s="6"/>
      <c r="BB18" s="6"/>
      <c r="BC18" s="6"/>
      <c r="BD18" s="6"/>
      <c r="BE18" s="6">
        <v>2540</v>
      </c>
    </row>
    <row r="19" spans="1:57">
      <c r="A19" s="5">
        <v>3125</v>
      </c>
      <c r="B19" s="6"/>
      <c r="C19" s="6"/>
      <c r="D19" s="6"/>
      <c r="E19" s="6"/>
      <c r="F19" s="6"/>
      <c r="G19" s="6">
        <v>3125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>
        <v>3125</v>
      </c>
    </row>
    <row r="20" spans="1:57">
      <c r="A20" s="5">
        <v>0</v>
      </c>
      <c r="B20" s="6"/>
      <c r="C20" s="6"/>
      <c r="D20" s="6"/>
      <c r="E20" s="6"/>
      <c r="F20" s="6"/>
      <c r="G20" s="6"/>
      <c r="H20" s="6">
        <v>0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>
        <v>0</v>
      </c>
      <c r="X20" s="6">
        <v>0</v>
      </c>
      <c r="Y20" s="6"/>
      <c r="Z20" s="6"/>
      <c r="AA20" s="6">
        <v>0</v>
      </c>
      <c r="AB20" s="6"/>
      <c r="AC20" s="6"/>
      <c r="AD20" s="6"/>
      <c r="AE20" s="6">
        <v>0</v>
      </c>
      <c r="AF20" s="6">
        <v>0</v>
      </c>
      <c r="AG20" s="6"/>
      <c r="AH20" s="6"/>
      <c r="AI20" s="6"/>
      <c r="AJ20" s="6">
        <v>0</v>
      </c>
      <c r="AK20" s="6"/>
      <c r="AL20" s="6">
        <v>0</v>
      </c>
      <c r="AM20" s="6">
        <v>0</v>
      </c>
      <c r="AN20" s="6"/>
      <c r="AO20" s="6"/>
      <c r="AP20" s="6"/>
      <c r="AQ20" s="6">
        <v>0</v>
      </c>
      <c r="AR20" s="6"/>
      <c r="AS20" s="6"/>
      <c r="AT20" s="6"/>
      <c r="AU20" s="6"/>
      <c r="AV20" s="6">
        <v>0</v>
      </c>
      <c r="AW20" s="6">
        <v>0</v>
      </c>
      <c r="AX20" s="6"/>
      <c r="AY20" s="6">
        <v>0</v>
      </c>
      <c r="AZ20" s="6">
        <v>0</v>
      </c>
      <c r="BA20" s="6">
        <v>0</v>
      </c>
      <c r="BB20" s="6"/>
      <c r="BC20" s="6"/>
      <c r="BD20" s="6"/>
      <c r="BE20" s="6">
        <v>0</v>
      </c>
    </row>
    <row r="21" spans="1:57">
      <c r="A21" s="5">
        <v>480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>
        <v>480</v>
      </c>
      <c r="AY21" s="6"/>
      <c r="AZ21" s="6"/>
      <c r="BA21" s="6"/>
      <c r="BB21" s="6"/>
      <c r="BC21" s="6"/>
      <c r="BD21" s="6"/>
      <c r="BE21" s="6">
        <v>480</v>
      </c>
    </row>
    <row r="22" spans="1:57">
      <c r="A22" s="5">
        <v>36</v>
      </c>
      <c r="B22" s="6"/>
      <c r="C22" s="6">
        <v>36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>
        <v>36</v>
      </c>
    </row>
    <row r="23" spans="1:57">
      <c r="A23" s="5">
        <v>745</v>
      </c>
      <c r="B23" s="6"/>
      <c r="C23" s="6"/>
      <c r="D23" s="6">
        <v>745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>
        <v>745</v>
      </c>
    </row>
    <row r="24" spans="1:57">
      <c r="A24" s="5">
        <v>32460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>
        <v>32460</v>
      </c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>
        <v>32460</v>
      </c>
    </row>
    <row r="25" spans="1:57">
      <c r="A25" s="5">
        <v>2629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>
        <v>2629</v>
      </c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>
        <v>2629</v>
      </c>
    </row>
    <row r="26" spans="1:57">
      <c r="A26" s="5">
        <v>3981</v>
      </c>
      <c r="B26" s="6"/>
      <c r="C26" s="6"/>
      <c r="D26" s="6"/>
      <c r="E26" s="6"/>
      <c r="F26" s="6"/>
      <c r="G26" s="6"/>
      <c r="H26" s="6">
        <v>3981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>
        <v>3981</v>
      </c>
    </row>
    <row r="27" spans="1:57">
      <c r="A27" s="5">
        <v>7790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>
        <v>7790</v>
      </c>
      <c r="AG27" s="6"/>
      <c r="AH27" s="6"/>
      <c r="AI27" s="6"/>
      <c r="AJ27" s="6"/>
      <c r="AK27" s="6"/>
      <c r="AL27" s="6"/>
      <c r="AM27" s="6">
        <v>7790</v>
      </c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>
        <v>7790</v>
      </c>
    </row>
    <row r="28" spans="1:57">
      <c r="A28" s="5">
        <v>1250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>
        <v>1250</v>
      </c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>
        <v>1250</v>
      </c>
    </row>
    <row r="29" spans="1:57">
      <c r="A29" s="5">
        <v>1510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>
        <v>1510</v>
      </c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>
        <v>1510</v>
      </c>
    </row>
    <row r="30" spans="1:57">
      <c r="A30" s="5">
        <v>13440</v>
      </c>
      <c r="B30" s="6">
        <v>13440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>
        <v>13440</v>
      </c>
    </row>
    <row r="31" spans="1:57">
      <c r="A31" s="5">
        <v>13475</v>
      </c>
      <c r="B31" s="6">
        <v>13475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>
        <v>13475</v>
      </c>
    </row>
    <row r="32" spans="1:57">
      <c r="A32" s="5">
        <v>13690</v>
      </c>
      <c r="B32" s="6">
        <v>13690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>
        <v>13690</v>
      </c>
    </row>
    <row r="33" spans="1:57">
      <c r="A33" s="5">
        <v>14480</v>
      </c>
      <c r="B33" s="6">
        <v>14480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>
        <v>14480</v>
      </c>
    </row>
    <row r="34" spans="1:57">
      <c r="A34" s="5">
        <v>16515</v>
      </c>
      <c r="B34" s="6">
        <v>16515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>
        <v>16515</v>
      </c>
    </row>
    <row r="35" spans="1:57">
      <c r="A35" s="5">
        <v>16518</v>
      </c>
      <c r="B35" s="6">
        <v>16518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>
        <v>16518</v>
      </c>
    </row>
    <row r="36" spans="1:57">
      <c r="A36" s="5">
        <v>17925</v>
      </c>
      <c r="B36" s="6">
        <v>17925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>
        <v>17925</v>
      </c>
    </row>
    <row r="37" spans="1:57">
      <c r="A37" s="5">
        <v>17975</v>
      </c>
      <c r="B37" s="6">
        <v>17975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>
        <v>17975</v>
      </c>
    </row>
    <row r="38" spans="1:57">
      <c r="A38" s="5">
        <v>18807</v>
      </c>
      <c r="B38" s="6">
        <v>18807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>
        <v>18807</v>
      </c>
    </row>
    <row r="39" spans="1:57">
      <c r="A39" s="5">
        <v>18817</v>
      </c>
      <c r="B39" s="6">
        <v>18817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>
        <v>18817</v>
      </c>
    </row>
    <row r="40" spans="1:57">
      <c r="A40" s="5">
        <v>20325</v>
      </c>
      <c r="B40" s="6">
        <v>20325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>
        <v>20325</v>
      </c>
    </row>
    <row r="41" spans="1:57">
      <c r="A41" s="5">
        <v>21375</v>
      </c>
      <c r="B41" s="6">
        <v>21375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>
        <v>21375</v>
      </c>
    </row>
    <row r="42" spans="1:57">
      <c r="A42" s="5">
        <v>23070</v>
      </c>
      <c r="B42" s="6">
        <v>23070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>
        <v>23070</v>
      </c>
    </row>
    <row r="43" spans="1:57">
      <c r="A43" s="5">
        <v>24062</v>
      </c>
      <c r="B43" s="6">
        <v>24062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>
        <v>24062</v>
      </c>
    </row>
    <row r="44" spans="1:57">
      <c r="A44" s="5">
        <v>24122</v>
      </c>
      <c r="B44" s="6">
        <v>24122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>
        <v>24122</v>
      </c>
    </row>
    <row r="45" spans="1:57">
      <c r="A45" s="5">
        <v>24778</v>
      </c>
      <c r="B45" s="6">
        <v>24778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>
        <v>24778</v>
      </c>
    </row>
    <row r="46" spans="1:57">
      <c r="A46" s="5">
        <v>25880</v>
      </c>
      <c r="B46" s="6">
        <v>25880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>
        <v>25880</v>
      </c>
    </row>
    <row r="47" spans="1:57">
      <c r="A47" s="5">
        <v>28525</v>
      </c>
      <c r="B47" s="6">
        <v>28525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>
        <v>28525</v>
      </c>
    </row>
    <row r="48" spans="1:57">
      <c r="A48" s="5">
        <v>28650</v>
      </c>
      <c r="B48" s="6">
        <v>28650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>
        <v>28650</v>
      </c>
    </row>
    <row r="49" spans="1:57">
      <c r="A49" s="5">
        <v>28695</v>
      </c>
      <c r="B49" s="6">
        <v>28695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>
        <v>28695</v>
      </c>
    </row>
    <row r="50" spans="1:57">
      <c r="A50" s="5">
        <v>31825</v>
      </c>
      <c r="B50" s="6">
        <v>31825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>
        <v>31825</v>
      </c>
    </row>
    <row r="51" spans="1:57">
      <c r="A51" s="5">
        <v>31881</v>
      </c>
      <c r="B51" s="6">
        <v>31881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>
        <v>31881</v>
      </c>
    </row>
    <row r="52" spans="1:57">
      <c r="A52" s="5">
        <v>31916</v>
      </c>
      <c r="B52" s="6">
        <v>31916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>
        <v>31916</v>
      </c>
    </row>
    <row r="53" spans="1:57">
      <c r="A53" s="5">
        <v>34025</v>
      </c>
      <c r="B53" s="6">
        <v>34025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>
        <v>34025</v>
      </c>
    </row>
    <row r="54" spans="1:57">
      <c r="A54" s="5">
        <v>35790</v>
      </c>
      <c r="B54" s="6">
        <v>35790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>
        <v>35790</v>
      </c>
    </row>
    <row r="55" spans="1:57">
      <c r="A55" s="5">
        <v>37920</v>
      </c>
      <c r="B55" s="6">
        <v>37920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>
        <v>37920</v>
      </c>
    </row>
    <row r="56" spans="1:57">
      <c r="A56" s="5">
        <v>38929</v>
      </c>
      <c r="B56" s="6">
        <v>38929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>
        <v>38929</v>
      </c>
    </row>
    <row r="57" spans="1:57">
      <c r="A57" s="5">
        <v>41184</v>
      </c>
      <c r="B57" s="6">
        <v>41184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>
        <v>41184</v>
      </c>
    </row>
    <row r="58" spans="1:57">
      <c r="A58" s="5">
        <v>282</v>
      </c>
      <c r="B58" s="6"/>
      <c r="C58" s="6"/>
      <c r="D58" s="6"/>
      <c r="E58" s="6">
        <v>282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>
        <v>282</v>
      </c>
    </row>
    <row r="59" spans="1:57">
      <c r="A59" s="5">
        <v>2006</v>
      </c>
      <c r="B59" s="6"/>
      <c r="C59" s="6"/>
      <c r="D59" s="6"/>
      <c r="E59" s="6">
        <v>2006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>
        <v>2006</v>
      </c>
    </row>
    <row r="60" spans="1:57">
      <c r="A60" s="5">
        <v>2016</v>
      </c>
      <c r="B60" s="6"/>
      <c r="C60" s="6"/>
      <c r="D60" s="6"/>
      <c r="E60" s="6">
        <v>2016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>
        <v>2016</v>
      </c>
    </row>
    <row r="61" spans="1:57">
      <c r="A61" s="5">
        <v>2090</v>
      </c>
      <c r="B61" s="6"/>
      <c r="C61" s="6"/>
      <c r="D61" s="6"/>
      <c r="E61" s="6">
        <v>2090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>
        <v>2090</v>
      </c>
    </row>
    <row r="62" spans="1:57">
      <c r="A62" s="5">
        <v>2999</v>
      </c>
      <c r="B62" s="6"/>
      <c r="C62" s="6"/>
      <c r="D62" s="6"/>
      <c r="E62" s="6">
        <v>2999</v>
      </c>
      <c r="F62" s="6">
        <v>2999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>
        <v>2999</v>
      </c>
    </row>
    <row r="63" spans="1:57">
      <c r="A63" s="5">
        <v>3768</v>
      </c>
      <c r="B63" s="6"/>
      <c r="C63" s="6"/>
      <c r="D63" s="6"/>
      <c r="E63" s="6">
        <v>3768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>
        <v>3768</v>
      </c>
    </row>
    <row r="64" spans="1:57">
      <c r="A64" s="5">
        <v>3770</v>
      </c>
      <c r="B64" s="6"/>
      <c r="C64" s="6"/>
      <c r="D64" s="6"/>
      <c r="E64" s="6">
        <v>3770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>
        <v>3770</v>
      </c>
    </row>
    <row r="65" spans="1:57">
      <c r="A65" s="5">
        <v>6505</v>
      </c>
      <c r="B65" s="6"/>
      <c r="C65" s="6"/>
      <c r="D65" s="6"/>
      <c r="E65" s="6">
        <v>6505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>
        <v>6505</v>
      </c>
    </row>
    <row r="66" spans="1:57">
      <c r="A66" s="5">
        <v>2720</v>
      </c>
      <c r="B66" s="6"/>
      <c r="C66" s="6"/>
      <c r="D66" s="6"/>
      <c r="E66" s="6"/>
      <c r="F66" s="6">
        <v>2720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>
        <v>2720</v>
      </c>
    </row>
    <row r="67" spans="1:57">
      <c r="A67" s="5">
        <v>2722</v>
      </c>
      <c r="B67" s="6"/>
      <c r="C67" s="6"/>
      <c r="D67" s="6"/>
      <c r="E67" s="6"/>
      <c r="F67" s="6">
        <v>2722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>
        <v>2722</v>
      </c>
    </row>
    <row r="68" spans="1:57">
      <c r="A68" s="5">
        <v>2907</v>
      </c>
      <c r="B68" s="6"/>
      <c r="C68" s="6"/>
      <c r="D68" s="6"/>
      <c r="E68" s="6"/>
      <c r="F68" s="6">
        <v>2907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>
        <v>2907</v>
      </c>
    </row>
    <row r="69" spans="1:57">
      <c r="A69" s="5">
        <v>2919</v>
      </c>
      <c r="B69" s="6"/>
      <c r="C69" s="6"/>
      <c r="D69" s="6"/>
      <c r="E69" s="6"/>
      <c r="F69" s="6">
        <v>2919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>
        <v>2919</v>
      </c>
    </row>
    <row r="70" spans="1:57">
      <c r="A70" s="5">
        <v>5322</v>
      </c>
      <c r="B70" s="6"/>
      <c r="C70" s="6"/>
      <c r="D70" s="6"/>
      <c r="E70" s="6"/>
      <c r="F70" s="6">
        <v>5322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>
        <v>5322</v>
      </c>
    </row>
    <row r="71" spans="1:57">
      <c r="A71" s="5">
        <v>5741</v>
      </c>
      <c r="B71" s="6"/>
      <c r="C71" s="6"/>
      <c r="D71" s="6"/>
      <c r="E71" s="6"/>
      <c r="F71" s="6">
        <v>5741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>
        <v>5741</v>
      </c>
    </row>
    <row r="72" spans="1:57">
      <c r="A72" s="5">
        <v>6950</v>
      </c>
      <c r="B72" s="6"/>
      <c r="C72" s="6"/>
      <c r="D72" s="6"/>
      <c r="E72" s="6"/>
      <c r="F72" s="6">
        <v>6950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>
        <v>6950</v>
      </c>
    </row>
    <row r="73" spans="1:57">
      <c r="A73" s="5">
        <v>7412</v>
      </c>
      <c r="B73" s="6"/>
      <c r="C73" s="6"/>
      <c r="D73" s="6"/>
      <c r="E73" s="6"/>
      <c r="F73" s="6">
        <v>7412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>
        <v>7412</v>
      </c>
    </row>
    <row r="74" spans="1:57">
      <c r="A74" s="5">
        <v>9801</v>
      </c>
      <c r="B74" s="6"/>
      <c r="C74" s="6"/>
      <c r="D74" s="6"/>
      <c r="E74" s="6"/>
      <c r="F74" s="6">
        <v>9801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>
        <v>9801</v>
      </c>
    </row>
    <row r="75" spans="1:57">
      <c r="A75" s="5">
        <v>9804</v>
      </c>
      <c r="B75" s="6"/>
      <c r="C75" s="6"/>
      <c r="D75" s="6"/>
      <c r="E75" s="6"/>
      <c r="F75" s="6">
        <v>9804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>
        <v>9804</v>
      </c>
    </row>
    <row r="76" spans="1:57">
      <c r="A76" s="5">
        <v>11449</v>
      </c>
      <c r="B76" s="6"/>
      <c r="C76" s="6"/>
      <c r="D76" s="6"/>
      <c r="E76" s="6"/>
      <c r="F76" s="6">
        <v>11449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>
        <v>11449</v>
      </c>
    </row>
    <row r="77" spans="1:57">
      <c r="A77" s="5">
        <v>12140</v>
      </c>
      <c r="B77" s="6"/>
      <c r="C77" s="6"/>
      <c r="D77" s="6"/>
      <c r="E77" s="6"/>
      <c r="F77" s="6">
        <v>12140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>
        <v>12140</v>
      </c>
    </row>
    <row r="78" spans="1:57">
      <c r="A78" s="5">
        <v>12143</v>
      </c>
      <c r="B78" s="6"/>
      <c r="C78" s="6"/>
      <c r="D78" s="6"/>
      <c r="E78" s="6"/>
      <c r="F78" s="6">
        <v>12143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>
        <v>12143</v>
      </c>
    </row>
    <row r="79" spans="1:57">
      <c r="A79" s="5">
        <v>12969</v>
      </c>
      <c r="B79" s="6"/>
      <c r="C79" s="6"/>
      <c r="D79" s="6"/>
      <c r="E79" s="6"/>
      <c r="F79" s="6">
        <v>12969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>
        <v>12969</v>
      </c>
    </row>
    <row r="80" spans="1:57">
      <c r="A80" s="5">
        <v>13922</v>
      </c>
      <c r="B80" s="6"/>
      <c r="C80" s="6"/>
      <c r="D80" s="6"/>
      <c r="E80" s="6"/>
      <c r="F80" s="6">
        <v>13922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>
        <v>13922</v>
      </c>
    </row>
    <row r="81" spans="1:57">
      <c r="A81" s="5">
        <v>15270</v>
      </c>
      <c r="B81" s="6"/>
      <c r="C81" s="6"/>
      <c r="D81" s="6"/>
      <c r="E81" s="6"/>
      <c r="F81" s="6">
        <v>15270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>
        <v>15270</v>
      </c>
    </row>
    <row r="82" spans="1:57">
      <c r="A82" s="5">
        <v>1443</v>
      </c>
      <c r="B82" s="6"/>
      <c r="C82" s="6"/>
      <c r="D82" s="6"/>
      <c r="E82" s="6"/>
      <c r="F82" s="6"/>
      <c r="G82" s="6">
        <v>1443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>
        <v>1443</v>
      </c>
    </row>
    <row r="83" spans="1:57">
      <c r="A83" s="5">
        <v>2070</v>
      </c>
      <c r="B83" s="6"/>
      <c r="C83" s="6"/>
      <c r="D83" s="6"/>
      <c r="E83" s="6"/>
      <c r="F83" s="6"/>
      <c r="G83" s="6">
        <v>2070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>
        <v>2070</v>
      </c>
    </row>
    <row r="84" spans="1:57">
      <c r="A84" s="5">
        <v>3562</v>
      </c>
      <c r="B84" s="6"/>
      <c r="C84" s="6"/>
      <c r="D84" s="6"/>
      <c r="E84" s="6"/>
      <c r="F84" s="6"/>
      <c r="G84" s="6">
        <v>3562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>
        <v>3562</v>
      </c>
    </row>
    <row r="85" spans="1:57">
      <c r="A85" s="5">
        <v>5777</v>
      </c>
      <c r="B85" s="6"/>
      <c r="C85" s="6"/>
      <c r="D85" s="6"/>
      <c r="E85" s="6"/>
      <c r="F85" s="6"/>
      <c r="G85" s="6">
        <v>5777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>
        <v>5777</v>
      </c>
    </row>
    <row r="86" spans="1:57">
      <c r="A86" s="5">
        <v>6466</v>
      </c>
      <c r="B86" s="6"/>
      <c r="C86" s="6"/>
      <c r="D86" s="6"/>
      <c r="E86" s="6"/>
      <c r="F86" s="6"/>
      <c r="G86" s="6">
        <v>6466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>
        <v>6466</v>
      </c>
    </row>
    <row r="87" spans="1:57">
      <c r="A87" s="5">
        <v>1355</v>
      </c>
      <c r="B87" s="6"/>
      <c r="C87" s="6"/>
      <c r="D87" s="6"/>
      <c r="E87" s="6"/>
      <c r="F87" s="6"/>
      <c r="G87" s="6"/>
      <c r="H87" s="6">
        <v>1355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>
        <v>1355</v>
      </c>
    </row>
    <row r="88" spans="1:57">
      <c r="A88" s="5">
        <v>1377</v>
      </c>
      <c r="B88" s="6"/>
      <c r="C88" s="6"/>
      <c r="D88" s="6"/>
      <c r="E88" s="6"/>
      <c r="F88" s="6"/>
      <c r="G88" s="6"/>
      <c r="H88" s="6">
        <v>1377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>
        <v>1377</v>
      </c>
    </row>
    <row r="89" spans="1:57">
      <c r="A89" s="5">
        <v>2646</v>
      </c>
      <c r="B89" s="6"/>
      <c r="C89" s="6"/>
      <c r="D89" s="6"/>
      <c r="E89" s="6"/>
      <c r="F89" s="6"/>
      <c r="G89" s="6"/>
      <c r="H89" s="6">
        <v>2646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>
        <v>2646</v>
      </c>
    </row>
    <row r="90" spans="1:57">
      <c r="A90" s="5">
        <v>2812</v>
      </c>
      <c r="B90" s="6"/>
      <c r="C90" s="6"/>
      <c r="D90" s="6"/>
      <c r="E90" s="6"/>
      <c r="F90" s="6"/>
      <c r="G90" s="6"/>
      <c r="H90" s="6">
        <v>2812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>
        <v>2812</v>
      </c>
    </row>
    <row r="91" spans="1:57">
      <c r="A91" s="5">
        <v>2862</v>
      </c>
      <c r="B91" s="6"/>
      <c r="C91" s="6"/>
      <c r="D91" s="6"/>
      <c r="E91" s="6"/>
      <c r="F91" s="6"/>
      <c r="G91" s="6"/>
      <c r="H91" s="6">
        <v>2862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>
        <v>2862</v>
      </c>
    </row>
    <row r="92" spans="1:57">
      <c r="A92" s="5">
        <v>3501</v>
      </c>
      <c r="B92" s="6"/>
      <c r="C92" s="6"/>
      <c r="D92" s="6"/>
      <c r="E92" s="6"/>
      <c r="F92" s="6"/>
      <c r="G92" s="6"/>
      <c r="H92" s="6">
        <v>3501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>
        <v>3501</v>
      </c>
    </row>
    <row r="93" spans="1:57">
      <c r="A93" s="5">
        <v>3519</v>
      </c>
      <c r="B93" s="6"/>
      <c r="C93" s="6"/>
      <c r="D93" s="6"/>
      <c r="E93" s="6"/>
      <c r="F93" s="6"/>
      <c r="G93" s="6"/>
      <c r="H93" s="6">
        <v>3519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>
        <v>3519</v>
      </c>
    </row>
    <row r="94" spans="1:57">
      <c r="A94" s="5">
        <v>4150</v>
      </c>
      <c r="B94" s="6"/>
      <c r="C94" s="6"/>
      <c r="D94" s="6"/>
      <c r="E94" s="6"/>
      <c r="F94" s="6"/>
      <c r="G94" s="6"/>
      <c r="H94" s="6">
        <v>4150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>
        <v>4150</v>
      </c>
    </row>
    <row r="95" spans="1:57">
      <c r="A95" s="5">
        <v>4518</v>
      </c>
      <c r="B95" s="6"/>
      <c r="C95" s="6"/>
      <c r="D95" s="6"/>
      <c r="E95" s="6"/>
      <c r="F95" s="6"/>
      <c r="G95" s="6"/>
      <c r="H95" s="6">
        <v>4518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>
        <v>4518</v>
      </c>
    </row>
    <row r="96" spans="1:57">
      <c r="A96" s="5">
        <v>4538</v>
      </c>
      <c r="B96" s="6"/>
      <c r="C96" s="6"/>
      <c r="D96" s="6"/>
      <c r="E96" s="6"/>
      <c r="F96" s="6"/>
      <c r="G96" s="6"/>
      <c r="H96" s="6">
        <v>4538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>
        <v>4538</v>
      </c>
    </row>
    <row r="97" spans="1:57">
      <c r="A97" s="5">
        <v>4996</v>
      </c>
      <c r="B97" s="6"/>
      <c r="C97" s="6"/>
      <c r="D97" s="6"/>
      <c r="E97" s="6"/>
      <c r="F97" s="6"/>
      <c r="G97" s="6"/>
      <c r="H97" s="6">
        <v>4996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>
        <v>4996</v>
      </c>
    </row>
    <row r="98" spans="1:57">
      <c r="A98" s="5">
        <v>5025</v>
      </c>
      <c r="B98" s="6"/>
      <c r="C98" s="6"/>
      <c r="D98" s="6"/>
      <c r="E98" s="6"/>
      <c r="F98" s="6"/>
      <c r="G98" s="6"/>
      <c r="H98" s="6">
        <v>5025</v>
      </c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>
        <v>5025</v>
      </c>
    </row>
    <row r="99" spans="1:57">
      <c r="A99" s="5">
        <v>5067</v>
      </c>
      <c r="B99" s="6"/>
      <c r="C99" s="6"/>
      <c r="D99" s="6"/>
      <c r="E99" s="6"/>
      <c r="F99" s="6"/>
      <c r="G99" s="6"/>
      <c r="H99" s="6">
        <v>5067</v>
      </c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>
        <v>5067</v>
      </c>
    </row>
    <row r="100" spans="1:57">
      <c r="A100" s="5">
        <v>5557</v>
      </c>
      <c r="B100" s="6"/>
      <c r="C100" s="6"/>
      <c r="D100" s="6"/>
      <c r="E100" s="6"/>
      <c r="F100" s="6"/>
      <c r="G100" s="6"/>
      <c r="H100" s="6">
        <v>5557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>
        <v>5557</v>
      </c>
    </row>
    <row r="101" spans="1:57">
      <c r="A101" s="5">
        <v>5567</v>
      </c>
      <c r="B101" s="6"/>
      <c r="C101" s="6"/>
      <c r="D101" s="6"/>
      <c r="E101" s="6"/>
      <c r="F101" s="6"/>
      <c r="G101" s="6"/>
      <c r="H101" s="6">
        <v>5567</v>
      </c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>
        <v>5567</v>
      </c>
    </row>
    <row r="102" spans="1:57">
      <c r="A102" s="5">
        <v>5927</v>
      </c>
      <c r="B102" s="6"/>
      <c r="C102" s="6"/>
      <c r="D102" s="6"/>
      <c r="E102" s="6"/>
      <c r="F102" s="6"/>
      <c r="G102" s="6"/>
      <c r="H102" s="6">
        <v>5927</v>
      </c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>
        <v>5927</v>
      </c>
    </row>
    <row r="103" spans="1:57">
      <c r="A103" s="5">
        <v>6021</v>
      </c>
      <c r="B103" s="6"/>
      <c r="C103" s="6"/>
      <c r="D103" s="6"/>
      <c r="E103" s="6"/>
      <c r="F103" s="6"/>
      <c r="G103" s="6"/>
      <c r="H103" s="6">
        <v>6021</v>
      </c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>
        <v>6021</v>
      </c>
    </row>
    <row r="104" spans="1:57">
      <c r="A104" s="5">
        <v>6581</v>
      </c>
      <c r="B104" s="6"/>
      <c r="C104" s="6"/>
      <c r="D104" s="6"/>
      <c r="E104" s="6"/>
      <c r="F104" s="6"/>
      <c r="G104" s="6"/>
      <c r="H104" s="6">
        <v>6581</v>
      </c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>
        <v>6581</v>
      </c>
    </row>
    <row r="105" spans="1:57">
      <c r="A105" s="5">
        <v>7992</v>
      </c>
      <c r="B105" s="6"/>
      <c r="C105" s="6"/>
      <c r="D105" s="6"/>
      <c r="E105" s="6"/>
      <c r="F105" s="6"/>
      <c r="G105" s="6"/>
      <c r="H105" s="6">
        <v>7992</v>
      </c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>
        <v>7992</v>
      </c>
    </row>
    <row r="106" spans="1:57">
      <c r="A106" s="5">
        <v>8082</v>
      </c>
      <c r="B106" s="6"/>
      <c r="C106" s="6"/>
      <c r="D106" s="6"/>
      <c r="E106" s="6"/>
      <c r="F106" s="6"/>
      <c r="G106" s="6"/>
      <c r="H106" s="6">
        <v>8082</v>
      </c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>
        <v>8082</v>
      </c>
    </row>
    <row r="107" spans="1:57">
      <c r="A107" s="5">
        <v>8141</v>
      </c>
      <c r="B107" s="6"/>
      <c r="C107" s="6"/>
      <c r="D107" s="6"/>
      <c r="E107" s="6"/>
      <c r="F107" s="6"/>
      <c r="G107" s="6"/>
      <c r="H107" s="6">
        <v>8141</v>
      </c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>
        <v>8141</v>
      </c>
    </row>
    <row r="108" spans="1:57">
      <c r="A108" s="5">
        <v>9396</v>
      </c>
      <c r="B108" s="6"/>
      <c r="C108" s="6"/>
      <c r="D108" s="6"/>
      <c r="E108" s="6"/>
      <c r="F108" s="6"/>
      <c r="G108" s="6"/>
      <c r="H108" s="6">
        <v>9396</v>
      </c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>
        <v>9396</v>
      </c>
    </row>
    <row r="109" spans="1:57">
      <c r="A109" s="5">
        <v>10085</v>
      </c>
      <c r="B109" s="6"/>
      <c r="C109" s="6"/>
      <c r="D109" s="6"/>
      <c r="E109" s="6"/>
      <c r="F109" s="6"/>
      <c r="G109" s="6"/>
      <c r="H109" s="6">
        <v>10085</v>
      </c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>
        <v>10085</v>
      </c>
    </row>
    <row r="110" spans="1:57">
      <c r="A110" s="5">
        <v>11864</v>
      </c>
      <c r="B110" s="6"/>
      <c r="C110" s="6"/>
      <c r="D110" s="6"/>
      <c r="E110" s="6"/>
      <c r="F110" s="6"/>
      <c r="G110" s="6"/>
      <c r="H110" s="6">
        <v>11864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>
        <v>11864</v>
      </c>
    </row>
    <row r="111" spans="1:57">
      <c r="A111" s="5">
        <v>12726</v>
      </c>
      <c r="B111" s="6"/>
      <c r="C111" s="6"/>
      <c r="D111" s="6"/>
      <c r="E111" s="6"/>
      <c r="F111" s="6"/>
      <c r="G111" s="6"/>
      <c r="H111" s="6">
        <v>12726</v>
      </c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>
        <v>12726</v>
      </c>
    </row>
    <row r="112" spans="1:57">
      <c r="A112" s="5">
        <v>632</v>
      </c>
      <c r="B112" s="6"/>
      <c r="C112" s="6"/>
      <c r="D112" s="6"/>
      <c r="E112" s="6"/>
      <c r="F112" s="6"/>
      <c r="G112" s="6"/>
      <c r="H112" s="6"/>
      <c r="I112" s="6">
        <v>632</v>
      </c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>
        <v>632</v>
      </c>
    </row>
    <row r="113" spans="1:57">
      <c r="A113" s="5">
        <v>1398</v>
      </c>
      <c r="B113" s="6"/>
      <c r="C113" s="6"/>
      <c r="D113" s="6"/>
      <c r="E113" s="6"/>
      <c r="F113" s="6"/>
      <c r="G113" s="6"/>
      <c r="H113" s="6"/>
      <c r="I113" s="6">
        <v>1398</v>
      </c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>
        <v>1398</v>
      </c>
      <c r="AY113" s="6"/>
      <c r="AZ113" s="6"/>
      <c r="BA113" s="6"/>
      <c r="BB113" s="6"/>
      <c r="BC113" s="6"/>
      <c r="BD113" s="6"/>
      <c r="BE113" s="6">
        <v>1398</v>
      </c>
    </row>
    <row r="114" spans="1:57">
      <c r="A114" s="5">
        <v>1954</v>
      </c>
      <c r="B114" s="6"/>
      <c r="C114" s="6"/>
      <c r="D114" s="6"/>
      <c r="E114" s="6"/>
      <c r="F114" s="6"/>
      <c r="G114" s="6"/>
      <c r="H114" s="6"/>
      <c r="I114" s="6">
        <v>1954</v>
      </c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>
        <v>1954</v>
      </c>
    </row>
    <row r="115" spans="1:57">
      <c r="A115" s="5">
        <v>2173</v>
      </c>
      <c r="B115" s="6"/>
      <c r="C115" s="6"/>
      <c r="D115" s="6"/>
      <c r="E115" s="6"/>
      <c r="F115" s="6"/>
      <c r="G115" s="6"/>
      <c r="H115" s="6"/>
      <c r="I115" s="6"/>
      <c r="J115" s="6">
        <v>2173</v>
      </c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>
        <v>2173</v>
      </c>
    </row>
    <row r="116" spans="1:57">
      <c r="A116" s="5">
        <v>2175</v>
      </c>
      <c r="B116" s="6"/>
      <c r="C116" s="6"/>
      <c r="D116" s="6"/>
      <c r="E116" s="6"/>
      <c r="F116" s="6"/>
      <c r="G116" s="6"/>
      <c r="H116" s="6"/>
      <c r="I116" s="6"/>
      <c r="J116" s="6">
        <v>2175</v>
      </c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>
        <v>2175</v>
      </c>
    </row>
    <row r="117" spans="1:57">
      <c r="A117" s="5">
        <v>3015</v>
      </c>
      <c r="B117" s="6"/>
      <c r="C117" s="6"/>
      <c r="D117" s="6"/>
      <c r="E117" s="6"/>
      <c r="F117" s="6"/>
      <c r="G117" s="6"/>
      <c r="H117" s="6"/>
      <c r="I117" s="6"/>
      <c r="J117" s="6">
        <v>3015</v>
      </c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>
        <v>3015</v>
      </c>
    </row>
    <row r="118" spans="1:57">
      <c r="A118" s="5">
        <v>3017</v>
      </c>
      <c r="B118" s="6"/>
      <c r="C118" s="6"/>
      <c r="D118" s="6"/>
      <c r="E118" s="6"/>
      <c r="F118" s="6"/>
      <c r="G118" s="6"/>
      <c r="H118" s="6"/>
      <c r="I118" s="6"/>
      <c r="J118" s="6">
        <v>3017</v>
      </c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>
        <v>3017</v>
      </c>
    </row>
    <row r="119" spans="1:57">
      <c r="A119" s="5">
        <v>1215</v>
      </c>
      <c r="B119" s="6"/>
      <c r="C119" s="6"/>
      <c r="D119" s="6"/>
      <c r="E119" s="6"/>
      <c r="F119" s="6"/>
      <c r="G119" s="6"/>
      <c r="H119" s="6"/>
      <c r="I119" s="6"/>
      <c r="J119" s="6"/>
      <c r="K119" s="6">
        <v>1215</v>
      </c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>
        <v>1215</v>
      </c>
    </row>
    <row r="120" spans="1:57">
      <c r="A120" s="5">
        <v>1587</v>
      </c>
      <c r="B120" s="6"/>
      <c r="C120" s="6"/>
      <c r="D120" s="6"/>
      <c r="E120" s="6"/>
      <c r="F120" s="6"/>
      <c r="G120" s="6"/>
      <c r="H120" s="6"/>
      <c r="I120" s="6"/>
      <c r="J120" s="6"/>
      <c r="K120" s="6">
        <v>1587</v>
      </c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>
        <v>1587</v>
      </c>
    </row>
    <row r="121" spans="1:57">
      <c r="A121" s="5">
        <v>2199</v>
      </c>
      <c r="B121" s="6"/>
      <c r="C121" s="6"/>
      <c r="D121" s="6"/>
      <c r="E121" s="6"/>
      <c r="F121" s="6"/>
      <c r="G121" s="6"/>
      <c r="H121" s="6"/>
      <c r="I121" s="6"/>
      <c r="J121" s="6"/>
      <c r="K121" s="6">
        <v>2199</v>
      </c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>
        <v>2199</v>
      </c>
    </row>
    <row r="122" spans="1:57">
      <c r="A122" s="5">
        <v>25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>
        <v>25</v>
      </c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>
        <v>25</v>
      </c>
    </row>
    <row r="123" spans="1:57">
      <c r="A123" s="5">
        <v>215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>
        <v>215</v>
      </c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>
        <v>215</v>
      </c>
    </row>
    <row r="124" spans="1:57">
      <c r="A124" s="5">
        <v>223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>
        <v>223</v>
      </c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>
        <v>223</v>
      </c>
    </row>
    <row r="125" spans="1:57">
      <c r="A125" s="5">
        <v>227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>
        <v>227</v>
      </c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>
        <v>227</v>
      </c>
    </row>
    <row r="126" spans="1:57">
      <c r="A126" s="5">
        <v>1216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>
        <v>1216</v>
      </c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>
        <v>1216</v>
      </c>
    </row>
    <row r="127" spans="1:57">
      <c r="A127" s="5">
        <v>1255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>
        <v>1255</v>
      </c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>
        <v>1255</v>
      </c>
    </row>
    <row r="128" spans="1:57">
      <c r="A128" s="5">
        <v>2657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>
        <v>2657</v>
      </c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>
        <v>2657</v>
      </c>
    </row>
    <row r="129" spans="1:57">
      <c r="A129" s="5">
        <v>2965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>
        <v>2965</v>
      </c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>
        <v>2965</v>
      </c>
    </row>
    <row r="130" spans="1:57">
      <c r="A130" s="5">
        <v>3492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>
        <v>3492</v>
      </c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>
        <v>3492</v>
      </c>
    </row>
    <row r="131" spans="1:57">
      <c r="A131" s="5">
        <v>3734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>
        <v>3734</v>
      </c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>
        <v>3734</v>
      </c>
    </row>
    <row r="132" spans="1:57">
      <c r="A132" s="5">
        <v>4263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>
        <v>4263</v>
      </c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>
        <v>4263</v>
      </c>
    </row>
    <row r="133" spans="1:57">
      <c r="A133" s="5">
        <v>4924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>
        <v>4924</v>
      </c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>
        <v>4924</v>
      </c>
    </row>
    <row r="134" spans="1:57">
      <c r="A134" s="5">
        <v>4928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>
        <v>4928</v>
      </c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>
        <v>4928</v>
      </c>
    </row>
    <row r="135" spans="1:57">
      <c r="A135" s="5">
        <v>6432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>
        <v>6432</v>
      </c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>
        <v>6432</v>
      </c>
    </row>
    <row r="136" spans="1:57">
      <c r="A136" s="5">
        <v>6874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>
        <v>6874</v>
      </c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>
        <v>6874</v>
      </c>
    </row>
    <row r="137" spans="1:57">
      <c r="A137" s="5">
        <v>6880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>
        <v>6880</v>
      </c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>
        <v>6880</v>
      </c>
    </row>
    <row r="138" spans="1:57">
      <c r="A138" s="5">
        <v>7903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>
        <v>7903</v>
      </c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>
        <v>7903</v>
      </c>
    </row>
    <row r="139" spans="1:57">
      <c r="A139" s="5">
        <v>8540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>
        <v>8540</v>
      </c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>
        <v>8540</v>
      </c>
    </row>
    <row r="140" spans="1:57">
      <c r="A140" s="5">
        <v>33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>
        <v>33</v>
      </c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>
        <v>33</v>
      </c>
    </row>
    <row r="141" spans="1:57">
      <c r="A141" s="5">
        <v>596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>
        <v>596</v>
      </c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>
        <v>596</v>
      </c>
    </row>
    <row r="142" spans="1:57">
      <c r="A142" s="5">
        <v>599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>
        <v>599</v>
      </c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>
        <v>599</v>
      </c>
    </row>
    <row r="143" spans="1:57">
      <c r="A143" s="5">
        <v>941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>
        <v>941</v>
      </c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>
        <v>941</v>
      </c>
    </row>
    <row r="144" spans="1:57">
      <c r="A144" s="5">
        <v>1865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>
        <v>1865</v>
      </c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>
        <v>1865</v>
      </c>
    </row>
    <row r="145" spans="1:57">
      <c r="A145" s="5">
        <v>2239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>
        <v>2239</v>
      </c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>
        <v>2239</v>
      </c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>
        <v>2239</v>
      </c>
    </row>
    <row r="146" spans="1:57">
      <c r="A146" s="5">
        <v>56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>
        <v>56</v>
      </c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>
        <v>56</v>
      </c>
    </row>
    <row r="147" spans="1:57">
      <c r="A147" s="5">
        <v>59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>
        <v>59</v>
      </c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>
        <v>59</v>
      </c>
    </row>
    <row r="148" spans="1:57">
      <c r="A148" s="5">
        <v>1571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>
        <v>1571</v>
      </c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>
        <v>1571</v>
      </c>
    </row>
    <row r="149" spans="1:57">
      <c r="A149" s="5">
        <v>2749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>
        <v>2749</v>
      </c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>
        <v>2749</v>
      </c>
    </row>
    <row r="150" spans="1:57">
      <c r="A150" s="5">
        <v>8981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>
        <v>8981</v>
      </c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>
        <v>8981</v>
      </c>
    </row>
    <row r="151" spans="1:57">
      <c r="A151" s="5">
        <v>12204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>
        <v>12204</v>
      </c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>
        <v>12204</v>
      </c>
    </row>
    <row r="152" spans="1:57">
      <c r="A152" s="5">
        <v>12232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>
        <v>12232</v>
      </c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>
        <v>12232</v>
      </c>
    </row>
    <row r="153" spans="1:57">
      <c r="A153" s="5">
        <v>12244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>
        <v>12244</v>
      </c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>
        <v>12244</v>
      </c>
    </row>
    <row r="154" spans="1:57">
      <c r="A154" s="5">
        <v>14923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>
        <v>14923</v>
      </c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>
        <v>14923</v>
      </c>
    </row>
    <row r="155" spans="1:57">
      <c r="A155" s="5">
        <v>15183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>
        <v>15183</v>
      </c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>
        <v>15183</v>
      </c>
    </row>
    <row r="156" spans="1:57">
      <c r="A156" s="5">
        <v>15776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>
        <v>15776</v>
      </c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>
        <v>15776</v>
      </c>
    </row>
    <row r="157" spans="1:57">
      <c r="A157" s="5">
        <v>847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>
        <v>847</v>
      </c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>
        <v>847</v>
      </c>
    </row>
    <row r="158" spans="1:57">
      <c r="A158" s="5">
        <v>1930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>
        <v>1930</v>
      </c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>
        <v>1930</v>
      </c>
    </row>
    <row r="159" spans="1:57">
      <c r="A159" s="5">
        <v>7800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>
        <v>7800</v>
      </c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>
        <v>7800</v>
      </c>
    </row>
    <row r="160" spans="1:57">
      <c r="A160" s="5">
        <v>7810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>
        <v>7810</v>
      </c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>
        <v>7810</v>
      </c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>
        <v>7810</v>
      </c>
    </row>
    <row r="161" spans="1:57">
      <c r="A161" s="5">
        <v>15850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>
        <v>15850</v>
      </c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>
        <v>15850</v>
      </c>
    </row>
    <row r="162" spans="1:57">
      <c r="A162" s="5">
        <v>16100</v>
      </c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>
        <v>16100</v>
      </c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>
        <v>16100</v>
      </c>
    </row>
    <row r="163" spans="1:57">
      <c r="A163" s="5">
        <v>17020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>
        <v>17020</v>
      </c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>
        <v>17020</v>
      </c>
    </row>
    <row r="164" spans="1:57">
      <c r="A164" s="5">
        <v>17050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>
        <v>17050</v>
      </c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>
        <v>17050</v>
      </c>
    </row>
    <row r="165" spans="1:57">
      <c r="A165" s="5">
        <v>20300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>
        <v>20300</v>
      </c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>
        <v>20300</v>
      </c>
    </row>
    <row r="166" spans="1:57">
      <c r="A166" s="5">
        <v>20360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>
        <v>20360</v>
      </c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>
        <v>20360</v>
      </c>
    </row>
    <row r="167" spans="1:57">
      <c r="A167" s="5">
        <v>22595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>
        <v>22595</v>
      </c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>
        <v>22595</v>
      </c>
    </row>
    <row r="168" spans="1:57">
      <c r="A168" s="5">
        <v>22912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>
        <v>22912</v>
      </c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>
        <v>22912</v>
      </c>
    </row>
    <row r="169" spans="1:57">
      <c r="A169" s="5">
        <v>23030</v>
      </c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>
        <v>23030</v>
      </c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>
        <v>23030</v>
      </c>
    </row>
    <row r="170" spans="1:57">
      <c r="A170" s="5">
        <v>23040</v>
      </c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>
        <v>23040</v>
      </c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>
        <v>23040</v>
      </c>
    </row>
    <row r="171" spans="1:57">
      <c r="A171" s="5">
        <v>23550</v>
      </c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>
        <v>23550</v>
      </c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>
        <v>23550</v>
      </c>
    </row>
    <row r="172" spans="1:57">
      <c r="A172" s="5">
        <v>26155</v>
      </c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>
        <v>26155</v>
      </c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>
        <v>26155</v>
      </c>
    </row>
    <row r="173" spans="1:57">
      <c r="A173" s="5">
        <v>26190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>
        <v>26190</v>
      </c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>
        <v>26190</v>
      </c>
    </row>
    <row r="174" spans="1:57">
      <c r="A174" s="5">
        <v>27935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>
        <v>27935</v>
      </c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>
        <v>27935</v>
      </c>
    </row>
    <row r="175" spans="1:57">
      <c r="A175" s="5">
        <v>895</v>
      </c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>
        <v>895</v>
      </c>
      <c r="S175" s="6"/>
      <c r="T175" s="6"/>
      <c r="U175" s="6">
        <v>895</v>
      </c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>
        <v>895</v>
      </c>
    </row>
    <row r="176" spans="1:57">
      <c r="A176" s="5">
        <v>1550</v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>
        <v>1550</v>
      </c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>
        <v>1550</v>
      </c>
    </row>
    <row r="177" spans="1:57">
      <c r="A177" s="5">
        <v>5100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>
        <v>5100</v>
      </c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>
        <v>5100</v>
      </c>
    </row>
    <row r="178" spans="1:57">
      <c r="A178" s="5">
        <v>6900</v>
      </c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>
        <v>6900</v>
      </c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>
        <v>6900</v>
      </c>
    </row>
    <row r="179" spans="1:57">
      <c r="A179" s="5">
        <v>7050</v>
      </c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>
        <v>7050</v>
      </c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>
        <v>7050</v>
      </c>
    </row>
    <row r="180" spans="1:57">
      <c r="A180" s="5">
        <v>10500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>
        <v>10500</v>
      </c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>
        <v>10500</v>
      </c>
    </row>
    <row r="181" spans="1:57">
      <c r="A181" s="5">
        <v>11600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>
        <v>11600</v>
      </c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>
        <v>11600</v>
      </c>
    </row>
    <row r="182" spans="1:57">
      <c r="A182" s="5">
        <v>11650</v>
      </c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>
        <v>11650</v>
      </c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>
        <v>11650</v>
      </c>
    </row>
    <row r="183" spans="1:57">
      <c r="A183" s="5">
        <v>11790</v>
      </c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>
        <v>11790</v>
      </c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>
        <v>11790</v>
      </c>
      <c r="BD183" s="6"/>
      <c r="BE183" s="6">
        <v>11790</v>
      </c>
    </row>
    <row r="184" spans="1:57">
      <c r="A184" s="5">
        <v>13380</v>
      </c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>
        <v>13380</v>
      </c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>
        <v>13380</v>
      </c>
    </row>
    <row r="185" spans="1:57">
      <c r="A185" s="5">
        <v>14295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>
        <v>14295</v>
      </c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>
        <v>14295</v>
      </c>
    </row>
    <row r="186" spans="1:57">
      <c r="A186" s="5">
        <v>14700</v>
      </c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>
        <v>14700</v>
      </c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>
        <v>14700</v>
      </c>
    </row>
    <row r="187" spans="1:57">
      <c r="A187" s="5">
        <v>4630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>
        <v>4630</v>
      </c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>
        <v>4630</v>
      </c>
    </row>
    <row r="188" spans="1:57">
      <c r="A188" s="5">
        <v>4635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>
        <v>4635</v>
      </c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>
        <v>4635</v>
      </c>
    </row>
    <row r="189" spans="1:57">
      <c r="A189" s="5">
        <v>5650</v>
      </c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>
        <v>5650</v>
      </c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>
        <v>5650</v>
      </c>
    </row>
    <row r="190" spans="1:57">
      <c r="A190" s="5">
        <v>50</v>
      </c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>
        <v>50</v>
      </c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>
        <v>50</v>
      </c>
    </row>
    <row r="191" spans="1:57">
      <c r="A191" s="5">
        <v>350</v>
      </c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>
        <v>350</v>
      </c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>
        <v>350</v>
      </c>
    </row>
    <row r="192" spans="1:57">
      <c r="A192" s="5">
        <v>1600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>
        <v>1600</v>
      </c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>
        <v>1600</v>
      </c>
    </row>
    <row r="193" spans="1:57">
      <c r="A193" s="5">
        <v>1620</v>
      </c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>
        <v>1620</v>
      </c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>
        <v>1620</v>
      </c>
    </row>
    <row r="194" spans="1:57">
      <c r="A194" s="5">
        <v>5200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>
        <v>5200</v>
      </c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>
        <v>5200</v>
      </c>
    </row>
    <row r="195" spans="1:57">
      <c r="A195" s="5">
        <v>1700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>
        <v>1700</v>
      </c>
      <c r="X195" s="6"/>
      <c r="Y195" s="6"/>
      <c r="Z195" s="6"/>
      <c r="AA195" s="6"/>
      <c r="AB195" s="6"/>
      <c r="AC195" s="6"/>
      <c r="AD195" s="6"/>
      <c r="AE195" s="6"/>
      <c r="AF195" s="6"/>
      <c r="AG195" s="6">
        <v>1700</v>
      </c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>
        <v>1700</v>
      </c>
    </row>
    <row r="196" spans="1:57">
      <c r="A196" s="5">
        <v>2500</v>
      </c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>
        <v>2500</v>
      </c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>
        <v>2500</v>
      </c>
    </row>
    <row r="197" spans="1:57">
      <c r="A197" s="5">
        <v>2507</v>
      </c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>
        <v>2507</v>
      </c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>
        <v>2507</v>
      </c>
    </row>
    <row r="198" spans="1:57">
      <c r="A198" s="5">
        <v>2714</v>
      </c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>
        <v>2714</v>
      </c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>
        <v>2714</v>
      </c>
    </row>
    <row r="199" spans="1:57">
      <c r="A199" s="5">
        <v>2827</v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>
        <v>2827</v>
      </c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>
        <v>2827</v>
      </c>
    </row>
    <row r="200" spans="1:57">
      <c r="A200" s="5">
        <v>2692</v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>
        <v>2692</v>
      </c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>
        <v>2692</v>
      </c>
    </row>
    <row r="201" spans="1:57">
      <c r="A201" s="5">
        <v>5192</v>
      </c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>
        <v>5192</v>
      </c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>
        <v>5192</v>
      </c>
    </row>
    <row r="202" spans="1:57">
      <c r="A202" s="5">
        <v>5230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>
        <v>5230</v>
      </c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>
        <v>5230</v>
      </c>
    </row>
    <row r="203" spans="1:57">
      <c r="A203" s="5">
        <v>6457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>
        <v>6457</v>
      </c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>
        <v>6457</v>
      </c>
    </row>
    <row r="204" spans="1:57">
      <c r="A204" s="5">
        <v>6507</v>
      </c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>
        <v>6507</v>
      </c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>
        <v>6507</v>
      </c>
    </row>
    <row r="205" spans="1:57">
      <c r="A205" s="5">
        <v>7972</v>
      </c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>
        <v>7972</v>
      </c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>
        <v>7972</v>
      </c>
    </row>
    <row r="206" spans="1:57">
      <c r="A206" s="5">
        <v>8472</v>
      </c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>
        <v>8472</v>
      </c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>
        <v>8472</v>
      </c>
    </row>
    <row r="207" spans="1:57">
      <c r="A207" s="5">
        <v>9121</v>
      </c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>
        <v>9121</v>
      </c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>
        <v>9121</v>
      </c>
    </row>
    <row r="208" spans="1:57">
      <c r="A208" s="5">
        <v>9649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>
        <v>9649</v>
      </c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>
        <v>9649</v>
      </c>
    </row>
    <row r="209" spans="1:57">
      <c r="A209" s="5">
        <v>6709</v>
      </c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>
        <v>6709</v>
      </c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>
        <v>6709</v>
      </c>
    </row>
    <row r="210" spans="1:57">
      <c r="A210" s="5">
        <v>11669</v>
      </c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>
        <v>11669</v>
      </c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>
        <v>11669</v>
      </c>
    </row>
    <row r="211" spans="1:57">
      <c r="A211" s="5">
        <v>13083</v>
      </c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>
        <v>13083</v>
      </c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>
        <v>13083</v>
      </c>
    </row>
    <row r="212" spans="1:57">
      <c r="A212" s="5">
        <v>13909</v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>
        <v>13909</v>
      </c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>
        <v>13909</v>
      </c>
    </row>
    <row r="213" spans="1:57">
      <c r="A213" s="5">
        <v>14907</v>
      </c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>
        <v>14907</v>
      </c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>
        <v>14907</v>
      </c>
    </row>
    <row r="214" spans="1:57">
      <c r="A214" s="5">
        <v>16476</v>
      </c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>
        <v>16476</v>
      </c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>
        <v>16476</v>
      </c>
    </row>
    <row r="215" spans="1:57">
      <c r="A215" s="5">
        <v>16489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>
        <v>16489</v>
      </c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>
        <v>16489</v>
      </c>
    </row>
    <row r="216" spans="1:57">
      <c r="A216" s="5">
        <v>16524</v>
      </c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>
        <v>16524</v>
      </c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>
        <v>16524</v>
      </c>
    </row>
    <row r="217" spans="1:57">
      <c r="A217" s="5">
        <v>19017</v>
      </c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>
        <v>19017</v>
      </c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>
        <v>19017</v>
      </c>
    </row>
    <row r="218" spans="1:57">
      <c r="A218" s="5">
        <v>2490</v>
      </c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>
        <v>2490</v>
      </c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>
        <v>2490</v>
      </c>
    </row>
    <row r="219" spans="1:57">
      <c r="A219" s="5">
        <v>2502</v>
      </c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>
        <v>2502</v>
      </c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>
        <v>2502</v>
      </c>
    </row>
    <row r="220" spans="1:57">
      <c r="A220" s="5">
        <v>2506</v>
      </c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>
        <v>2506</v>
      </c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>
        <v>2506</v>
      </c>
    </row>
    <row r="221" spans="1:57">
      <c r="A221" s="5">
        <v>226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>
        <v>226</v>
      </c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>
        <v>226</v>
      </c>
    </row>
    <row r="222" spans="1:57">
      <c r="A222" s="5">
        <v>339</v>
      </c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>
        <v>339</v>
      </c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>
        <v>339</v>
      </c>
    </row>
    <row r="223" spans="1:57">
      <c r="A223" s="5">
        <v>1267</v>
      </c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>
        <v>1267</v>
      </c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>
        <v>1267</v>
      </c>
    </row>
    <row r="224" spans="1:57">
      <c r="A224" s="5">
        <v>3806</v>
      </c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>
        <v>3806</v>
      </c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>
        <v>3806</v>
      </c>
    </row>
    <row r="225" spans="1:57">
      <c r="A225" s="5">
        <v>235</v>
      </c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>
        <v>235</v>
      </c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>
        <v>235</v>
      </c>
    </row>
    <row r="226" spans="1:57">
      <c r="A226" s="5">
        <v>645</v>
      </c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>
        <v>645</v>
      </c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>
        <v>645</v>
      </c>
    </row>
    <row r="227" spans="1:57">
      <c r="A227" s="5">
        <v>2928</v>
      </c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>
        <v>2928</v>
      </c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>
        <v>2928</v>
      </c>
    </row>
    <row r="228" spans="1:57">
      <c r="A228" s="5">
        <v>3400</v>
      </c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>
        <v>3400</v>
      </c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>
        <v>3400</v>
      </c>
    </row>
    <row r="229" spans="1:57">
      <c r="A229" s="5">
        <v>3850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>
        <v>3850</v>
      </c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>
        <v>3850</v>
      </c>
    </row>
    <row r="230" spans="1:57">
      <c r="A230" s="5">
        <v>8730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>
        <v>8730</v>
      </c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>
        <v>8730</v>
      </c>
    </row>
    <row r="231" spans="1:57">
      <c r="A231" s="5">
        <v>10580</v>
      </c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>
        <v>10580</v>
      </c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>
        <v>10580</v>
      </c>
    </row>
    <row r="232" spans="1:57">
      <c r="A232" s="5">
        <v>10920</v>
      </c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>
        <v>10920</v>
      </c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>
        <v>10920</v>
      </c>
    </row>
    <row r="233" spans="1:57">
      <c r="A233" s="5">
        <v>12540</v>
      </c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>
        <v>12540</v>
      </c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>
        <v>12540</v>
      </c>
    </row>
    <row r="234" spans="1:57">
      <c r="A234" s="5">
        <v>13860</v>
      </c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>
        <v>13860</v>
      </c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>
        <v>13860</v>
      </c>
    </row>
    <row r="235" spans="1:57">
      <c r="A235" s="5">
        <v>15130</v>
      </c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>
        <v>15130</v>
      </c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>
        <v>15130</v>
      </c>
    </row>
    <row r="236" spans="1:57">
      <c r="A236" s="5">
        <v>15340</v>
      </c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>
        <v>15340</v>
      </c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>
        <v>15340</v>
      </c>
    </row>
    <row r="237" spans="1:57">
      <c r="A237" s="5">
        <v>16400</v>
      </c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>
        <v>16400</v>
      </c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>
        <v>16400</v>
      </c>
    </row>
    <row r="238" spans="1:57">
      <c r="A238" s="5">
        <v>16950</v>
      </c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>
        <v>16950</v>
      </c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>
        <v>16950</v>
      </c>
    </row>
    <row r="239" spans="1:57">
      <c r="A239" s="5">
        <v>18335</v>
      </c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>
        <v>18335</v>
      </c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>
        <v>18335</v>
      </c>
    </row>
    <row r="240" spans="1:57">
      <c r="A240" s="5">
        <v>19355</v>
      </c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>
        <v>19355</v>
      </c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>
        <v>19355</v>
      </c>
    </row>
    <row r="241" spans="1:57">
      <c r="A241" s="5">
        <v>22450</v>
      </c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>
        <v>22450</v>
      </c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>
        <v>22450</v>
      </c>
    </row>
    <row r="242" spans="1:57">
      <c r="A242" s="5">
        <v>22648</v>
      </c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>
        <v>22648</v>
      </c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>
        <v>22648</v>
      </c>
    </row>
    <row r="243" spans="1:57">
      <c r="A243" s="5">
        <v>24583</v>
      </c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>
        <v>24583</v>
      </c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>
        <v>24583</v>
      </c>
    </row>
    <row r="244" spans="1:57">
      <c r="A244" s="5">
        <v>26353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>
        <v>26353</v>
      </c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>
        <v>26353</v>
      </c>
    </row>
    <row r="245" spans="1:57">
      <c r="A245" s="5">
        <v>26427</v>
      </c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>
        <v>26427</v>
      </c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>
        <v>26427</v>
      </c>
    </row>
    <row r="246" spans="1:57">
      <c r="A246" s="5">
        <v>26582</v>
      </c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>
        <v>26582</v>
      </c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>
        <v>26582</v>
      </c>
    </row>
    <row r="247" spans="1:57">
      <c r="A247" s="5">
        <v>28395</v>
      </c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>
        <v>28395</v>
      </c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>
        <v>28395</v>
      </c>
    </row>
    <row r="248" spans="1:57">
      <c r="A248" s="5">
        <v>29710</v>
      </c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>
        <v>29710</v>
      </c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>
        <v>29710</v>
      </c>
    </row>
    <row r="249" spans="1:57">
      <c r="A249" s="5">
        <v>30010</v>
      </c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>
        <v>30010</v>
      </c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>
        <v>30010</v>
      </c>
    </row>
    <row r="250" spans="1:57">
      <c r="A250" s="5">
        <v>31140</v>
      </c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>
        <v>31140</v>
      </c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>
        <v>31140</v>
      </c>
    </row>
    <row r="251" spans="1:57">
      <c r="A251" s="5">
        <v>33560</v>
      </c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>
        <v>33560</v>
      </c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>
        <v>33560</v>
      </c>
    </row>
    <row r="252" spans="1:57">
      <c r="A252" s="5">
        <v>35668</v>
      </c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>
        <v>35668</v>
      </c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>
        <v>35668</v>
      </c>
    </row>
    <row r="253" spans="1:57">
      <c r="A253" s="5">
        <v>39630</v>
      </c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>
        <v>39630</v>
      </c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>
        <v>39630</v>
      </c>
    </row>
    <row r="254" spans="1:57">
      <c r="A254" s="5">
        <v>39642</v>
      </c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>
        <v>39642</v>
      </c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>
        <v>39642</v>
      </c>
    </row>
    <row r="255" spans="1:57">
      <c r="A255" s="5">
        <v>40610</v>
      </c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>
        <v>40610</v>
      </c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>
        <v>40610</v>
      </c>
    </row>
    <row r="256" spans="1:57">
      <c r="A256" s="5">
        <v>42812</v>
      </c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>
        <v>42812</v>
      </c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>
        <v>42812</v>
      </c>
    </row>
    <row r="257" spans="1:57">
      <c r="A257" s="5">
        <v>44599</v>
      </c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>
        <v>44599</v>
      </c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>
        <v>44599</v>
      </c>
    </row>
    <row r="258" spans="1:57">
      <c r="A258" s="5">
        <v>46836</v>
      </c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>
        <v>46836</v>
      </c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>
        <v>46836</v>
      </c>
    </row>
    <row r="259" spans="1:57">
      <c r="A259" s="5">
        <v>47346</v>
      </c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>
        <v>47346</v>
      </c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>
        <v>47346</v>
      </c>
    </row>
    <row r="260" spans="1:57">
      <c r="A260" s="5">
        <v>48666</v>
      </c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>
        <v>48666</v>
      </c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>
        <v>48666</v>
      </c>
    </row>
    <row r="261" spans="1:57">
      <c r="A261" s="5">
        <v>49460</v>
      </c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>
        <v>49460</v>
      </c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>
        <v>49460</v>
      </c>
    </row>
    <row r="262" spans="1:57">
      <c r="A262" s="5">
        <v>49960</v>
      </c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>
        <v>49960</v>
      </c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>
        <v>49960</v>
      </c>
    </row>
    <row r="263" spans="1:57">
      <c r="A263" s="5">
        <v>315</v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>
        <v>315</v>
      </c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>
        <v>315</v>
      </c>
    </row>
    <row r="264" spans="1:57">
      <c r="A264" s="5">
        <v>320</v>
      </c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>
        <v>320</v>
      </c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>
        <v>320</v>
      </c>
    </row>
    <row r="265" spans="1:57">
      <c r="A265" s="5">
        <v>2040</v>
      </c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>
        <v>2040</v>
      </c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>
        <v>2040</v>
      </c>
    </row>
    <row r="266" spans="1:57">
      <c r="A266" s="5">
        <v>1902</v>
      </c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>
        <v>1902</v>
      </c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>
        <v>1902</v>
      </c>
    </row>
    <row r="267" spans="1:57">
      <c r="A267" s="5">
        <v>3930</v>
      </c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>
        <v>3930</v>
      </c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>
        <v>3930</v>
      </c>
    </row>
    <row r="268" spans="1:57">
      <c r="A268" s="5">
        <v>5563</v>
      </c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>
        <v>5563</v>
      </c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>
        <v>5563</v>
      </c>
    </row>
    <row r="269" spans="1:57">
      <c r="A269" s="5">
        <v>6663</v>
      </c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>
        <v>6663</v>
      </c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>
        <v>6663</v>
      </c>
    </row>
    <row r="270" spans="1:57">
      <c r="A270" s="5">
        <v>170</v>
      </c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>
        <v>170</v>
      </c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>
        <v>170</v>
      </c>
    </row>
    <row r="271" spans="1:57">
      <c r="A271" s="5">
        <v>1675</v>
      </c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>
        <v>1675</v>
      </c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>
        <v>1675</v>
      </c>
    </row>
    <row r="272" spans="1:57">
      <c r="A272" s="5">
        <v>3136</v>
      </c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>
        <v>3136</v>
      </c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>
        <v>3136</v>
      </c>
    </row>
    <row r="273" spans="1:57">
      <c r="A273" s="5">
        <v>3271</v>
      </c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>
        <v>3271</v>
      </c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>
        <v>3271</v>
      </c>
    </row>
    <row r="274" spans="1:57">
      <c r="A274" s="5">
        <v>15402</v>
      </c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>
        <v>15402</v>
      </c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>
        <v>15402</v>
      </c>
    </row>
    <row r="275" spans="1:57">
      <c r="A275" s="5">
        <v>3547</v>
      </c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>
        <v>3547</v>
      </c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>
        <v>3547</v>
      </c>
    </row>
    <row r="276" spans="1:57">
      <c r="A276" s="5">
        <v>4692</v>
      </c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>
        <v>4692</v>
      </c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>
        <v>4692</v>
      </c>
    </row>
    <row r="277" spans="1:57">
      <c r="A277" s="5">
        <v>5692</v>
      </c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>
        <v>5692</v>
      </c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>
        <v>5692</v>
      </c>
    </row>
    <row r="278" spans="1:57">
      <c r="A278" s="5">
        <v>6936</v>
      </c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>
        <v>6936</v>
      </c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>
        <v>6936</v>
      </c>
    </row>
    <row r="279" spans="1:57">
      <c r="A279" s="5">
        <v>6992</v>
      </c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>
        <v>6992</v>
      </c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>
        <v>6992</v>
      </c>
    </row>
    <row r="280" spans="1:57">
      <c r="A280" s="5">
        <v>10019</v>
      </c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>
        <v>10019</v>
      </c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>
        <v>10019</v>
      </c>
    </row>
    <row r="281" spans="1:57">
      <c r="A281" s="5">
        <v>12867</v>
      </c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>
        <v>12867</v>
      </c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>
        <v>12867</v>
      </c>
    </row>
    <row r="282" spans="1:57">
      <c r="A282" s="5">
        <v>13017</v>
      </c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>
        <v>13017</v>
      </c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>
        <v>13017</v>
      </c>
    </row>
    <row r="283" spans="1:57">
      <c r="A283" s="5">
        <v>14647</v>
      </c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>
        <v>14647</v>
      </c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>
        <v>14647</v>
      </c>
    </row>
    <row r="284" spans="1:57">
      <c r="A284" s="5">
        <v>14702</v>
      </c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>
        <v>14702</v>
      </c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>
        <v>14702</v>
      </c>
    </row>
    <row r="285" spans="1:57">
      <c r="A285" s="5">
        <v>2470</v>
      </c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>
        <v>2470</v>
      </c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>
        <v>2470</v>
      </c>
    </row>
    <row r="286" spans="1:57">
      <c r="A286" s="5">
        <v>2975</v>
      </c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>
        <v>2975</v>
      </c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>
        <v>2975</v>
      </c>
    </row>
    <row r="287" spans="1:57">
      <c r="A287" s="5">
        <v>2985</v>
      </c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>
        <v>2985</v>
      </c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>
        <v>2985</v>
      </c>
    </row>
    <row r="288" spans="1:57">
      <c r="A288" s="5">
        <v>5130</v>
      </c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>
        <v>5130</v>
      </c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>
        <v>5130</v>
      </c>
    </row>
    <row r="289" spans="1:57">
      <c r="A289" s="5">
        <v>6340</v>
      </c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>
        <v>6340</v>
      </c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>
        <v>6340</v>
      </c>
    </row>
    <row r="290" spans="1:57">
      <c r="A290" s="5">
        <v>6430</v>
      </c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>
        <v>6430</v>
      </c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>
        <v>6430</v>
      </c>
    </row>
    <row r="291" spans="1:57">
      <c r="A291" s="5">
        <v>9087</v>
      </c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>
        <v>9087</v>
      </c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>
        <v>9087</v>
      </c>
    </row>
    <row r="292" spans="1:57">
      <c r="A292" s="5">
        <v>9147</v>
      </c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>
        <v>9147</v>
      </c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>
        <v>9147</v>
      </c>
    </row>
    <row r="293" spans="1:57">
      <c r="A293" s="5">
        <v>10995</v>
      </c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>
        <v>10995</v>
      </c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>
        <v>10995</v>
      </c>
    </row>
    <row r="294" spans="1:57">
      <c r="A294" s="5">
        <v>11255</v>
      </c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>
        <v>11255</v>
      </c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>
        <v>11255</v>
      </c>
    </row>
    <row r="295" spans="1:57">
      <c r="A295" s="5">
        <v>12575</v>
      </c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>
        <v>12575</v>
      </c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>
        <v>12575</v>
      </c>
    </row>
    <row r="296" spans="1:57">
      <c r="A296" s="5">
        <v>13367</v>
      </c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>
        <v>13367</v>
      </c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>
        <v>13367</v>
      </c>
    </row>
    <row r="297" spans="1:57">
      <c r="A297" s="5">
        <v>13572</v>
      </c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>
        <v>13572</v>
      </c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>
        <v>13572</v>
      </c>
    </row>
    <row r="298" spans="1:57">
      <c r="A298" s="5">
        <v>13785</v>
      </c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>
        <v>13785</v>
      </c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>
        <v>13785</v>
      </c>
    </row>
    <row r="299" spans="1:57">
      <c r="A299" s="5">
        <v>16220</v>
      </c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>
        <v>16220</v>
      </c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>
        <v>16220</v>
      </c>
    </row>
    <row r="300" spans="1:57">
      <c r="A300" s="5">
        <v>16345</v>
      </c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>
        <v>16345</v>
      </c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>
        <v>16345</v>
      </c>
    </row>
    <row r="301" spans="1:57">
      <c r="A301" s="5">
        <v>18120</v>
      </c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>
        <v>18120</v>
      </c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>
        <v>18120</v>
      </c>
    </row>
    <row r="302" spans="1:57">
      <c r="A302" s="5">
        <v>21550</v>
      </c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>
        <v>21550</v>
      </c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>
        <v>21550</v>
      </c>
    </row>
    <row r="303" spans="1:57">
      <c r="A303" s="5">
        <v>907</v>
      </c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>
        <v>907</v>
      </c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>
        <v>907</v>
      </c>
    </row>
    <row r="304" spans="1:57">
      <c r="A304" s="5">
        <v>1017</v>
      </c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>
        <v>1017</v>
      </c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>
        <v>1017</v>
      </c>
    </row>
    <row r="305" spans="1:57">
      <c r="A305" s="5">
        <v>1027</v>
      </c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>
        <v>1027</v>
      </c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>
        <v>1027</v>
      </c>
    </row>
    <row r="306" spans="1:57">
      <c r="A306" s="5">
        <v>2627</v>
      </c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>
        <v>2627</v>
      </c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>
        <v>2627</v>
      </c>
    </row>
    <row r="307" spans="1:57">
      <c r="A307" s="5">
        <v>7694</v>
      </c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>
        <v>7694</v>
      </c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>
        <v>7694</v>
      </c>
    </row>
    <row r="308" spans="1:57">
      <c r="A308" s="5">
        <v>10530</v>
      </c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>
        <v>10530</v>
      </c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>
        <v>10530</v>
      </c>
    </row>
    <row r="309" spans="1:57">
      <c r="A309" s="5">
        <v>10536</v>
      </c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>
        <v>10536</v>
      </c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>
        <v>10536</v>
      </c>
    </row>
    <row r="310" spans="1:57">
      <c r="A310" s="5">
        <v>12123</v>
      </c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>
        <v>12123</v>
      </c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>
        <v>12123</v>
      </c>
    </row>
    <row r="311" spans="1:57">
      <c r="A311" s="5">
        <v>12925</v>
      </c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>
        <v>12925</v>
      </c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>
        <v>12925</v>
      </c>
    </row>
    <row r="312" spans="1:57">
      <c r="A312" s="5">
        <v>15135</v>
      </c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>
        <v>15135</v>
      </c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>
        <v>15135</v>
      </c>
    </row>
    <row r="313" spans="1:57">
      <c r="A313" s="5">
        <v>15365</v>
      </c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>
        <v>15365</v>
      </c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>
        <v>15365</v>
      </c>
    </row>
    <row r="314" spans="1:57">
      <c r="A314" s="5">
        <v>15595</v>
      </c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>
        <v>15595</v>
      </c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>
        <v>15595</v>
      </c>
    </row>
    <row r="315" spans="1:57">
      <c r="A315" s="5">
        <v>17525</v>
      </c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>
        <v>17525</v>
      </c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>
        <v>17525</v>
      </c>
    </row>
    <row r="316" spans="1:57">
      <c r="A316" s="5">
        <v>17775</v>
      </c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>
        <v>17775</v>
      </c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>
        <v>17775</v>
      </c>
    </row>
    <row r="317" spans="1:57">
      <c r="A317" s="5">
        <v>5300</v>
      </c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>
        <v>5300</v>
      </c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>
        <v>5300</v>
      </c>
    </row>
    <row r="318" spans="1:57">
      <c r="A318" s="5">
        <v>5460</v>
      </c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>
        <v>5460</v>
      </c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>
        <v>5460</v>
      </c>
    </row>
    <row r="319" spans="1:57">
      <c r="A319" s="5">
        <v>3730</v>
      </c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>
        <v>3730</v>
      </c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>
        <v>3730</v>
      </c>
    </row>
    <row r="320" spans="1:57">
      <c r="A320" s="5">
        <v>5315</v>
      </c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>
        <v>5315</v>
      </c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>
        <v>5315</v>
      </c>
    </row>
    <row r="321" spans="1:57">
      <c r="A321" s="5">
        <v>5575</v>
      </c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>
        <v>5575</v>
      </c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>
        <v>5575</v>
      </c>
    </row>
    <row r="322" spans="1:57">
      <c r="A322" s="5">
        <v>159</v>
      </c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>
        <v>159</v>
      </c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>
        <v>159</v>
      </c>
    </row>
    <row r="323" spans="1:57">
      <c r="A323" s="5">
        <v>1524</v>
      </c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>
        <v>1524</v>
      </c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>
        <v>1524</v>
      </c>
    </row>
    <row r="324" spans="1:57">
      <c r="A324" s="5">
        <v>1416</v>
      </c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>
        <v>1416</v>
      </c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>
        <v>1416</v>
      </c>
    </row>
    <row r="325" spans="1:57">
      <c r="A325" s="5">
        <v>1570</v>
      </c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>
        <v>1570</v>
      </c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>
        <v>1570</v>
      </c>
    </row>
    <row r="326" spans="1:57">
      <c r="A326" s="5">
        <v>4209</v>
      </c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>
        <v>4209</v>
      </c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>
        <v>4209</v>
      </c>
    </row>
    <row r="327" spans="1:57">
      <c r="A327" s="5">
        <v>5140</v>
      </c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>
        <v>5140</v>
      </c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>
        <v>5140</v>
      </c>
    </row>
    <row r="328" spans="1:57">
      <c r="A328" s="5">
        <v>1530</v>
      </c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>
        <v>1530</v>
      </c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>
        <v>1530</v>
      </c>
    </row>
    <row r="329" spans="1:57">
      <c r="A329" s="5">
        <v>4257</v>
      </c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>
        <v>4257</v>
      </c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>
        <v>4257</v>
      </c>
    </row>
    <row r="330" spans="1:57">
      <c r="A330" s="5">
        <v>4260</v>
      </c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>
        <v>4260</v>
      </c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>
        <v>4260</v>
      </c>
    </row>
    <row r="331" spans="1:57">
      <c r="A331" s="5">
        <v>5790</v>
      </c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>
        <v>5790</v>
      </c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>
        <v>5790</v>
      </c>
    </row>
    <row r="332" spans="1:57">
      <c r="A332" s="5">
        <v>6868</v>
      </c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>
        <v>6868</v>
      </c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>
        <v>6868</v>
      </c>
    </row>
    <row r="333" spans="1:57">
      <c r="A333" s="5">
        <v>6881</v>
      </c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>
        <v>6881</v>
      </c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>
        <v>6881</v>
      </c>
    </row>
    <row r="334" spans="1:57">
      <c r="A334" s="5">
        <v>8875</v>
      </c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>
        <v>8875</v>
      </c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>
        <v>8875</v>
      </c>
    </row>
    <row r="335" spans="1:57">
      <c r="A335" s="5">
        <v>9048</v>
      </c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>
        <v>9048</v>
      </c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>
        <v>9048</v>
      </c>
    </row>
    <row r="336" spans="1:57">
      <c r="A336" s="5">
        <v>9788</v>
      </c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>
        <v>9788</v>
      </c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>
        <v>9788</v>
      </c>
    </row>
    <row r="337" spans="1:57">
      <c r="A337" s="5">
        <v>11780</v>
      </c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>
        <v>11780</v>
      </c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>
        <v>11780</v>
      </c>
    </row>
    <row r="338" spans="1:57">
      <c r="A338" s="5">
        <v>12451</v>
      </c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>
        <v>12451</v>
      </c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>
        <v>12451</v>
      </c>
    </row>
    <row r="339" spans="1:57">
      <c r="A339" s="5">
        <v>12460</v>
      </c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>
        <v>12460</v>
      </c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>
        <v>12460</v>
      </c>
    </row>
    <row r="340" spans="1:57">
      <c r="A340" s="5">
        <v>200</v>
      </c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>
        <v>200</v>
      </c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>
        <v>200</v>
      </c>
    </row>
    <row r="341" spans="1:57">
      <c r="A341" s="5">
        <v>1414</v>
      </c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>
        <v>1414</v>
      </c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>
        <v>1414</v>
      </c>
    </row>
    <row r="342" spans="1:57">
      <c r="A342" s="5">
        <v>2594</v>
      </c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>
        <v>2594</v>
      </c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>
        <v>2594</v>
      </c>
    </row>
    <row r="343" spans="1:57">
      <c r="A343" s="5">
        <v>4135</v>
      </c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>
        <v>4135</v>
      </c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>
        <v>4135</v>
      </c>
    </row>
    <row r="344" spans="1:57">
      <c r="A344" s="5">
        <v>6738</v>
      </c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>
        <v>6738</v>
      </c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>
        <v>6738</v>
      </c>
    </row>
    <row r="345" spans="1:57">
      <c r="A345" s="5">
        <v>8005</v>
      </c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>
        <v>8005</v>
      </c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>
        <v>8005</v>
      </c>
    </row>
    <row r="346" spans="1:57">
      <c r="A346" s="5">
        <v>8043</v>
      </c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>
        <v>8043</v>
      </c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>
        <v>8043</v>
      </c>
    </row>
    <row r="347" spans="1:57">
      <c r="A347" s="5">
        <v>8065</v>
      </c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>
        <v>8065</v>
      </c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>
        <v>8065</v>
      </c>
    </row>
    <row r="348" spans="1:57">
      <c r="A348" s="5">
        <v>642</v>
      </c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>
        <v>642</v>
      </c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>
        <v>642</v>
      </c>
    </row>
    <row r="349" spans="1:57">
      <c r="A349" s="5">
        <v>3514</v>
      </c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>
        <v>3514</v>
      </c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>
        <v>3514</v>
      </c>
    </row>
    <row r="350" spans="1:57">
      <c r="A350" s="5">
        <v>4573</v>
      </c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>
        <v>4573</v>
      </c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>
        <v>4573</v>
      </c>
    </row>
    <row r="351" spans="1:57">
      <c r="A351" s="5">
        <v>2635</v>
      </c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>
        <v>2635</v>
      </c>
      <c r="AV351" s="6"/>
      <c r="AW351" s="6"/>
      <c r="AX351" s="6"/>
      <c r="AY351" s="6"/>
      <c r="AZ351" s="6"/>
      <c r="BA351" s="6"/>
      <c r="BB351" s="6"/>
      <c r="BC351" s="6"/>
      <c r="BD351" s="6"/>
      <c r="BE351" s="6">
        <v>2635</v>
      </c>
    </row>
    <row r="352" spans="1:57">
      <c r="A352" s="5">
        <v>957</v>
      </c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>
        <v>957</v>
      </c>
      <c r="AW352" s="6"/>
      <c r="AX352" s="6"/>
      <c r="AY352" s="6"/>
      <c r="AZ352" s="6"/>
      <c r="BA352" s="6"/>
      <c r="BB352" s="6"/>
      <c r="BC352" s="6"/>
      <c r="BD352" s="6"/>
      <c r="BE352" s="6">
        <v>957</v>
      </c>
    </row>
    <row r="353" spans="1:57">
      <c r="A353" s="5">
        <v>9498</v>
      </c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>
        <v>9498</v>
      </c>
      <c r="AW353" s="6"/>
      <c r="AX353" s="6"/>
      <c r="AY353" s="6"/>
      <c r="AZ353" s="6"/>
      <c r="BA353" s="6"/>
      <c r="BB353" s="6"/>
      <c r="BC353" s="6"/>
      <c r="BD353" s="6"/>
      <c r="BE353" s="6">
        <v>9498</v>
      </c>
    </row>
    <row r="354" spans="1:57">
      <c r="A354" s="5">
        <v>490</v>
      </c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>
        <v>490</v>
      </c>
      <c r="AY354" s="6"/>
      <c r="AZ354" s="6"/>
      <c r="BA354" s="6"/>
      <c r="BB354" s="6"/>
      <c r="BC354" s="6"/>
      <c r="BD354" s="6"/>
      <c r="BE354" s="6">
        <v>490</v>
      </c>
    </row>
    <row r="355" spans="1:57">
      <c r="A355" s="5">
        <v>4500</v>
      </c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>
        <v>4500</v>
      </c>
      <c r="AY355" s="6"/>
      <c r="AZ355" s="6"/>
      <c r="BA355" s="6"/>
      <c r="BB355" s="6"/>
      <c r="BC355" s="6"/>
      <c r="BD355" s="6"/>
      <c r="BE355" s="6">
        <v>4500</v>
      </c>
    </row>
    <row r="356" spans="1:57">
      <c r="A356" s="5">
        <v>5750</v>
      </c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>
        <v>5750</v>
      </c>
      <c r="AY356" s="6"/>
      <c r="AZ356" s="6"/>
      <c r="BA356" s="6"/>
      <c r="BB356" s="6"/>
      <c r="BC356" s="6"/>
      <c r="BD356" s="6"/>
      <c r="BE356" s="6">
        <v>5750</v>
      </c>
    </row>
    <row r="357" spans="1:57">
      <c r="A357" s="5">
        <v>5900</v>
      </c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>
        <v>5900</v>
      </c>
      <c r="AY357" s="6"/>
      <c r="AZ357" s="6"/>
      <c r="BA357" s="6"/>
      <c r="BB357" s="6"/>
      <c r="BC357" s="6"/>
      <c r="BD357" s="6"/>
      <c r="BE357" s="6">
        <v>5900</v>
      </c>
    </row>
    <row r="358" spans="1:57">
      <c r="A358" s="5">
        <v>6165</v>
      </c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>
        <v>6165</v>
      </c>
      <c r="AY358" s="6"/>
      <c r="AZ358" s="6"/>
      <c r="BA358" s="6"/>
      <c r="BB358" s="6"/>
      <c r="BC358" s="6"/>
      <c r="BD358" s="6"/>
      <c r="BE358" s="6">
        <v>6165</v>
      </c>
    </row>
    <row r="359" spans="1:57">
      <c r="A359" s="5">
        <v>6810</v>
      </c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>
        <v>6810</v>
      </c>
      <c r="AY359" s="6"/>
      <c r="AZ359" s="6"/>
      <c r="BA359" s="6"/>
      <c r="BB359" s="6"/>
      <c r="BC359" s="6"/>
      <c r="BD359" s="6"/>
      <c r="BE359" s="6">
        <v>6810</v>
      </c>
    </row>
    <row r="360" spans="1:57">
      <c r="A360" s="5">
        <v>7450</v>
      </c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>
        <v>7450</v>
      </c>
      <c r="AY360" s="6"/>
      <c r="AZ360" s="6"/>
      <c r="BA360" s="6"/>
      <c r="BB360" s="6"/>
      <c r="BC360" s="6"/>
      <c r="BD360" s="6"/>
      <c r="BE360" s="6">
        <v>7450</v>
      </c>
    </row>
    <row r="361" spans="1:57">
      <c r="A361" s="5">
        <v>8300</v>
      </c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>
        <v>8300</v>
      </c>
      <c r="AY361" s="6"/>
      <c r="AZ361" s="6"/>
      <c r="BA361" s="6"/>
      <c r="BB361" s="6"/>
      <c r="BC361" s="6"/>
      <c r="BD361" s="6"/>
      <c r="BE361" s="6">
        <v>8300</v>
      </c>
    </row>
    <row r="362" spans="1:57">
      <c r="A362" s="5">
        <v>8770</v>
      </c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>
        <v>8770</v>
      </c>
      <c r="AY362" s="6"/>
      <c r="AZ362" s="6"/>
      <c r="BA362" s="6"/>
      <c r="BB362" s="6"/>
      <c r="BC362" s="6"/>
      <c r="BD362" s="6"/>
      <c r="BE362" s="6">
        <v>8770</v>
      </c>
    </row>
    <row r="363" spans="1:57">
      <c r="A363" s="5">
        <v>2310</v>
      </c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>
        <v>2310</v>
      </c>
      <c r="BA363" s="6"/>
      <c r="BB363" s="6"/>
      <c r="BC363" s="6"/>
      <c r="BD363" s="6"/>
      <c r="BE363" s="6">
        <v>2310</v>
      </c>
    </row>
    <row r="364" spans="1:57">
      <c r="A364" s="5">
        <v>3550</v>
      </c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>
        <v>3550</v>
      </c>
      <c r="BA364" s="6">
        <v>3550</v>
      </c>
      <c r="BB364" s="6"/>
      <c r="BC364" s="6"/>
      <c r="BD364" s="6"/>
      <c r="BE364" s="6">
        <v>3550</v>
      </c>
    </row>
    <row r="365" spans="1:57">
      <c r="A365" s="5">
        <v>3552</v>
      </c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>
        <v>3552</v>
      </c>
      <c r="BA365" s="6"/>
      <c r="BB365" s="6"/>
      <c r="BC365" s="6"/>
      <c r="BD365" s="6"/>
      <c r="BE365" s="6">
        <v>3552</v>
      </c>
    </row>
    <row r="366" spans="1:57">
      <c r="A366" s="5">
        <v>990</v>
      </c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>
        <v>990</v>
      </c>
      <c r="BB366" s="6"/>
      <c r="BC366" s="6"/>
      <c r="BD366" s="6"/>
      <c r="BE366" s="6">
        <v>990</v>
      </c>
    </row>
    <row r="367" spans="1:57">
      <c r="A367" s="5">
        <v>998</v>
      </c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>
        <v>998</v>
      </c>
      <c r="BB367" s="6"/>
      <c r="BC367" s="6"/>
      <c r="BD367" s="6"/>
      <c r="BE367" s="6">
        <v>998</v>
      </c>
    </row>
    <row r="368" spans="1:57">
      <c r="A368" s="5">
        <v>2360</v>
      </c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>
        <v>2360</v>
      </c>
      <c r="BB368" s="6"/>
      <c r="BC368" s="6"/>
      <c r="BD368" s="6"/>
      <c r="BE368" s="6">
        <v>2360</v>
      </c>
    </row>
    <row r="369" spans="1:57">
      <c r="A369" s="5">
        <v>2145</v>
      </c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>
        <v>2145</v>
      </c>
      <c r="BC369" s="6"/>
      <c r="BD369" s="6"/>
      <c r="BE369" s="6">
        <v>2145</v>
      </c>
    </row>
    <row r="370" spans="1:57">
      <c r="A370" s="5">
        <v>2951</v>
      </c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>
        <v>2951</v>
      </c>
      <c r="BC370" s="6"/>
      <c r="BD370" s="6"/>
      <c r="BE370" s="6">
        <v>2951</v>
      </c>
    </row>
    <row r="371" spans="1:57">
      <c r="A371" s="5">
        <v>2971</v>
      </c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>
        <v>2971</v>
      </c>
      <c r="BC371" s="6"/>
      <c r="BD371" s="6"/>
      <c r="BE371" s="6">
        <v>2971</v>
      </c>
    </row>
    <row r="372" spans="1:57">
      <c r="A372" s="5">
        <v>6125</v>
      </c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>
        <v>6125</v>
      </c>
      <c r="BC372" s="6"/>
      <c r="BD372" s="6"/>
      <c r="BE372" s="6">
        <v>6125</v>
      </c>
    </row>
    <row r="373" spans="1:57">
      <c r="A373" s="5">
        <v>6200</v>
      </c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>
        <v>6200</v>
      </c>
      <c r="BC373" s="6"/>
      <c r="BD373" s="6"/>
      <c r="BE373" s="6">
        <v>6200</v>
      </c>
    </row>
    <row r="374" spans="1:57">
      <c r="A374" s="5">
        <v>6260</v>
      </c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>
        <v>6260</v>
      </c>
      <c r="BC374" s="6"/>
      <c r="BD374" s="6"/>
      <c r="BE374" s="6">
        <v>6260</v>
      </c>
    </row>
    <row r="375" spans="1:57">
      <c r="A375" s="5">
        <v>6300</v>
      </c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>
        <v>6300</v>
      </c>
      <c r="BC375" s="6"/>
      <c r="BD375" s="6"/>
      <c r="BE375" s="6">
        <v>6300</v>
      </c>
    </row>
    <row r="376" spans="1:57">
      <c r="A376" s="5">
        <v>9280</v>
      </c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>
        <v>9280</v>
      </c>
      <c r="BC376" s="6"/>
      <c r="BD376" s="6"/>
      <c r="BE376" s="6">
        <v>9280</v>
      </c>
    </row>
    <row r="377" spans="1:57">
      <c r="A377" s="5">
        <v>10950</v>
      </c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>
        <v>10950</v>
      </c>
      <c r="BC377" s="6"/>
      <c r="BD377" s="6"/>
      <c r="BE377" s="6">
        <v>10950</v>
      </c>
    </row>
    <row r="378" spans="1:57">
      <c r="A378" s="5">
        <v>11728</v>
      </c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>
        <v>11728</v>
      </c>
      <c r="BC378" s="6"/>
      <c r="BD378" s="6"/>
      <c r="BE378" s="6">
        <v>11728</v>
      </c>
    </row>
    <row r="379" spans="1:57">
      <c r="A379" s="5">
        <v>11738</v>
      </c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>
        <v>11738</v>
      </c>
      <c r="BC379" s="6"/>
      <c r="BD379" s="6"/>
      <c r="BE379" s="6">
        <v>11738</v>
      </c>
    </row>
    <row r="380" spans="1:57">
      <c r="A380" s="5">
        <v>11743</v>
      </c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>
        <v>11743</v>
      </c>
      <c r="BC380" s="6"/>
      <c r="BD380" s="6"/>
      <c r="BE380" s="6">
        <v>11743</v>
      </c>
    </row>
    <row r="381" spans="1:57">
      <c r="A381" s="5">
        <v>7470</v>
      </c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>
        <v>7470</v>
      </c>
      <c r="BD381" s="6"/>
      <c r="BE381" s="6">
        <v>7470</v>
      </c>
    </row>
    <row r="382" spans="1:57">
      <c r="A382" s="5">
        <v>10246</v>
      </c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>
        <v>10246</v>
      </c>
      <c r="BD382" s="6"/>
      <c r="BE382" s="6">
        <v>10246</v>
      </c>
    </row>
    <row r="383" spans="1:57">
      <c r="A383" s="5" t="s">
        <v>2371</v>
      </c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</row>
    <row r="384" spans="1:57">
      <c r="A384" s="5" t="s">
        <v>2110</v>
      </c>
      <c r="B384" s="6">
        <v>24806.928571428572</v>
      </c>
      <c r="C384" s="6">
        <v>36</v>
      </c>
      <c r="D384" s="6">
        <v>745</v>
      </c>
      <c r="E384" s="6">
        <v>2929.5</v>
      </c>
      <c r="F384" s="6">
        <v>7854.4444444444443</v>
      </c>
      <c r="G384" s="6">
        <v>3740.5</v>
      </c>
      <c r="H384" s="6">
        <v>5759.7586206896549</v>
      </c>
      <c r="I384" s="6">
        <v>1328</v>
      </c>
      <c r="J384" s="6">
        <v>2595</v>
      </c>
      <c r="K384" s="6">
        <v>1667</v>
      </c>
      <c r="L384" s="6">
        <v>25</v>
      </c>
      <c r="M384" s="6">
        <v>4064.4444444444443</v>
      </c>
      <c r="N384" s="6">
        <v>315.25</v>
      </c>
      <c r="O384" s="6">
        <v>1496.5</v>
      </c>
      <c r="P384" s="6">
        <v>8725.2727272727279</v>
      </c>
      <c r="Q384" s="6">
        <v>17804.111111111109</v>
      </c>
      <c r="R384" s="6">
        <v>8532.8571428571431</v>
      </c>
      <c r="S384" s="6">
        <v>4863</v>
      </c>
      <c r="T384" s="6">
        <v>905</v>
      </c>
      <c r="U384" s="6">
        <v>3524.1666666666665</v>
      </c>
      <c r="V384" s="6">
        <v>2420</v>
      </c>
      <c r="W384" s="6">
        <v>1676.75</v>
      </c>
      <c r="X384" s="6">
        <v>1847</v>
      </c>
      <c r="Y384" s="6">
        <v>6651.2</v>
      </c>
      <c r="Z384" s="6">
        <v>14309.222222222223</v>
      </c>
      <c r="AA384" s="6">
        <v>1874.5</v>
      </c>
      <c r="AB384" s="6">
        <v>1381</v>
      </c>
      <c r="AC384" s="6">
        <v>25352.435897435898</v>
      </c>
      <c r="AD384" s="6">
        <v>748.75</v>
      </c>
      <c r="AE384" s="6">
        <v>0</v>
      </c>
      <c r="AF384" s="6">
        <v>3964.2857142857142</v>
      </c>
      <c r="AG384" s="6">
        <v>1181.6666666666667</v>
      </c>
      <c r="AH384" s="6">
        <v>7269.666666666667</v>
      </c>
      <c r="AI384" s="6">
        <v>9375.454545454546</v>
      </c>
      <c r="AJ384" s="6">
        <v>9692.9</v>
      </c>
      <c r="AK384" s="6">
        <v>983.66666666666663</v>
      </c>
      <c r="AL384" s="6">
        <v>1313.5</v>
      </c>
      <c r="AM384" s="6">
        <v>11594.846153846154</v>
      </c>
      <c r="AN384" s="6">
        <v>4774</v>
      </c>
      <c r="AO384" s="6">
        <v>4873.333333333333</v>
      </c>
      <c r="AP384" s="6">
        <v>1307.3333333333333</v>
      </c>
      <c r="AQ384" s="6">
        <v>2467</v>
      </c>
      <c r="AR384" s="6">
        <v>7236.2857142857147</v>
      </c>
      <c r="AS384" s="6">
        <v>4647</v>
      </c>
      <c r="AT384" s="6">
        <v>2909.6666666666665</v>
      </c>
      <c r="AU384" s="6">
        <v>2587.5</v>
      </c>
      <c r="AV384" s="6">
        <v>3485</v>
      </c>
      <c r="AW384" s="6">
        <v>0</v>
      </c>
      <c r="AX384" s="6">
        <v>4674.0769230769229</v>
      </c>
      <c r="AY384" s="6">
        <v>0</v>
      </c>
      <c r="AZ384" s="6">
        <v>2353</v>
      </c>
      <c r="BA384" s="6">
        <v>2064</v>
      </c>
      <c r="BB384" s="6">
        <v>7713.9333333333334</v>
      </c>
      <c r="BC384" s="6">
        <v>9835.3333333333339</v>
      </c>
      <c r="BD384" s="6"/>
      <c r="BE384" s="6">
        <v>9329.4510739856796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11588-C41B-A24F-9B67-B26D29FC872D}">
  <dimension ref="A1:B380"/>
  <sheetViews>
    <sheetView workbookViewId="0">
      <selection activeCell="C1" sqref="C1:BC1048576"/>
    </sheetView>
  </sheetViews>
  <sheetFormatPr baseColWidth="10" defaultRowHeight="16"/>
  <sheetData>
    <row r="1" spans="1:2">
      <c r="A1" t="s">
        <v>2109</v>
      </c>
      <c r="B1" t="s">
        <v>1682</v>
      </c>
    </row>
    <row r="2" spans="1:2">
      <c r="A2">
        <v>2660</v>
      </c>
    </row>
    <row r="3" spans="1:2">
      <c r="A3">
        <v>6600</v>
      </c>
    </row>
    <row r="4" spans="1:2">
      <c r="A4">
        <v>8800</v>
      </c>
    </row>
    <row r="5" spans="1:2">
      <c r="A5">
        <v>2800</v>
      </c>
    </row>
    <row r="6" spans="1:2">
      <c r="A6">
        <v>3800</v>
      </c>
    </row>
    <row r="7" spans="1:2">
      <c r="A7">
        <v>4190</v>
      </c>
    </row>
    <row r="8" spans="1:2">
      <c r="A8">
        <v>950</v>
      </c>
    </row>
    <row r="9" spans="1:2">
      <c r="A9">
        <v>2640</v>
      </c>
    </row>
    <row r="10" spans="1:2">
      <c r="A10">
        <v>5220</v>
      </c>
    </row>
    <row r="11" spans="1:2">
      <c r="A11">
        <v>7740</v>
      </c>
    </row>
    <row r="12" spans="1:2">
      <c r="A12">
        <v>3270</v>
      </c>
    </row>
    <row r="13" spans="1:2">
      <c r="A13">
        <v>3290</v>
      </c>
    </row>
    <row r="14" spans="1:2">
      <c r="A14">
        <v>2420</v>
      </c>
    </row>
    <row r="15" spans="1:2">
      <c r="A15">
        <v>2540</v>
      </c>
    </row>
    <row r="16" spans="1:2">
      <c r="A16">
        <v>3125</v>
      </c>
    </row>
    <row r="17" spans="1:1">
      <c r="A17">
        <v>0</v>
      </c>
    </row>
    <row r="18" spans="1:1">
      <c r="A18">
        <v>480</v>
      </c>
    </row>
    <row r="19" spans="1:1">
      <c r="A19">
        <v>36</v>
      </c>
    </row>
    <row r="20" spans="1:1">
      <c r="A20">
        <v>745</v>
      </c>
    </row>
    <row r="21" spans="1:1">
      <c r="A21">
        <v>32460</v>
      </c>
    </row>
    <row r="22" spans="1:1">
      <c r="A22">
        <v>2629</v>
      </c>
    </row>
    <row r="23" spans="1:1">
      <c r="A23">
        <v>3981</v>
      </c>
    </row>
    <row r="24" spans="1:1">
      <c r="A24">
        <v>7790</v>
      </c>
    </row>
    <row r="25" spans="1:1">
      <c r="A25">
        <v>1250</v>
      </c>
    </row>
    <row r="26" spans="1:1">
      <c r="A26">
        <v>1510</v>
      </c>
    </row>
    <row r="27" spans="1:1">
      <c r="A27">
        <v>13440</v>
      </c>
    </row>
    <row r="28" spans="1:1">
      <c r="A28">
        <v>13475</v>
      </c>
    </row>
    <row r="29" spans="1:1">
      <c r="A29">
        <v>13690</v>
      </c>
    </row>
    <row r="30" spans="1:1">
      <c r="A30">
        <v>14480</v>
      </c>
    </row>
    <row r="31" spans="1:1">
      <c r="A31">
        <v>16515</v>
      </c>
    </row>
    <row r="32" spans="1:1">
      <c r="A32">
        <v>16518</v>
      </c>
    </row>
    <row r="33" spans="1:1">
      <c r="A33">
        <v>17925</v>
      </c>
    </row>
    <row r="34" spans="1:1">
      <c r="A34">
        <v>17975</v>
      </c>
    </row>
    <row r="35" spans="1:1">
      <c r="A35">
        <v>18807</v>
      </c>
    </row>
    <row r="36" spans="1:1">
      <c r="A36">
        <v>18817</v>
      </c>
    </row>
    <row r="37" spans="1:1">
      <c r="A37">
        <v>20325</v>
      </c>
    </row>
    <row r="38" spans="1:1">
      <c r="A38">
        <v>21375</v>
      </c>
    </row>
    <row r="39" spans="1:1">
      <c r="A39">
        <v>23070</v>
      </c>
    </row>
    <row r="40" spans="1:1">
      <c r="A40">
        <v>24062</v>
      </c>
    </row>
    <row r="41" spans="1:1">
      <c r="A41">
        <v>24122</v>
      </c>
    </row>
    <row r="42" spans="1:1">
      <c r="A42">
        <v>24778</v>
      </c>
    </row>
    <row r="43" spans="1:1">
      <c r="A43">
        <v>25880</v>
      </c>
    </row>
    <row r="44" spans="1:1">
      <c r="A44">
        <v>28525</v>
      </c>
    </row>
    <row r="45" spans="1:1">
      <c r="A45">
        <v>28650</v>
      </c>
    </row>
    <row r="46" spans="1:1">
      <c r="A46">
        <v>28695</v>
      </c>
    </row>
    <row r="47" spans="1:1">
      <c r="A47">
        <v>31825</v>
      </c>
    </row>
    <row r="48" spans="1:1">
      <c r="A48">
        <v>31881</v>
      </c>
    </row>
    <row r="49" spans="1:1">
      <c r="A49">
        <v>31916</v>
      </c>
    </row>
    <row r="50" spans="1:1">
      <c r="A50">
        <v>34025</v>
      </c>
    </row>
    <row r="51" spans="1:1">
      <c r="A51">
        <v>35790</v>
      </c>
    </row>
    <row r="52" spans="1:1">
      <c r="A52">
        <v>37920</v>
      </c>
    </row>
    <row r="53" spans="1:1">
      <c r="A53">
        <v>38929</v>
      </c>
    </row>
    <row r="54" spans="1:1">
      <c r="A54">
        <v>41184</v>
      </c>
    </row>
    <row r="55" spans="1:1">
      <c r="A55">
        <v>282</v>
      </c>
    </row>
    <row r="56" spans="1:1">
      <c r="A56">
        <v>2006</v>
      </c>
    </row>
    <row r="57" spans="1:1">
      <c r="A57">
        <v>2016</v>
      </c>
    </row>
    <row r="58" spans="1:1">
      <c r="A58">
        <v>2090</v>
      </c>
    </row>
    <row r="59" spans="1:1">
      <c r="A59">
        <v>2999</v>
      </c>
    </row>
    <row r="60" spans="1:1">
      <c r="A60">
        <v>3768</v>
      </c>
    </row>
    <row r="61" spans="1:1">
      <c r="A61">
        <v>3770</v>
      </c>
    </row>
    <row r="62" spans="1:1">
      <c r="A62">
        <v>6505</v>
      </c>
    </row>
    <row r="63" spans="1:1">
      <c r="A63">
        <v>2720</v>
      </c>
    </row>
    <row r="64" spans="1:1">
      <c r="A64">
        <v>2722</v>
      </c>
    </row>
    <row r="65" spans="1:1">
      <c r="A65">
        <v>2907</v>
      </c>
    </row>
    <row r="66" spans="1:1">
      <c r="A66">
        <v>2919</v>
      </c>
    </row>
    <row r="67" spans="1:1">
      <c r="A67">
        <v>5322</v>
      </c>
    </row>
    <row r="68" spans="1:1">
      <c r="A68">
        <v>5741</v>
      </c>
    </row>
    <row r="69" spans="1:1">
      <c r="A69">
        <v>6950</v>
      </c>
    </row>
    <row r="70" spans="1:1">
      <c r="A70">
        <v>7412</v>
      </c>
    </row>
    <row r="71" spans="1:1">
      <c r="A71">
        <v>9801</v>
      </c>
    </row>
    <row r="72" spans="1:1">
      <c r="A72">
        <v>9804</v>
      </c>
    </row>
    <row r="73" spans="1:1">
      <c r="A73">
        <v>11449</v>
      </c>
    </row>
    <row r="74" spans="1:1">
      <c r="A74">
        <v>12140</v>
      </c>
    </row>
    <row r="75" spans="1:1">
      <c r="A75">
        <v>12143</v>
      </c>
    </row>
    <row r="76" spans="1:1">
      <c r="A76">
        <v>12969</v>
      </c>
    </row>
    <row r="77" spans="1:1">
      <c r="A77">
        <v>13922</v>
      </c>
    </row>
    <row r="78" spans="1:1">
      <c r="A78">
        <v>15270</v>
      </c>
    </row>
    <row r="79" spans="1:1">
      <c r="A79">
        <v>1443</v>
      </c>
    </row>
    <row r="80" spans="1:1">
      <c r="A80">
        <v>2070</v>
      </c>
    </row>
    <row r="81" spans="1:1">
      <c r="A81">
        <v>3562</v>
      </c>
    </row>
    <row r="82" spans="1:1">
      <c r="A82">
        <v>5777</v>
      </c>
    </row>
    <row r="83" spans="1:1">
      <c r="A83">
        <v>6466</v>
      </c>
    </row>
    <row r="84" spans="1:1">
      <c r="A84">
        <v>1355</v>
      </c>
    </row>
    <row r="85" spans="1:1">
      <c r="A85">
        <v>1377</v>
      </c>
    </row>
    <row r="86" spans="1:1">
      <c r="A86">
        <v>2646</v>
      </c>
    </row>
    <row r="87" spans="1:1">
      <c r="A87">
        <v>2812</v>
      </c>
    </row>
    <row r="88" spans="1:1">
      <c r="A88">
        <v>2862</v>
      </c>
    </row>
    <row r="89" spans="1:1">
      <c r="A89">
        <v>3501</v>
      </c>
    </row>
    <row r="90" spans="1:1">
      <c r="A90">
        <v>3519</v>
      </c>
    </row>
    <row r="91" spans="1:1">
      <c r="A91">
        <v>4150</v>
      </c>
    </row>
    <row r="92" spans="1:1">
      <c r="A92">
        <v>4518</v>
      </c>
    </row>
    <row r="93" spans="1:1">
      <c r="A93">
        <v>4538</v>
      </c>
    </row>
    <row r="94" spans="1:1">
      <c r="A94">
        <v>4996</v>
      </c>
    </row>
    <row r="95" spans="1:1">
      <c r="A95">
        <v>5025</v>
      </c>
    </row>
    <row r="96" spans="1:1">
      <c r="A96">
        <v>5067</v>
      </c>
    </row>
    <row r="97" spans="1:1">
      <c r="A97">
        <v>5557</v>
      </c>
    </row>
    <row r="98" spans="1:1">
      <c r="A98">
        <v>5567</v>
      </c>
    </row>
    <row r="99" spans="1:1">
      <c r="A99">
        <v>5927</v>
      </c>
    </row>
    <row r="100" spans="1:1">
      <c r="A100">
        <v>6021</v>
      </c>
    </row>
    <row r="101" spans="1:1">
      <c r="A101">
        <v>6581</v>
      </c>
    </row>
    <row r="102" spans="1:1">
      <c r="A102">
        <v>7992</v>
      </c>
    </row>
    <row r="103" spans="1:1">
      <c r="A103">
        <v>8082</v>
      </c>
    </row>
    <row r="104" spans="1:1">
      <c r="A104">
        <v>8141</v>
      </c>
    </row>
    <row r="105" spans="1:1">
      <c r="A105">
        <v>9396</v>
      </c>
    </row>
    <row r="106" spans="1:1">
      <c r="A106">
        <v>10085</v>
      </c>
    </row>
    <row r="107" spans="1:1">
      <c r="A107">
        <v>11864</v>
      </c>
    </row>
    <row r="108" spans="1:1">
      <c r="A108">
        <v>12726</v>
      </c>
    </row>
    <row r="109" spans="1:1">
      <c r="A109">
        <v>632</v>
      </c>
    </row>
    <row r="110" spans="1:1">
      <c r="A110">
        <v>1398</v>
      </c>
    </row>
    <row r="111" spans="1:1">
      <c r="A111">
        <v>1954</v>
      </c>
    </row>
    <row r="112" spans="1:1">
      <c r="A112">
        <v>2173</v>
      </c>
    </row>
    <row r="113" spans="1:1">
      <c r="A113">
        <v>2175</v>
      </c>
    </row>
    <row r="114" spans="1:1">
      <c r="A114">
        <v>3015</v>
      </c>
    </row>
    <row r="115" spans="1:1">
      <c r="A115">
        <v>3017</v>
      </c>
    </row>
    <row r="116" spans="1:1">
      <c r="A116">
        <v>1215</v>
      </c>
    </row>
    <row r="117" spans="1:1">
      <c r="A117">
        <v>1587</v>
      </c>
    </row>
    <row r="118" spans="1:1">
      <c r="A118">
        <v>2199</v>
      </c>
    </row>
    <row r="119" spans="1:1">
      <c r="A119">
        <v>25</v>
      </c>
    </row>
    <row r="120" spans="1:1">
      <c r="A120">
        <v>215</v>
      </c>
    </row>
    <row r="121" spans="1:1">
      <c r="A121">
        <v>223</v>
      </c>
    </row>
    <row r="122" spans="1:1">
      <c r="A122">
        <v>227</v>
      </c>
    </row>
    <row r="123" spans="1:1">
      <c r="A123">
        <v>1216</v>
      </c>
    </row>
    <row r="124" spans="1:1">
      <c r="A124">
        <v>1255</v>
      </c>
    </row>
    <row r="125" spans="1:1">
      <c r="A125">
        <v>2657</v>
      </c>
    </row>
    <row r="126" spans="1:1">
      <c r="A126">
        <v>2965</v>
      </c>
    </row>
    <row r="127" spans="1:1">
      <c r="A127">
        <v>3492</v>
      </c>
    </row>
    <row r="128" spans="1:1">
      <c r="A128">
        <v>3734</v>
      </c>
    </row>
    <row r="129" spans="1:1">
      <c r="A129">
        <v>4263</v>
      </c>
    </row>
    <row r="130" spans="1:1">
      <c r="A130">
        <v>4924</v>
      </c>
    </row>
    <row r="131" spans="1:1">
      <c r="A131">
        <v>4928</v>
      </c>
    </row>
    <row r="132" spans="1:1">
      <c r="A132">
        <v>6432</v>
      </c>
    </row>
    <row r="133" spans="1:1">
      <c r="A133">
        <v>6874</v>
      </c>
    </row>
    <row r="134" spans="1:1">
      <c r="A134">
        <v>6880</v>
      </c>
    </row>
    <row r="135" spans="1:1">
      <c r="A135">
        <v>7903</v>
      </c>
    </row>
    <row r="136" spans="1:1">
      <c r="A136">
        <v>8540</v>
      </c>
    </row>
    <row r="137" spans="1:1">
      <c r="A137">
        <v>33</v>
      </c>
    </row>
    <row r="138" spans="1:1">
      <c r="A138">
        <v>596</v>
      </c>
    </row>
    <row r="139" spans="1:1">
      <c r="A139">
        <v>599</v>
      </c>
    </row>
    <row r="140" spans="1:1">
      <c r="A140">
        <v>941</v>
      </c>
    </row>
    <row r="141" spans="1:1">
      <c r="A141">
        <v>1865</v>
      </c>
    </row>
    <row r="142" spans="1:1">
      <c r="A142">
        <v>2239</v>
      </c>
    </row>
    <row r="143" spans="1:1">
      <c r="A143">
        <v>56</v>
      </c>
    </row>
    <row r="144" spans="1:1">
      <c r="A144">
        <v>59</v>
      </c>
    </row>
    <row r="145" spans="1:1">
      <c r="A145">
        <v>1571</v>
      </c>
    </row>
    <row r="146" spans="1:1">
      <c r="A146">
        <v>2749</v>
      </c>
    </row>
    <row r="147" spans="1:1">
      <c r="A147">
        <v>8981</v>
      </c>
    </row>
    <row r="148" spans="1:1">
      <c r="A148">
        <v>12204</v>
      </c>
    </row>
    <row r="149" spans="1:1">
      <c r="A149">
        <v>12232</v>
      </c>
    </row>
    <row r="150" spans="1:1">
      <c r="A150">
        <v>12244</v>
      </c>
    </row>
    <row r="151" spans="1:1">
      <c r="A151">
        <v>14923</v>
      </c>
    </row>
    <row r="152" spans="1:1">
      <c r="A152">
        <v>15183</v>
      </c>
    </row>
    <row r="153" spans="1:1">
      <c r="A153">
        <v>15776</v>
      </c>
    </row>
    <row r="154" spans="1:1">
      <c r="A154">
        <v>847</v>
      </c>
    </row>
    <row r="155" spans="1:1">
      <c r="A155">
        <v>1930</v>
      </c>
    </row>
    <row r="156" spans="1:1">
      <c r="A156">
        <v>7800</v>
      </c>
    </row>
    <row r="157" spans="1:1">
      <c r="A157">
        <v>7810</v>
      </c>
    </row>
    <row r="158" spans="1:1">
      <c r="A158">
        <v>15850</v>
      </c>
    </row>
    <row r="159" spans="1:1">
      <c r="A159">
        <v>16100</v>
      </c>
    </row>
    <row r="160" spans="1:1">
      <c r="A160">
        <v>17020</v>
      </c>
    </row>
    <row r="161" spans="1:1">
      <c r="A161">
        <v>17050</v>
      </c>
    </row>
    <row r="162" spans="1:1">
      <c r="A162">
        <v>20300</v>
      </c>
    </row>
    <row r="163" spans="1:1">
      <c r="A163">
        <v>20360</v>
      </c>
    </row>
    <row r="164" spans="1:1">
      <c r="A164">
        <v>22595</v>
      </c>
    </row>
    <row r="165" spans="1:1">
      <c r="A165">
        <v>22912</v>
      </c>
    </row>
    <row r="166" spans="1:1">
      <c r="A166">
        <v>23030</v>
      </c>
    </row>
    <row r="167" spans="1:1">
      <c r="A167">
        <v>23040</v>
      </c>
    </row>
    <row r="168" spans="1:1">
      <c r="A168">
        <v>23550</v>
      </c>
    </row>
    <row r="169" spans="1:1">
      <c r="A169">
        <v>26155</v>
      </c>
    </row>
    <row r="170" spans="1:1">
      <c r="A170">
        <v>26190</v>
      </c>
    </row>
    <row r="171" spans="1:1">
      <c r="A171">
        <v>27935</v>
      </c>
    </row>
    <row r="172" spans="1:1">
      <c r="A172">
        <v>895</v>
      </c>
    </row>
    <row r="173" spans="1:1">
      <c r="A173">
        <v>1550</v>
      </c>
    </row>
    <row r="174" spans="1:1">
      <c r="A174">
        <v>5100</v>
      </c>
    </row>
    <row r="175" spans="1:1">
      <c r="A175">
        <v>6900</v>
      </c>
    </row>
    <row r="176" spans="1:1">
      <c r="A176">
        <v>7050</v>
      </c>
    </row>
    <row r="177" spans="1:1">
      <c r="A177">
        <v>10500</v>
      </c>
    </row>
    <row r="178" spans="1:1">
      <c r="A178">
        <v>11600</v>
      </c>
    </row>
    <row r="179" spans="1:1">
      <c r="A179">
        <v>11650</v>
      </c>
    </row>
    <row r="180" spans="1:1">
      <c r="A180">
        <v>11790</v>
      </c>
    </row>
    <row r="181" spans="1:1">
      <c r="A181">
        <v>13380</v>
      </c>
    </row>
    <row r="182" spans="1:1">
      <c r="A182">
        <v>14295</v>
      </c>
    </row>
    <row r="183" spans="1:1">
      <c r="A183">
        <v>14700</v>
      </c>
    </row>
    <row r="184" spans="1:1">
      <c r="A184">
        <v>4630</v>
      </c>
    </row>
    <row r="185" spans="1:1">
      <c r="A185">
        <v>4635</v>
      </c>
    </row>
    <row r="186" spans="1:1">
      <c r="A186">
        <v>5650</v>
      </c>
    </row>
    <row r="187" spans="1:1">
      <c r="A187">
        <v>50</v>
      </c>
    </row>
    <row r="188" spans="1:1">
      <c r="A188">
        <v>350</v>
      </c>
    </row>
    <row r="189" spans="1:1">
      <c r="A189">
        <v>1600</v>
      </c>
    </row>
    <row r="190" spans="1:1">
      <c r="A190">
        <v>1620</v>
      </c>
    </row>
    <row r="191" spans="1:1">
      <c r="A191">
        <v>5200</v>
      </c>
    </row>
    <row r="192" spans="1:1">
      <c r="A192">
        <v>1700</v>
      </c>
    </row>
    <row r="193" spans="1:1">
      <c r="A193">
        <v>2500</v>
      </c>
    </row>
    <row r="194" spans="1:1">
      <c r="A194">
        <v>2507</v>
      </c>
    </row>
    <row r="195" spans="1:1">
      <c r="A195">
        <v>2714</v>
      </c>
    </row>
    <row r="196" spans="1:1">
      <c r="A196">
        <v>2827</v>
      </c>
    </row>
    <row r="197" spans="1:1">
      <c r="A197">
        <v>2692</v>
      </c>
    </row>
    <row r="198" spans="1:1">
      <c r="A198">
        <v>5192</v>
      </c>
    </row>
    <row r="199" spans="1:1">
      <c r="A199">
        <v>5230</v>
      </c>
    </row>
    <row r="200" spans="1:1">
      <c r="A200">
        <v>6457</v>
      </c>
    </row>
    <row r="201" spans="1:1">
      <c r="A201">
        <v>6507</v>
      </c>
    </row>
    <row r="202" spans="1:1">
      <c r="A202">
        <v>7972</v>
      </c>
    </row>
    <row r="203" spans="1:1">
      <c r="A203">
        <v>8472</v>
      </c>
    </row>
    <row r="204" spans="1:1">
      <c r="A204">
        <v>9121</v>
      </c>
    </row>
    <row r="205" spans="1:1">
      <c r="A205">
        <v>9649</v>
      </c>
    </row>
    <row r="206" spans="1:1">
      <c r="A206">
        <v>6709</v>
      </c>
    </row>
    <row r="207" spans="1:1">
      <c r="A207">
        <v>11669</v>
      </c>
    </row>
    <row r="208" spans="1:1">
      <c r="A208">
        <v>13083</v>
      </c>
    </row>
    <row r="209" spans="1:1">
      <c r="A209">
        <v>13909</v>
      </c>
    </row>
    <row r="210" spans="1:1">
      <c r="A210">
        <v>14907</v>
      </c>
    </row>
    <row r="211" spans="1:1">
      <c r="A211">
        <v>16476</v>
      </c>
    </row>
    <row r="212" spans="1:1">
      <c r="A212">
        <v>16489</v>
      </c>
    </row>
    <row r="213" spans="1:1">
      <c r="A213">
        <v>16524</v>
      </c>
    </row>
    <row r="214" spans="1:1">
      <c r="A214">
        <v>19017</v>
      </c>
    </row>
    <row r="215" spans="1:1">
      <c r="A215">
        <v>2490</v>
      </c>
    </row>
    <row r="216" spans="1:1">
      <c r="A216">
        <v>2502</v>
      </c>
    </row>
    <row r="217" spans="1:1">
      <c r="A217">
        <v>2506</v>
      </c>
    </row>
    <row r="218" spans="1:1">
      <c r="A218">
        <v>226</v>
      </c>
    </row>
    <row r="219" spans="1:1">
      <c r="A219">
        <v>339</v>
      </c>
    </row>
    <row r="220" spans="1:1">
      <c r="A220">
        <v>1267</v>
      </c>
    </row>
    <row r="221" spans="1:1">
      <c r="A221">
        <v>3806</v>
      </c>
    </row>
    <row r="222" spans="1:1">
      <c r="A222">
        <v>235</v>
      </c>
    </row>
    <row r="223" spans="1:1">
      <c r="A223">
        <v>645</v>
      </c>
    </row>
    <row r="224" spans="1:1">
      <c r="A224">
        <v>2928</v>
      </c>
    </row>
    <row r="225" spans="1:1">
      <c r="A225">
        <v>3400</v>
      </c>
    </row>
    <row r="226" spans="1:1">
      <c r="A226">
        <v>3850</v>
      </c>
    </row>
    <row r="227" spans="1:1">
      <c r="A227">
        <v>8730</v>
      </c>
    </row>
    <row r="228" spans="1:1">
      <c r="A228">
        <v>10580</v>
      </c>
    </row>
    <row r="229" spans="1:1">
      <c r="A229">
        <v>10920</v>
      </c>
    </row>
    <row r="230" spans="1:1">
      <c r="A230">
        <v>12540</v>
      </c>
    </row>
    <row r="231" spans="1:1">
      <c r="A231">
        <v>13860</v>
      </c>
    </row>
    <row r="232" spans="1:1">
      <c r="A232">
        <v>15130</v>
      </c>
    </row>
    <row r="233" spans="1:1">
      <c r="A233">
        <v>15340</v>
      </c>
    </row>
    <row r="234" spans="1:1">
      <c r="A234">
        <v>16400</v>
      </c>
    </row>
    <row r="235" spans="1:1">
      <c r="A235">
        <v>16950</v>
      </c>
    </row>
    <row r="236" spans="1:1">
      <c r="A236">
        <v>18335</v>
      </c>
    </row>
    <row r="237" spans="1:1">
      <c r="A237">
        <v>19355</v>
      </c>
    </row>
    <row r="238" spans="1:1">
      <c r="A238">
        <v>22450</v>
      </c>
    </row>
    <row r="239" spans="1:1">
      <c r="A239">
        <v>22648</v>
      </c>
    </row>
    <row r="240" spans="1:1">
      <c r="A240">
        <v>24583</v>
      </c>
    </row>
    <row r="241" spans="1:1">
      <c r="A241">
        <v>26353</v>
      </c>
    </row>
    <row r="242" spans="1:1">
      <c r="A242">
        <v>26427</v>
      </c>
    </row>
    <row r="243" spans="1:1">
      <c r="A243">
        <v>26582</v>
      </c>
    </row>
    <row r="244" spans="1:1">
      <c r="A244">
        <v>28395</v>
      </c>
    </row>
    <row r="245" spans="1:1">
      <c r="A245">
        <v>29710</v>
      </c>
    </row>
    <row r="246" spans="1:1">
      <c r="A246">
        <v>30010</v>
      </c>
    </row>
    <row r="247" spans="1:1">
      <c r="A247">
        <v>31140</v>
      </c>
    </row>
    <row r="248" spans="1:1">
      <c r="A248">
        <v>33560</v>
      </c>
    </row>
    <row r="249" spans="1:1">
      <c r="A249">
        <v>35668</v>
      </c>
    </row>
    <row r="250" spans="1:1">
      <c r="A250">
        <v>39630</v>
      </c>
    </row>
    <row r="251" spans="1:1">
      <c r="A251">
        <v>39642</v>
      </c>
    </row>
    <row r="252" spans="1:1">
      <c r="A252">
        <v>40610</v>
      </c>
    </row>
    <row r="253" spans="1:1">
      <c r="A253">
        <v>42812</v>
      </c>
    </row>
    <row r="254" spans="1:1">
      <c r="A254">
        <v>44599</v>
      </c>
    </row>
    <row r="255" spans="1:1">
      <c r="A255">
        <v>46836</v>
      </c>
    </row>
    <row r="256" spans="1:1">
      <c r="A256">
        <v>47346</v>
      </c>
    </row>
    <row r="257" spans="1:1">
      <c r="A257">
        <v>48666</v>
      </c>
    </row>
    <row r="258" spans="1:1">
      <c r="A258">
        <v>49460</v>
      </c>
    </row>
    <row r="259" spans="1:1">
      <c r="A259">
        <v>49960</v>
      </c>
    </row>
    <row r="260" spans="1:1">
      <c r="A260">
        <v>315</v>
      </c>
    </row>
    <row r="261" spans="1:1">
      <c r="A261">
        <v>320</v>
      </c>
    </row>
    <row r="262" spans="1:1">
      <c r="A262">
        <v>2040</v>
      </c>
    </row>
    <row r="263" spans="1:1">
      <c r="A263">
        <v>1902</v>
      </c>
    </row>
    <row r="264" spans="1:1">
      <c r="A264">
        <v>3930</v>
      </c>
    </row>
    <row r="265" spans="1:1">
      <c r="A265">
        <v>5563</v>
      </c>
    </row>
    <row r="266" spans="1:1">
      <c r="A266">
        <v>6663</v>
      </c>
    </row>
    <row r="267" spans="1:1">
      <c r="A267">
        <v>170</v>
      </c>
    </row>
    <row r="268" spans="1:1">
      <c r="A268">
        <v>1675</v>
      </c>
    </row>
    <row r="269" spans="1:1">
      <c r="A269">
        <v>3136</v>
      </c>
    </row>
    <row r="270" spans="1:1">
      <c r="A270">
        <v>3271</v>
      </c>
    </row>
    <row r="271" spans="1:1">
      <c r="A271">
        <v>15402</v>
      </c>
    </row>
    <row r="272" spans="1:1">
      <c r="A272">
        <v>3547</v>
      </c>
    </row>
    <row r="273" spans="1:1">
      <c r="A273">
        <v>4692</v>
      </c>
    </row>
    <row r="274" spans="1:1">
      <c r="A274">
        <v>5692</v>
      </c>
    </row>
    <row r="275" spans="1:1">
      <c r="A275">
        <v>6936</v>
      </c>
    </row>
    <row r="276" spans="1:1">
      <c r="A276">
        <v>6992</v>
      </c>
    </row>
    <row r="277" spans="1:1">
      <c r="A277">
        <v>10019</v>
      </c>
    </row>
    <row r="278" spans="1:1">
      <c r="A278">
        <v>12867</v>
      </c>
    </row>
    <row r="279" spans="1:1">
      <c r="A279">
        <v>13017</v>
      </c>
    </row>
    <row r="280" spans="1:1">
      <c r="A280">
        <v>14647</v>
      </c>
    </row>
    <row r="281" spans="1:1">
      <c r="A281">
        <v>14702</v>
      </c>
    </row>
    <row r="282" spans="1:1">
      <c r="A282">
        <v>2470</v>
      </c>
    </row>
    <row r="283" spans="1:1">
      <c r="A283">
        <v>2975</v>
      </c>
    </row>
    <row r="284" spans="1:1">
      <c r="A284">
        <v>2985</v>
      </c>
    </row>
    <row r="285" spans="1:1">
      <c r="A285">
        <v>5130</v>
      </c>
    </row>
    <row r="286" spans="1:1">
      <c r="A286">
        <v>6340</v>
      </c>
    </row>
    <row r="287" spans="1:1">
      <c r="A287">
        <v>6430</v>
      </c>
    </row>
    <row r="288" spans="1:1">
      <c r="A288">
        <v>9087</v>
      </c>
    </row>
    <row r="289" spans="1:1">
      <c r="A289">
        <v>9147</v>
      </c>
    </row>
    <row r="290" spans="1:1">
      <c r="A290">
        <v>10995</v>
      </c>
    </row>
    <row r="291" spans="1:1">
      <c r="A291">
        <v>11255</v>
      </c>
    </row>
    <row r="292" spans="1:1">
      <c r="A292">
        <v>12575</v>
      </c>
    </row>
    <row r="293" spans="1:1">
      <c r="A293">
        <v>13367</v>
      </c>
    </row>
    <row r="294" spans="1:1">
      <c r="A294">
        <v>13572</v>
      </c>
    </row>
    <row r="295" spans="1:1">
      <c r="A295">
        <v>13785</v>
      </c>
    </row>
    <row r="296" spans="1:1">
      <c r="A296">
        <v>16220</v>
      </c>
    </row>
    <row r="297" spans="1:1">
      <c r="A297">
        <v>16345</v>
      </c>
    </row>
    <row r="298" spans="1:1">
      <c r="A298">
        <v>18120</v>
      </c>
    </row>
    <row r="299" spans="1:1">
      <c r="A299">
        <v>21550</v>
      </c>
    </row>
    <row r="300" spans="1:1">
      <c r="A300">
        <v>907</v>
      </c>
    </row>
    <row r="301" spans="1:1">
      <c r="A301">
        <v>1017</v>
      </c>
    </row>
    <row r="302" spans="1:1">
      <c r="A302">
        <v>1027</v>
      </c>
    </row>
    <row r="303" spans="1:1">
      <c r="A303">
        <v>2627</v>
      </c>
    </row>
    <row r="304" spans="1:1">
      <c r="A304">
        <v>7694</v>
      </c>
    </row>
    <row r="305" spans="1:1">
      <c r="A305">
        <v>10530</v>
      </c>
    </row>
    <row r="306" spans="1:1">
      <c r="A306">
        <v>10536</v>
      </c>
    </row>
    <row r="307" spans="1:1">
      <c r="A307">
        <v>12123</v>
      </c>
    </row>
    <row r="308" spans="1:1">
      <c r="A308">
        <v>12925</v>
      </c>
    </row>
    <row r="309" spans="1:1">
      <c r="A309">
        <v>15135</v>
      </c>
    </row>
    <row r="310" spans="1:1">
      <c r="A310">
        <v>15365</v>
      </c>
    </row>
    <row r="311" spans="1:1">
      <c r="A311">
        <v>15595</v>
      </c>
    </row>
    <row r="312" spans="1:1">
      <c r="A312">
        <v>17525</v>
      </c>
    </row>
    <row r="313" spans="1:1">
      <c r="A313">
        <v>17775</v>
      </c>
    </row>
    <row r="314" spans="1:1">
      <c r="A314">
        <v>5300</v>
      </c>
    </row>
    <row r="315" spans="1:1">
      <c r="A315">
        <v>5460</v>
      </c>
    </row>
    <row r="316" spans="1:1">
      <c r="A316">
        <v>3730</v>
      </c>
    </row>
    <row r="317" spans="1:1">
      <c r="A317">
        <v>5315</v>
      </c>
    </row>
    <row r="318" spans="1:1">
      <c r="A318">
        <v>5575</v>
      </c>
    </row>
    <row r="319" spans="1:1">
      <c r="A319">
        <v>159</v>
      </c>
    </row>
    <row r="320" spans="1:1">
      <c r="A320">
        <v>1524</v>
      </c>
    </row>
    <row r="321" spans="1:1">
      <c r="A321">
        <v>1416</v>
      </c>
    </row>
    <row r="322" spans="1:1">
      <c r="A322">
        <v>1570</v>
      </c>
    </row>
    <row r="323" spans="1:1">
      <c r="A323">
        <v>4209</v>
      </c>
    </row>
    <row r="324" spans="1:1">
      <c r="A324">
        <v>5140</v>
      </c>
    </row>
    <row r="325" spans="1:1">
      <c r="A325">
        <v>1530</v>
      </c>
    </row>
    <row r="326" spans="1:1">
      <c r="A326">
        <v>4257</v>
      </c>
    </row>
    <row r="327" spans="1:1">
      <c r="A327">
        <v>4260</v>
      </c>
    </row>
    <row r="328" spans="1:1">
      <c r="A328">
        <v>5790</v>
      </c>
    </row>
    <row r="329" spans="1:1">
      <c r="A329">
        <v>6868</v>
      </c>
    </row>
    <row r="330" spans="1:1">
      <c r="A330">
        <v>6881</v>
      </c>
    </row>
    <row r="331" spans="1:1">
      <c r="A331">
        <v>8875</v>
      </c>
    </row>
    <row r="332" spans="1:1">
      <c r="A332">
        <v>9048</v>
      </c>
    </row>
    <row r="333" spans="1:1">
      <c r="A333">
        <v>9788</v>
      </c>
    </row>
    <row r="334" spans="1:1">
      <c r="A334">
        <v>11780</v>
      </c>
    </row>
    <row r="335" spans="1:1">
      <c r="A335">
        <v>12451</v>
      </c>
    </row>
    <row r="336" spans="1:1">
      <c r="A336">
        <v>12460</v>
      </c>
    </row>
    <row r="337" spans="1:1">
      <c r="A337">
        <v>200</v>
      </c>
    </row>
    <row r="338" spans="1:1">
      <c r="A338">
        <v>1414</v>
      </c>
    </row>
    <row r="339" spans="1:1">
      <c r="A339">
        <v>2594</v>
      </c>
    </row>
    <row r="340" spans="1:1">
      <c r="A340">
        <v>4135</v>
      </c>
    </row>
    <row r="341" spans="1:1">
      <c r="A341">
        <v>6738</v>
      </c>
    </row>
    <row r="342" spans="1:1">
      <c r="A342">
        <v>8005</v>
      </c>
    </row>
    <row r="343" spans="1:1">
      <c r="A343">
        <v>8043</v>
      </c>
    </row>
    <row r="344" spans="1:1">
      <c r="A344">
        <v>8065</v>
      </c>
    </row>
    <row r="345" spans="1:1">
      <c r="A345">
        <v>642</v>
      </c>
    </row>
    <row r="346" spans="1:1">
      <c r="A346">
        <v>3514</v>
      </c>
    </row>
    <row r="347" spans="1:1">
      <c r="A347">
        <v>4573</v>
      </c>
    </row>
    <row r="348" spans="1:1">
      <c r="A348">
        <v>2635</v>
      </c>
    </row>
    <row r="349" spans="1:1">
      <c r="A349">
        <v>957</v>
      </c>
    </row>
    <row r="350" spans="1:1">
      <c r="A350">
        <v>9498</v>
      </c>
    </row>
    <row r="351" spans="1:1">
      <c r="A351">
        <v>490</v>
      </c>
    </row>
    <row r="352" spans="1:1">
      <c r="A352">
        <v>4500</v>
      </c>
    </row>
    <row r="353" spans="1:1">
      <c r="A353">
        <v>5750</v>
      </c>
    </row>
    <row r="354" spans="1:1">
      <c r="A354">
        <v>5900</v>
      </c>
    </row>
    <row r="355" spans="1:1">
      <c r="A355">
        <v>6165</v>
      </c>
    </row>
    <row r="356" spans="1:1">
      <c r="A356">
        <v>6810</v>
      </c>
    </row>
    <row r="357" spans="1:1">
      <c r="A357">
        <v>7450</v>
      </c>
    </row>
    <row r="358" spans="1:1">
      <c r="A358">
        <v>8300</v>
      </c>
    </row>
    <row r="359" spans="1:1">
      <c r="A359">
        <v>8770</v>
      </c>
    </row>
    <row r="360" spans="1:1">
      <c r="A360">
        <v>2310</v>
      </c>
    </row>
    <row r="361" spans="1:1">
      <c r="A361">
        <v>3550</v>
      </c>
    </row>
    <row r="362" spans="1:1">
      <c r="A362">
        <v>3552</v>
      </c>
    </row>
    <row r="363" spans="1:1">
      <c r="A363">
        <v>990</v>
      </c>
    </row>
    <row r="364" spans="1:1">
      <c r="A364">
        <v>998</v>
      </c>
    </row>
    <row r="365" spans="1:1">
      <c r="A365">
        <v>2360</v>
      </c>
    </row>
    <row r="366" spans="1:1">
      <c r="A366">
        <v>2145</v>
      </c>
    </row>
    <row r="367" spans="1:1">
      <c r="A367">
        <v>2951</v>
      </c>
    </row>
    <row r="368" spans="1:1">
      <c r="A368">
        <v>2971</v>
      </c>
    </row>
    <row r="369" spans="1:1">
      <c r="A369">
        <v>6125</v>
      </c>
    </row>
    <row r="370" spans="1:1">
      <c r="A370">
        <v>6200</v>
      </c>
    </row>
    <row r="371" spans="1:1">
      <c r="A371">
        <v>6260</v>
      </c>
    </row>
    <row r="372" spans="1:1">
      <c r="A372">
        <v>6300</v>
      </c>
    </row>
    <row r="373" spans="1:1">
      <c r="A373">
        <v>9280</v>
      </c>
    </row>
    <row r="374" spans="1:1">
      <c r="A374">
        <v>10950</v>
      </c>
    </row>
    <row r="375" spans="1:1">
      <c r="A375">
        <v>11728</v>
      </c>
    </row>
    <row r="376" spans="1:1">
      <c r="A376">
        <v>11738</v>
      </c>
    </row>
    <row r="377" spans="1:1">
      <c r="A377">
        <v>11743</v>
      </c>
    </row>
    <row r="378" spans="1:1">
      <c r="A378">
        <v>7470</v>
      </c>
    </row>
    <row r="379" spans="1:1">
      <c r="A379">
        <v>10246</v>
      </c>
    </row>
    <row r="380" spans="1:1">
      <c r="A380" t="s">
        <v>2371</v>
      </c>
    </row>
  </sheetData>
  <sortState xmlns:xlrd2="http://schemas.microsoft.com/office/spreadsheetml/2017/richdata2" ref="BC2:BC510">
    <sortCondition ref="BC2:BC51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5C240-042B-BF46-A19A-1BAA233E3CD3}">
  <dimension ref="A1:BG453"/>
  <sheetViews>
    <sheetView workbookViewId="0">
      <selection activeCell="C1" sqref="C1:BG1048576"/>
    </sheetView>
  </sheetViews>
  <sheetFormatPr baseColWidth="10" defaultRowHeight="16"/>
  <sheetData>
    <row r="1" spans="1:59">
      <c r="A1" t="s">
        <v>2109</v>
      </c>
      <c r="B1" t="s">
        <v>989</v>
      </c>
      <c r="C1" t="s">
        <v>1028</v>
      </c>
      <c r="D1" t="s">
        <v>1041</v>
      </c>
      <c r="E1" t="s">
        <v>1059</v>
      </c>
      <c r="F1" t="s">
        <v>1037</v>
      </c>
      <c r="G1" t="s">
        <v>1001</v>
      </c>
      <c r="H1" t="s">
        <v>1082</v>
      </c>
      <c r="I1" t="s">
        <v>1068</v>
      </c>
      <c r="J1" t="s">
        <v>1071</v>
      </c>
      <c r="K1" t="s">
        <v>1101</v>
      </c>
      <c r="L1" t="s">
        <v>1114</v>
      </c>
      <c r="M1" t="s">
        <v>1121</v>
      </c>
      <c r="N1" t="s">
        <v>1117</v>
      </c>
      <c r="O1" t="s">
        <v>290</v>
      </c>
      <c r="P1" t="s">
        <v>305</v>
      </c>
      <c r="Q1" t="s">
        <v>334</v>
      </c>
      <c r="R1" t="s">
        <v>325</v>
      </c>
      <c r="S1" t="s">
        <v>328</v>
      </c>
      <c r="T1" t="s">
        <v>355</v>
      </c>
      <c r="U1" t="s">
        <v>2023</v>
      </c>
      <c r="V1" t="s">
        <v>1489</v>
      </c>
      <c r="W1" t="s">
        <v>1495</v>
      </c>
      <c r="X1" t="s">
        <v>1158</v>
      </c>
      <c r="Y1" t="s">
        <v>1162</v>
      </c>
      <c r="Z1" t="s">
        <v>1205</v>
      </c>
      <c r="AA1" t="s">
        <v>1216</v>
      </c>
      <c r="AB1" t="s">
        <v>1226</v>
      </c>
      <c r="AC1" t="s">
        <v>1174</v>
      </c>
      <c r="AD1" t="s">
        <v>1187</v>
      </c>
      <c r="AE1" t="s">
        <v>1241</v>
      </c>
      <c r="AF1" t="s">
        <v>1184</v>
      </c>
      <c r="AG1" t="s">
        <v>221</v>
      </c>
      <c r="AH1" t="s">
        <v>254</v>
      </c>
      <c r="AI1" t="s">
        <v>256</v>
      </c>
      <c r="AJ1" t="s">
        <v>274</v>
      </c>
      <c r="AK1" t="s">
        <v>262</v>
      </c>
      <c r="AL1" t="s">
        <v>286</v>
      </c>
      <c r="AM1" t="s">
        <v>233</v>
      </c>
      <c r="AN1" t="s">
        <v>250</v>
      </c>
      <c r="AO1" t="s">
        <v>16</v>
      </c>
      <c r="AP1" t="s">
        <v>31</v>
      </c>
      <c r="AQ1" t="s">
        <v>36</v>
      </c>
      <c r="AR1" t="s">
        <v>1659</v>
      </c>
      <c r="AS1" t="s">
        <v>1651</v>
      </c>
      <c r="AT1" t="s">
        <v>1654</v>
      </c>
      <c r="AU1" t="s">
        <v>594</v>
      </c>
      <c r="AV1" t="s">
        <v>577</v>
      </c>
      <c r="AW1" t="s">
        <v>588</v>
      </c>
      <c r="AX1" t="s">
        <v>620</v>
      </c>
      <c r="AY1" t="s">
        <v>602</v>
      </c>
      <c r="AZ1" t="s">
        <v>69</v>
      </c>
      <c r="BA1" t="s">
        <v>71</v>
      </c>
      <c r="BB1" t="s">
        <v>1358</v>
      </c>
      <c r="BC1" t="s">
        <v>2042</v>
      </c>
      <c r="BD1" t="s">
        <v>1965</v>
      </c>
      <c r="BE1" t="s">
        <v>694</v>
      </c>
      <c r="BF1" t="s">
        <v>699</v>
      </c>
      <c r="BG1" t="s">
        <v>1682</v>
      </c>
    </row>
    <row r="2" spans="1:59">
      <c r="A2">
        <v>90</v>
      </c>
      <c r="C2">
        <v>1275</v>
      </c>
      <c r="D2">
        <v>1310</v>
      </c>
      <c r="E2">
        <v>1235</v>
      </c>
      <c r="F2">
        <v>1445</v>
      </c>
      <c r="G2">
        <v>1220</v>
      </c>
      <c r="H2">
        <v>1330</v>
      </c>
      <c r="I2">
        <v>1000</v>
      </c>
      <c r="J2">
        <v>369</v>
      </c>
      <c r="K2">
        <v>593</v>
      </c>
      <c r="L2">
        <v>365</v>
      </c>
      <c r="M2">
        <v>950</v>
      </c>
      <c r="N2">
        <v>30</v>
      </c>
      <c r="O2">
        <v>3440</v>
      </c>
      <c r="P2">
        <v>972</v>
      </c>
      <c r="Q2">
        <v>1440</v>
      </c>
      <c r="R2">
        <v>13725</v>
      </c>
      <c r="S2">
        <v>2565</v>
      </c>
      <c r="T2">
        <v>1585</v>
      </c>
      <c r="U2">
        <v>90</v>
      </c>
      <c r="V2">
        <v>1724</v>
      </c>
      <c r="W2">
        <v>1328</v>
      </c>
      <c r="X2">
        <v>3125</v>
      </c>
      <c r="Y2">
        <v>1275</v>
      </c>
      <c r="Z2">
        <v>1200</v>
      </c>
      <c r="AA2">
        <v>0</v>
      </c>
      <c r="AB2">
        <v>2000</v>
      </c>
      <c r="AC2">
        <v>1471</v>
      </c>
      <c r="AD2">
        <v>443</v>
      </c>
      <c r="AE2">
        <v>550</v>
      </c>
      <c r="AF2">
        <v>5</v>
      </c>
      <c r="AG2">
        <v>1125</v>
      </c>
      <c r="AH2">
        <v>1724</v>
      </c>
      <c r="AI2">
        <v>580</v>
      </c>
      <c r="AJ2">
        <v>851</v>
      </c>
      <c r="AK2">
        <v>1075</v>
      </c>
      <c r="AL2">
        <v>0</v>
      </c>
      <c r="AM2">
        <v>46</v>
      </c>
      <c r="AN2">
        <v>372</v>
      </c>
      <c r="AO2">
        <v>60</v>
      </c>
      <c r="AP2">
        <v>2551</v>
      </c>
      <c r="AQ2">
        <v>1315</v>
      </c>
      <c r="AR2">
        <v>480</v>
      </c>
      <c r="AS2">
        <v>20</v>
      </c>
      <c r="AT2">
        <v>745</v>
      </c>
      <c r="AU2">
        <v>5870</v>
      </c>
      <c r="AV2">
        <v>2100</v>
      </c>
      <c r="AW2">
        <v>0</v>
      </c>
      <c r="AX2">
        <v>1956</v>
      </c>
      <c r="AY2">
        <v>2610</v>
      </c>
      <c r="AZ2">
        <v>1575</v>
      </c>
      <c r="BA2">
        <v>125</v>
      </c>
      <c r="BB2">
        <v>7790</v>
      </c>
      <c r="BC2">
        <v>0</v>
      </c>
      <c r="BD2">
        <v>2013</v>
      </c>
      <c r="BE2">
        <v>0</v>
      </c>
      <c r="BF2">
        <v>0</v>
      </c>
      <c r="BG2">
        <v>1510</v>
      </c>
    </row>
    <row r="3" spans="1:59">
      <c r="A3">
        <v>2000</v>
      </c>
      <c r="C3">
        <v>2610</v>
      </c>
      <c r="D3">
        <v>2600</v>
      </c>
      <c r="E3">
        <v>2535</v>
      </c>
      <c r="F3">
        <v>2110</v>
      </c>
      <c r="G3">
        <v>1223</v>
      </c>
      <c r="H3">
        <v>2595</v>
      </c>
      <c r="I3">
        <v>1010</v>
      </c>
      <c r="J3">
        <v>370</v>
      </c>
      <c r="K3">
        <v>600</v>
      </c>
      <c r="L3">
        <v>370</v>
      </c>
      <c r="M3">
        <v>2110</v>
      </c>
      <c r="N3">
        <v>1420</v>
      </c>
      <c r="O3">
        <v>4090</v>
      </c>
      <c r="P3">
        <v>985</v>
      </c>
      <c r="Q3">
        <v>2910</v>
      </c>
      <c r="R3">
        <v>13730</v>
      </c>
      <c r="S3">
        <v>2575</v>
      </c>
      <c r="U3">
        <v>100</v>
      </c>
      <c r="V3">
        <v>1733</v>
      </c>
      <c r="W3">
        <v>2540</v>
      </c>
      <c r="X3">
        <v>3420</v>
      </c>
      <c r="Y3">
        <v>1544</v>
      </c>
      <c r="AA3">
        <v>1111</v>
      </c>
      <c r="AC3">
        <v>2557</v>
      </c>
      <c r="AD3">
        <v>2081</v>
      </c>
      <c r="AE3">
        <v>1970</v>
      </c>
      <c r="AG3">
        <v>2296</v>
      </c>
      <c r="AH3">
        <v>1779</v>
      </c>
      <c r="AI3">
        <v>1380</v>
      </c>
      <c r="AK3">
        <v>1363</v>
      </c>
      <c r="AL3">
        <v>340</v>
      </c>
      <c r="AN3">
        <v>1578</v>
      </c>
      <c r="AO3">
        <v>1119</v>
      </c>
      <c r="AP3">
        <v>4193</v>
      </c>
      <c r="AR3">
        <v>2660</v>
      </c>
      <c r="AS3">
        <v>36</v>
      </c>
      <c r="AT3">
        <v>760</v>
      </c>
      <c r="AU3">
        <v>7100</v>
      </c>
      <c r="AV3">
        <v>2645</v>
      </c>
      <c r="AW3">
        <v>2441</v>
      </c>
      <c r="AX3">
        <v>4031</v>
      </c>
      <c r="BA3">
        <v>1180</v>
      </c>
      <c r="BB3">
        <v>8100</v>
      </c>
      <c r="BC3">
        <v>167</v>
      </c>
      <c r="BE3">
        <v>150</v>
      </c>
      <c r="BG3">
        <v>1548</v>
      </c>
    </row>
    <row r="4" spans="1:59">
      <c r="A4">
        <v>2700</v>
      </c>
      <c r="C4">
        <v>3800</v>
      </c>
      <c r="E4">
        <v>3765</v>
      </c>
      <c r="H4">
        <v>3130</v>
      </c>
      <c r="J4">
        <v>1218</v>
      </c>
      <c r="K4">
        <v>1960</v>
      </c>
      <c r="N4">
        <v>2640</v>
      </c>
      <c r="O4">
        <v>5220</v>
      </c>
      <c r="P4">
        <v>1030</v>
      </c>
      <c r="R4">
        <v>13800</v>
      </c>
      <c r="S4">
        <v>5035</v>
      </c>
      <c r="U4">
        <v>577</v>
      </c>
      <c r="V4">
        <v>1736</v>
      </c>
      <c r="X4">
        <v>3812</v>
      </c>
      <c r="Y4">
        <v>1839</v>
      </c>
      <c r="AA4">
        <v>3718</v>
      </c>
      <c r="AC4">
        <v>4474</v>
      </c>
      <c r="AD4">
        <v>2555</v>
      </c>
      <c r="AE4">
        <v>2100</v>
      </c>
      <c r="AG4">
        <v>2456</v>
      </c>
      <c r="AH4">
        <v>2054</v>
      </c>
      <c r="AI4">
        <v>2913</v>
      </c>
      <c r="AO4">
        <v>2377</v>
      </c>
      <c r="AP4">
        <v>4283</v>
      </c>
      <c r="AR4">
        <v>3935</v>
      </c>
      <c r="AT4">
        <v>1922</v>
      </c>
      <c r="AU4">
        <v>8800</v>
      </c>
      <c r="AV4">
        <v>2688</v>
      </c>
      <c r="AW4">
        <v>2629</v>
      </c>
      <c r="AX4">
        <v>4429</v>
      </c>
      <c r="BA4">
        <v>1240</v>
      </c>
      <c r="BB4">
        <v>9300</v>
      </c>
      <c r="BC4">
        <v>1087</v>
      </c>
      <c r="BE4">
        <v>1225</v>
      </c>
      <c r="BG4">
        <v>4835</v>
      </c>
    </row>
    <row r="5" spans="1:59">
      <c r="A5">
        <v>3740</v>
      </c>
      <c r="C5">
        <v>3860</v>
      </c>
      <c r="H5">
        <v>4170</v>
      </c>
      <c r="J5">
        <v>1220</v>
      </c>
      <c r="K5">
        <v>2000</v>
      </c>
      <c r="O5">
        <v>5232</v>
      </c>
      <c r="P5">
        <v>3250</v>
      </c>
      <c r="S5">
        <v>5060</v>
      </c>
      <c r="U5">
        <v>887</v>
      </c>
      <c r="V5">
        <v>2420</v>
      </c>
      <c r="X5">
        <v>4230</v>
      </c>
      <c r="Y5">
        <v>2019</v>
      </c>
      <c r="AA5">
        <v>4006</v>
      </c>
      <c r="AD5">
        <v>2694</v>
      </c>
      <c r="AE5">
        <v>2142</v>
      </c>
      <c r="AG5">
        <v>2468</v>
      </c>
      <c r="AH5">
        <v>2666</v>
      </c>
      <c r="AI5">
        <v>3952</v>
      </c>
      <c r="AO5">
        <v>2403</v>
      </c>
      <c r="AR5">
        <v>3940</v>
      </c>
      <c r="AT5">
        <v>1925</v>
      </c>
      <c r="AU5">
        <v>9600</v>
      </c>
      <c r="AV5">
        <v>2700</v>
      </c>
      <c r="AW5">
        <v>3981</v>
      </c>
      <c r="AX5">
        <v>6684</v>
      </c>
      <c r="BE5">
        <v>1250</v>
      </c>
      <c r="BG5">
        <v>5113</v>
      </c>
    </row>
    <row r="6" spans="1:59">
      <c r="A6">
        <v>3940</v>
      </c>
      <c r="C6">
        <v>3865</v>
      </c>
      <c r="H6">
        <v>4190</v>
      </c>
      <c r="J6">
        <v>2160</v>
      </c>
      <c r="K6">
        <v>3190</v>
      </c>
      <c r="O6">
        <v>5238</v>
      </c>
      <c r="P6">
        <v>3270</v>
      </c>
      <c r="S6">
        <v>6255</v>
      </c>
      <c r="U6">
        <v>891</v>
      </c>
      <c r="V6">
        <v>2423</v>
      </c>
      <c r="X6">
        <v>4322</v>
      </c>
      <c r="Y6">
        <v>2789</v>
      </c>
      <c r="AA6">
        <v>5690</v>
      </c>
      <c r="AD6">
        <v>2707</v>
      </c>
      <c r="AE6">
        <v>3439</v>
      </c>
      <c r="AG6">
        <v>2480</v>
      </c>
      <c r="AH6">
        <v>2691</v>
      </c>
      <c r="AI6">
        <v>4013</v>
      </c>
      <c r="AO6">
        <v>3739</v>
      </c>
      <c r="AR6">
        <v>5145</v>
      </c>
      <c r="AU6">
        <v>9785</v>
      </c>
      <c r="AV6">
        <v>3150</v>
      </c>
      <c r="AW6">
        <v>5035</v>
      </c>
      <c r="AX6">
        <v>7869</v>
      </c>
      <c r="BG6">
        <v>6745</v>
      </c>
    </row>
    <row r="7" spans="1:59">
      <c r="A7">
        <v>7600</v>
      </c>
      <c r="C7">
        <v>4740</v>
      </c>
      <c r="H7">
        <v>5155</v>
      </c>
      <c r="J7">
        <v>2800</v>
      </c>
      <c r="K7">
        <v>4300</v>
      </c>
      <c r="O7">
        <v>5250</v>
      </c>
      <c r="P7">
        <v>3280</v>
      </c>
      <c r="S7">
        <v>7525</v>
      </c>
      <c r="U7">
        <v>892</v>
      </c>
      <c r="X7">
        <v>6304</v>
      </c>
      <c r="Y7">
        <v>2793</v>
      </c>
      <c r="AA7">
        <v>5740</v>
      </c>
      <c r="AD7">
        <v>4156</v>
      </c>
      <c r="AE7">
        <v>3444</v>
      </c>
      <c r="AG7">
        <v>3760</v>
      </c>
      <c r="AH7">
        <v>3517</v>
      </c>
      <c r="AI7">
        <v>4042</v>
      </c>
      <c r="AO7">
        <v>6262</v>
      </c>
      <c r="AR7">
        <v>6560</v>
      </c>
      <c r="AU7">
        <v>9793</v>
      </c>
      <c r="AV7">
        <v>3740</v>
      </c>
      <c r="AW7">
        <v>5171</v>
      </c>
      <c r="AX7">
        <v>10035</v>
      </c>
      <c r="BG7">
        <v>10872</v>
      </c>
    </row>
    <row r="8" spans="1:59">
      <c r="A8">
        <v>2660</v>
      </c>
      <c r="C8">
        <v>5030</v>
      </c>
      <c r="H8">
        <v>6804</v>
      </c>
      <c r="J8">
        <v>2830</v>
      </c>
      <c r="K8">
        <v>4400</v>
      </c>
      <c r="O8">
        <v>6052</v>
      </c>
      <c r="P8">
        <v>3290</v>
      </c>
      <c r="S8">
        <v>7600</v>
      </c>
      <c r="U8">
        <v>1894</v>
      </c>
      <c r="X8">
        <v>6341</v>
      </c>
      <c r="Y8">
        <v>2803</v>
      </c>
      <c r="AA8">
        <v>7077</v>
      </c>
      <c r="AD8">
        <v>4162</v>
      </c>
      <c r="AE8">
        <v>3555</v>
      </c>
      <c r="AG8">
        <v>3815</v>
      </c>
      <c r="AH8">
        <v>4011</v>
      </c>
      <c r="AI8">
        <v>4512</v>
      </c>
      <c r="AO8">
        <v>6302</v>
      </c>
      <c r="AR8">
        <v>6617</v>
      </c>
      <c r="AU8">
        <v>11400</v>
      </c>
      <c r="AV8">
        <v>3745</v>
      </c>
      <c r="AW8">
        <v>5671</v>
      </c>
      <c r="AX8">
        <v>10891</v>
      </c>
      <c r="BG8">
        <v>11400</v>
      </c>
    </row>
    <row r="9" spans="1:59">
      <c r="A9">
        <v>6550</v>
      </c>
      <c r="C9">
        <v>6550</v>
      </c>
      <c r="H9">
        <v>6866</v>
      </c>
      <c r="J9">
        <v>3455</v>
      </c>
      <c r="K9">
        <v>5970</v>
      </c>
      <c r="O9">
        <v>7700</v>
      </c>
      <c r="P9">
        <v>3300</v>
      </c>
      <c r="S9">
        <v>10080</v>
      </c>
      <c r="U9">
        <v>2959</v>
      </c>
      <c r="X9">
        <v>6641</v>
      </c>
      <c r="Y9">
        <v>4063</v>
      </c>
      <c r="AA9">
        <v>7087</v>
      </c>
      <c r="AD9">
        <v>4509</v>
      </c>
      <c r="AE9">
        <v>3848</v>
      </c>
      <c r="AG9">
        <v>6141</v>
      </c>
      <c r="AI9">
        <v>5289</v>
      </c>
      <c r="AO9">
        <v>6327</v>
      </c>
      <c r="AR9">
        <v>7200</v>
      </c>
      <c r="AU9">
        <v>11424</v>
      </c>
      <c r="AV9">
        <v>5240</v>
      </c>
      <c r="AX9">
        <v>13072</v>
      </c>
    </row>
    <row r="10" spans="1:59">
      <c r="A10">
        <v>4230</v>
      </c>
      <c r="C10">
        <v>6845</v>
      </c>
      <c r="H10">
        <v>6890</v>
      </c>
      <c r="J10">
        <v>3460</v>
      </c>
      <c r="K10">
        <v>6670</v>
      </c>
      <c r="O10">
        <v>7730</v>
      </c>
      <c r="S10">
        <v>10240</v>
      </c>
      <c r="U10">
        <v>3635</v>
      </c>
      <c r="X10">
        <v>7579</v>
      </c>
      <c r="Y10">
        <v>5367</v>
      </c>
      <c r="AA10">
        <v>7427</v>
      </c>
      <c r="AE10">
        <v>4686</v>
      </c>
      <c r="AG10">
        <v>6215</v>
      </c>
      <c r="AI10">
        <v>5397</v>
      </c>
      <c r="AO10">
        <v>6664</v>
      </c>
      <c r="AR10">
        <v>8525</v>
      </c>
      <c r="AU10">
        <v>11440</v>
      </c>
      <c r="AV10">
        <v>5560</v>
      </c>
    </row>
    <row r="11" spans="1:59">
      <c r="A11">
        <v>550</v>
      </c>
      <c r="C11">
        <v>7820</v>
      </c>
      <c r="H11">
        <v>7196</v>
      </c>
      <c r="J11">
        <v>4690</v>
      </c>
      <c r="K11">
        <v>6820</v>
      </c>
      <c r="O11">
        <v>7740</v>
      </c>
      <c r="S11">
        <v>13090</v>
      </c>
      <c r="U11">
        <v>4783</v>
      </c>
      <c r="X11">
        <v>7600</v>
      </c>
      <c r="AA11">
        <v>8827</v>
      </c>
      <c r="AE11">
        <v>4855</v>
      </c>
      <c r="AG11">
        <v>7539</v>
      </c>
      <c r="AI11">
        <v>6612</v>
      </c>
      <c r="AO11">
        <v>8177</v>
      </c>
      <c r="AR11">
        <v>8530</v>
      </c>
      <c r="AU11">
        <v>14612</v>
      </c>
      <c r="AV11">
        <v>6600</v>
      </c>
    </row>
    <row r="12" spans="1:59">
      <c r="A12">
        <v>3455</v>
      </c>
      <c r="C12">
        <v>8670</v>
      </c>
      <c r="H12">
        <v>7321</v>
      </c>
      <c r="K12">
        <v>8340</v>
      </c>
      <c r="O12">
        <v>8485</v>
      </c>
      <c r="S12">
        <v>15410</v>
      </c>
      <c r="U12">
        <v>6083</v>
      </c>
      <c r="X12">
        <v>7638</v>
      </c>
      <c r="AA12">
        <v>8831</v>
      </c>
      <c r="AE12">
        <v>4861</v>
      </c>
      <c r="AG12">
        <v>9685</v>
      </c>
      <c r="AI12">
        <v>6614</v>
      </c>
      <c r="AO12">
        <v>9134</v>
      </c>
      <c r="AR12">
        <v>9835</v>
      </c>
      <c r="AU12">
        <v>14617</v>
      </c>
    </row>
    <row r="13" spans="1:59">
      <c r="A13">
        <v>6600</v>
      </c>
      <c r="C13">
        <v>9960</v>
      </c>
      <c r="H13">
        <v>7431</v>
      </c>
      <c r="K13">
        <v>8350</v>
      </c>
      <c r="O13">
        <v>8610</v>
      </c>
      <c r="U13">
        <v>7010</v>
      </c>
      <c r="X13">
        <v>8671</v>
      </c>
      <c r="AA13">
        <v>9031</v>
      </c>
      <c r="AE13">
        <v>6814</v>
      </c>
      <c r="AG13">
        <v>9880</v>
      </c>
      <c r="AI13">
        <v>7937</v>
      </c>
      <c r="AO13">
        <v>9137</v>
      </c>
      <c r="AR13">
        <v>10460</v>
      </c>
      <c r="AU13">
        <v>17110</v>
      </c>
    </row>
    <row r="14" spans="1:59">
      <c r="A14">
        <v>7200</v>
      </c>
      <c r="C14">
        <v>10570</v>
      </c>
      <c r="H14">
        <v>10635</v>
      </c>
      <c r="O14">
        <v>9210</v>
      </c>
      <c r="U14">
        <v>7430</v>
      </c>
      <c r="X14">
        <v>8978</v>
      </c>
      <c r="AA14">
        <v>10491</v>
      </c>
      <c r="AG14">
        <v>10166</v>
      </c>
      <c r="AO14">
        <v>10400</v>
      </c>
      <c r="AR14">
        <v>10470</v>
      </c>
      <c r="AU14">
        <v>17170</v>
      </c>
    </row>
    <row r="15" spans="1:59">
      <c r="A15">
        <v>8800</v>
      </c>
      <c r="C15">
        <v>11490</v>
      </c>
      <c r="H15">
        <v>10640</v>
      </c>
      <c r="O15">
        <v>9490</v>
      </c>
      <c r="U15">
        <v>7435</v>
      </c>
      <c r="X15">
        <v>8980</v>
      </c>
      <c r="AG15">
        <v>10233</v>
      </c>
      <c r="AO15">
        <v>11750</v>
      </c>
      <c r="AR15">
        <v>11680</v>
      </c>
      <c r="AU15">
        <v>17190</v>
      </c>
    </row>
    <row r="16" spans="1:59">
      <c r="A16">
        <v>150</v>
      </c>
      <c r="C16">
        <v>11495</v>
      </c>
      <c r="H16">
        <v>10645</v>
      </c>
      <c r="O16">
        <v>10070</v>
      </c>
      <c r="U16">
        <v>8718</v>
      </c>
      <c r="X16">
        <v>10972</v>
      </c>
      <c r="AG16">
        <v>11542</v>
      </c>
      <c r="AO16">
        <v>12092</v>
      </c>
      <c r="AR16">
        <v>12915</v>
      </c>
      <c r="AU16">
        <v>17472</v>
      </c>
    </row>
    <row r="17" spans="1:47">
      <c r="A17">
        <v>2800</v>
      </c>
      <c r="C17">
        <v>12490</v>
      </c>
      <c r="H17">
        <v>11665</v>
      </c>
      <c r="O17">
        <v>10240</v>
      </c>
      <c r="U17">
        <v>9322</v>
      </c>
      <c r="X17">
        <v>11707</v>
      </c>
      <c r="AG17">
        <v>11607</v>
      </c>
      <c r="AO17">
        <v>12782</v>
      </c>
      <c r="AR17">
        <v>13005</v>
      </c>
      <c r="AU17">
        <v>18050</v>
      </c>
    </row>
    <row r="18" spans="1:47">
      <c r="A18">
        <v>2565</v>
      </c>
      <c r="H18">
        <v>11673</v>
      </c>
      <c r="O18">
        <v>10360</v>
      </c>
      <c r="U18">
        <v>10049</v>
      </c>
      <c r="X18">
        <v>11727</v>
      </c>
      <c r="AG18">
        <v>11611</v>
      </c>
      <c r="AO18">
        <v>16190</v>
      </c>
      <c r="AR18">
        <v>14261</v>
      </c>
      <c r="AU18">
        <v>18055</v>
      </c>
    </row>
    <row r="19" spans="1:47">
      <c r="A19">
        <v>8980</v>
      </c>
      <c r="O19">
        <v>10555</v>
      </c>
      <c r="U19">
        <v>11289</v>
      </c>
      <c r="X19">
        <v>13036</v>
      </c>
      <c r="AG19">
        <v>13280</v>
      </c>
      <c r="AO19">
        <v>17467</v>
      </c>
      <c r="AR19">
        <v>15545</v>
      </c>
      <c r="AU19">
        <v>20400</v>
      </c>
    </row>
    <row r="20" spans="1:47">
      <c r="A20">
        <v>7100</v>
      </c>
      <c r="O20">
        <v>10560</v>
      </c>
      <c r="X20">
        <v>13038</v>
      </c>
      <c r="AG20">
        <v>13530</v>
      </c>
      <c r="AO20">
        <v>17487</v>
      </c>
      <c r="AR20">
        <v>15555</v>
      </c>
      <c r="AU20">
        <v>20405</v>
      </c>
    </row>
    <row r="21" spans="1:47">
      <c r="A21">
        <v>8100</v>
      </c>
      <c r="O21">
        <v>12010</v>
      </c>
      <c r="X21">
        <v>13056</v>
      </c>
      <c r="AG21">
        <v>14485</v>
      </c>
      <c r="AU21">
        <v>20530</v>
      </c>
    </row>
    <row r="22" spans="1:47">
      <c r="A22">
        <v>60</v>
      </c>
      <c r="O22">
        <v>12150</v>
      </c>
      <c r="X22">
        <v>15020</v>
      </c>
      <c r="AG22">
        <v>14524</v>
      </c>
      <c r="AU22">
        <v>20560</v>
      </c>
    </row>
    <row r="23" spans="1:47">
      <c r="A23">
        <v>30</v>
      </c>
      <c r="O23">
        <v>13000</v>
      </c>
      <c r="X23">
        <v>16274</v>
      </c>
      <c r="AG23">
        <v>16404</v>
      </c>
      <c r="AU23">
        <v>21800</v>
      </c>
    </row>
    <row r="24" spans="1:47">
      <c r="A24">
        <v>22479</v>
      </c>
      <c r="O24">
        <v>13175</v>
      </c>
      <c r="X24">
        <v>16464</v>
      </c>
      <c r="AG24">
        <v>16433</v>
      </c>
      <c r="AU24">
        <v>21805</v>
      </c>
    </row>
    <row r="25" spans="1:47">
      <c r="A25">
        <v>22520</v>
      </c>
      <c r="O25">
        <v>13353</v>
      </c>
      <c r="X25">
        <v>17062</v>
      </c>
      <c r="AG25">
        <v>16447</v>
      </c>
      <c r="AU25">
        <v>21820</v>
      </c>
    </row>
    <row r="26" spans="1:47">
      <c r="A26">
        <v>22598</v>
      </c>
      <c r="O26">
        <v>13364</v>
      </c>
      <c r="X26">
        <v>18970</v>
      </c>
      <c r="AG26">
        <v>17712</v>
      </c>
      <c r="AU26">
        <v>22985</v>
      </c>
    </row>
    <row r="27" spans="1:47">
      <c r="A27">
        <v>22600</v>
      </c>
      <c r="O27">
        <v>14790</v>
      </c>
      <c r="X27">
        <v>18990</v>
      </c>
      <c r="AG27">
        <v>17794</v>
      </c>
      <c r="AU27">
        <v>28844</v>
      </c>
    </row>
    <row r="28" spans="1:47">
      <c r="A28">
        <v>22679</v>
      </c>
      <c r="O28">
        <v>15865</v>
      </c>
      <c r="X28">
        <v>20034</v>
      </c>
      <c r="AG28">
        <v>20335</v>
      </c>
      <c r="AU28">
        <v>30044</v>
      </c>
    </row>
    <row r="29" spans="1:47">
      <c r="A29">
        <v>23940</v>
      </c>
      <c r="O29">
        <v>16530</v>
      </c>
      <c r="X29">
        <v>20146</v>
      </c>
      <c r="AG29">
        <v>20340</v>
      </c>
      <c r="AU29">
        <v>30310</v>
      </c>
    </row>
    <row r="30" spans="1:47">
      <c r="A30">
        <v>25730</v>
      </c>
      <c r="O30">
        <v>17000</v>
      </c>
      <c r="X30">
        <v>20994</v>
      </c>
      <c r="AG30">
        <v>21737</v>
      </c>
      <c r="AU30">
        <v>32460</v>
      </c>
    </row>
    <row r="31" spans="1:47">
      <c r="A31">
        <v>26020</v>
      </c>
      <c r="O31">
        <v>17025</v>
      </c>
      <c r="X31">
        <v>21010</v>
      </c>
      <c r="AG31">
        <v>21759</v>
      </c>
      <c r="AU31">
        <v>32660</v>
      </c>
    </row>
    <row r="32" spans="1:47">
      <c r="A32">
        <v>27230</v>
      </c>
      <c r="O32">
        <v>17045</v>
      </c>
      <c r="X32">
        <v>22904</v>
      </c>
      <c r="AG32">
        <v>25519</v>
      </c>
      <c r="AU32">
        <v>32710</v>
      </c>
    </row>
    <row r="33" spans="1:47">
      <c r="A33">
        <v>27290</v>
      </c>
      <c r="O33">
        <v>18510</v>
      </c>
      <c r="X33">
        <v>24865</v>
      </c>
      <c r="AG33">
        <v>25623</v>
      </c>
      <c r="AU33">
        <v>32800</v>
      </c>
    </row>
    <row r="34" spans="1:47">
      <c r="A34">
        <v>28740</v>
      </c>
      <c r="O34">
        <v>19530</v>
      </c>
      <c r="X34">
        <v>24867</v>
      </c>
      <c r="AG34">
        <v>26292</v>
      </c>
      <c r="AU34">
        <v>32860</v>
      </c>
    </row>
    <row r="35" spans="1:47">
      <c r="A35">
        <v>28748</v>
      </c>
      <c r="O35">
        <v>20747</v>
      </c>
      <c r="X35">
        <v>24869</v>
      </c>
      <c r="AG35">
        <v>27809</v>
      </c>
      <c r="AU35">
        <v>34445</v>
      </c>
    </row>
    <row r="36" spans="1:47">
      <c r="A36">
        <v>28755</v>
      </c>
      <c r="O36">
        <v>20884</v>
      </c>
      <c r="X36">
        <v>25594</v>
      </c>
      <c r="AG36">
        <v>28154</v>
      </c>
      <c r="AU36">
        <v>43300</v>
      </c>
    </row>
    <row r="37" spans="1:47">
      <c r="A37">
        <v>31200</v>
      </c>
      <c r="O37">
        <v>20890</v>
      </c>
      <c r="X37">
        <v>26513</v>
      </c>
      <c r="AU37">
        <v>44625</v>
      </c>
    </row>
    <row r="38" spans="1:47">
      <c r="A38">
        <v>31336</v>
      </c>
      <c r="X38">
        <v>26869</v>
      </c>
      <c r="AU38">
        <v>44825</v>
      </c>
    </row>
    <row r="39" spans="1:47">
      <c r="A39">
        <v>33720</v>
      </c>
      <c r="X39">
        <v>27504</v>
      </c>
      <c r="AU39">
        <v>45770</v>
      </c>
    </row>
    <row r="40" spans="1:47">
      <c r="A40">
        <v>33850</v>
      </c>
      <c r="X40">
        <v>28778</v>
      </c>
    </row>
    <row r="41" spans="1:47">
      <c r="A41">
        <v>33890</v>
      </c>
      <c r="X41">
        <v>28782</v>
      </c>
    </row>
    <row r="42" spans="1:47">
      <c r="A42">
        <v>35170</v>
      </c>
      <c r="X42">
        <v>28786</v>
      </c>
    </row>
    <row r="43" spans="1:47">
      <c r="A43">
        <v>36483</v>
      </c>
      <c r="X43">
        <v>28795</v>
      </c>
    </row>
    <row r="44" spans="1:47">
      <c r="A44">
        <v>39050</v>
      </c>
      <c r="X44">
        <v>32112</v>
      </c>
    </row>
    <row r="45" spans="1:47">
      <c r="A45">
        <v>39100</v>
      </c>
    </row>
    <row r="46" spans="1:47">
      <c r="A46">
        <v>1275</v>
      </c>
    </row>
    <row r="47" spans="1:47">
      <c r="A47">
        <v>2610</v>
      </c>
    </row>
    <row r="48" spans="1:47">
      <c r="A48">
        <v>3800</v>
      </c>
    </row>
    <row r="49" spans="1:1">
      <c r="A49">
        <v>3860</v>
      </c>
    </row>
    <row r="50" spans="1:1">
      <c r="A50">
        <v>3865</v>
      </c>
    </row>
    <row r="51" spans="1:1">
      <c r="A51">
        <v>4740</v>
      </c>
    </row>
    <row r="52" spans="1:1">
      <c r="A52">
        <v>5030</v>
      </c>
    </row>
    <row r="53" spans="1:1">
      <c r="A53">
        <v>6845</v>
      </c>
    </row>
    <row r="54" spans="1:1">
      <c r="A54">
        <v>7820</v>
      </c>
    </row>
    <row r="55" spans="1:1">
      <c r="A55">
        <v>8670</v>
      </c>
    </row>
    <row r="56" spans="1:1">
      <c r="A56">
        <v>9960</v>
      </c>
    </row>
    <row r="57" spans="1:1">
      <c r="A57">
        <v>10570</v>
      </c>
    </row>
    <row r="58" spans="1:1">
      <c r="A58">
        <v>11490</v>
      </c>
    </row>
    <row r="59" spans="1:1">
      <c r="A59">
        <v>11495</v>
      </c>
    </row>
    <row r="60" spans="1:1">
      <c r="A60">
        <v>12490</v>
      </c>
    </row>
    <row r="61" spans="1:1">
      <c r="A61">
        <v>1310</v>
      </c>
    </row>
    <row r="62" spans="1:1">
      <c r="A62">
        <v>2600</v>
      </c>
    </row>
    <row r="63" spans="1:1">
      <c r="A63">
        <v>1235</v>
      </c>
    </row>
    <row r="64" spans="1:1">
      <c r="A64">
        <v>2535</v>
      </c>
    </row>
    <row r="65" spans="1:1">
      <c r="A65">
        <v>3765</v>
      </c>
    </row>
    <row r="66" spans="1:1">
      <c r="A66">
        <v>1445</v>
      </c>
    </row>
    <row r="67" spans="1:1">
      <c r="A67">
        <v>2110</v>
      </c>
    </row>
    <row r="68" spans="1:1">
      <c r="A68">
        <v>1220</v>
      </c>
    </row>
    <row r="69" spans="1:1">
      <c r="A69">
        <v>1223</v>
      </c>
    </row>
    <row r="70" spans="1:1">
      <c r="A70">
        <v>1330</v>
      </c>
    </row>
    <row r="71" spans="1:1">
      <c r="A71">
        <v>2595</v>
      </c>
    </row>
    <row r="72" spans="1:1">
      <c r="A72">
        <v>3130</v>
      </c>
    </row>
    <row r="73" spans="1:1">
      <c r="A73">
        <v>4170</v>
      </c>
    </row>
    <row r="74" spans="1:1">
      <c r="A74">
        <v>4190</v>
      </c>
    </row>
    <row r="75" spans="1:1">
      <c r="A75">
        <v>5155</v>
      </c>
    </row>
    <row r="76" spans="1:1">
      <c r="A76">
        <v>6804</v>
      </c>
    </row>
    <row r="77" spans="1:1">
      <c r="A77">
        <v>6866</v>
      </c>
    </row>
    <row r="78" spans="1:1">
      <c r="A78">
        <v>6890</v>
      </c>
    </row>
    <row r="79" spans="1:1">
      <c r="A79">
        <v>7196</v>
      </c>
    </row>
    <row r="80" spans="1:1">
      <c r="A80">
        <v>7321</v>
      </c>
    </row>
    <row r="81" spans="1:1">
      <c r="A81">
        <v>7431</v>
      </c>
    </row>
    <row r="82" spans="1:1">
      <c r="A82">
        <v>10635</v>
      </c>
    </row>
    <row r="83" spans="1:1">
      <c r="A83">
        <v>10640</v>
      </c>
    </row>
    <row r="84" spans="1:1">
      <c r="A84">
        <v>10645</v>
      </c>
    </row>
    <row r="85" spans="1:1">
      <c r="A85">
        <v>11665</v>
      </c>
    </row>
    <row r="86" spans="1:1">
      <c r="A86">
        <v>11673</v>
      </c>
    </row>
    <row r="87" spans="1:1">
      <c r="A87">
        <v>1000</v>
      </c>
    </row>
    <row r="88" spans="1:1">
      <c r="A88">
        <v>1010</v>
      </c>
    </row>
    <row r="89" spans="1:1">
      <c r="A89">
        <v>369</v>
      </c>
    </row>
    <row r="90" spans="1:1">
      <c r="A90">
        <v>370</v>
      </c>
    </row>
    <row r="91" spans="1:1">
      <c r="A91">
        <v>1218</v>
      </c>
    </row>
    <row r="92" spans="1:1">
      <c r="A92">
        <v>2160</v>
      </c>
    </row>
    <row r="93" spans="1:1">
      <c r="A93">
        <v>2830</v>
      </c>
    </row>
    <row r="94" spans="1:1">
      <c r="A94">
        <v>3460</v>
      </c>
    </row>
    <row r="95" spans="1:1">
      <c r="A95">
        <v>4690</v>
      </c>
    </row>
    <row r="96" spans="1:1">
      <c r="A96">
        <v>593</v>
      </c>
    </row>
    <row r="97" spans="1:1">
      <c r="A97">
        <v>600</v>
      </c>
    </row>
    <row r="98" spans="1:1">
      <c r="A98">
        <v>1960</v>
      </c>
    </row>
    <row r="99" spans="1:1">
      <c r="A99">
        <v>3190</v>
      </c>
    </row>
    <row r="100" spans="1:1">
      <c r="A100">
        <v>4300</v>
      </c>
    </row>
    <row r="101" spans="1:1">
      <c r="A101">
        <v>4400</v>
      </c>
    </row>
    <row r="102" spans="1:1">
      <c r="A102">
        <v>5970</v>
      </c>
    </row>
    <row r="103" spans="1:1">
      <c r="A103">
        <v>6670</v>
      </c>
    </row>
    <row r="104" spans="1:1">
      <c r="A104">
        <v>6820</v>
      </c>
    </row>
    <row r="105" spans="1:1">
      <c r="A105">
        <v>8340</v>
      </c>
    </row>
    <row r="106" spans="1:1">
      <c r="A106">
        <v>8350</v>
      </c>
    </row>
    <row r="107" spans="1:1">
      <c r="A107">
        <v>365</v>
      </c>
    </row>
    <row r="108" spans="1:1">
      <c r="A108">
        <v>950</v>
      </c>
    </row>
    <row r="109" spans="1:1">
      <c r="A109">
        <v>1420</v>
      </c>
    </row>
    <row r="110" spans="1:1">
      <c r="A110">
        <v>2640</v>
      </c>
    </row>
    <row r="111" spans="1:1">
      <c r="A111">
        <v>3440</v>
      </c>
    </row>
    <row r="112" spans="1:1">
      <c r="A112">
        <v>4090</v>
      </c>
    </row>
    <row r="113" spans="1:1">
      <c r="A113">
        <v>5220</v>
      </c>
    </row>
    <row r="114" spans="1:1">
      <c r="A114">
        <v>5232</v>
      </c>
    </row>
    <row r="115" spans="1:1">
      <c r="A115">
        <v>5238</v>
      </c>
    </row>
    <row r="116" spans="1:1">
      <c r="A116">
        <v>5250</v>
      </c>
    </row>
    <row r="117" spans="1:1">
      <c r="A117">
        <v>6052</v>
      </c>
    </row>
    <row r="118" spans="1:1">
      <c r="A118">
        <v>7700</v>
      </c>
    </row>
    <row r="119" spans="1:1">
      <c r="A119">
        <v>7730</v>
      </c>
    </row>
    <row r="120" spans="1:1">
      <c r="A120">
        <v>7740</v>
      </c>
    </row>
    <row r="121" spans="1:1">
      <c r="A121">
        <v>8485</v>
      </c>
    </row>
    <row r="122" spans="1:1">
      <c r="A122">
        <v>8610</v>
      </c>
    </row>
    <row r="123" spans="1:1">
      <c r="A123">
        <v>9210</v>
      </c>
    </row>
    <row r="124" spans="1:1">
      <c r="A124">
        <v>9490</v>
      </c>
    </row>
    <row r="125" spans="1:1">
      <c r="A125">
        <v>10070</v>
      </c>
    </row>
    <row r="126" spans="1:1">
      <c r="A126">
        <v>10240</v>
      </c>
    </row>
    <row r="127" spans="1:1">
      <c r="A127">
        <v>10360</v>
      </c>
    </row>
    <row r="128" spans="1:1">
      <c r="A128">
        <v>10555</v>
      </c>
    </row>
    <row r="129" spans="1:1">
      <c r="A129">
        <v>10560</v>
      </c>
    </row>
    <row r="130" spans="1:1">
      <c r="A130">
        <v>12010</v>
      </c>
    </row>
    <row r="131" spans="1:1">
      <c r="A131">
        <v>12150</v>
      </c>
    </row>
    <row r="132" spans="1:1">
      <c r="A132">
        <v>13000</v>
      </c>
    </row>
    <row r="133" spans="1:1">
      <c r="A133">
        <v>13175</v>
      </c>
    </row>
    <row r="134" spans="1:1">
      <c r="A134">
        <v>13353</v>
      </c>
    </row>
    <row r="135" spans="1:1">
      <c r="A135">
        <v>13364</v>
      </c>
    </row>
    <row r="136" spans="1:1">
      <c r="A136">
        <v>14790</v>
      </c>
    </row>
    <row r="137" spans="1:1">
      <c r="A137">
        <v>15865</v>
      </c>
    </row>
    <row r="138" spans="1:1">
      <c r="A138">
        <v>16530</v>
      </c>
    </row>
    <row r="139" spans="1:1">
      <c r="A139">
        <v>17000</v>
      </c>
    </row>
    <row r="140" spans="1:1">
      <c r="A140">
        <v>17025</v>
      </c>
    </row>
    <row r="141" spans="1:1">
      <c r="A141">
        <v>17045</v>
      </c>
    </row>
    <row r="142" spans="1:1">
      <c r="A142">
        <v>18510</v>
      </c>
    </row>
    <row r="143" spans="1:1">
      <c r="A143">
        <v>19530</v>
      </c>
    </row>
    <row r="144" spans="1:1">
      <c r="A144">
        <v>20747</v>
      </c>
    </row>
    <row r="145" spans="1:1">
      <c r="A145">
        <v>20884</v>
      </c>
    </row>
    <row r="146" spans="1:1">
      <c r="A146">
        <v>20890</v>
      </c>
    </row>
    <row r="147" spans="1:1">
      <c r="A147">
        <v>972</v>
      </c>
    </row>
    <row r="148" spans="1:1">
      <c r="A148">
        <v>985</v>
      </c>
    </row>
    <row r="149" spans="1:1">
      <c r="A149">
        <v>1030</v>
      </c>
    </row>
    <row r="150" spans="1:1">
      <c r="A150">
        <v>3250</v>
      </c>
    </row>
    <row r="151" spans="1:1">
      <c r="A151">
        <v>3270</v>
      </c>
    </row>
    <row r="152" spans="1:1">
      <c r="A152">
        <v>3280</v>
      </c>
    </row>
    <row r="153" spans="1:1">
      <c r="A153">
        <v>3290</v>
      </c>
    </row>
    <row r="154" spans="1:1">
      <c r="A154">
        <v>3300</v>
      </c>
    </row>
    <row r="155" spans="1:1">
      <c r="A155">
        <v>1440</v>
      </c>
    </row>
    <row r="156" spans="1:1">
      <c r="A156">
        <v>2910</v>
      </c>
    </row>
    <row r="157" spans="1:1">
      <c r="A157">
        <v>13725</v>
      </c>
    </row>
    <row r="158" spans="1:1">
      <c r="A158">
        <v>13730</v>
      </c>
    </row>
    <row r="159" spans="1:1">
      <c r="A159">
        <v>13800</v>
      </c>
    </row>
    <row r="160" spans="1:1">
      <c r="A160">
        <v>2575</v>
      </c>
    </row>
    <row r="161" spans="1:1">
      <c r="A161">
        <v>5035</v>
      </c>
    </row>
    <row r="162" spans="1:1">
      <c r="A162">
        <v>5060</v>
      </c>
    </row>
    <row r="163" spans="1:1">
      <c r="A163">
        <v>6255</v>
      </c>
    </row>
    <row r="164" spans="1:1">
      <c r="A164">
        <v>7525</v>
      </c>
    </row>
    <row r="165" spans="1:1">
      <c r="A165">
        <v>10080</v>
      </c>
    </row>
    <row r="166" spans="1:1">
      <c r="A166">
        <v>13090</v>
      </c>
    </row>
    <row r="167" spans="1:1">
      <c r="A167">
        <v>15410</v>
      </c>
    </row>
    <row r="168" spans="1:1">
      <c r="A168">
        <v>1585</v>
      </c>
    </row>
    <row r="169" spans="1:1">
      <c r="A169">
        <v>100</v>
      </c>
    </row>
    <row r="170" spans="1:1">
      <c r="A170">
        <v>577</v>
      </c>
    </row>
    <row r="171" spans="1:1">
      <c r="A171">
        <v>887</v>
      </c>
    </row>
    <row r="172" spans="1:1">
      <c r="A172">
        <v>891</v>
      </c>
    </row>
    <row r="173" spans="1:1">
      <c r="A173">
        <v>892</v>
      </c>
    </row>
    <row r="174" spans="1:1">
      <c r="A174">
        <v>1894</v>
      </c>
    </row>
    <row r="175" spans="1:1">
      <c r="A175">
        <v>2959</v>
      </c>
    </row>
    <row r="176" spans="1:1">
      <c r="A176">
        <v>3635</v>
      </c>
    </row>
    <row r="177" spans="1:1">
      <c r="A177">
        <v>4783</v>
      </c>
    </row>
    <row r="178" spans="1:1">
      <c r="A178">
        <v>6083</v>
      </c>
    </row>
    <row r="179" spans="1:1">
      <c r="A179">
        <v>7010</v>
      </c>
    </row>
    <row r="180" spans="1:1">
      <c r="A180">
        <v>7430</v>
      </c>
    </row>
    <row r="181" spans="1:1">
      <c r="A181">
        <v>7435</v>
      </c>
    </row>
    <row r="182" spans="1:1">
      <c r="A182">
        <v>8718</v>
      </c>
    </row>
    <row r="183" spans="1:1">
      <c r="A183">
        <v>9322</v>
      </c>
    </row>
    <row r="184" spans="1:1">
      <c r="A184">
        <v>10049</v>
      </c>
    </row>
    <row r="185" spans="1:1">
      <c r="A185">
        <v>11289</v>
      </c>
    </row>
    <row r="186" spans="1:1">
      <c r="A186">
        <v>1724</v>
      </c>
    </row>
    <row r="187" spans="1:1">
      <c r="A187">
        <v>1733</v>
      </c>
    </row>
    <row r="188" spans="1:1">
      <c r="A188">
        <v>1736</v>
      </c>
    </row>
    <row r="189" spans="1:1">
      <c r="A189">
        <v>2420</v>
      </c>
    </row>
    <row r="190" spans="1:1">
      <c r="A190">
        <v>2423</v>
      </c>
    </row>
    <row r="191" spans="1:1">
      <c r="A191">
        <v>1328</v>
      </c>
    </row>
    <row r="192" spans="1:1">
      <c r="A192">
        <v>2540</v>
      </c>
    </row>
    <row r="193" spans="1:1">
      <c r="A193">
        <v>3125</v>
      </c>
    </row>
    <row r="194" spans="1:1">
      <c r="A194">
        <v>3420</v>
      </c>
    </row>
    <row r="195" spans="1:1">
      <c r="A195">
        <v>3812</v>
      </c>
    </row>
    <row r="196" spans="1:1">
      <c r="A196">
        <v>4322</v>
      </c>
    </row>
    <row r="197" spans="1:1">
      <c r="A197">
        <v>6304</v>
      </c>
    </row>
    <row r="198" spans="1:1">
      <c r="A198">
        <v>6341</v>
      </c>
    </row>
    <row r="199" spans="1:1">
      <c r="A199">
        <v>6641</v>
      </c>
    </row>
    <row r="200" spans="1:1">
      <c r="A200">
        <v>7579</v>
      </c>
    </row>
    <row r="201" spans="1:1">
      <c r="A201">
        <v>7638</v>
      </c>
    </row>
    <row r="202" spans="1:1">
      <c r="A202">
        <v>8671</v>
      </c>
    </row>
    <row r="203" spans="1:1">
      <c r="A203">
        <v>8978</v>
      </c>
    </row>
    <row r="204" spans="1:1">
      <c r="A204">
        <v>10972</v>
      </c>
    </row>
    <row r="205" spans="1:1">
      <c r="A205">
        <v>11707</v>
      </c>
    </row>
    <row r="206" spans="1:1">
      <c r="A206">
        <v>11727</v>
      </c>
    </row>
    <row r="207" spans="1:1">
      <c r="A207">
        <v>13036</v>
      </c>
    </row>
    <row r="208" spans="1:1">
      <c r="A208">
        <v>13038</v>
      </c>
    </row>
    <row r="209" spans="1:1">
      <c r="A209">
        <v>13056</v>
      </c>
    </row>
    <row r="210" spans="1:1">
      <c r="A210">
        <v>15020</v>
      </c>
    </row>
    <row r="211" spans="1:1">
      <c r="A211">
        <v>16274</v>
      </c>
    </row>
    <row r="212" spans="1:1">
      <c r="A212">
        <v>16464</v>
      </c>
    </row>
    <row r="213" spans="1:1">
      <c r="A213">
        <v>17062</v>
      </c>
    </row>
    <row r="214" spans="1:1">
      <c r="A214">
        <v>18970</v>
      </c>
    </row>
    <row r="215" spans="1:1">
      <c r="A215">
        <v>18990</v>
      </c>
    </row>
    <row r="216" spans="1:1">
      <c r="A216">
        <v>20034</v>
      </c>
    </row>
    <row r="217" spans="1:1">
      <c r="A217">
        <v>20146</v>
      </c>
    </row>
    <row r="218" spans="1:1">
      <c r="A218">
        <v>20994</v>
      </c>
    </row>
    <row r="219" spans="1:1">
      <c r="A219">
        <v>21010</v>
      </c>
    </row>
    <row r="220" spans="1:1">
      <c r="A220">
        <v>22904</v>
      </c>
    </row>
    <row r="221" spans="1:1">
      <c r="A221">
        <v>24865</v>
      </c>
    </row>
    <row r="222" spans="1:1">
      <c r="A222">
        <v>24867</v>
      </c>
    </row>
    <row r="223" spans="1:1">
      <c r="A223">
        <v>24869</v>
      </c>
    </row>
    <row r="224" spans="1:1">
      <c r="A224">
        <v>25594</v>
      </c>
    </row>
    <row r="225" spans="1:1">
      <c r="A225">
        <v>26513</v>
      </c>
    </row>
    <row r="226" spans="1:1">
      <c r="A226">
        <v>26869</v>
      </c>
    </row>
    <row r="227" spans="1:1">
      <c r="A227">
        <v>27504</v>
      </c>
    </row>
    <row r="228" spans="1:1">
      <c r="A228">
        <v>28778</v>
      </c>
    </row>
    <row r="229" spans="1:1">
      <c r="A229">
        <v>28782</v>
      </c>
    </row>
    <row r="230" spans="1:1">
      <c r="A230">
        <v>28786</v>
      </c>
    </row>
    <row r="231" spans="1:1">
      <c r="A231">
        <v>28795</v>
      </c>
    </row>
    <row r="232" spans="1:1">
      <c r="A232">
        <v>32112</v>
      </c>
    </row>
    <row r="233" spans="1:1">
      <c r="A233">
        <v>1544</v>
      </c>
    </row>
    <row r="234" spans="1:1">
      <c r="A234">
        <v>1839</v>
      </c>
    </row>
    <row r="235" spans="1:1">
      <c r="A235">
        <v>2019</v>
      </c>
    </row>
    <row r="236" spans="1:1">
      <c r="A236">
        <v>2789</v>
      </c>
    </row>
    <row r="237" spans="1:1">
      <c r="A237">
        <v>2793</v>
      </c>
    </row>
    <row r="238" spans="1:1">
      <c r="A238">
        <v>2803</v>
      </c>
    </row>
    <row r="239" spans="1:1">
      <c r="A239">
        <v>4063</v>
      </c>
    </row>
    <row r="240" spans="1:1">
      <c r="A240">
        <v>5367</v>
      </c>
    </row>
    <row r="241" spans="1:1">
      <c r="A241">
        <v>1200</v>
      </c>
    </row>
    <row r="242" spans="1:1">
      <c r="A242">
        <v>0</v>
      </c>
    </row>
    <row r="243" spans="1:1">
      <c r="A243">
        <v>1111</v>
      </c>
    </row>
    <row r="244" spans="1:1">
      <c r="A244">
        <v>3718</v>
      </c>
    </row>
    <row r="245" spans="1:1">
      <c r="A245">
        <v>4006</v>
      </c>
    </row>
    <row r="246" spans="1:1">
      <c r="A246">
        <v>5690</v>
      </c>
    </row>
    <row r="247" spans="1:1">
      <c r="A247">
        <v>5740</v>
      </c>
    </row>
    <row r="248" spans="1:1">
      <c r="A248">
        <v>7077</v>
      </c>
    </row>
    <row r="249" spans="1:1">
      <c r="A249">
        <v>7087</v>
      </c>
    </row>
    <row r="250" spans="1:1">
      <c r="A250">
        <v>7427</v>
      </c>
    </row>
    <row r="251" spans="1:1">
      <c r="A251">
        <v>8827</v>
      </c>
    </row>
    <row r="252" spans="1:1">
      <c r="A252">
        <v>8831</v>
      </c>
    </row>
    <row r="253" spans="1:1">
      <c r="A253">
        <v>9031</v>
      </c>
    </row>
    <row r="254" spans="1:1">
      <c r="A254">
        <v>10491</v>
      </c>
    </row>
    <row r="255" spans="1:1">
      <c r="A255">
        <v>1471</v>
      </c>
    </row>
    <row r="256" spans="1:1">
      <c r="A256">
        <v>2557</v>
      </c>
    </row>
    <row r="257" spans="1:1">
      <c r="A257">
        <v>4474</v>
      </c>
    </row>
    <row r="258" spans="1:1">
      <c r="A258">
        <v>443</v>
      </c>
    </row>
    <row r="259" spans="1:1">
      <c r="A259">
        <v>2081</v>
      </c>
    </row>
    <row r="260" spans="1:1">
      <c r="A260">
        <v>2555</v>
      </c>
    </row>
    <row r="261" spans="1:1">
      <c r="A261">
        <v>2694</v>
      </c>
    </row>
    <row r="262" spans="1:1">
      <c r="A262">
        <v>2707</v>
      </c>
    </row>
    <row r="263" spans="1:1">
      <c r="A263">
        <v>4156</v>
      </c>
    </row>
    <row r="264" spans="1:1">
      <c r="A264">
        <v>4162</v>
      </c>
    </row>
    <row r="265" spans="1:1">
      <c r="A265">
        <v>4509</v>
      </c>
    </row>
    <row r="266" spans="1:1">
      <c r="A266">
        <v>1970</v>
      </c>
    </row>
    <row r="267" spans="1:1">
      <c r="A267">
        <v>2100</v>
      </c>
    </row>
    <row r="268" spans="1:1">
      <c r="A268">
        <v>2142</v>
      </c>
    </row>
    <row r="269" spans="1:1">
      <c r="A269">
        <v>3439</v>
      </c>
    </row>
    <row r="270" spans="1:1">
      <c r="A270">
        <v>3444</v>
      </c>
    </row>
    <row r="271" spans="1:1">
      <c r="A271">
        <v>3555</v>
      </c>
    </row>
    <row r="272" spans="1:1">
      <c r="A272">
        <v>3848</v>
      </c>
    </row>
    <row r="273" spans="1:1">
      <c r="A273">
        <v>4686</v>
      </c>
    </row>
    <row r="274" spans="1:1">
      <c r="A274">
        <v>4855</v>
      </c>
    </row>
    <row r="275" spans="1:1">
      <c r="A275">
        <v>4861</v>
      </c>
    </row>
    <row r="276" spans="1:1">
      <c r="A276">
        <v>6814</v>
      </c>
    </row>
    <row r="277" spans="1:1">
      <c r="A277">
        <v>5</v>
      </c>
    </row>
    <row r="278" spans="1:1">
      <c r="A278">
        <v>1125</v>
      </c>
    </row>
    <row r="279" spans="1:1">
      <c r="A279">
        <v>2296</v>
      </c>
    </row>
    <row r="280" spans="1:1">
      <c r="A280">
        <v>2456</v>
      </c>
    </row>
    <row r="281" spans="1:1">
      <c r="A281">
        <v>2468</v>
      </c>
    </row>
    <row r="282" spans="1:1">
      <c r="A282">
        <v>2480</v>
      </c>
    </row>
    <row r="283" spans="1:1">
      <c r="A283">
        <v>3760</v>
      </c>
    </row>
    <row r="284" spans="1:1">
      <c r="A284">
        <v>3815</v>
      </c>
    </row>
    <row r="285" spans="1:1">
      <c r="A285">
        <v>6141</v>
      </c>
    </row>
    <row r="286" spans="1:1">
      <c r="A286">
        <v>6215</v>
      </c>
    </row>
    <row r="287" spans="1:1">
      <c r="A287">
        <v>7539</v>
      </c>
    </row>
    <row r="288" spans="1:1">
      <c r="A288">
        <v>9685</v>
      </c>
    </row>
    <row r="289" spans="1:1">
      <c r="A289">
        <v>9880</v>
      </c>
    </row>
    <row r="290" spans="1:1">
      <c r="A290">
        <v>10166</v>
      </c>
    </row>
    <row r="291" spans="1:1">
      <c r="A291">
        <v>10233</v>
      </c>
    </row>
    <row r="292" spans="1:1">
      <c r="A292">
        <v>11542</v>
      </c>
    </row>
    <row r="293" spans="1:1">
      <c r="A293">
        <v>11607</v>
      </c>
    </row>
    <row r="294" spans="1:1">
      <c r="A294">
        <v>11611</v>
      </c>
    </row>
    <row r="295" spans="1:1">
      <c r="A295">
        <v>13280</v>
      </c>
    </row>
    <row r="296" spans="1:1">
      <c r="A296">
        <v>13530</v>
      </c>
    </row>
    <row r="297" spans="1:1">
      <c r="A297">
        <v>14485</v>
      </c>
    </row>
    <row r="298" spans="1:1">
      <c r="A298">
        <v>14524</v>
      </c>
    </row>
    <row r="299" spans="1:1">
      <c r="A299">
        <v>16404</v>
      </c>
    </row>
    <row r="300" spans="1:1">
      <c r="A300">
        <v>16433</v>
      </c>
    </row>
    <row r="301" spans="1:1">
      <c r="A301">
        <v>16447</v>
      </c>
    </row>
    <row r="302" spans="1:1">
      <c r="A302">
        <v>17712</v>
      </c>
    </row>
    <row r="303" spans="1:1">
      <c r="A303">
        <v>17794</v>
      </c>
    </row>
    <row r="304" spans="1:1">
      <c r="A304">
        <v>20335</v>
      </c>
    </row>
    <row r="305" spans="1:1">
      <c r="A305">
        <v>20340</v>
      </c>
    </row>
    <row r="306" spans="1:1">
      <c r="A306">
        <v>21737</v>
      </c>
    </row>
    <row r="307" spans="1:1">
      <c r="A307">
        <v>21759</v>
      </c>
    </row>
    <row r="308" spans="1:1">
      <c r="A308">
        <v>25519</v>
      </c>
    </row>
    <row r="309" spans="1:1">
      <c r="A309">
        <v>25623</v>
      </c>
    </row>
    <row r="310" spans="1:1">
      <c r="A310">
        <v>26292</v>
      </c>
    </row>
    <row r="311" spans="1:1">
      <c r="A311">
        <v>27809</v>
      </c>
    </row>
    <row r="312" spans="1:1">
      <c r="A312">
        <v>28154</v>
      </c>
    </row>
    <row r="313" spans="1:1">
      <c r="A313">
        <v>1779</v>
      </c>
    </row>
    <row r="314" spans="1:1">
      <c r="A314">
        <v>2054</v>
      </c>
    </row>
    <row r="315" spans="1:1">
      <c r="A315">
        <v>2666</v>
      </c>
    </row>
    <row r="316" spans="1:1">
      <c r="A316">
        <v>2691</v>
      </c>
    </row>
    <row r="317" spans="1:1">
      <c r="A317">
        <v>3517</v>
      </c>
    </row>
    <row r="318" spans="1:1">
      <c r="A318">
        <v>4011</v>
      </c>
    </row>
    <row r="319" spans="1:1">
      <c r="A319">
        <v>580</v>
      </c>
    </row>
    <row r="320" spans="1:1">
      <c r="A320">
        <v>1380</v>
      </c>
    </row>
    <row r="321" spans="1:1">
      <c r="A321">
        <v>2913</v>
      </c>
    </row>
    <row r="322" spans="1:1">
      <c r="A322">
        <v>3952</v>
      </c>
    </row>
    <row r="323" spans="1:1">
      <c r="A323">
        <v>4013</v>
      </c>
    </row>
    <row r="324" spans="1:1">
      <c r="A324">
        <v>4042</v>
      </c>
    </row>
    <row r="325" spans="1:1">
      <c r="A325">
        <v>4512</v>
      </c>
    </row>
    <row r="326" spans="1:1">
      <c r="A326">
        <v>5289</v>
      </c>
    </row>
    <row r="327" spans="1:1">
      <c r="A327">
        <v>5397</v>
      </c>
    </row>
    <row r="328" spans="1:1">
      <c r="A328">
        <v>6612</v>
      </c>
    </row>
    <row r="329" spans="1:1">
      <c r="A329">
        <v>6614</v>
      </c>
    </row>
    <row r="330" spans="1:1">
      <c r="A330">
        <v>7937</v>
      </c>
    </row>
    <row r="331" spans="1:1">
      <c r="A331">
        <v>851</v>
      </c>
    </row>
    <row r="332" spans="1:1">
      <c r="A332">
        <v>1075</v>
      </c>
    </row>
    <row r="333" spans="1:1">
      <c r="A333">
        <v>1363</v>
      </c>
    </row>
    <row r="334" spans="1:1">
      <c r="A334">
        <v>340</v>
      </c>
    </row>
    <row r="335" spans="1:1">
      <c r="A335">
        <v>46</v>
      </c>
    </row>
    <row r="336" spans="1:1">
      <c r="A336">
        <v>372</v>
      </c>
    </row>
    <row r="337" spans="1:1">
      <c r="A337">
        <v>1578</v>
      </c>
    </row>
    <row r="338" spans="1:1">
      <c r="A338">
        <v>1119</v>
      </c>
    </row>
    <row r="339" spans="1:1">
      <c r="A339">
        <v>2377</v>
      </c>
    </row>
    <row r="340" spans="1:1">
      <c r="A340">
        <v>2403</v>
      </c>
    </row>
    <row r="341" spans="1:1">
      <c r="A341">
        <v>3739</v>
      </c>
    </row>
    <row r="342" spans="1:1">
      <c r="A342">
        <v>6262</v>
      </c>
    </row>
    <row r="343" spans="1:1">
      <c r="A343">
        <v>6302</v>
      </c>
    </row>
    <row r="344" spans="1:1">
      <c r="A344">
        <v>6327</v>
      </c>
    </row>
    <row r="345" spans="1:1">
      <c r="A345">
        <v>6664</v>
      </c>
    </row>
    <row r="346" spans="1:1">
      <c r="A346">
        <v>8177</v>
      </c>
    </row>
    <row r="347" spans="1:1">
      <c r="A347">
        <v>9134</v>
      </c>
    </row>
    <row r="348" spans="1:1">
      <c r="A348">
        <v>9137</v>
      </c>
    </row>
    <row r="349" spans="1:1">
      <c r="A349">
        <v>10400</v>
      </c>
    </row>
    <row r="350" spans="1:1">
      <c r="A350">
        <v>11750</v>
      </c>
    </row>
    <row r="351" spans="1:1">
      <c r="A351">
        <v>12092</v>
      </c>
    </row>
    <row r="352" spans="1:1">
      <c r="A352">
        <v>12782</v>
      </c>
    </row>
    <row r="353" spans="1:1">
      <c r="A353">
        <v>16190</v>
      </c>
    </row>
    <row r="354" spans="1:1">
      <c r="A354">
        <v>17467</v>
      </c>
    </row>
    <row r="355" spans="1:1">
      <c r="A355">
        <v>17487</v>
      </c>
    </row>
    <row r="356" spans="1:1">
      <c r="A356">
        <v>2551</v>
      </c>
    </row>
    <row r="357" spans="1:1">
      <c r="A357">
        <v>4193</v>
      </c>
    </row>
    <row r="358" spans="1:1">
      <c r="A358">
        <v>4283</v>
      </c>
    </row>
    <row r="359" spans="1:1">
      <c r="A359">
        <v>1315</v>
      </c>
    </row>
    <row r="360" spans="1:1">
      <c r="A360">
        <v>480</v>
      </c>
    </row>
    <row r="361" spans="1:1">
      <c r="A361">
        <v>3935</v>
      </c>
    </row>
    <row r="362" spans="1:1">
      <c r="A362">
        <v>5145</v>
      </c>
    </row>
    <row r="363" spans="1:1">
      <c r="A363">
        <v>6560</v>
      </c>
    </row>
    <row r="364" spans="1:1">
      <c r="A364">
        <v>6617</v>
      </c>
    </row>
    <row r="365" spans="1:1">
      <c r="A365">
        <v>8525</v>
      </c>
    </row>
    <row r="366" spans="1:1">
      <c r="A366">
        <v>8530</v>
      </c>
    </row>
    <row r="367" spans="1:1">
      <c r="A367">
        <v>9835</v>
      </c>
    </row>
    <row r="368" spans="1:1">
      <c r="A368">
        <v>10460</v>
      </c>
    </row>
    <row r="369" spans="1:1">
      <c r="A369">
        <v>10470</v>
      </c>
    </row>
    <row r="370" spans="1:1">
      <c r="A370">
        <v>11680</v>
      </c>
    </row>
    <row r="371" spans="1:1">
      <c r="A371">
        <v>12915</v>
      </c>
    </row>
    <row r="372" spans="1:1">
      <c r="A372">
        <v>13005</v>
      </c>
    </row>
    <row r="373" spans="1:1">
      <c r="A373">
        <v>14261</v>
      </c>
    </row>
    <row r="374" spans="1:1">
      <c r="A374">
        <v>15545</v>
      </c>
    </row>
    <row r="375" spans="1:1">
      <c r="A375">
        <v>15555</v>
      </c>
    </row>
    <row r="376" spans="1:1">
      <c r="A376">
        <v>20</v>
      </c>
    </row>
    <row r="377" spans="1:1">
      <c r="A377">
        <v>36</v>
      </c>
    </row>
    <row r="378" spans="1:1">
      <c r="A378">
        <v>745</v>
      </c>
    </row>
    <row r="379" spans="1:1">
      <c r="A379">
        <v>760</v>
      </c>
    </row>
    <row r="380" spans="1:1">
      <c r="A380">
        <v>1922</v>
      </c>
    </row>
    <row r="381" spans="1:1">
      <c r="A381">
        <v>1925</v>
      </c>
    </row>
    <row r="382" spans="1:1">
      <c r="A382">
        <v>5870</v>
      </c>
    </row>
    <row r="383" spans="1:1">
      <c r="A383">
        <v>9600</v>
      </c>
    </row>
    <row r="384" spans="1:1">
      <c r="A384">
        <v>9785</v>
      </c>
    </row>
    <row r="385" spans="1:1">
      <c r="A385">
        <v>9793</v>
      </c>
    </row>
    <row r="386" spans="1:1">
      <c r="A386">
        <v>11400</v>
      </c>
    </row>
    <row r="387" spans="1:1">
      <c r="A387">
        <v>11424</v>
      </c>
    </row>
    <row r="388" spans="1:1">
      <c r="A388">
        <v>11440</v>
      </c>
    </row>
    <row r="389" spans="1:1">
      <c r="A389">
        <v>14612</v>
      </c>
    </row>
    <row r="390" spans="1:1">
      <c r="A390">
        <v>14617</v>
      </c>
    </row>
    <row r="391" spans="1:1">
      <c r="A391">
        <v>17110</v>
      </c>
    </row>
    <row r="392" spans="1:1">
      <c r="A392">
        <v>17170</v>
      </c>
    </row>
    <row r="393" spans="1:1">
      <c r="A393">
        <v>17190</v>
      </c>
    </row>
    <row r="394" spans="1:1">
      <c r="A394">
        <v>17472</v>
      </c>
    </row>
    <row r="395" spans="1:1">
      <c r="A395">
        <v>18050</v>
      </c>
    </row>
    <row r="396" spans="1:1">
      <c r="A396">
        <v>18055</v>
      </c>
    </row>
    <row r="397" spans="1:1">
      <c r="A397">
        <v>20400</v>
      </c>
    </row>
    <row r="398" spans="1:1">
      <c r="A398">
        <v>20405</v>
      </c>
    </row>
    <row r="399" spans="1:1">
      <c r="A399">
        <v>20530</v>
      </c>
    </row>
    <row r="400" spans="1:1">
      <c r="A400">
        <v>20560</v>
      </c>
    </row>
    <row r="401" spans="1:1">
      <c r="A401">
        <v>21800</v>
      </c>
    </row>
    <row r="402" spans="1:1">
      <c r="A402">
        <v>21805</v>
      </c>
    </row>
    <row r="403" spans="1:1">
      <c r="A403">
        <v>21820</v>
      </c>
    </row>
    <row r="404" spans="1:1">
      <c r="A404">
        <v>22985</v>
      </c>
    </row>
    <row r="405" spans="1:1">
      <c r="A405">
        <v>28844</v>
      </c>
    </row>
    <row r="406" spans="1:1">
      <c r="A406">
        <v>30044</v>
      </c>
    </row>
    <row r="407" spans="1:1">
      <c r="A407">
        <v>30310</v>
      </c>
    </row>
    <row r="408" spans="1:1">
      <c r="A408">
        <v>32460</v>
      </c>
    </row>
    <row r="409" spans="1:1">
      <c r="A409">
        <v>32660</v>
      </c>
    </row>
    <row r="410" spans="1:1">
      <c r="A410">
        <v>32710</v>
      </c>
    </row>
    <row r="411" spans="1:1">
      <c r="A411">
        <v>32800</v>
      </c>
    </row>
    <row r="412" spans="1:1">
      <c r="A412">
        <v>32860</v>
      </c>
    </row>
    <row r="413" spans="1:1">
      <c r="A413">
        <v>34445</v>
      </c>
    </row>
    <row r="414" spans="1:1">
      <c r="A414">
        <v>43300</v>
      </c>
    </row>
    <row r="415" spans="1:1">
      <c r="A415">
        <v>44625</v>
      </c>
    </row>
    <row r="416" spans="1:1">
      <c r="A416">
        <v>44825</v>
      </c>
    </row>
    <row r="417" spans="1:1">
      <c r="A417">
        <v>45770</v>
      </c>
    </row>
    <row r="418" spans="1:1">
      <c r="A418">
        <v>2645</v>
      </c>
    </row>
    <row r="419" spans="1:1">
      <c r="A419">
        <v>2688</v>
      </c>
    </row>
    <row r="420" spans="1:1">
      <c r="A420">
        <v>3150</v>
      </c>
    </row>
    <row r="421" spans="1:1">
      <c r="A421">
        <v>3745</v>
      </c>
    </row>
    <row r="422" spans="1:1">
      <c r="A422">
        <v>5240</v>
      </c>
    </row>
    <row r="423" spans="1:1">
      <c r="A423">
        <v>5560</v>
      </c>
    </row>
    <row r="424" spans="1:1">
      <c r="A424">
        <v>2441</v>
      </c>
    </row>
    <row r="425" spans="1:1">
      <c r="A425">
        <v>2629</v>
      </c>
    </row>
    <row r="426" spans="1:1">
      <c r="A426">
        <v>3981</v>
      </c>
    </row>
    <row r="427" spans="1:1">
      <c r="A427">
        <v>5171</v>
      </c>
    </row>
    <row r="428" spans="1:1">
      <c r="A428">
        <v>5671</v>
      </c>
    </row>
    <row r="429" spans="1:1">
      <c r="A429">
        <v>1956</v>
      </c>
    </row>
    <row r="430" spans="1:1">
      <c r="A430">
        <v>4031</v>
      </c>
    </row>
    <row r="431" spans="1:1">
      <c r="A431">
        <v>4429</v>
      </c>
    </row>
    <row r="432" spans="1:1">
      <c r="A432">
        <v>6684</v>
      </c>
    </row>
    <row r="433" spans="1:1">
      <c r="A433">
        <v>7869</v>
      </c>
    </row>
    <row r="434" spans="1:1">
      <c r="A434">
        <v>10035</v>
      </c>
    </row>
    <row r="435" spans="1:1">
      <c r="A435">
        <v>10891</v>
      </c>
    </row>
    <row r="436" spans="1:1">
      <c r="A436">
        <v>13072</v>
      </c>
    </row>
    <row r="437" spans="1:1">
      <c r="A437">
        <v>1575</v>
      </c>
    </row>
    <row r="438" spans="1:1">
      <c r="A438">
        <v>125</v>
      </c>
    </row>
    <row r="439" spans="1:1">
      <c r="A439">
        <v>1180</v>
      </c>
    </row>
    <row r="440" spans="1:1">
      <c r="A440">
        <v>1240</v>
      </c>
    </row>
    <row r="441" spans="1:1">
      <c r="A441">
        <v>7790</v>
      </c>
    </row>
    <row r="442" spans="1:1">
      <c r="A442">
        <v>9300</v>
      </c>
    </row>
    <row r="443" spans="1:1">
      <c r="A443">
        <v>167</v>
      </c>
    </row>
    <row r="444" spans="1:1">
      <c r="A444">
        <v>1087</v>
      </c>
    </row>
    <row r="445" spans="1:1">
      <c r="A445">
        <v>2013</v>
      </c>
    </row>
    <row r="446" spans="1:1">
      <c r="A446">
        <v>1225</v>
      </c>
    </row>
    <row r="447" spans="1:1">
      <c r="A447">
        <v>1250</v>
      </c>
    </row>
    <row r="448" spans="1:1">
      <c r="A448">
        <v>1510</v>
      </c>
    </row>
    <row r="449" spans="1:1">
      <c r="A449">
        <v>1548</v>
      </c>
    </row>
    <row r="450" spans="1:1">
      <c r="A450">
        <v>4835</v>
      </c>
    </row>
    <row r="451" spans="1:1">
      <c r="A451">
        <v>5113</v>
      </c>
    </row>
    <row r="452" spans="1:1">
      <c r="A452">
        <v>6745</v>
      </c>
    </row>
    <row r="453" spans="1:1">
      <c r="A453">
        <v>10872</v>
      </c>
    </row>
  </sheetData>
  <sortState xmlns:xlrd2="http://schemas.microsoft.com/office/spreadsheetml/2017/richdata2" ref="BG2:BG511">
    <sortCondition ref="BG2:BG51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0841C-3ED6-7448-ADC9-0CB4E6EB4B07}">
  <dimension ref="A1:BC443"/>
  <sheetViews>
    <sheetView workbookViewId="0">
      <selection activeCell="C1" sqref="C1:Q1048576"/>
    </sheetView>
  </sheetViews>
  <sheetFormatPr baseColWidth="10" defaultRowHeight="16"/>
  <sheetData>
    <row r="1" spans="1:55">
      <c r="A1" t="s">
        <v>2109</v>
      </c>
      <c r="B1" t="s">
        <v>1288</v>
      </c>
      <c r="C1" t="s">
        <v>1271</v>
      </c>
      <c r="D1" t="s">
        <v>1256</v>
      </c>
      <c r="E1" t="s">
        <v>1281</v>
      </c>
      <c r="F1" t="s">
        <v>1278</v>
      </c>
      <c r="G1" t="s">
        <v>1322</v>
      </c>
      <c r="H1" t="s">
        <v>1320</v>
      </c>
      <c r="I1" t="s">
        <v>1337</v>
      </c>
      <c r="J1" t="s">
        <v>1339</v>
      </c>
      <c r="K1" t="s">
        <v>1679</v>
      </c>
      <c r="L1" t="s">
        <v>1362</v>
      </c>
      <c r="M1" t="s">
        <v>1373</v>
      </c>
      <c r="N1" t="s">
        <v>1365</v>
      </c>
      <c r="O1" t="s">
        <v>91</v>
      </c>
      <c r="P1" t="s">
        <v>111</v>
      </c>
      <c r="Q1" t="s">
        <v>115</v>
      </c>
      <c r="R1" t="s">
        <v>120</v>
      </c>
      <c r="S1" t="s">
        <v>134</v>
      </c>
      <c r="T1" t="s">
        <v>154</v>
      </c>
      <c r="U1" t="s">
        <v>155</v>
      </c>
      <c r="V1" t="s">
        <v>1132</v>
      </c>
      <c r="W1" t="s">
        <v>1136</v>
      </c>
      <c r="X1" t="s">
        <v>1138</v>
      </c>
      <c r="Y1" t="s">
        <v>1146</v>
      </c>
      <c r="Z1" t="s">
        <v>789</v>
      </c>
      <c r="AA1" t="s">
        <v>797</v>
      </c>
      <c r="AB1" t="s">
        <v>701</v>
      </c>
      <c r="AC1" s="18" t="s">
        <v>746</v>
      </c>
      <c r="AD1" t="s">
        <v>729</v>
      </c>
      <c r="AE1" t="s">
        <v>454</v>
      </c>
      <c r="AF1" t="s">
        <v>449</v>
      </c>
      <c r="AG1" t="s">
        <v>61</v>
      </c>
      <c r="AH1" t="s">
        <v>65</v>
      </c>
      <c r="AI1" t="s">
        <v>1475</v>
      </c>
      <c r="AJ1" t="s">
        <v>1484</v>
      </c>
      <c r="AK1" t="s">
        <v>79</v>
      </c>
      <c r="AL1" t="s">
        <v>406</v>
      </c>
      <c r="AM1" t="s">
        <v>75</v>
      </c>
      <c r="AN1" t="s">
        <v>939</v>
      </c>
      <c r="AO1" t="s">
        <v>963</v>
      </c>
      <c r="AP1" t="s">
        <v>960</v>
      </c>
      <c r="AQ1" t="s">
        <v>982</v>
      </c>
      <c r="AR1" t="s">
        <v>443</v>
      </c>
      <c r="AS1" t="s">
        <v>1719</v>
      </c>
      <c r="AT1" t="s">
        <v>436</v>
      </c>
      <c r="AU1" t="s">
        <v>433</v>
      </c>
      <c r="AV1" t="s">
        <v>1128</v>
      </c>
      <c r="AW1" t="s">
        <v>645</v>
      </c>
      <c r="AX1" t="s">
        <v>1721</v>
      </c>
      <c r="AY1" t="s">
        <v>640</v>
      </c>
      <c r="AZ1" t="s">
        <v>1123</v>
      </c>
      <c r="BA1" t="s">
        <v>1497</v>
      </c>
      <c r="BB1" t="s">
        <v>1716</v>
      </c>
      <c r="BC1" t="s">
        <v>989</v>
      </c>
    </row>
    <row r="2" spans="1:55">
      <c r="A2">
        <v>65</v>
      </c>
      <c r="C2">
        <v>1293</v>
      </c>
      <c r="D2">
        <v>645</v>
      </c>
      <c r="E2">
        <v>1940</v>
      </c>
      <c r="F2">
        <v>265</v>
      </c>
      <c r="G2">
        <v>1640</v>
      </c>
      <c r="H2">
        <v>1460</v>
      </c>
      <c r="I2">
        <v>1305</v>
      </c>
      <c r="J2">
        <v>650</v>
      </c>
      <c r="K2">
        <v>75</v>
      </c>
      <c r="L2">
        <v>570</v>
      </c>
      <c r="M2">
        <v>50</v>
      </c>
      <c r="N2">
        <v>2000</v>
      </c>
      <c r="O2">
        <v>150</v>
      </c>
      <c r="P2">
        <v>925</v>
      </c>
      <c r="Q2">
        <v>725</v>
      </c>
      <c r="R2">
        <v>1495</v>
      </c>
      <c r="S2">
        <v>800</v>
      </c>
      <c r="T2">
        <v>1033</v>
      </c>
      <c r="U2">
        <v>2730</v>
      </c>
      <c r="V2">
        <v>1205</v>
      </c>
      <c r="W2">
        <v>1448</v>
      </c>
      <c r="X2">
        <v>1280</v>
      </c>
      <c r="Y2">
        <v>2820</v>
      </c>
      <c r="Z2">
        <v>1452</v>
      </c>
      <c r="AA2">
        <v>300</v>
      </c>
      <c r="AB2">
        <v>37</v>
      </c>
      <c r="AC2">
        <v>930</v>
      </c>
      <c r="AD2">
        <v>10</v>
      </c>
      <c r="AE2">
        <v>3230</v>
      </c>
      <c r="AF2">
        <v>2400</v>
      </c>
      <c r="AG2">
        <v>65</v>
      </c>
      <c r="AH2">
        <v>1400</v>
      </c>
      <c r="AI2">
        <v>1100</v>
      </c>
      <c r="AJ2">
        <v>635</v>
      </c>
      <c r="AK2">
        <v>89</v>
      </c>
      <c r="AL2">
        <v>15</v>
      </c>
      <c r="AM2">
        <v>300</v>
      </c>
      <c r="AN2">
        <v>690</v>
      </c>
      <c r="AO2">
        <v>218</v>
      </c>
      <c r="AP2">
        <v>1749</v>
      </c>
      <c r="AQ2">
        <v>650</v>
      </c>
      <c r="AR2">
        <v>805</v>
      </c>
      <c r="AS2">
        <v>2111</v>
      </c>
      <c r="AT2">
        <v>60</v>
      </c>
      <c r="AU2">
        <v>1155</v>
      </c>
      <c r="AV2">
        <v>40</v>
      </c>
      <c r="AW2">
        <v>30</v>
      </c>
      <c r="AX2">
        <v>55</v>
      </c>
      <c r="AY2">
        <v>77</v>
      </c>
      <c r="AZ2">
        <v>90</v>
      </c>
      <c r="BA2">
        <v>64</v>
      </c>
      <c r="BB2">
        <v>2502</v>
      </c>
      <c r="BC2">
        <v>178</v>
      </c>
    </row>
    <row r="3" spans="1:55">
      <c r="A3">
        <v>76</v>
      </c>
      <c r="C3">
        <v>2580</v>
      </c>
      <c r="D3">
        <v>1190</v>
      </c>
      <c r="E3">
        <v>2750</v>
      </c>
      <c r="F3">
        <v>455</v>
      </c>
      <c r="G3">
        <v>2330</v>
      </c>
      <c r="H3">
        <v>1460</v>
      </c>
      <c r="I3">
        <v>1305</v>
      </c>
      <c r="J3">
        <v>720</v>
      </c>
      <c r="K3">
        <v>75.5</v>
      </c>
      <c r="L3">
        <v>1895</v>
      </c>
      <c r="M3">
        <v>550</v>
      </c>
      <c r="N3">
        <v>2700</v>
      </c>
      <c r="O3">
        <v>650</v>
      </c>
      <c r="P3">
        <v>936</v>
      </c>
      <c r="Q3">
        <v>1980</v>
      </c>
      <c r="R3">
        <v>1498</v>
      </c>
      <c r="S3">
        <v>2475</v>
      </c>
      <c r="T3">
        <v>1033</v>
      </c>
      <c r="U3">
        <v>3380</v>
      </c>
      <c r="V3">
        <v>3700</v>
      </c>
      <c r="W3">
        <v>1448</v>
      </c>
      <c r="X3">
        <v>1280</v>
      </c>
      <c r="Y3">
        <v>4260</v>
      </c>
      <c r="Z3">
        <v>7080</v>
      </c>
      <c r="AA3">
        <v>300</v>
      </c>
      <c r="AB3">
        <v>39</v>
      </c>
      <c r="AC3">
        <v>1480</v>
      </c>
      <c r="AD3">
        <v>1120</v>
      </c>
      <c r="AE3">
        <v>3490</v>
      </c>
      <c r="AF3">
        <v>4350</v>
      </c>
      <c r="AG3">
        <v>95</v>
      </c>
      <c r="AI3">
        <v>1148</v>
      </c>
      <c r="AJ3">
        <v>655</v>
      </c>
      <c r="AK3">
        <v>2000</v>
      </c>
      <c r="AL3">
        <v>16</v>
      </c>
      <c r="AM3">
        <v>1540</v>
      </c>
      <c r="AN3">
        <v>1835</v>
      </c>
      <c r="AO3">
        <v>2980</v>
      </c>
      <c r="AP3">
        <v>5335</v>
      </c>
      <c r="AQ3">
        <v>1525</v>
      </c>
      <c r="AR3">
        <v>1520</v>
      </c>
      <c r="AT3">
        <v>2250</v>
      </c>
      <c r="AU3">
        <v>1160</v>
      </c>
      <c r="AV3">
        <v>2345</v>
      </c>
      <c r="AW3">
        <v>50</v>
      </c>
      <c r="AX3">
        <v>1859</v>
      </c>
      <c r="AY3">
        <v>2652</v>
      </c>
      <c r="AZ3">
        <v>515</v>
      </c>
      <c r="BA3">
        <v>1184</v>
      </c>
      <c r="BB3">
        <v>2522</v>
      </c>
      <c r="BC3">
        <v>1983</v>
      </c>
    </row>
    <row r="4" spans="1:55">
      <c r="A4">
        <v>89</v>
      </c>
      <c r="C4">
        <v>2660</v>
      </c>
      <c r="D4">
        <v>2680</v>
      </c>
      <c r="E4">
        <v>3276</v>
      </c>
      <c r="F4">
        <v>645</v>
      </c>
      <c r="G4">
        <v>2940</v>
      </c>
      <c r="J4">
        <v>1478.25</v>
      </c>
      <c r="K4">
        <v>76</v>
      </c>
      <c r="L4">
        <v>4230</v>
      </c>
      <c r="M4">
        <v>1700</v>
      </c>
      <c r="N4">
        <v>2780</v>
      </c>
      <c r="O4">
        <v>1435</v>
      </c>
      <c r="P4">
        <v>1290</v>
      </c>
      <c r="Q4">
        <v>1982</v>
      </c>
      <c r="R4">
        <v>2780</v>
      </c>
      <c r="S4">
        <v>2550</v>
      </c>
      <c r="U4">
        <v>4030</v>
      </c>
      <c r="V4">
        <v>3710</v>
      </c>
      <c r="Y4">
        <v>5700</v>
      </c>
      <c r="Z4">
        <v>7100</v>
      </c>
      <c r="AB4">
        <v>41</v>
      </c>
      <c r="AC4">
        <v>1490</v>
      </c>
      <c r="AD4">
        <v>1850</v>
      </c>
      <c r="AE4">
        <v>6060</v>
      </c>
      <c r="AF4">
        <v>5050</v>
      </c>
      <c r="AG4">
        <v>2675</v>
      </c>
      <c r="AI4">
        <v>2047</v>
      </c>
      <c r="AJ4">
        <v>1332</v>
      </c>
      <c r="AK4">
        <v>4590</v>
      </c>
      <c r="AN4">
        <v>3740</v>
      </c>
      <c r="AO4">
        <v>4075</v>
      </c>
      <c r="AP4">
        <v>7345</v>
      </c>
      <c r="AQ4">
        <v>1750</v>
      </c>
      <c r="AR4">
        <v>2245</v>
      </c>
      <c r="AT4">
        <v>2257</v>
      </c>
      <c r="AW4">
        <v>2255</v>
      </c>
      <c r="AX4">
        <v>3750</v>
      </c>
      <c r="AY4">
        <v>3600</v>
      </c>
      <c r="AZ4">
        <v>1727</v>
      </c>
      <c r="BA4">
        <v>1193</v>
      </c>
      <c r="BC4">
        <v>2104</v>
      </c>
    </row>
    <row r="5" spans="1:55">
      <c r="A5">
        <v>90</v>
      </c>
      <c r="C5">
        <v>3681.1428571428573</v>
      </c>
      <c r="D5">
        <v>4420</v>
      </c>
      <c r="E5">
        <v>3298</v>
      </c>
      <c r="G5">
        <v>3584</v>
      </c>
      <c r="J5">
        <v>1637</v>
      </c>
      <c r="L5">
        <v>6810</v>
      </c>
      <c r="M5">
        <v>1740</v>
      </c>
      <c r="N5">
        <v>3400</v>
      </c>
      <c r="O5">
        <v>2800</v>
      </c>
      <c r="P5">
        <v>1409</v>
      </c>
      <c r="Q5">
        <v>2020</v>
      </c>
      <c r="R5">
        <v>3082.6</v>
      </c>
      <c r="S5">
        <v>2560</v>
      </c>
      <c r="V5">
        <v>3720</v>
      </c>
      <c r="Z5">
        <v>8100</v>
      </c>
      <c r="AB5">
        <v>1425</v>
      </c>
      <c r="AC5">
        <v>2590</v>
      </c>
      <c r="AD5">
        <v>1877</v>
      </c>
      <c r="AE5">
        <v>7220</v>
      </c>
      <c r="AF5">
        <v>6430</v>
      </c>
      <c r="AG5">
        <v>3980</v>
      </c>
      <c r="AI5">
        <v>2048</v>
      </c>
      <c r="AJ5">
        <v>3215</v>
      </c>
      <c r="AN5">
        <v>5750</v>
      </c>
      <c r="AO5">
        <v>5550</v>
      </c>
      <c r="AP5">
        <v>7350</v>
      </c>
      <c r="AQ5">
        <v>1755</v>
      </c>
      <c r="AR5">
        <v>5350</v>
      </c>
      <c r="AT5">
        <v>2980</v>
      </c>
      <c r="AW5">
        <v>3598</v>
      </c>
      <c r="AX5">
        <v>4450</v>
      </c>
      <c r="AY5">
        <v>5245</v>
      </c>
      <c r="AZ5">
        <v>1730</v>
      </c>
      <c r="BC5">
        <v>2119</v>
      </c>
    </row>
    <row r="6" spans="1:55">
      <c r="A6">
        <v>95</v>
      </c>
      <c r="C6">
        <v>3810</v>
      </c>
      <c r="D6">
        <v>5352</v>
      </c>
      <c r="E6">
        <v>3985</v>
      </c>
      <c r="G6">
        <v>3600</v>
      </c>
      <c r="J6">
        <v>1900</v>
      </c>
      <c r="L6">
        <v>6811</v>
      </c>
      <c r="M6">
        <v>2787</v>
      </c>
      <c r="N6">
        <v>4060</v>
      </c>
      <c r="O6">
        <v>2822</v>
      </c>
      <c r="P6">
        <v>1947</v>
      </c>
      <c r="Q6">
        <v>2028</v>
      </c>
      <c r="R6">
        <v>4140</v>
      </c>
      <c r="S6">
        <v>2612.1428571428573</v>
      </c>
      <c r="V6">
        <v>5040</v>
      </c>
      <c r="Z6">
        <v>8660</v>
      </c>
      <c r="AB6">
        <v>1780</v>
      </c>
      <c r="AC6">
        <v>3486.6666666666665</v>
      </c>
      <c r="AD6">
        <v>4850</v>
      </c>
      <c r="AE6">
        <v>9080</v>
      </c>
      <c r="AI6">
        <v>2500</v>
      </c>
      <c r="AN6">
        <v>6330</v>
      </c>
      <c r="AO6">
        <v>6620</v>
      </c>
      <c r="AP6">
        <v>7353</v>
      </c>
      <c r="AQ6">
        <v>2150</v>
      </c>
      <c r="AR6">
        <v>6570</v>
      </c>
      <c r="AT6">
        <v>2989</v>
      </c>
      <c r="AW6">
        <v>4768</v>
      </c>
      <c r="BC6">
        <v>3305</v>
      </c>
    </row>
    <row r="7" spans="1:55">
      <c r="A7">
        <v>645</v>
      </c>
      <c r="C7">
        <v>5097</v>
      </c>
      <c r="D7">
        <v>5485</v>
      </c>
      <c r="E7">
        <v>4224.875</v>
      </c>
      <c r="G7">
        <v>3630</v>
      </c>
      <c r="J7">
        <v>2280</v>
      </c>
      <c r="L7">
        <v>7368</v>
      </c>
      <c r="M7">
        <v>2875</v>
      </c>
      <c r="N7">
        <v>4680</v>
      </c>
      <c r="O7">
        <v>4475</v>
      </c>
      <c r="Q7">
        <v>2565</v>
      </c>
      <c r="R7">
        <v>5500</v>
      </c>
      <c r="S7">
        <v>3600</v>
      </c>
      <c r="V7">
        <v>5050</v>
      </c>
      <c r="Z7">
        <v>8750</v>
      </c>
      <c r="AB7">
        <v>1790</v>
      </c>
      <c r="AC7">
        <v>3810</v>
      </c>
      <c r="AD7">
        <v>6140</v>
      </c>
      <c r="AE7">
        <v>10010</v>
      </c>
      <c r="AI7">
        <v>2646</v>
      </c>
      <c r="AN7">
        <v>6349</v>
      </c>
      <c r="AO7">
        <v>7800</v>
      </c>
      <c r="AQ7">
        <v>4358</v>
      </c>
      <c r="AT7">
        <v>4590</v>
      </c>
      <c r="AW7">
        <v>7320</v>
      </c>
      <c r="BC7">
        <v>4670</v>
      </c>
    </row>
    <row r="8" spans="1:55">
      <c r="A8">
        <v>655</v>
      </c>
      <c r="C8">
        <v>5162</v>
      </c>
      <c r="D8">
        <v>5495</v>
      </c>
      <c r="E8">
        <v>4670</v>
      </c>
      <c r="G8">
        <v>4315</v>
      </c>
      <c r="J8">
        <v>2282</v>
      </c>
      <c r="L8">
        <v>7420</v>
      </c>
      <c r="M8">
        <v>3455</v>
      </c>
      <c r="N8">
        <v>5425</v>
      </c>
      <c r="O8">
        <v>4485</v>
      </c>
      <c r="Q8">
        <v>3215</v>
      </c>
      <c r="S8">
        <v>3740</v>
      </c>
      <c r="V8">
        <v>6340</v>
      </c>
      <c r="Z8">
        <v>8801.3333333333339</v>
      </c>
      <c r="AB8">
        <v>3650</v>
      </c>
      <c r="AC8">
        <v>3970</v>
      </c>
      <c r="AD8">
        <v>6850</v>
      </c>
      <c r="AE8">
        <v>11250</v>
      </c>
      <c r="AI8">
        <v>3953</v>
      </c>
      <c r="AN8">
        <v>8245</v>
      </c>
      <c r="AO8">
        <v>9190</v>
      </c>
      <c r="AT8">
        <v>6810</v>
      </c>
      <c r="BC8">
        <v>4677</v>
      </c>
    </row>
    <row r="9" spans="1:55">
      <c r="A9">
        <v>1155</v>
      </c>
      <c r="C9">
        <v>5166</v>
      </c>
      <c r="D9">
        <v>6210</v>
      </c>
      <c r="E9">
        <v>6280</v>
      </c>
      <c r="G9">
        <v>5010</v>
      </c>
      <c r="L9">
        <v>8110</v>
      </c>
      <c r="M9">
        <v>3456</v>
      </c>
      <c r="N9">
        <v>5442.8666666666668</v>
      </c>
      <c r="O9">
        <v>4500</v>
      </c>
      <c r="Q9">
        <v>3940</v>
      </c>
      <c r="V9">
        <v>6355</v>
      </c>
      <c r="Z9">
        <v>11160</v>
      </c>
      <c r="AB9">
        <v>3720</v>
      </c>
      <c r="AC9">
        <v>4000</v>
      </c>
      <c r="AD9">
        <v>7070</v>
      </c>
      <c r="AE9">
        <v>11388</v>
      </c>
      <c r="AI9">
        <v>3955</v>
      </c>
      <c r="AN9">
        <v>8329</v>
      </c>
      <c r="AO9">
        <v>10550</v>
      </c>
      <c r="BC9">
        <v>5865</v>
      </c>
    </row>
    <row r="10" spans="1:55">
      <c r="A10">
        <v>1193</v>
      </c>
      <c r="D10">
        <v>6385</v>
      </c>
      <c r="E10">
        <v>7600</v>
      </c>
      <c r="G10">
        <v>5191</v>
      </c>
      <c r="L10">
        <v>9595</v>
      </c>
      <c r="M10">
        <v>3621</v>
      </c>
      <c r="N10">
        <v>6110</v>
      </c>
      <c r="O10">
        <v>5988</v>
      </c>
      <c r="Q10">
        <v>4065</v>
      </c>
      <c r="V10">
        <v>7830</v>
      </c>
      <c r="Z10">
        <v>13160</v>
      </c>
      <c r="AB10">
        <v>5185</v>
      </c>
      <c r="AC10">
        <v>6530</v>
      </c>
      <c r="AD10">
        <v>7130</v>
      </c>
      <c r="AE10">
        <v>11430</v>
      </c>
      <c r="AN10">
        <v>10760</v>
      </c>
      <c r="AO10">
        <v>10552</v>
      </c>
      <c r="BC10">
        <v>7225</v>
      </c>
    </row>
    <row r="11" spans="1:55">
      <c r="A11">
        <v>1205</v>
      </c>
      <c r="D11">
        <v>6550</v>
      </c>
      <c r="G11">
        <v>6380</v>
      </c>
      <c r="L11">
        <v>10500</v>
      </c>
      <c r="M11">
        <v>4180</v>
      </c>
      <c r="N11">
        <v>6115</v>
      </c>
      <c r="O11">
        <v>5990</v>
      </c>
      <c r="Q11">
        <v>4082</v>
      </c>
      <c r="V11">
        <v>7833</v>
      </c>
      <c r="Z11">
        <v>13750</v>
      </c>
      <c r="AB11">
        <v>5510</v>
      </c>
      <c r="AC11">
        <v>6580</v>
      </c>
      <c r="AD11">
        <v>7781</v>
      </c>
      <c r="AN11">
        <v>14878</v>
      </c>
      <c r="BC11">
        <v>7285</v>
      </c>
    </row>
    <row r="12" spans="1:55">
      <c r="A12">
        <v>1290</v>
      </c>
      <c r="D12">
        <v>7170</v>
      </c>
      <c r="G12">
        <v>6400</v>
      </c>
      <c r="L12">
        <v>10990</v>
      </c>
      <c r="M12">
        <v>4545</v>
      </c>
      <c r="N12">
        <v>7600</v>
      </c>
      <c r="O12">
        <v>6020</v>
      </c>
      <c r="Q12">
        <v>4790</v>
      </c>
      <c r="V12">
        <v>8980</v>
      </c>
      <c r="AB12">
        <v>6415</v>
      </c>
      <c r="AD12">
        <v>8545</v>
      </c>
      <c r="AN12">
        <v>16560</v>
      </c>
      <c r="BC12">
        <v>9830</v>
      </c>
    </row>
    <row r="13" spans="1:55">
      <c r="A13">
        <v>1460</v>
      </c>
      <c r="D13">
        <v>7840</v>
      </c>
      <c r="G13">
        <v>7720</v>
      </c>
      <c r="L13">
        <v>11650</v>
      </c>
      <c r="M13">
        <v>4635</v>
      </c>
      <c r="N13">
        <v>8188</v>
      </c>
      <c r="O13">
        <v>6035</v>
      </c>
      <c r="Q13">
        <v>4830</v>
      </c>
      <c r="V13">
        <v>9049.9523809523816</v>
      </c>
      <c r="AB13">
        <v>8020</v>
      </c>
      <c r="AD13">
        <v>10325</v>
      </c>
      <c r="AN13">
        <v>16645</v>
      </c>
      <c r="BC13">
        <v>9904</v>
      </c>
    </row>
    <row r="14" spans="1:55">
      <c r="A14">
        <v>1700</v>
      </c>
      <c r="D14">
        <v>8590</v>
      </c>
      <c r="G14">
        <v>7750</v>
      </c>
      <c r="L14">
        <v>11660</v>
      </c>
      <c r="M14">
        <v>4791.4761904761908</v>
      </c>
      <c r="N14">
        <v>9570</v>
      </c>
      <c r="O14">
        <v>6045</v>
      </c>
      <c r="Q14">
        <v>5416</v>
      </c>
      <c r="V14">
        <v>10856</v>
      </c>
      <c r="AB14">
        <v>8930</v>
      </c>
      <c r="AD14">
        <v>12300</v>
      </c>
      <c r="AN14">
        <v>17440</v>
      </c>
      <c r="BC14">
        <v>9928</v>
      </c>
    </row>
    <row r="15" spans="1:55">
      <c r="A15">
        <v>1790</v>
      </c>
      <c r="G15">
        <v>8355</v>
      </c>
      <c r="L15">
        <v>12707.076923076924</v>
      </c>
      <c r="M15">
        <v>5645</v>
      </c>
      <c r="N15">
        <v>10275</v>
      </c>
      <c r="O15">
        <v>6395</v>
      </c>
      <c r="Q15">
        <v>5715</v>
      </c>
      <c r="V15">
        <v>11620</v>
      </c>
      <c r="AB15">
        <v>10650</v>
      </c>
      <c r="AN15">
        <v>18685</v>
      </c>
      <c r="BC15">
        <v>11200</v>
      </c>
    </row>
    <row r="16" spans="1:55">
      <c r="A16">
        <v>1850</v>
      </c>
      <c r="G16">
        <v>9020</v>
      </c>
      <c r="L16">
        <v>13675</v>
      </c>
      <c r="M16">
        <v>5905</v>
      </c>
      <c r="O16">
        <v>7390</v>
      </c>
      <c r="Q16">
        <v>5720</v>
      </c>
      <c r="V16">
        <v>11694</v>
      </c>
      <c r="AB16">
        <v>10660</v>
      </c>
      <c r="AN16">
        <v>20031</v>
      </c>
      <c r="BC16">
        <v>11240</v>
      </c>
    </row>
    <row r="17" spans="1:55">
      <c r="A17">
        <v>2000</v>
      </c>
      <c r="L17">
        <v>14905</v>
      </c>
      <c r="M17">
        <v>6077</v>
      </c>
      <c r="O17">
        <v>7450</v>
      </c>
      <c r="Q17">
        <v>6384</v>
      </c>
      <c r="V17">
        <v>14145</v>
      </c>
      <c r="AB17">
        <v>10670</v>
      </c>
      <c r="AN17">
        <v>20050</v>
      </c>
      <c r="BC17">
        <v>11570</v>
      </c>
    </row>
    <row r="18" spans="1:55">
      <c r="A18">
        <v>2245</v>
      </c>
      <c r="L18">
        <v>14910</v>
      </c>
      <c r="M18">
        <v>6600</v>
      </c>
      <c r="O18">
        <v>7520</v>
      </c>
      <c r="Q18">
        <v>6388</v>
      </c>
      <c r="V18">
        <v>14530</v>
      </c>
      <c r="AB18">
        <v>12060</v>
      </c>
      <c r="AN18">
        <v>21400</v>
      </c>
      <c r="BC18">
        <v>14150</v>
      </c>
    </row>
    <row r="19" spans="1:55">
      <c r="A19">
        <v>2250</v>
      </c>
      <c r="L19">
        <v>16070</v>
      </c>
      <c r="M19">
        <v>7200</v>
      </c>
      <c r="O19">
        <v>8700</v>
      </c>
      <c r="Q19">
        <v>7353</v>
      </c>
      <c r="V19">
        <v>15850</v>
      </c>
      <c r="AB19">
        <v>13400</v>
      </c>
      <c r="AN19">
        <v>22580</v>
      </c>
      <c r="BC19">
        <v>14190</v>
      </c>
    </row>
    <row r="20" spans="1:55">
      <c r="A20">
        <v>2560</v>
      </c>
      <c r="L20">
        <v>16320</v>
      </c>
      <c r="M20">
        <v>8800</v>
      </c>
      <c r="O20">
        <v>9025</v>
      </c>
      <c r="Q20">
        <v>7690</v>
      </c>
      <c r="V20">
        <v>16788</v>
      </c>
      <c r="AB20">
        <v>13410</v>
      </c>
      <c r="AN20">
        <v>22592</v>
      </c>
      <c r="BC20">
        <v>14554</v>
      </c>
    </row>
    <row r="21" spans="1:55">
      <c r="A21">
        <v>2590</v>
      </c>
      <c r="L21">
        <v>17050</v>
      </c>
      <c r="M21">
        <v>8850</v>
      </c>
      <c r="O21">
        <v>9093</v>
      </c>
      <c r="Q21">
        <v>8962</v>
      </c>
      <c r="V21">
        <v>16798</v>
      </c>
      <c r="AB21">
        <v>16090</v>
      </c>
      <c r="AN21">
        <v>27390</v>
      </c>
      <c r="BC21">
        <v>15990</v>
      </c>
    </row>
    <row r="22" spans="1:55">
      <c r="A22">
        <v>2680</v>
      </c>
      <c r="L22">
        <v>18855</v>
      </c>
      <c r="M22">
        <v>8870</v>
      </c>
      <c r="O22">
        <v>9096</v>
      </c>
      <c r="Q22">
        <v>9130</v>
      </c>
      <c r="V22">
        <v>16800</v>
      </c>
      <c r="AB22">
        <v>16110</v>
      </c>
      <c r="BC22">
        <v>17590</v>
      </c>
    </row>
    <row r="23" spans="1:55">
      <c r="A23">
        <v>2700</v>
      </c>
      <c r="L23">
        <v>19470</v>
      </c>
      <c r="M23">
        <v>9080</v>
      </c>
      <c r="O23">
        <v>9650</v>
      </c>
      <c r="Q23">
        <v>10320</v>
      </c>
      <c r="AB23">
        <v>16160</v>
      </c>
      <c r="BC23">
        <v>17660</v>
      </c>
    </row>
    <row r="24" spans="1:55">
      <c r="A24">
        <v>2780</v>
      </c>
      <c r="L24">
        <v>19485</v>
      </c>
      <c r="O24">
        <v>10250</v>
      </c>
      <c r="Q24">
        <v>10385</v>
      </c>
      <c r="AB24">
        <v>17978.82608695652</v>
      </c>
      <c r="BC24">
        <v>17670</v>
      </c>
    </row>
    <row r="25" spans="1:55">
      <c r="A25">
        <v>2940</v>
      </c>
      <c r="L25">
        <v>22145</v>
      </c>
      <c r="O25">
        <v>10578</v>
      </c>
      <c r="Q25">
        <v>10885</v>
      </c>
      <c r="AB25">
        <v>18840</v>
      </c>
      <c r="BC25">
        <v>17675</v>
      </c>
    </row>
    <row r="26" spans="1:55">
      <c r="A26">
        <v>3710</v>
      </c>
      <c r="L26">
        <v>22835</v>
      </c>
      <c r="O26">
        <v>10580</v>
      </c>
      <c r="AB26">
        <v>22200</v>
      </c>
      <c r="BC26">
        <v>18345</v>
      </c>
    </row>
    <row r="27" spans="1:55">
      <c r="A27">
        <v>3740</v>
      </c>
      <c r="O27">
        <v>10590</v>
      </c>
      <c r="AB27">
        <v>23975</v>
      </c>
      <c r="BC27">
        <v>19000</v>
      </c>
    </row>
    <row r="28" spans="1:55">
      <c r="A28">
        <v>3750</v>
      </c>
      <c r="O28">
        <v>11544</v>
      </c>
      <c r="AB28">
        <v>24300</v>
      </c>
      <c r="BC28">
        <v>19030</v>
      </c>
    </row>
    <row r="29" spans="1:55">
      <c r="A29">
        <v>3940</v>
      </c>
      <c r="O29">
        <v>11548</v>
      </c>
      <c r="AB29">
        <v>24315</v>
      </c>
      <c r="BC29">
        <v>19785</v>
      </c>
    </row>
    <row r="30" spans="1:55">
      <c r="A30">
        <v>3955</v>
      </c>
      <c r="O30">
        <v>12522</v>
      </c>
      <c r="AB30">
        <v>25590</v>
      </c>
      <c r="BC30">
        <v>19790</v>
      </c>
    </row>
    <row r="31" spans="1:55">
      <c r="A31">
        <v>4420</v>
      </c>
      <c r="O31">
        <v>12660</v>
      </c>
      <c r="AB31">
        <v>25595</v>
      </c>
      <c r="BC31">
        <v>19794</v>
      </c>
    </row>
    <row r="32" spans="1:55">
      <c r="A32">
        <v>4485</v>
      </c>
      <c r="O32">
        <v>13430</v>
      </c>
      <c r="AB32">
        <v>28110</v>
      </c>
      <c r="BC32">
        <v>22100</v>
      </c>
    </row>
    <row r="33" spans="1:28">
      <c r="A33">
        <v>4635</v>
      </c>
      <c r="O33">
        <v>13435</v>
      </c>
      <c r="AB33">
        <v>28225</v>
      </c>
    </row>
    <row r="34" spans="1:28">
      <c r="A34">
        <v>5700</v>
      </c>
      <c r="O34">
        <v>13740</v>
      </c>
      <c r="AB34">
        <v>28700</v>
      </c>
    </row>
    <row r="35" spans="1:28">
      <c r="A35">
        <v>6380</v>
      </c>
      <c r="O35">
        <v>13748</v>
      </c>
      <c r="AB35">
        <v>29000</v>
      </c>
    </row>
    <row r="36" spans="1:28">
      <c r="A36">
        <v>6620</v>
      </c>
      <c r="O36">
        <v>15310.305555555555</v>
      </c>
      <c r="AB36">
        <v>30300</v>
      </c>
    </row>
    <row r="37" spans="1:28">
      <c r="A37">
        <v>7320</v>
      </c>
      <c r="O37">
        <v>15550</v>
      </c>
      <c r="AB37">
        <v>30345</v>
      </c>
    </row>
    <row r="38" spans="1:28">
      <c r="A38">
        <v>7600</v>
      </c>
      <c r="O38">
        <v>16440</v>
      </c>
      <c r="AB38">
        <v>31725</v>
      </c>
    </row>
    <row r="39" spans="1:28">
      <c r="A39">
        <v>8930</v>
      </c>
      <c r="O39">
        <v>16550</v>
      </c>
      <c r="AB39">
        <v>32383</v>
      </c>
    </row>
    <row r="40" spans="1:28">
      <c r="A40">
        <v>10500</v>
      </c>
      <c r="O40">
        <v>16600</v>
      </c>
      <c r="AB40">
        <v>32390</v>
      </c>
    </row>
    <row r="41" spans="1:28">
      <c r="A41">
        <v>16110</v>
      </c>
      <c r="O41">
        <v>17450</v>
      </c>
      <c r="AB41">
        <v>32591</v>
      </c>
    </row>
    <row r="42" spans="1:28">
      <c r="A42">
        <v>16160</v>
      </c>
      <c r="O42">
        <v>17470</v>
      </c>
      <c r="AB42">
        <v>33205</v>
      </c>
    </row>
    <row r="43" spans="1:28">
      <c r="A43">
        <v>17450</v>
      </c>
      <c r="O43">
        <v>17975</v>
      </c>
      <c r="AB43">
        <v>33290</v>
      </c>
    </row>
    <row r="44" spans="1:28">
      <c r="A44">
        <v>21360</v>
      </c>
      <c r="O44">
        <v>18820</v>
      </c>
      <c r="AB44">
        <v>34850</v>
      </c>
    </row>
    <row r="45" spans="1:28">
      <c r="A45">
        <v>1293</v>
      </c>
      <c r="O45">
        <v>18925</v>
      </c>
    </row>
    <row r="46" spans="1:28">
      <c r="A46">
        <v>2580</v>
      </c>
      <c r="O46">
        <v>19700</v>
      </c>
    </row>
    <row r="47" spans="1:28">
      <c r="A47">
        <v>2660</v>
      </c>
      <c r="O47">
        <v>19800</v>
      </c>
    </row>
    <row r="48" spans="1:28">
      <c r="A48">
        <v>3810</v>
      </c>
      <c r="O48">
        <v>20150</v>
      </c>
    </row>
    <row r="49" spans="1:15">
      <c r="A49">
        <v>5097</v>
      </c>
      <c r="O49">
        <v>20825</v>
      </c>
    </row>
    <row r="50" spans="1:15">
      <c r="A50">
        <v>5162</v>
      </c>
      <c r="O50">
        <v>20832</v>
      </c>
    </row>
    <row r="51" spans="1:15">
      <c r="A51">
        <v>5166</v>
      </c>
      <c r="O51">
        <v>20840</v>
      </c>
    </row>
    <row r="52" spans="1:15">
      <c r="A52">
        <v>1190</v>
      </c>
      <c r="O52">
        <v>21155</v>
      </c>
    </row>
    <row r="53" spans="1:15">
      <c r="A53">
        <v>5485</v>
      </c>
      <c r="O53">
        <v>22746</v>
      </c>
    </row>
    <row r="54" spans="1:15">
      <c r="A54">
        <v>5495</v>
      </c>
      <c r="O54">
        <v>23350</v>
      </c>
    </row>
    <row r="55" spans="1:15">
      <c r="A55">
        <v>6210</v>
      </c>
      <c r="O55">
        <v>23500</v>
      </c>
    </row>
    <row r="56" spans="1:15">
      <c r="A56">
        <v>6385</v>
      </c>
      <c r="O56">
        <v>24250</v>
      </c>
    </row>
    <row r="57" spans="1:15">
      <c r="A57">
        <v>6550</v>
      </c>
      <c r="O57">
        <v>27140</v>
      </c>
    </row>
    <row r="58" spans="1:15">
      <c r="A58">
        <v>7170</v>
      </c>
      <c r="O58">
        <v>27155</v>
      </c>
    </row>
    <row r="59" spans="1:15">
      <c r="A59">
        <v>7840</v>
      </c>
      <c r="O59">
        <v>28525</v>
      </c>
    </row>
    <row r="60" spans="1:15">
      <c r="A60">
        <v>8590</v>
      </c>
      <c r="O60">
        <v>30375</v>
      </c>
    </row>
    <row r="61" spans="1:15">
      <c r="A61">
        <v>1940</v>
      </c>
      <c r="O61">
        <v>30990</v>
      </c>
    </row>
    <row r="62" spans="1:15">
      <c r="A62">
        <v>2750</v>
      </c>
      <c r="O62">
        <v>31000</v>
      </c>
    </row>
    <row r="63" spans="1:15">
      <c r="A63">
        <v>3276</v>
      </c>
      <c r="O63">
        <v>31600</v>
      </c>
    </row>
    <row r="64" spans="1:15">
      <c r="A64">
        <v>3298</v>
      </c>
      <c r="O64">
        <v>32360</v>
      </c>
    </row>
    <row r="65" spans="1:15">
      <c r="A65">
        <v>3985</v>
      </c>
      <c r="O65">
        <v>32373</v>
      </c>
    </row>
    <row r="66" spans="1:15">
      <c r="A66">
        <v>4670</v>
      </c>
      <c r="O66">
        <v>33740</v>
      </c>
    </row>
    <row r="67" spans="1:15">
      <c r="A67">
        <v>6280</v>
      </c>
    </row>
    <row r="68" spans="1:15">
      <c r="A68">
        <v>265</v>
      </c>
    </row>
    <row r="69" spans="1:15">
      <c r="A69">
        <v>1640</v>
      </c>
    </row>
    <row r="70" spans="1:15">
      <c r="A70">
        <v>2330</v>
      </c>
    </row>
    <row r="71" spans="1:15">
      <c r="A71">
        <v>3584</v>
      </c>
    </row>
    <row r="72" spans="1:15">
      <c r="A72">
        <v>3600</v>
      </c>
    </row>
    <row r="73" spans="1:15">
      <c r="A73">
        <v>3630</v>
      </c>
    </row>
    <row r="74" spans="1:15">
      <c r="A74">
        <v>4315</v>
      </c>
    </row>
    <row r="75" spans="1:15">
      <c r="A75">
        <v>5010</v>
      </c>
    </row>
    <row r="76" spans="1:15">
      <c r="A76">
        <v>6400</v>
      </c>
    </row>
    <row r="77" spans="1:15">
      <c r="A77">
        <v>7720</v>
      </c>
    </row>
    <row r="78" spans="1:15">
      <c r="A78">
        <v>7750</v>
      </c>
    </row>
    <row r="79" spans="1:15">
      <c r="A79">
        <v>8355</v>
      </c>
    </row>
    <row r="80" spans="1:15">
      <c r="A80">
        <v>9020</v>
      </c>
    </row>
    <row r="81" spans="1:1">
      <c r="A81">
        <v>1305</v>
      </c>
    </row>
    <row r="82" spans="1:1">
      <c r="A82">
        <v>650</v>
      </c>
    </row>
    <row r="83" spans="1:1">
      <c r="A83">
        <v>720</v>
      </c>
    </row>
    <row r="84" spans="1:1">
      <c r="A84">
        <v>1637</v>
      </c>
    </row>
    <row r="85" spans="1:1">
      <c r="A85">
        <v>1900</v>
      </c>
    </row>
    <row r="86" spans="1:1">
      <c r="A86">
        <v>2280</v>
      </c>
    </row>
    <row r="87" spans="1:1">
      <c r="A87">
        <v>2282</v>
      </c>
    </row>
    <row r="88" spans="1:1">
      <c r="A88">
        <v>75</v>
      </c>
    </row>
    <row r="89" spans="1:1">
      <c r="A89">
        <v>570</v>
      </c>
    </row>
    <row r="90" spans="1:1">
      <c r="A90">
        <v>1895</v>
      </c>
    </row>
    <row r="91" spans="1:1">
      <c r="A91">
        <v>4230</v>
      </c>
    </row>
    <row r="92" spans="1:1">
      <c r="A92">
        <v>6810</v>
      </c>
    </row>
    <row r="93" spans="1:1">
      <c r="A93">
        <v>6811</v>
      </c>
    </row>
    <row r="94" spans="1:1">
      <c r="A94">
        <v>7368</v>
      </c>
    </row>
    <row r="95" spans="1:1">
      <c r="A95">
        <v>7420</v>
      </c>
    </row>
    <row r="96" spans="1:1">
      <c r="A96">
        <v>8110</v>
      </c>
    </row>
    <row r="97" spans="1:1">
      <c r="A97">
        <v>9595</v>
      </c>
    </row>
    <row r="98" spans="1:1">
      <c r="A98">
        <v>10990</v>
      </c>
    </row>
    <row r="99" spans="1:1">
      <c r="A99">
        <v>11650</v>
      </c>
    </row>
    <row r="100" spans="1:1">
      <c r="A100">
        <v>11660</v>
      </c>
    </row>
    <row r="101" spans="1:1">
      <c r="A101">
        <v>13675</v>
      </c>
    </row>
    <row r="102" spans="1:1">
      <c r="A102">
        <v>14905</v>
      </c>
    </row>
    <row r="103" spans="1:1">
      <c r="A103">
        <v>14910</v>
      </c>
    </row>
    <row r="104" spans="1:1">
      <c r="A104">
        <v>16070</v>
      </c>
    </row>
    <row r="105" spans="1:1">
      <c r="A105">
        <v>16320</v>
      </c>
    </row>
    <row r="106" spans="1:1">
      <c r="A106">
        <v>17050</v>
      </c>
    </row>
    <row r="107" spans="1:1">
      <c r="A107">
        <v>18855</v>
      </c>
    </row>
    <row r="108" spans="1:1">
      <c r="A108">
        <v>19470</v>
      </c>
    </row>
    <row r="109" spans="1:1">
      <c r="A109">
        <v>19485</v>
      </c>
    </row>
    <row r="110" spans="1:1">
      <c r="A110">
        <v>22145</v>
      </c>
    </row>
    <row r="111" spans="1:1">
      <c r="A111">
        <v>22835</v>
      </c>
    </row>
    <row r="112" spans="1:1">
      <c r="A112">
        <v>50</v>
      </c>
    </row>
    <row r="113" spans="1:1">
      <c r="A113">
        <v>550</v>
      </c>
    </row>
    <row r="114" spans="1:1">
      <c r="A114">
        <v>1740</v>
      </c>
    </row>
    <row r="115" spans="1:1">
      <c r="A115">
        <v>2787</v>
      </c>
    </row>
    <row r="116" spans="1:1">
      <c r="A116">
        <v>2875</v>
      </c>
    </row>
    <row r="117" spans="1:1">
      <c r="A117">
        <v>3455</v>
      </c>
    </row>
    <row r="118" spans="1:1">
      <c r="A118">
        <v>3456</v>
      </c>
    </row>
    <row r="119" spans="1:1">
      <c r="A119">
        <v>3621</v>
      </c>
    </row>
    <row r="120" spans="1:1">
      <c r="A120">
        <v>4180</v>
      </c>
    </row>
    <row r="121" spans="1:1">
      <c r="A121">
        <v>4545</v>
      </c>
    </row>
    <row r="122" spans="1:1">
      <c r="A122">
        <v>5645</v>
      </c>
    </row>
    <row r="123" spans="1:1">
      <c r="A123">
        <v>5905</v>
      </c>
    </row>
    <row r="124" spans="1:1">
      <c r="A124">
        <v>6077</v>
      </c>
    </row>
    <row r="125" spans="1:1">
      <c r="A125">
        <v>6600</v>
      </c>
    </row>
    <row r="126" spans="1:1">
      <c r="A126">
        <v>7200</v>
      </c>
    </row>
    <row r="127" spans="1:1">
      <c r="A127">
        <v>8800</v>
      </c>
    </row>
    <row r="128" spans="1:1">
      <c r="A128">
        <v>8850</v>
      </c>
    </row>
    <row r="129" spans="1:1">
      <c r="A129">
        <v>8870</v>
      </c>
    </row>
    <row r="130" spans="1:1">
      <c r="A130">
        <v>9080</v>
      </c>
    </row>
    <row r="131" spans="1:1">
      <c r="A131">
        <v>3400</v>
      </c>
    </row>
    <row r="132" spans="1:1">
      <c r="A132">
        <v>4060</v>
      </c>
    </row>
    <row r="133" spans="1:1">
      <c r="A133">
        <v>4680</v>
      </c>
    </row>
    <row r="134" spans="1:1">
      <c r="A134">
        <v>5425</v>
      </c>
    </row>
    <row r="135" spans="1:1">
      <c r="A135">
        <v>6110</v>
      </c>
    </row>
    <row r="136" spans="1:1">
      <c r="A136">
        <v>6115</v>
      </c>
    </row>
    <row r="137" spans="1:1">
      <c r="A137">
        <v>8188</v>
      </c>
    </row>
    <row r="138" spans="1:1">
      <c r="A138">
        <v>9570</v>
      </c>
    </row>
    <row r="139" spans="1:1">
      <c r="A139">
        <v>10275</v>
      </c>
    </row>
    <row r="140" spans="1:1">
      <c r="A140">
        <v>150</v>
      </c>
    </row>
    <row r="141" spans="1:1">
      <c r="A141">
        <v>1435</v>
      </c>
    </row>
    <row r="142" spans="1:1">
      <c r="A142">
        <v>2800</v>
      </c>
    </row>
    <row r="143" spans="1:1">
      <c r="A143">
        <v>2822</v>
      </c>
    </row>
    <row r="144" spans="1:1">
      <c r="A144">
        <v>4475</v>
      </c>
    </row>
    <row r="145" spans="1:1">
      <c r="A145">
        <v>4500</v>
      </c>
    </row>
    <row r="146" spans="1:1">
      <c r="A146">
        <v>5988</v>
      </c>
    </row>
    <row r="147" spans="1:1">
      <c r="A147">
        <v>5990</v>
      </c>
    </row>
    <row r="148" spans="1:1">
      <c r="A148">
        <v>6020</v>
      </c>
    </row>
    <row r="149" spans="1:1">
      <c r="A149">
        <v>6035</v>
      </c>
    </row>
    <row r="150" spans="1:1">
      <c r="A150">
        <v>6045</v>
      </c>
    </row>
    <row r="151" spans="1:1">
      <c r="A151">
        <v>6395</v>
      </c>
    </row>
    <row r="152" spans="1:1">
      <c r="A152">
        <v>7390</v>
      </c>
    </row>
    <row r="153" spans="1:1">
      <c r="A153">
        <v>7450</v>
      </c>
    </row>
    <row r="154" spans="1:1">
      <c r="A154">
        <v>7520</v>
      </c>
    </row>
    <row r="155" spans="1:1">
      <c r="A155">
        <v>8700</v>
      </c>
    </row>
    <row r="156" spans="1:1">
      <c r="A156">
        <v>9025</v>
      </c>
    </row>
    <row r="157" spans="1:1">
      <c r="A157">
        <v>9093</v>
      </c>
    </row>
    <row r="158" spans="1:1">
      <c r="A158">
        <v>9096</v>
      </c>
    </row>
    <row r="159" spans="1:1">
      <c r="A159">
        <v>9650</v>
      </c>
    </row>
    <row r="160" spans="1:1">
      <c r="A160">
        <v>10250</v>
      </c>
    </row>
    <row r="161" spans="1:1">
      <c r="A161">
        <v>10578</v>
      </c>
    </row>
    <row r="162" spans="1:1">
      <c r="A162">
        <v>10580</v>
      </c>
    </row>
    <row r="163" spans="1:1">
      <c r="A163">
        <v>10590</v>
      </c>
    </row>
    <row r="164" spans="1:1">
      <c r="A164">
        <v>11544</v>
      </c>
    </row>
    <row r="165" spans="1:1">
      <c r="A165">
        <v>11548</v>
      </c>
    </row>
    <row r="166" spans="1:1">
      <c r="A166">
        <v>12522</v>
      </c>
    </row>
    <row r="167" spans="1:1">
      <c r="A167">
        <v>12660</v>
      </c>
    </row>
    <row r="168" spans="1:1">
      <c r="A168">
        <v>13430</v>
      </c>
    </row>
    <row r="169" spans="1:1">
      <c r="A169">
        <v>13435</v>
      </c>
    </row>
    <row r="170" spans="1:1">
      <c r="A170">
        <v>13740</v>
      </c>
    </row>
    <row r="171" spans="1:1">
      <c r="A171">
        <v>13748</v>
      </c>
    </row>
    <row r="172" spans="1:1">
      <c r="A172">
        <v>15550</v>
      </c>
    </row>
    <row r="173" spans="1:1">
      <c r="A173">
        <v>16440</v>
      </c>
    </row>
    <row r="174" spans="1:1">
      <c r="A174">
        <v>16550</v>
      </c>
    </row>
    <row r="175" spans="1:1">
      <c r="A175">
        <v>16600</v>
      </c>
    </row>
    <row r="176" spans="1:1">
      <c r="A176">
        <v>17470</v>
      </c>
    </row>
    <row r="177" spans="1:1">
      <c r="A177">
        <v>17975</v>
      </c>
    </row>
    <row r="178" spans="1:1">
      <c r="A178">
        <v>18820</v>
      </c>
    </row>
    <row r="179" spans="1:1">
      <c r="A179">
        <v>18925</v>
      </c>
    </row>
    <row r="180" spans="1:1">
      <c r="A180">
        <v>19700</v>
      </c>
    </row>
    <row r="181" spans="1:1">
      <c r="A181">
        <v>19800</v>
      </c>
    </row>
    <row r="182" spans="1:1">
      <c r="A182">
        <v>20150</v>
      </c>
    </row>
    <row r="183" spans="1:1">
      <c r="A183">
        <v>20825</v>
      </c>
    </row>
    <row r="184" spans="1:1">
      <c r="A184">
        <v>20832</v>
      </c>
    </row>
    <row r="185" spans="1:1">
      <c r="A185">
        <v>20840</v>
      </c>
    </row>
    <row r="186" spans="1:1">
      <c r="A186">
        <v>21155</v>
      </c>
    </row>
    <row r="187" spans="1:1">
      <c r="A187">
        <v>22746</v>
      </c>
    </row>
    <row r="188" spans="1:1">
      <c r="A188">
        <v>23350</v>
      </c>
    </row>
    <row r="189" spans="1:1">
      <c r="A189">
        <v>23500</v>
      </c>
    </row>
    <row r="190" spans="1:1">
      <c r="A190">
        <v>24250</v>
      </c>
    </row>
    <row r="191" spans="1:1">
      <c r="A191">
        <v>27140</v>
      </c>
    </row>
    <row r="192" spans="1:1">
      <c r="A192">
        <v>27155</v>
      </c>
    </row>
    <row r="193" spans="1:1">
      <c r="A193">
        <v>28525</v>
      </c>
    </row>
    <row r="194" spans="1:1">
      <c r="A194">
        <v>30375</v>
      </c>
    </row>
    <row r="195" spans="1:1">
      <c r="A195">
        <v>30990</v>
      </c>
    </row>
    <row r="196" spans="1:1">
      <c r="A196">
        <v>31000</v>
      </c>
    </row>
    <row r="197" spans="1:1">
      <c r="A197">
        <v>31600</v>
      </c>
    </row>
    <row r="198" spans="1:1">
      <c r="A198">
        <v>32360</v>
      </c>
    </row>
    <row r="199" spans="1:1">
      <c r="A199">
        <v>32373</v>
      </c>
    </row>
    <row r="200" spans="1:1">
      <c r="A200">
        <v>33740</v>
      </c>
    </row>
    <row r="201" spans="1:1">
      <c r="A201">
        <v>925</v>
      </c>
    </row>
    <row r="202" spans="1:1">
      <c r="A202">
        <v>936</v>
      </c>
    </row>
    <row r="203" spans="1:1">
      <c r="A203">
        <v>1947</v>
      </c>
    </row>
    <row r="204" spans="1:1">
      <c r="A204">
        <v>725</v>
      </c>
    </row>
    <row r="205" spans="1:1">
      <c r="A205">
        <v>1980</v>
      </c>
    </row>
    <row r="206" spans="1:1">
      <c r="A206">
        <v>1982</v>
      </c>
    </row>
    <row r="207" spans="1:1">
      <c r="A207">
        <v>2020</v>
      </c>
    </row>
    <row r="208" spans="1:1">
      <c r="A208">
        <v>2028</v>
      </c>
    </row>
    <row r="209" spans="1:1">
      <c r="A209">
        <v>2565</v>
      </c>
    </row>
    <row r="210" spans="1:1">
      <c r="A210">
        <v>3215</v>
      </c>
    </row>
    <row r="211" spans="1:1">
      <c r="A211">
        <v>4065</v>
      </c>
    </row>
    <row r="212" spans="1:1">
      <c r="A212">
        <v>4082</v>
      </c>
    </row>
    <row r="213" spans="1:1">
      <c r="A213">
        <v>4790</v>
      </c>
    </row>
    <row r="214" spans="1:1">
      <c r="A214">
        <v>4830</v>
      </c>
    </row>
    <row r="215" spans="1:1">
      <c r="A215">
        <v>5715</v>
      </c>
    </row>
    <row r="216" spans="1:1">
      <c r="A216">
        <v>5720</v>
      </c>
    </row>
    <row r="217" spans="1:1">
      <c r="A217">
        <v>6384</v>
      </c>
    </row>
    <row r="218" spans="1:1">
      <c r="A218">
        <v>6388</v>
      </c>
    </row>
    <row r="219" spans="1:1">
      <c r="A219">
        <v>7353</v>
      </c>
    </row>
    <row r="220" spans="1:1">
      <c r="A220">
        <v>7690</v>
      </c>
    </row>
    <row r="221" spans="1:1">
      <c r="A221">
        <v>8962</v>
      </c>
    </row>
    <row r="222" spans="1:1">
      <c r="A222">
        <v>9130</v>
      </c>
    </row>
    <row r="223" spans="1:1">
      <c r="A223">
        <v>10320</v>
      </c>
    </row>
    <row r="224" spans="1:1">
      <c r="A224">
        <v>10385</v>
      </c>
    </row>
    <row r="225" spans="1:1">
      <c r="A225">
        <v>10885</v>
      </c>
    </row>
    <row r="226" spans="1:1">
      <c r="A226">
        <v>1495</v>
      </c>
    </row>
    <row r="227" spans="1:1">
      <c r="A227">
        <v>1498</v>
      </c>
    </row>
    <row r="228" spans="1:1">
      <c r="A228">
        <v>4140</v>
      </c>
    </row>
    <row r="229" spans="1:1">
      <c r="A229">
        <v>5500</v>
      </c>
    </row>
    <row r="230" spans="1:1">
      <c r="A230">
        <v>800</v>
      </c>
    </row>
    <row r="231" spans="1:1">
      <c r="A231">
        <v>2475</v>
      </c>
    </row>
    <row r="232" spans="1:1">
      <c r="A232">
        <v>2550</v>
      </c>
    </row>
    <row r="233" spans="1:1">
      <c r="A233">
        <v>1033</v>
      </c>
    </row>
    <row r="234" spans="1:1">
      <c r="A234">
        <v>2730</v>
      </c>
    </row>
    <row r="235" spans="1:1">
      <c r="A235">
        <v>4030</v>
      </c>
    </row>
    <row r="236" spans="1:1">
      <c r="A236">
        <v>3700</v>
      </c>
    </row>
    <row r="237" spans="1:1">
      <c r="A237">
        <v>3720</v>
      </c>
    </row>
    <row r="238" spans="1:1">
      <c r="A238">
        <v>5040</v>
      </c>
    </row>
    <row r="239" spans="1:1">
      <c r="A239">
        <v>5050</v>
      </c>
    </row>
    <row r="240" spans="1:1">
      <c r="A240">
        <v>6340</v>
      </c>
    </row>
    <row r="241" spans="1:1">
      <c r="A241">
        <v>6355</v>
      </c>
    </row>
    <row r="242" spans="1:1">
      <c r="A242">
        <v>7830</v>
      </c>
    </row>
    <row r="243" spans="1:1">
      <c r="A243">
        <v>7833</v>
      </c>
    </row>
    <row r="244" spans="1:1">
      <c r="A244">
        <v>8980</v>
      </c>
    </row>
    <row r="245" spans="1:1">
      <c r="A245">
        <v>10856</v>
      </c>
    </row>
    <row r="246" spans="1:1">
      <c r="A246">
        <v>11620</v>
      </c>
    </row>
    <row r="247" spans="1:1">
      <c r="A247">
        <v>11694</v>
      </c>
    </row>
    <row r="248" spans="1:1">
      <c r="A248">
        <v>14145</v>
      </c>
    </row>
    <row r="249" spans="1:1">
      <c r="A249">
        <v>14530</v>
      </c>
    </row>
    <row r="250" spans="1:1">
      <c r="A250">
        <v>15850</v>
      </c>
    </row>
    <row r="251" spans="1:1">
      <c r="A251">
        <v>16788</v>
      </c>
    </row>
    <row r="252" spans="1:1">
      <c r="A252">
        <v>16798</v>
      </c>
    </row>
    <row r="253" spans="1:1">
      <c r="A253">
        <v>16800</v>
      </c>
    </row>
    <row r="254" spans="1:1">
      <c r="A254">
        <v>1448</v>
      </c>
    </row>
    <row r="255" spans="1:1">
      <c r="A255">
        <v>1280</v>
      </c>
    </row>
    <row r="256" spans="1:1">
      <c r="A256">
        <v>2820</v>
      </c>
    </row>
    <row r="257" spans="1:1">
      <c r="A257">
        <v>1452</v>
      </c>
    </row>
    <row r="258" spans="1:1">
      <c r="A258">
        <v>7080</v>
      </c>
    </row>
    <row r="259" spans="1:1">
      <c r="A259">
        <v>7100</v>
      </c>
    </row>
    <row r="260" spans="1:1">
      <c r="A260">
        <v>8100</v>
      </c>
    </row>
    <row r="261" spans="1:1">
      <c r="A261">
        <v>8660</v>
      </c>
    </row>
    <row r="262" spans="1:1">
      <c r="A262">
        <v>8750</v>
      </c>
    </row>
    <row r="263" spans="1:1">
      <c r="A263">
        <v>11160</v>
      </c>
    </row>
    <row r="264" spans="1:1">
      <c r="A264">
        <v>13160</v>
      </c>
    </row>
    <row r="265" spans="1:1">
      <c r="A265">
        <v>13750</v>
      </c>
    </row>
    <row r="266" spans="1:1">
      <c r="A266">
        <v>300</v>
      </c>
    </row>
    <row r="267" spans="1:1">
      <c r="A267">
        <v>37</v>
      </c>
    </row>
    <row r="268" spans="1:1">
      <c r="A268">
        <v>39</v>
      </c>
    </row>
    <row r="269" spans="1:1">
      <c r="A269">
        <v>41</v>
      </c>
    </row>
    <row r="270" spans="1:1">
      <c r="A270">
        <v>1425</v>
      </c>
    </row>
    <row r="271" spans="1:1">
      <c r="A271">
        <v>1780</v>
      </c>
    </row>
    <row r="272" spans="1:1">
      <c r="A272">
        <v>3650</v>
      </c>
    </row>
    <row r="273" spans="1:1">
      <c r="A273">
        <v>5185</v>
      </c>
    </row>
    <row r="274" spans="1:1">
      <c r="A274">
        <v>5510</v>
      </c>
    </row>
    <row r="275" spans="1:1">
      <c r="A275">
        <v>6415</v>
      </c>
    </row>
    <row r="276" spans="1:1">
      <c r="A276">
        <v>8020</v>
      </c>
    </row>
    <row r="277" spans="1:1">
      <c r="A277">
        <v>10650</v>
      </c>
    </row>
    <row r="278" spans="1:1">
      <c r="A278">
        <v>10660</v>
      </c>
    </row>
    <row r="279" spans="1:1">
      <c r="A279">
        <v>10670</v>
      </c>
    </row>
    <row r="280" spans="1:1">
      <c r="A280">
        <v>12060</v>
      </c>
    </row>
    <row r="281" spans="1:1">
      <c r="A281">
        <v>13400</v>
      </c>
    </row>
    <row r="282" spans="1:1">
      <c r="A282">
        <v>13410</v>
      </c>
    </row>
    <row r="283" spans="1:1">
      <c r="A283">
        <v>16090</v>
      </c>
    </row>
    <row r="284" spans="1:1">
      <c r="A284">
        <v>18840</v>
      </c>
    </row>
    <row r="285" spans="1:1">
      <c r="A285">
        <v>22200</v>
      </c>
    </row>
    <row r="286" spans="1:1">
      <c r="A286">
        <v>23975</v>
      </c>
    </row>
    <row r="287" spans="1:1">
      <c r="A287">
        <v>24300</v>
      </c>
    </row>
    <row r="288" spans="1:1">
      <c r="A288">
        <v>24315</v>
      </c>
    </row>
    <row r="289" spans="1:1">
      <c r="A289">
        <v>25590</v>
      </c>
    </row>
    <row r="290" spans="1:1">
      <c r="A290">
        <v>25595</v>
      </c>
    </row>
    <row r="291" spans="1:1">
      <c r="A291">
        <v>28110</v>
      </c>
    </row>
    <row r="292" spans="1:1">
      <c r="A292">
        <v>28225</v>
      </c>
    </row>
    <row r="293" spans="1:1">
      <c r="A293">
        <v>28700</v>
      </c>
    </row>
    <row r="294" spans="1:1">
      <c r="A294">
        <v>29000</v>
      </c>
    </row>
    <row r="295" spans="1:1">
      <c r="A295">
        <v>30300</v>
      </c>
    </row>
    <row r="296" spans="1:1">
      <c r="A296">
        <v>30345</v>
      </c>
    </row>
    <row r="297" spans="1:1">
      <c r="A297">
        <v>31725</v>
      </c>
    </row>
    <row r="298" spans="1:1">
      <c r="A298">
        <v>32383</v>
      </c>
    </row>
    <row r="299" spans="1:1">
      <c r="A299">
        <v>32390</v>
      </c>
    </row>
    <row r="300" spans="1:1">
      <c r="A300">
        <v>32591</v>
      </c>
    </row>
    <row r="301" spans="1:1">
      <c r="A301">
        <v>33205</v>
      </c>
    </row>
    <row r="302" spans="1:1">
      <c r="A302">
        <v>33290</v>
      </c>
    </row>
    <row r="303" spans="1:1">
      <c r="A303">
        <v>34850</v>
      </c>
    </row>
    <row r="304" spans="1:1">
      <c r="A304">
        <v>930</v>
      </c>
    </row>
    <row r="305" spans="1:1">
      <c r="A305">
        <v>1480</v>
      </c>
    </row>
    <row r="306" spans="1:1">
      <c r="A306">
        <v>1490</v>
      </c>
    </row>
    <row r="307" spans="1:1">
      <c r="A307">
        <v>3970</v>
      </c>
    </row>
    <row r="308" spans="1:1">
      <c r="A308">
        <v>4000</v>
      </c>
    </row>
    <row r="309" spans="1:1">
      <c r="A309">
        <v>6530</v>
      </c>
    </row>
    <row r="310" spans="1:1">
      <c r="A310">
        <v>6580</v>
      </c>
    </row>
    <row r="311" spans="1:1">
      <c r="A311">
        <v>10</v>
      </c>
    </row>
    <row r="312" spans="1:1">
      <c r="A312">
        <v>1120</v>
      </c>
    </row>
    <row r="313" spans="1:1">
      <c r="A313">
        <v>1877</v>
      </c>
    </row>
    <row r="314" spans="1:1">
      <c r="A314">
        <v>4850</v>
      </c>
    </row>
    <row r="315" spans="1:1">
      <c r="A315">
        <v>6140</v>
      </c>
    </row>
    <row r="316" spans="1:1">
      <c r="A316">
        <v>6850</v>
      </c>
    </row>
    <row r="317" spans="1:1">
      <c r="A317">
        <v>7070</v>
      </c>
    </row>
    <row r="318" spans="1:1">
      <c r="A318">
        <v>7130</v>
      </c>
    </row>
    <row r="319" spans="1:1">
      <c r="A319">
        <v>7781</v>
      </c>
    </row>
    <row r="320" spans="1:1">
      <c r="A320">
        <v>8545</v>
      </c>
    </row>
    <row r="321" spans="1:1">
      <c r="A321">
        <v>10325</v>
      </c>
    </row>
    <row r="322" spans="1:1">
      <c r="A322">
        <v>12300</v>
      </c>
    </row>
    <row r="323" spans="1:1">
      <c r="A323">
        <v>3230</v>
      </c>
    </row>
    <row r="324" spans="1:1">
      <c r="A324">
        <v>3490</v>
      </c>
    </row>
    <row r="325" spans="1:1">
      <c r="A325">
        <v>6060</v>
      </c>
    </row>
    <row r="326" spans="1:1">
      <c r="A326">
        <v>7220</v>
      </c>
    </row>
    <row r="327" spans="1:1">
      <c r="A327">
        <v>10010</v>
      </c>
    </row>
    <row r="328" spans="1:1">
      <c r="A328">
        <v>11250</v>
      </c>
    </row>
    <row r="329" spans="1:1">
      <c r="A329">
        <v>11388</v>
      </c>
    </row>
    <row r="330" spans="1:1">
      <c r="A330">
        <v>11430</v>
      </c>
    </row>
    <row r="331" spans="1:1">
      <c r="A331">
        <v>2400</v>
      </c>
    </row>
    <row r="332" spans="1:1">
      <c r="A332">
        <v>4350</v>
      </c>
    </row>
    <row r="333" spans="1:1">
      <c r="A333">
        <v>6430</v>
      </c>
    </row>
    <row r="334" spans="1:1">
      <c r="A334">
        <v>2675</v>
      </c>
    </row>
    <row r="335" spans="1:1">
      <c r="A335">
        <v>3980</v>
      </c>
    </row>
    <row r="336" spans="1:1">
      <c r="A336">
        <v>1400</v>
      </c>
    </row>
    <row r="337" spans="1:1">
      <c r="A337">
        <v>1100</v>
      </c>
    </row>
    <row r="338" spans="1:1">
      <c r="A338">
        <v>1148</v>
      </c>
    </row>
    <row r="339" spans="1:1">
      <c r="A339">
        <v>2047</v>
      </c>
    </row>
    <row r="340" spans="1:1">
      <c r="A340">
        <v>2048</v>
      </c>
    </row>
    <row r="341" spans="1:1">
      <c r="A341">
        <v>2500</v>
      </c>
    </row>
    <row r="342" spans="1:1">
      <c r="A342">
        <v>2646</v>
      </c>
    </row>
    <row r="343" spans="1:1">
      <c r="A343">
        <v>3953</v>
      </c>
    </row>
    <row r="344" spans="1:1">
      <c r="A344">
        <v>635</v>
      </c>
    </row>
    <row r="345" spans="1:1">
      <c r="A345">
        <v>1332</v>
      </c>
    </row>
    <row r="346" spans="1:1">
      <c r="A346">
        <v>4590</v>
      </c>
    </row>
    <row r="347" spans="1:1">
      <c r="A347">
        <v>15</v>
      </c>
    </row>
    <row r="348" spans="1:1">
      <c r="A348">
        <v>16</v>
      </c>
    </row>
    <row r="349" spans="1:1">
      <c r="A349">
        <v>1540</v>
      </c>
    </row>
    <row r="350" spans="1:1">
      <c r="A350">
        <v>690</v>
      </c>
    </row>
    <row r="351" spans="1:1">
      <c r="A351">
        <v>1835</v>
      </c>
    </row>
    <row r="352" spans="1:1">
      <c r="A352">
        <v>5750</v>
      </c>
    </row>
    <row r="353" spans="1:1">
      <c r="A353">
        <v>6330</v>
      </c>
    </row>
    <row r="354" spans="1:1">
      <c r="A354">
        <v>6349</v>
      </c>
    </row>
    <row r="355" spans="1:1">
      <c r="A355">
        <v>8245</v>
      </c>
    </row>
    <row r="356" spans="1:1">
      <c r="A356">
        <v>8329</v>
      </c>
    </row>
    <row r="357" spans="1:1">
      <c r="A357">
        <v>10760</v>
      </c>
    </row>
    <row r="358" spans="1:1">
      <c r="A358">
        <v>14878</v>
      </c>
    </row>
    <row r="359" spans="1:1">
      <c r="A359">
        <v>16560</v>
      </c>
    </row>
    <row r="360" spans="1:1">
      <c r="A360">
        <v>16645</v>
      </c>
    </row>
    <row r="361" spans="1:1">
      <c r="A361">
        <v>17440</v>
      </c>
    </row>
    <row r="362" spans="1:1">
      <c r="A362">
        <v>18685</v>
      </c>
    </row>
    <row r="363" spans="1:1">
      <c r="A363">
        <v>20031</v>
      </c>
    </row>
    <row r="364" spans="1:1">
      <c r="A364">
        <v>20050</v>
      </c>
    </row>
    <row r="365" spans="1:1">
      <c r="A365">
        <v>21400</v>
      </c>
    </row>
    <row r="366" spans="1:1">
      <c r="A366">
        <v>22580</v>
      </c>
    </row>
    <row r="367" spans="1:1">
      <c r="A367">
        <v>22592</v>
      </c>
    </row>
    <row r="368" spans="1:1">
      <c r="A368">
        <v>27390</v>
      </c>
    </row>
    <row r="369" spans="1:1">
      <c r="A369">
        <v>218</v>
      </c>
    </row>
    <row r="370" spans="1:1">
      <c r="A370">
        <v>2980</v>
      </c>
    </row>
    <row r="371" spans="1:1">
      <c r="A371">
        <v>4075</v>
      </c>
    </row>
    <row r="372" spans="1:1">
      <c r="A372">
        <v>5550</v>
      </c>
    </row>
    <row r="373" spans="1:1">
      <c r="A373">
        <v>7800</v>
      </c>
    </row>
    <row r="374" spans="1:1">
      <c r="A374">
        <v>9190</v>
      </c>
    </row>
    <row r="375" spans="1:1">
      <c r="A375">
        <v>10550</v>
      </c>
    </row>
    <row r="376" spans="1:1">
      <c r="A376">
        <v>10552</v>
      </c>
    </row>
    <row r="377" spans="1:1">
      <c r="A377">
        <v>1749</v>
      </c>
    </row>
    <row r="378" spans="1:1">
      <c r="A378">
        <v>5335</v>
      </c>
    </row>
    <row r="379" spans="1:1">
      <c r="A379">
        <v>7345</v>
      </c>
    </row>
    <row r="380" spans="1:1">
      <c r="A380">
        <v>7350</v>
      </c>
    </row>
    <row r="381" spans="1:1">
      <c r="A381">
        <v>1525</v>
      </c>
    </row>
    <row r="382" spans="1:1">
      <c r="A382">
        <v>1750</v>
      </c>
    </row>
    <row r="383" spans="1:1">
      <c r="A383">
        <v>1755</v>
      </c>
    </row>
    <row r="384" spans="1:1">
      <c r="A384">
        <v>2150</v>
      </c>
    </row>
    <row r="385" spans="1:1">
      <c r="A385">
        <v>4358</v>
      </c>
    </row>
    <row r="386" spans="1:1">
      <c r="A386">
        <v>805</v>
      </c>
    </row>
    <row r="387" spans="1:1">
      <c r="A387">
        <v>1520</v>
      </c>
    </row>
    <row r="388" spans="1:1">
      <c r="A388">
        <v>5350</v>
      </c>
    </row>
    <row r="389" spans="1:1">
      <c r="A389">
        <v>6570</v>
      </c>
    </row>
    <row r="390" spans="1:1">
      <c r="A390">
        <v>2111</v>
      </c>
    </row>
    <row r="391" spans="1:1">
      <c r="A391">
        <v>60</v>
      </c>
    </row>
    <row r="392" spans="1:1">
      <c r="A392">
        <v>2257</v>
      </c>
    </row>
    <row r="393" spans="1:1">
      <c r="A393">
        <v>2989</v>
      </c>
    </row>
    <row r="394" spans="1:1">
      <c r="A394">
        <v>1160</v>
      </c>
    </row>
    <row r="395" spans="1:1">
      <c r="A395">
        <v>40</v>
      </c>
    </row>
    <row r="396" spans="1:1">
      <c r="A396">
        <v>2345</v>
      </c>
    </row>
    <row r="397" spans="1:1">
      <c r="A397">
        <v>30</v>
      </c>
    </row>
    <row r="398" spans="1:1">
      <c r="A398">
        <v>2255</v>
      </c>
    </row>
    <row r="399" spans="1:1">
      <c r="A399">
        <v>3598</v>
      </c>
    </row>
    <row r="400" spans="1:1">
      <c r="A400">
        <v>4768</v>
      </c>
    </row>
    <row r="401" spans="1:1">
      <c r="A401">
        <v>55</v>
      </c>
    </row>
    <row r="402" spans="1:1">
      <c r="A402">
        <v>1859</v>
      </c>
    </row>
    <row r="403" spans="1:1">
      <c r="A403">
        <v>4450</v>
      </c>
    </row>
    <row r="404" spans="1:1">
      <c r="A404">
        <v>77</v>
      </c>
    </row>
    <row r="405" spans="1:1">
      <c r="A405">
        <v>2652</v>
      </c>
    </row>
    <row r="406" spans="1:1">
      <c r="A406">
        <v>5245</v>
      </c>
    </row>
    <row r="407" spans="1:1">
      <c r="A407">
        <v>515</v>
      </c>
    </row>
    <row r="408" spans="1:1">
      <c r="A408">
        <v>1727</v>
      </c>
    </row>
    <row r="409" spans="1:1">
      <c r="A409">
        <v>1730</v>
      </c>
    </row>
    <row r="410" spans="1:1">
      <c r="A410">
        <v>64</v>
      </c>
    </row>
    <row r="411" spans="1:1">
      <c r="A411">
        <v>1184</v>
      </c>
    </row>
    <row r="412" spans="1:1">
      <c r="A412">
        <v>2502</v>
      </c>
    </row>
    <row r="413" spans="1:1">
      <c r="A413">
        <v>2522</v>
      </c>
    </row>
    <row r="414" spans="1:1">
      <c r="A414">
        <v>178</v>
      </c>
    </row>
    <row r="415" spans="1:1">
      <c r="A415">
        <v>1983</v>
      </c>
    </row>
    <row r="416" spans="1:1">
      <c r="A416">
        <v>2104</v>
      </c>
    </row>
    <row r="417" spans="1:1">
      <c r="A417">
        <v>2119</v>
      </c>
    </row>
    <row r="418" spans="1:1">
      <c r="A418">
        <v>3305</v>
      </c>
    </row>
    <row r="419" spans="1:1">
      <c r="A419">
        <v>4677</v>
      </c>
    </row>
    <row r="420" spans="1:1">
      <c r="A420">
        <v>5865</v>
      </c>
    </row>
    <row r="421" spans="1:1">
      <c r="A421">
        <v>7225</v>
      </c>
    </row>
    <row r="422" spans="1:1">
      <c r="A422">
        <v>7285</v>
      </c>
    </row>
    <row r="423" spans="1:1">
      <c r="A423">
        <v>9830</v>
      </c>
    </row>
    <row r="424" spans="1:1">
      <c r="A424">
        <v>9904</v>
      </c>
    </row>
    <row r="425" spans="1:1">
      <c r="A425">
        <v>9928</v>
      </c>
    </row>
    <row r="426" spans="1:1">
      <c r="A426">
        <v>11200</v>
      </c>
    </row>
    <row r="427" spans="1:1">
      <c r="A427">
        <v>11240</v>
      </c>
    </row>
    <row r="428" spans="1:1">
      <c r="A428">
        <v>11570</v>
      </c>
    </row>
    <row r="429" spans="1:1">
      <c r="A429">
        <v>14150</v>
      </c>
    </row>
    <row r="430" spans="1:1">
      <c r="A430">
        <v>14190</v>
      </c>
    </row>
    <row r="431" spans="1:1">
      <c r="A431">
        <v>14554</v>
      </c>
    </row>
    <row r="432" spans="1:1">
      <c r="A432">
        <v>15990</v>
      </c>
    </row>
    <row r="433" spans="1:1">
      <c r="A433">
        <v>17590</v>
      </c>
    </row>
    <row r="434" spans="1:1">
      <c r="A434">
        <v>17660</v>
      </c>
    </row>
    <row r="435" spans="1:1">
      <c r="A435">
        <v>17670</v>
      </c>
    </row>
    <row r="436" spans="1:1">
      <c r="A436">
        <v>17675</v>
      </c>
    </row>
    <row r="437" spans="1:1">
      <c r="A437">
        <v>18345</v>
      </c>
    </row>
    <row r="438" spans="1:1">
      <c r="A438">
        <v>19000</v>
      </c>
    </row>
    <row r="439" spans="1:1">
      <c r="A439">
        <v>19030</v>
      </c>
    </row>
    <row r="440" spans="1:1">
      <c r="A440">
        <v>19785</v>
      </c>
    </row>
    <row r="441" spans="1:1">
      <c r="A441">
        <v>19790</v>
      </c>
    </row>
    <row r="442" spans="1:1">
      <c r="A442">
        <v>19794</v>
      </c>
    </row>
    <row r="443" spans="1:1">
      <c r="A443">
        <v>22100</v>
      </c>
    </row>
  </sheetData>
  <sortState xmlns:xlrd2="http://schemas.microsoft.com/office/spreadsheetml/2017/richdata2" ref="BC2:BC484">
    <sortCondition ref="BC2:BC484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4AD6-6FD3-C548-B36B-B8163399CF1E}">
  <dimension ref="A1:HI67"/>
  <sheetViews>
    <sheetView topLeftCell="GZ1" workbookViewId="0">
      <selection activeCell="HI1" sqref="A1:HI153"/>
    </sheetView>
  </sheetViews>
  <sheetFormatPr baseColWidth="10" defaultRowHeight="16"/>
  <sheetData>
    <row r="1" spans="1:217">
      <c r="A1" t="s">
        <v>2107</v>
      </c>
      <c r="B1" t="s">
        <v>2108</v>
      </c>
      <c r="C1" t="s">
        <v>1955</v>
      </c>
      <c r="D1" t="s">
        <v>2103</v>
      </c>
      <c r="E1" t="s">
        <v>663</v>
      </c>
      <c r="F1" t="s">
        <v>2104</v>
      </c>
      <c r="G1" t="s">
        <v>1563</v>
      </c>
      <c r="H1" t="s">
        <v>1566</v>
      </c>
      <c r="I1" t="s">
        <v>1564</v>
      </c>
      <c r="J1" t="s">
        <v>1574</v>
      </c>
      <c r="K1" t="s">
        <v>2106</v>
      </c>
      <c r="L1" t="s">
        <v>1902</v>
      </c>
      <c r="M1" t="s">
        <v>1912</v>
      </c>
      <c r="N1" t="s">
        <v>1907</v>
      </c>
      <c r="O1" t="s">
        <v>1920</v>
      </c>
      <c r="P1" t="s">
        <v>1930</v>
      </c>
      <c r="Q1" t="s">
        <v>2105</v>
      </c>
      <c r="R1" t="s">
        <v>1805</v>
      </c>
      <c r="S1" t="s">
        <v>1348</v>
      </c>
      <c r="T1" t="s">
        <v>467</v>
      </c>
      <c r="U1" t="s">
        <v>463</v>
      </c>
      <c r="V1" t="s">
        <v>465</v>
      </c>
      <c r="W1" t="s">
        <v>1729</v>
      </c>
      <c r="X1" t="s">
        <v>1737</v>
      </c>
      <c r="Y1" t="s">
        <v>1741</v>
      </c>
      <c r="Z1" t="s">
        <v>1742</v>
      </c>
      <c r="AA1" t="s">
        <v>1750</v>
      </c>
      <c r="AB1" t="s">
        <v>1753</v>
      </c>
      <c r="AC1" t="s">
        <v>215</v>
      </c>
      <c r="AD1" t="s">
        <v>360</v>
      </c>
      <c r="AE1" t="s">
        <v>368</v>
      </c>
      <c r="AF1" t="s">
        <v>370</v>
      </c>
      <c r="AG1" t="s">
        <v>377</v>
      </c>
      <c r="AH1" t="s">
        <v>357</v>
      </c>
      <c r="AI1" t="s">
        <v>409</v>
      </c>
      <c r="AJ1" t="s">
        <v>419</v>
      </c>
      <c r="AK1" t="s">
        <v>424</v>
      </c>
      <c r="AL1" t="s">
        <v>853</v>
      </c>
      <c r="AM1" t="s">
        <v>798</v>
      </c>
      <c r="AN1" t="s">
        <v>816</v>
      </c>
      <c r="AO1" t="s">
        <v>823</v>
      </c>
      <c r="AP1" t="s">
        <v>836</v>
      </c>
      <c r="AQ1" t="s">
        <v>857</v>
      </c>
      <c r="AR1" t="s">
        <v>914</v>
      </c>
      <c r="AS1" t="s">
        <v>906</v>
      </c>
      <c r="AT1" t="s">
        <v>920</v>
      </c>
      <c r="AU1" t="s">
        <v>923</v>
      </c>
      <c r="AV1" t="s">
        <v>1526</v>
      </c>
      <c r="AW1" t="s">
        <v>1527</v>
      </c>
      <c r="AX1" t="s">
        <v>1546</v>
      </c>
      <c r="AY1" t="s">
        <v>1540</v>
      </c>
      <c r="AZ1" t="s">
        <v>1538</v>
      </c>
      <c r="BA1" t="s">
        <v>1537</v>
      </c>
      <c r="BB1" t="s">
        <v>1288</v>
      </c>
      <c r="BC1" t="s">
        <v>1271</v>
      </c>
      <c r="BD1" t="s">
        <v>1256</v>
      </c>
      <c r="BE1" t="s">
        <v>1281</v>
      </c>
      <c r="BF1" t="s">
        <v>1278</v>
      </c>
      <c r="BG1" t="s">
        <v>1322</v>
      </c>
      <c r="BH1" t="s">
        <v>1320</v>
      </c>
      <c r="BI1" t="s">
        <v>1337</v>
      </c>
      <c r="BJ1" t="s">
        <v>1339</v>
      </c>
      <c r="BK1" t="s">
        <v>1679</v>
      </c>
      <c r="BL1" t="s">
        <v>1362</v>
      </c>
      <c r="BM1" t="s">
        <v>1373</v>
      </c>
      <c r="BN1" t="s">
        <v>1365</v>
      </c>
      <c r="BO1" t="s">
        <v>91</v>
      </c>
      <c r="BP1" t="s">
        <v>111</v>
      </c>
      <c r="BQ1" t="s">
        <v>115</v>
      </c>
      <c r="BR1" t="s">
        <v>120</v>
      </c>
      <c r="BS1" t="s">
        <v>134</v>
      </c>
      <c r="BT1" t="s">
        <v>154</v>
      </c>
      <c r="BU1" t="s">
        <v>155</v>
      </c>
      <c r="BV1" t="s">
        <v>1132</v>
      </c>
      <c r="BW1" t="s">
        <v>1136</v>
      </c>
      <c r="BX1" t="s">
        <v>1138</v>
      </c>
      <c r="BY1" t="s">
        <v>1146</v>
      </c>
      <c r="BZ1" t="s">
        <v>789</v>
      </c>
      <c r="CA1" t="s">
        <v>797</v>
      </c>
      <c r="CB1" t="s">
        <v>701</v>
      </c>
      <c r="CC1" s="18" t="s">
        <v>746</v>
      </c>
      <c r="CD1" t="s">
        <v>729</v>
      </c>
      <c r="CE1" t="s">
        <v>454</v>
      </c>
      <c r="CF1" t="s">
        <v>449</v>
      </c>
      <c r="CG1" t="s">
        <v>61</v>
      </c>
      <c r="CH1" t="s">
        <v>65</v>
      </c>
      <c r="CI1" t="s">
        <v>1475</v>
      </c>
      <c r="CJ1" t="s">
        <v>1484</v>
      </c>
      <c r="CK1" t="s">
        <v>79</v>
      </c>
      <c r="CL1" t="s">
        <v>406</v>
      </c>
      <c r="CM1" t="s">
        <v>75</v>
      </c>
      <c r="CN1" t="s">
        <v>939</v>
      </c>
      <c r="CO1" t="s">
        <v>963</v>
      </c>
      <c r="CP1" t="s">
        <v>960</v>
      </c>
      <c r="CQ1" t="s">
        <v>982</v>
      </c>
      <c r="CR1" t="s">
        <v>443</v>
      </c>
      <c r="CS1" t="s">
        <v>1719</v>
      </c>
      <c r="CT1" t="s">
        <v>436</v>
      </c>
      <c r="CU1" t="s">
        <v>433</v>
      </c>
      <c r="CV1" t="s">
        <v>1128</v>
      </c>
      <c r="CW1" t="s">
        <v>645</v>
      </c>
      <c r="CX1" t="s">
        <v>1721</v>
      </c>
      <c r="CY1" t="s">
        <v>640</v>
      </c>
      <c r="CZ1" t="s">
        <v>1123</v>
      </c>
      <c r="DA1" t="s">
        <v>1497</v>
      </c>
      <c r="DB1" t="s">
        <v>1716</v>
      </c>
      <c r="DC1" t="s">
        <v>989</v>
      </c>
      <c r="DD1" t="s">
        <v>1028</v>
      </c>
      <c r="DE1" t="s">
        <v>1041</v>
      </c>
      <c r="DF1" t="s">
        <v>1059</v>
      </c>
      <c r="DG1" t="s">
        <v>1037</v>
      </c>
      <c r="DH1" t="s">
        <v>1001</v>
      </c>
      <c r="DI1" t="s">
        <v>1082</v>
      </c>
      <c r="DJ1" t="s">
        <v>1068</v>
      </c>
      <c r="DK1" t="s">
        <v>1071</v>
      </c>
      <c r="DL1" t="s">
        <v>1101</v>
      </c>
      <c r="DM1" t="s">
        <v>1114</v>
      </c>
      <c r="DN1" t="s">
        <v>1121</v>
      </c>
      <c r="DO1" t="s">
        <v>1117</v>
      </c>
      <c r="DP1" t="s">
        <v>290</v>
      </c>
      <c r="DQ1" t="s">
        <v>305</v>
      </c>
      <c r="DR1" t="s">
        <v>334</v>
      </c>
      <c r="DS1" t="s">
        <v>325</v>
      </c>
      <c r="DT1" t="s">
        <v>328</v>
      </c>
      <c r="DU1" t="s">
        <v>355</v>
      </c>
      <c r="DV1" t="s">
        <v>2023</v>
      </c>
      <c r="DW1" t="s">
        <v>1489</v>
      </c>
      <c r="DX1" t="s">
        <v>1495</v>
      </c>
      <c r="DY1" t="s">
        <v>1158</v>
      </c>
      <c r="DZ1" t="s">
        <v>1162</v>
      </c>
      <c r="EA1" t="s">
        <v>1205</v>
      </c>
      <c r="EB1" t="s">
        <v>1216</v>
      </c>
      <c r="EC1" t="s">
        <v>1226</v>
      </c>
      <c r="ED1" t="s">
        <v>1174</v>
      </c>
      <c r="EE1" t="s">
        <v>1187</v>
      </c>
      <c r="EF1" t="s">
        <v>1241</v>
      </c>
      <c r="EG1" t="s">
        <v>1184</v>
      </c>
      <c r="EH1" t="s">
        <v>221</v>
      </c>
      <c r="EI1" t="s">
        <v>254</v>
      </c>
      <c r="EJ1" t="s">
        <v>256</v>
      </c>
      <c r="EK1" t="s">
        <v>274</v>
      </c>
      <c r="EL1" t="s">
        <v>262</v>
      </c>
      <c r="EM1" t="s">
        <v>286</v>
      </c>
      <c r="EN1" t="s">
        <v>233</v>
      </c>
      <c r="EO1" t="s">
        <v>250</v>
      </c>
      <c r="EP1" t="s">
        <v>16</v>
      </c>
      <c r="EQ1" t="s">
        <v>31</v>
      </c>
      <c r="ER1" t="s">
        <v>36</v>
      </c>
      <c r="ES1" t="s">
        <v>1659</v>
      </c>
      <c r="ET1" t="s">
        <v>1651</v>
      </c>
      <c r="EU1" t="s">
        <v>1654</v>
      </c>
      <c r="EV1" t="s">
        <v>594</v>
      </c>
      <c r="EW1" t="s">
        <v>577</v>
      </c>
      <c r="EX1" t="s">
        <v>588</v>
      </c>
      <c r="EY1" t="s">
        <v>620</v>
      </c>
      <c r="EZ1" t="s">
        <v>602</v>
      </c>
      <c r="FA1" t="s">
        <v>69</v>
      </c>
      <c r="FB1" t="s">
        <v>71</v>
      </c>
      <c r="FC1" t="s">
        <v>1358</v>
      </c>
      <c r="FD1" t="s">
        <v>2042</v>
      </c>
      <c r="FE1" t="s">
        <v>1965</v>
      </c>
      <c r="FF1" t="s">
        <v>694</v>
      </c>
      <c r="FG1" t="s">
        <v>699</v>
      </c>
      <c r="FH1" t="s">
        <v>1682</v>
      </c>
      <c r="FI1" t="s">
        <v>1995</v>
      </c>
      <c r="FJ1" t="s">
        <v>1696</v>
      </c>
      <c r="FK1" t="s">
        <v>1697</v>
      </c>
      <c r="FL1" t="s">
        <v>1829</v>
      </c>
      <c r="FM1" t="s">
        <v>1834</v>
      </c>
      <c r="FN1" t="s">
        <v>1838</v>
      </c>
      <c r="FO1" t="s">
        <v>1862</v>
      </c>
      <c r="FP1" t="s">
        <v>1870</v>
      </c>
      <c r="FQ1" t="s">
        <v>1855</v>
      </c>
      <c r="FR1" t="s">
        <v>2056</v>
      </c>
      <c r="FS1" t="s">
        <v>1967</v>
      </c>
      <c r="FT1" t="s">
        <v>1985</v>
      </c>
      <c r="FU1" t="s">
        <v>1990</v>
      </c>
      <c r="FV1" t="s">
        <v>1586</v>
      </c>
      <c r="FW1" t="s">
        <v>1633</v>
      </c>
      <c r="FX1" t="s">
        <v>1598</v>
      </c>
      <c r="FY1" t="s">
        <v>1627</v>
      </c>
      <c r="FZ1" t="s">
        <v>1613</v>
      </c>
      <c r="GA1" t="s">
        <v>1619</v>
      </c>
      <c r="GB1" t="s">
        <v>1611</v>
      </c>
      <c r="GC1" t="s">
        <v>1647</v>
      </c>
      <c r="GD1" t="s">
        <v>2047</v>
      </c>
      <c r="GE1" t="s">
        <v>1506</v>
      </c>
      <c r="GF1" t="s">
        <v>1517</v>
      </c>
      <c r="GG1" t="s">
        <v>1520</v>
      </c>
      <c r="GH1" t="s">
        <v>84</v>
      </c>
      <c r="GI1" t="s">
        <v>541</v>
      </c>
      <c r="GJ1" t="s">
        <v>522</v>
      </c>
      <c r="GK1" t="s">
        <v>528</v>
      </c>
      <c r="GL1" t="s">
        <v>534</v>
      </c>
      <c r="GM1" t="s">
        <v>530</v>
      </c>
      <c r="GN1" t="s">
        <v>2053</v>
      </c>
      <c r="GO1" t="s">
        <v>2009</v>
      </c>
      <c r="GP1" t="s">
        <v>1456</v>
      </c>
      <c r="GQ1" t="s">
        <v>1450</v>
      </c>
      <c r="GR1" t="s">
        <v>1453</v>
      </c>
      <c r="GS1" t="s">
        <v>1436</v>
      </c>
      <c r="GT1" t="s">
        <v>1426</v>
      </c>
      <c r="GU1" t="s">
        <v>1432</v>
      </c>
      <c r="GV1" t="s">
        <v>2005</v>
      </c>
      <c r="GW1" t="s">
        <v>485</v>
      </c>
      <c r="GX1" t="s">
        <v>490</v>
      </c>
      <c r="GY1" t="s">
        <v>512</v>
      </c>
      <c r="GZ1" t="s">
        <v>508</v>
      </c>
      <c r="HA1" t="s">
        <v>1503</v>
      </c>
      <c r="HB1" t="s">
        <v>1890</v>
      </c>
      <c r="HC1" t="s">
        <v>788</v>
      </c>
      <c r="HD1" t="s">
        <v>666</v>
      </c>
      <c r="HE1" t="s">
        <v>693</v>
      </c>
      <c r="HF1" t="s">
        <v>688</v>
      </c>
      <c r="HG1" t="s">
        <v>682</v>
      </c>
      <c r="HH1" t="s">
        <v>771</v>
      </c>
      <c r="HI1" t="s">
        <v>2058</v>
      </c>
    </row>
    <row r="2" spans="1:217">
      <c r="A2">
        <v>2</v>
      </c>
      <c r="B2">
        <v>10</v>
      </c>
      <c r="C2">
        <v>7</v>
      </c>
      <c r="D2">
        <v>11</v>
      </c>
      <c r="E2">
        <v>2</v>
      </c>
      <c r="F2">
        <v>5</v>
      </c>
      <c r="G2">
        <v>10</v>
      </c>
      <c r="H2">
        <v>3</v>
      </c>
      <c r="I2">
        <v>3</v>
      </c>
      <c r="J2">
        <v>4</v>
      </c>
      <c r="K2">
        <v>20</v>
      </c>
      <c r="L2">
        <v>5</v>
      </c>
      <c r="M2">
        <v>12</v>
      </c>
      <c r="N2">
        <v>4</v>
      </c>
      <c r="O2">
        <v>8</v>
      </c>
      <c r="P2">
        <v>6</v>
      </c>
      <c r="Q2">
        <v>26</v>
      </c>
      <c r="R2">
        <v>3</v>
      </c>
      <c r="S2">
        <v>8</v>
      </c>
      <c r="T2">
        <v>17</v>
      </c>
      <c r="U2">
        <v>2</v>
      </c>
      <c r="V2">
        <v>2</v>
      </c>
      <c r="W2">
        <v>45</v>
      </c>
      <c r="X2">
        <v>4</v>
      </c>
      <c r="Y2">
        <v>5</v>
      </c>
      <c r="Z2">
        <v>6</v>
      </c>
      <c r="AA2">
        <v>2</v>
      </c>
      <c r="AB2">
        <v>3</v>
      </c>
      <c r="AC2">
        <v>6</v>
      </c>
      <c r="AD2">
        <v>32</v>
      </c>
      <c r="AE2">
        <v>2</v>
      </c>
      <c r="AF2">
        <v>6</v>
      </c>
      <c r="AG2">
        <v>2</v>
      </c>
      <c r="AH2">
        <v>3</v>
      </c>
      <c r="AI2">
        <v>14</v>
      </c>
      <c r="AJ2">
        <v>5</v>
      </c>
      <c r="AK2">
        <v>3</v>
      </c>
      <c r="AL2">
        <v>43</v>
      </c>
      <c r="AM2">
        <v>16</v>
      </c>
      <c r="AN2">
        <v>8</v>
      </c>
      <c r="AO2">
        <v>12</v>
      </c>
      <c r="AP2">
        <v>17</v>
      </c>
      <c r="AQ2">
        <v>11</v>
      </c>
      <c r="AR2">
        <v>6</v>
      </c>
      <c r="AS2">
        <v>3</v>
      </c>
      <c r="AT2">
        <v>13</v>
      </c>
      <c r="AU2">
        <v>4</v>
      </c>
      <c r="AV2">
        <v>18</v>
      </c>
      <c r="AW2">
        <v>3</v>
      </c>
      <c r="AX2">
        <v>4</v>
      </c>
      <c r="AY2">
        <v>7</v>
      </c>
      <c r="AZ2">
        <v>2</v>
      </c>
      <c r="BA2">
        <v>3</v>
      </c>
      <c r="BB2">
        <v>30</v>
      </c>
      <c r="BC2">
        <v>8</v>
      </c>
      <c r="BD2">
        <v>13</v>
      </c>
      <c r="BE2">
        <v>9</v>
      </c>
      <c r="BF2">
        <v>3</v>
      </c>
      <c r="BG2">
        <v>15</v>
      </c>
      <c r="BH2">
        <v>2</v>
      </c>
      <c r="BI2">
        <v>2</v>
      </c>
      <c r="BJ2">
        <v>7</v>
      </c>
      <c r="BK2">
        <v>3</v>
      </c>
      <c r="BL2">
        <v>25</v>
      </c>
      <c r="BM2">
        <v>22</v>
      </c>
      <c r="BN2">
        <v>14</v>
      </c>
      <c r="BO2">
        <v>65</v>
      </c>
      <c r="BP2">
        <v>5</v>
      </c>
      <c r="BQ2">
        <v>24</v>
      </c>
      <c r="BR2">
        <v>6</v>
      </c>
      <c r="BS2">
        <v>7</v>
      </c>
      <c r="BT2">
        <v>2</v>
      </c>
      <c r="BU2">
        <v>3</v>
      </c>
      <c r="BV2">
        <v>21</v>
      </c>
      <c r="BW2">
        <v>2</v>
      </c>
      <c r="BX2">
        <v>2</v>
      </c>
      <c r="BY2">
        <v>3</v>
      </c>
      <c r="BZ2">
        <v>10</v>
      </c>
      <c r="CA2">
        <v>2</v>
      </c>
      <c r="CB2">
        <v>43</v>
      </c>
      <c r="CC2">
        <v>10</v>
      </c>
      <c r="CD2">
        <v>13</v>
      </c>
      <c r="CE2">
        <v>9</v>
      </c>
      <c r="CF2">
        <v>4</v>
      </c>
      <c r="CG2">
        <v>4</v>
      </c>
      <c r="CH2">
        <v>1</v>
      </c>
      <c r="CI2">
        <v>8</v>
      </c>
      <c r="CJ2">
        <v>4</v>
      </c>
      <c r="CK2">
        <v>3</v>
      </c>
      <c r="CL2">
        <v>2</v>
      </c>
      <c r="CM2">
        <v>2</v>
      </c>
      <c r="CN2">
        <v>20</v>
      </c>
      <c r="CO2">
        <v>9</v>
      </c>
      <c r="CP2">
        <v>5</v>
      </c>
      <c r="CQ2">
        <v>6</v>
      </c>
      <c r="CR2">
        <v>5</v>
      </c>
      <c r="CS2">
        <v>1</v>
      </c>
      <c r="CT2">
        <v>7</v>
      </c>
      <c r="CU2">
        <v>2</v>
      </c>
      <c r="CV2">
        <v>2</v>
      </c>
      <c r="CW2">
        <v>6</v>
      </c>
      <c r="CX2">
        <v>4</v>
      </c>
      <c r="CY2">
        <v>4</v>
      </c>
      <c r="CZ2">
        <v>4</v>
      </c>
      <c r="DA2">
        <v>3</v>
      </c>
      <c r="DB2">
        <v>2</v>
      </c>
      <c r="DC2">
        <v>53</v>
      </c>
      <c r="DD2">
        <v>16</v>
      </c>
      <c r="DE2">
        <v>2</v>
      </c>
      <c r="DF2">
        <v>3</v>
      </c>
      <c r="DG2">
        <v>2</v>
      </c>
      <c r="DH2">
        <v>2</v>
      </c>
      <c r="DI2">
        <v>17</v>
      </c>
      <c r="DJ2">
        <v>2</v>
      </c>
      <c r="DK2">
        <v>10</v>
      </c>
      <c r="DL2">
        <v>12</v>
      </c>
      <c r="DM2">
        <v>2</v>
      </c>
      <c r="DN2">
        <v>2</v>
      </c>
      <c r="DO2">
        <v>3</v>
      </c>
      <c r="DP2">
        <v>36</v>
      </c>
      <c r="DQ2">
        <v>8</v>
      </c>
      <c r="DR2">
        <v>2</v>
      </c>
      <c r="DS2">
        <v>3</v>
      </c>
      <c r="DT2">
        <v>11</v>
      </c>
      <c r="DU2">
        <v>1</v>
      </c>
      <c r="DV2">
        <v>18</v>
      </c>
      <c r="DW2">
        <v>5</v>
      </c>
      <c r="DX2">
        <v>2</v>
      </c>
      <c r="DY2">
        <v>43</v>
      </c>
      <c r="DZ2">
        <v>9</v>
      </c>
      <c r="EA2">
        <v>1</v>
      </c>
      <c r="EB2">
        <v>13</v>
      </c>
      <c r="EC2">
        <v>1</v>
      </c>
      <c r="ED2">
        <v>3</v>
      </c>
      <c r="EE2">
        <v>8</v>
      </c>
      <c r="EF2">
        <v>12</v>
      </c>
      <c r="EG2">
        <v>1</v>
      </c>
      <c r="EH2">
        <v>35</v>
      </c>
      <c r="EI2">
        <v>7</v>
      </c>
      <c r="EJ2">
        <v>12</v>
      </c>
      <c r="EK2">
        <v>1</v>
      </c>
      <c r="EL2">
        <v>2</v>
      </c>
      <c r="EM2">
        <v>2</v>
      </c>
      <c r="EN2">
        <v>1</v>
      </c>
      <c r="EO2">
        <v>2</v>
      </c>
      <c r="EP2">
        <v>19</v>
      </c>
      <c r="EQ2">
        <v>3</v>
      </c>
      <c r="ER2">
        <v>1</v>
      </c>
      <c r="ES2">
        <v>19</v>
      </c>
      <c r="ET2">
        <v>2</v>
      </c>
      <c r="EU2">
        <v>4</v>
      </c>
      <c r="EV2">
        <v>38</v>
      </c>
      <c r="EW2">
        <v>10</v>
      </c>
      <c r="EX2">
        <v>7</v>
      </c>
      <c r="EY2">
        <v>8</v>
      </c>
      <c r="EZ2">
        <v>1</v>
      </c>
      <c r="FA2">
        <v>1</v>
      </c>
      <c r="FB2">
        <v>3</v>
      </c>
      <c r="FC2">
        <v>3</v>
      </c>
      <c r="FD2">
        <v>3</v>
      </c>
      <c r="FE2">
        <v>1</v>
      </c>
      <c r="FF2">
        <v>4</v>
      </c>
      <c r="FG2">
        <v>1</v>
      </c>
      <c r="FH2">
        <v>35</v>
      </c>
      <c r="FI2">
        <v>1</v>
      </c>
      <c r="FJ2">
        <v>1</v>
      </c>
      <c r="FK2">
        <v>8</v>
      </c>
      <c r="FL2">
        <v>18</v>
      </c>
      <c r="FM2">
        <v>6</v>
      </c>
      <c r="FN2">
        <v>27</v>
      </c>
      <c r="FO2">
        <v>3</v>
      </c>
      <c r="FP2">
        <v>4</v>
      </c>
      <c r="FQ2">
        <v>3</v>
      </c>
      <c r="FR2">
        <v>1</v>
      </c>
      <c r="FS2">
        <v>17</v>
      </c>
      <c r="FT2">
        <v>3</v>
      </c>
      <c r="FU2">
        <v>3</v>
      </c>
      <c r="FV2">
        <v>11</v>
      </c>
      <c r="FW2">
        <v>18</v>
      </c>
      <c r="FX2">
        <v>14</v>
      </c>
      <c r="FY2">
        <v>5</v>
      </c>
      <c r="FZ2">
        <v>4</v>
      </c>
      <c r="GA2">
        <v>4</v>
      </c>
      <c r="GB2">
        <v>1</v>
      </c>
      <c r="GC2">
        <v>4</v>
      </c>
      <c r="GD2">
        <v>3</v>
      </c>
      <c r="GE2">
        <v>10</v>
      </c>
      <c r="GF2">
        <v>9</v>
      </c>
      <c r="GG2">
        <v>4</v>
      </c>
      <c r="GH2">
        <v>4</v>
      </c>
      <c r="GI2">
        <v>39</v>
      </c>
      <c r="GJ2">
        <v>3</v>
      </c>
      <c r="GK2">
        <v>1</v>
      </c>
      <c r="GL2">
        <v>6</v>
      </c>
      <c r="GM2">
        <v>3</v>
      </c>
      <c r="GN2">
        <v>3</v>
      </c>
      <c r="GO2">
        <v>10</v>
      </c>
      <c r="GP2">
        <v>20</v>
      </c>
      <c r="GQ2">
        <v>3</v>
      </c>
      <c r="GR2">
        <v>2</v>
      </c>
      <c r="GS2">
        <v>13</v>
      </c>
      <c r="GT2">
        <v>5</v>
      </c>
      <c r="GU2">
        <v>3</v>
      </c>
      <c r="GV2">
        <v>3</v>
      </c>
      <c r="GW2">
        <v>5</v>
      </c>
      <c r="GX2">
        <v>12</v>
      </c>
      <c r="GY2">
        <v>9</v>
      </c>
      <c r="GZ2">
        <v>3</v>
      </c>
      <c r="HA2">
        <v>2</v>
      </c>
      <c r="HB2">
        <v>3</v>
      </c>
      <c r="HC2">
        <v>1</v>
      </c>
      <c r="HD2">
        <v>13</v>
      </c>
      <c r="HE2">
        <v>1</v>
      </c>
      <c r="HF2">
        <v>4</v>
      </c>
      <c r="HG2">
        <v>6</v>
      </c>
      <c r="HH2">
        <v>12</v>
      </c>
      <c r="HI2">
        <v>3</v>
      </c>
    </row>
    <row r="3" spans="1:217">
      <c r="A3">
        <v>1550</v>
      </c>
      <c r="B3">
        <v>130</v>
      </c>
      <c r="C3">
        <v>600</v>
      </c>
      <c r="D3">
        <v>85</v>
      </c>
      <c r="E3">
        <v>1460</v>
      </c>
      <c r="F3">
        <v>63</v>
      </c>
      <c r="G3">
        <v>275</v>
      </c>
      <c r="H3">
        <v>350</v>
      </c>
      <c r="I3">
        <v>1575</v>
      </c>
      <c r="J3">
        <v>76</v>
      </c>
      <c r="K3">
        <v>86</v>
      </c>
      <c r="L3">
        <v>656</v>
      </c>
      <c r="M3">
        <v>0</v>
      </c>
      <c r="N3">
        <v>625</v>
      </c>
      <c r="O3">
        <v>0</v>
      </c>
      <c r="P3">
        <v>1417</v>
      </c>
      <c r="Q3">
        <v>4414</v>
      </c>
      <c r="R3">
        <v>28</v>
      </c>
      <c r="S3">
        <v>59</v>
      </c>
      <c r="T3">
        <v>138</v>
      </c>
      <c r="U3">
        <v>643</v>
      </c>
      <c r="V3">
        <v>1260</v>
      </c>
      <c r="W3">
        <v>65</v>
      </c>
      <c r="X3">
        <v>1205</v>
      </c>
      <c r="Y3">
        <v>1532</v>
      </c>
      <c r="Z3">
        <v>1294</v>
      </c>
      <c r="AA3">
        <v>900</v>
      </c>
      <c r="AB3">
        <v>65</v>
      </c>
      <c r="AC3">
        <v>93</v>
      </c>
      <c r="AD3">
        <v>63</v>
      </c>
      <c r="AE3">
        <v>1365</v>
      </c>
      <c r="AF3">
        <v>152</v>
      </c>
      <c r="AG3">
        <v>180</v>
      </c>
      <c r="AH3">
        <v>89</v>
      </c>
      <c r="AI3">
        <v>120</v>
      </c>
      <c r="AJ3">
        <v>645</v>
      </c>
      <c r="AK3">
        <v>1250</v>
      </c>
      <c r="AL3">
        <v>1050</v>
      </c>
      <c r="AM3">
        <v>1300</v>
      </c>
      <c r="AN3">
        <v>1570</v>
      </c>
      <c r="AO3">
        <v>2610</v>
      </c>
      <c r="AP3">
        <v>1327</v>
      </c>
      <c r="AQ3">
        <v>1210</v>
      </c>
      <c r="AR3">
        <v>0</v>
      </c>
      <c r="AS3">
        <v>1210</v>
      </c>
      <c r="AT3">
        <v>480</v>
      </c>
      <c r="AU3">
        <v>20</v>
      </c>
      <c r="AV3">
        <v>950</v>
      </c>
      <c r="AW3">
        <v>475</v>
      </c>
      <c r="AX3">
        <v>1070</v>
      </c>
      <c r="AY3">
        <v>1000</v>
      </c>
      <c r="AZ3">
        <v>1595</v>
      </c>
      <c r="BA3">
        <v>655</v>
      </c>
      <c r="BB3">
        <v>308</v>
      </c>
      <c r="BC3">
        <v>1293</v>
      </c>
      <c r="BD3">
        <v>645</v>
      </c>
      <c r="BE3">
        <v>1940</v>
      </c>
      <c r="BF3">
        <v>265</v>
      </c>
      <c r="BG3">
        <v>1640</v>
      </c>
      <c r="BH3">
        <v>1460</v>
      </c>
      <c r="BI3">
        <v>1305</v>
      </c>
      <c r="BJ3">
        <v>650</v>
      </c>
      <c r="BK3">
        <v>75</v>
      </c>
      <c r="BL3">
        <v>570</v>
      </c>
      <c r="BM3">
        <v>50</v>
      </c>
      <c r="BN3">
        <v>2000</v>
      </c>
      <c r="BO3">
        <v>150</v>
      </c>
      <c r="BP3">
        <v>925</v>
      </c>
      <c r="BQ3">
        <v>725</v>
      </c>
      <c r="BR3">
        <v>1495</v>
      </c>
      <c r="BS3">
        <v>800</v>
      </c>
      <c r="BT3">
        <v>1033</v>
      </c>
      <c r="BU3">
        <v>2730</v>
      </c>
      <c r="BV3">
        <v>1205</v>
      </c>
      <c r="BW3">
        <v>1448</v>
      </c>
      <c r="BX3">
        <v>1280</v>
      </c>
      <c r="BY3">
        <v>2820</v>
      </c>
      <c r="BZ3">
        <v>1452</v>
      </c>
      <c r="CA3">
        <v>300</v>
      </c>
      <c r="CB3">
        <v>37</v>
      </c>
      <c r="CC3">
        <v>930</v>
      </c>
      <c r="CD3">
        <v>10</v>
      </c>
      <c r="CE3">
        <v>3230</v>
      </c>
      <c r="CF3">
        <v>2400</v>
      </c>
      <c r="CG3">
        <v>65</v>
      </c>
      <c r="CH3">
        <v>1400</v>
      </c>
      <c r="CI3">
        <v>1100</v>
      </c>
      <c r="CJ3">
        <v>635</v>
      </c>
      <c r="CK3">
        <v>89</v>
      </c>
      <c r="CL3">
        <v>15</v>
      </c>
      <c r="CM3">
        <v>300</v>
      </c>
      <c r="CN3">
        <v>690</v>
      </c>
      <c r="CO3">
        <v>218</v>
      </c>
      <c r="CP3">
        <v>1749</v>
      </c>
      <c r="CQ3">
        <v>650</v>
      </c>
      <c r="CR3">
        <v>805</v>
      </c>
      <c r="CS3">
        <v>2111</v>
      </c>
      <c r="CT3">
        <v>60</v>
      </c>
      <c r="CU3">
        <v>1155</v>
      </c>
      <c r="CV3">
        <v>40</v>
      </c>
      <c r="CW3">
        <v>30</v>
      </c>
      <c r="CX3">
        <v>55</v>
      </c>
      <c r="CY3">
        <v>77</v>
      </c>
      <c r="CZ3">
        <v>90</v>
      </c>
      <c r="DA3">
        <v>64</v>
      </c>
      <c r="DB3">
        <v>2502</v>
      </c>
      <c r="DC3">
        <v>178</v>
      </c>
      <c r="DD3">
        <v>1275</v>
      </c>
      <c r="DE3">
        <v>1310</v>
      </c>
      <c r="DF3">
        <v>1235</v>
      </c>
      <c r="DG3">
        <v>1445</v>
      </c>
      <c r="DH3">
        <v>1220</v>
      </c>
      <c r="DI3">
        <v>1330</v>
      </c>
      <c r="DJ3">
        <v>1000</v>
      </c>
      <c r="DK3">
        <v>369</v>
      </c>
      <c r="DL3">
        <v>593</v>
      </c>
      <c r="DM3">
        <v>365</v>
      </c>
      <c r="DN3">
        <v>950</v>
      </c>
      <c r="DO3">
        <v>30</v>
      </c>
      <c r="DP3">
        <v>3440</v>
      </c>
      <c r="DQ3">
        <v>972</v>
      </c>
      <c r="DR3">
        <v>1440</v>
      </c>
      <c r="DS3">
        <v>13725</v>
      </c>
      <c r="DT3">
        <v>2565</v>
      </c>
      <c r="DU3">
        <v>1585</v>
      </c>
      <c r="DV3">
        <v>90</v>
      </c>
      <c r="DW3">
        <v>1724</v>
      </c>
      <c r="DX3">
        <v>1328</v>
      </c>
      <c r="DY3">
        <v>3125</v>
      </c>
      <c r="DZ3">
        <v>1275</v>
      </c>
      <c r="EA3">
        <v>1200</v>
      </c>
      <c r="EB3">
        <v>0</v>
      </c>
      <c r="EC3">
        <v>2000</v>
      </c>
      <c r="ED3">
        <v>1471</v>
      </c>
      <c r="EE3">
        <v>443</v>
      </c>
      <c r="EF3">
        <v>550</v>
      </c>
      <c r="EG3">
        <v>5</v>
      </c>
      <c r="EH3">
        <v>1125</v>
      </c>
      <c r="EI3">
        <v>1724</v>
      </c>
      <c r="EJ3">
        <v>580</v>
      </c>
      <c r="EK3">
        <v>851</v>
      </c>
      <c r="EL3">
        <v>1075</v>
      </c>
      <c r="EM3">
        <v>0</v>
      </c>
      <c r="EN3">
        <v>46</v>
      </c>
      <c r="EO3">
        <v>372</v>
      </c>
      <c r="EP3">
        <v>60</v>
      </c>
      <c r="EQ3">
        <v>2551</v>
      </c>
      <c r="ER3">
        <v>1315</v>
      </c>
      <c r="ES3">
        <v>480</v>
      </c>
      <c r="ET3">
        <v>20</v>
      </c>
      <c r="EU3">
        <v>745</v>
      </c>
      <c r="EV3">
        <v>5870</v>
      </c>
      <c r="EW3">
        <v>2100</v>
      </c>
      <c r="EX3">
        <v>0</v>
      </c>
      <c r="EY3">
        <v>1956</v>
      </c>
      <c r="EZ3">
        <v>2610</v>
      </c>
      <c r="FA3">
        <v>1575</v>
      </c>
      <c r="FB3">
        <v>125</v>
      </c>
      <c r="FC3">
        <v>7790</v>
      </c>
      <c r="FD3">
        <v>0</v>
      </c>
      <c r="FE3">
        <v>2013</v>
      </c>
      <c r="FF3">
        <v>0</v>
      </c>
      <c r="FG3">
        <v>0</v>
      </c>
      <c r="FH3">
        <v>1510</v>
      </c>
      <c r="FI3">
        <v>36</v>
      </c>
      <c r="FJ3">
        <v>745</v>
      </c>
      <c r="FK3">
        <v>282</v>
      </c>
      <c r="FL3">
        <v>2720</v>
      </c>
      <c r="FM3">
        <v>1443</v>
      </c>
      <c r="FN3">
        <v>0</v>
      </c>
      <c r="FO3">
        <v>632</v>
      </c>
      <c r="FP3">
        <v>2173</v>
      </c>
      <c r="FQ3">
        <v>1215</v>
      </c>
      <c r="FR3">
        <v>25</v>
      </c>
      <c r="FS3">
        <v>215</v>
      </c>
      <c r="FT3">
        <v>33</v>
      </c>
      <c r="FU3">
        <v>941</v>
      </c>
      <c r="FV3">
        <v>56</v>
      </c>
      <c r="FW3">
        <v>847</v>
      </c>
      <c r="FX3">
        <v>895</v>
      </c>
      <c r="FY3">
        <v>2800</v>
      </c>
      <c r="FZ3">
        <v>50</v>
      </c>
      <c r="GA3">
        <v>895</v>
      </c>
      <c r="GB3">
        <v>2420</v>
      </c>
      <c r="GC3">
        <v>0</v>
      </c>
      <c r="GD3">
        <v>0</v>
      </c>
      <c r="GE3">
        <v>2692</v>
      </c>
      <c r="GF3">
        <v>6709</v>
      </c>
      <c r="GG3">
        <v>0</v>
      </c>
      <c r="GH3">
        <v>226</v>
      </c>
      <c r="GI3">
        <v>235</v>
      </c>
      <c r="GJ3">
        <v>315</v>
      </c>
      <c r="GK3">
        <v>0</v>
      </c>
      <c r="GL3">
        <v>0</v>
      </c>
      <c r="GM3">
        <v>170</v>
      </c>
      <c r="GN3">
        <v>3136</v>
      </c>
      <c r="GO3">
        <v>3547</v>
      </c>
      <c r="GP3">
        <v>0</v>
      </c>
      <c r="GQ3">
        <v>907</v>
      </c>
      <c r="GR3">
        <v>0</v>
      </c>
      <c r="GS3">
        <v>0</v>
      </c>
      <c r="GT3">
        <v>2640</v>
      </c>
      <c r="GU3">
        <v>3730</v>
      </c>
      <c r="GV3">
        <v>159</v>
      </c>
      <c r="GW3">
        <v>0</v>
      </c>
      <c r="GX3">
        <v>1530</v>
      </c>
      <c r="GY3">
        <v>200</v>
      </c>
      <c r="GZ3">
        <v>642</v>
      </c>
      <c r="HA3">
        <v>2540</v>
      </c>
      <c r="HB3">
        <v>0</v>
      </c>
      <c r="HC3">
        <v>0</v>
      </c>
      <c r="HD3">
        <v>480</v>
      </c>
      <c r="HE3">
        <v>0</v>
      </c>
      <c r="HF3">
        <v>0</v>
      </c>
      <c r="HG3">
        <v>0</v>
      </c>
      <c r="HH3">
        <v>2145</v>
      </c>
      <c r="HI3">
        <v>7470</v>
      </c>
    </row>
    <row r="4" spans="1:217">
      <c r="A4">
        <v>1550</v>
      </c>
      <c r="B4">
        <v>998</v>
      </c>
      <c r="C4">
        <v>1240</v>
      </c>
      <c r="D4">
        <v>950</v>
      </c>
      <c r="E4">
        <v>1460</v>
      </c>
      <c r="F4">
        <v>1968.25</v>
      </c>
      <c r="G4">
        <v>1375</v>
      </c>
      <c r="H4">
        <v>655</v>
      </c>
      <c r="I4">
        <v>1875</v>
      </c>
      <c r="J4">
        <v>587</v>
      </c>
      <c r="K4">
        <v>90</v>
      </c>
      <c r="L4">
        <v>678</v>
      </c>
      <c r="M4">
        <v>620</v>
      </c>
      <c r="N4">
        <v>677</v>
      </c>
      <c r="O4">
        <v>895</v>
      </c>
      <c r="P4">
        <v>1420</v>
      </c>
      <c r="Q4">
        <v>4434</v>
      </c>
      <c r="R4">
        <v>200</v>
      </c>
      <c r="S4">
        <v>1013</v>
      </c>
      <c r="T4">
        <v>148</v>
      </c>
      <c r="U4">
        <v>643</v>
      </c>
      <c r="V4">
        <v>1260</v>
      </c>
      <c r="W4">
        <v>2450</v>
      </c>
      <c r="X4">
        <v>2083.3333333333335</v>
      </c>
      <c r="Y4">
        <v>2424</v>
      </c>
      <c r="Z4">
        <v>2568</v>
      </c>
      <c r="AA4">
        <v>900</v>
      </c>
      <c r="AB4">
        <v>476.66666666666669</v>
      </c>
      <c r="AC4">
        <v>95</v>
      </c>
      <c r="AD4">
        <v>67</v>
      </c>
      <c r="AE4">
        <v>1365</v>
      </c>
      <c r="AF4">
        <v>460</v>
      </c>
      <c r="AG4">
        <v>180</v>
      </c>
      <c r="AH4">
        <v>434.5</v>
      </c>
      <c r="AI4">
        <v>125</v>
      </c>
      <c r="AJ4">
        <v>2425</v>
      </c>
      <c r="AK4">
        <v>1414</v>
      </c>
      <c r="AL4">
        <v>1070</v>
      </c>
      <c r="AM4">
        <v>2725</v>
      </c>
      <c r="AN4">
        <v>2360</v>
      </c>
      <c r="AO4">
        <v>2615</v>
      </c>
      <c r="AP4">
        <v>3067</v>
      </c>
      <c r="AQ4">
        <v>1212</v>
      </c>
      <c r="AR4">
        <v>610</v>
      </c>
      <c r="AS4">
        <v>1825</v>
      </c>
      <c r="AT4">
        <v>484</v>
      </c>
      <c r="AU4">
        <v>662.5</v>
      </c>
      <c r="AV4">
        <v>1210</v>
      </c>
      <c r="AW4">
        <v>827.5</v>
      </c>
      <c r="AX4">
        <v>1550</v>
      </c>
      <c r="AY4">
        <v>1058</v>
      </c>
      <c r="AZ4">
        <v>1595</v>
      </c>
      <c r="BA4">
        <v>1102.5</v>
      </c>
      <c r="BB4">
        <v>1670</v>
      </c>
      <c r="BC4">
        <v>2580</v>
      </c>
      <c r="BD4">
        <v>1190</v>
      </c>
      <c r="BE4">
        <v>2750</v>
      </c>
      <c r="BF4">
        <v>455</v>
      </c>
      <c r="BG4">
        <v>2330</v>
      </c>
      <c r="BH4">
        <v>1460</v>
      </c>
      <c r="BI4">
        <v>1305</v>
      </c>
      <c r="BJ4">
        <v>720</v>
      </c>
      <c r="BK4">
        <v>75.5</v>
      </c>
      <c r="BL4">
        <v>1895</v>
      </c>
      <c r="BM4">
        <v>550</v>
      </c>
      <c r="BN4">
        <v>2700</v>
      </c>
      <c r="BO4">
        <v>650</v>
      </c>
      <c r="BP4">
        <v>936</v>
      </c>
      <c r="BQ4">
        <v>1980</v>
      </c>
      <c r="BR4">
        <v>1498</v>
      </c>
      <c r="BS4">
        <v>2475</v>
      </c>
      <c r="BT4">
        <v>1033</v>
      </c>
      <c r="BU4">
        <v>3380</v>
      </c>
      <c r="BV4">
        <v>3700</v>
      </c>
      <c r="BW4">
        <v>1448</v>
      </c>
      <c r="BX4">
        <v>1280</v>
      </c>
      <c r="BY4">
        <v>4260</v>
      </c>
      <c r="BZ4">
        <v>7080</v>
      </c>
      <c r="CA4">
        <v>300</v>
      </c>
      <c r="CB4">
        <v>39</v>
      </c>
      <c r="CC4">
        <v>1480</v>
      </c>
      <c r="CD4">
        <v>1120</v>
      </c>
      <c r="CE4">
        <v>3490</v>
      </c>
      <c r="CF4">
        <v>4350</v>
      </c>
      <c r="CG4">
        <v>95</v>
      </c>
      <c r="CI4">
        <v>1148</v>
      </c>
      <c r="CJ4">
        <v>655</v>
      </c>
      <c r="CK4">
        <v>2000</v>
      </c>
      <c r="CL4">
        <v>16</v>
      </c>
      <c r="CM4">
        <v>1540</v>
      </c>
      <c r="CN4">
        <v>1835</v>
      </c>
      <c r="CO4">
        <v>2980</v>
      </c>
      <c r="CP4">
        <v>5335</v>
      </c>
      <c r="CQ4">
        <v>1525</v>
      </c>
      <c r="CR4">
        <v>1520</v>
      </c>
      <c r="CT4">
        <v>2250</v>
      </c>
      <c r="CU4">
        <v>1160</v>
      </c>
      <c r="CV4">
        <v>2345</v>
      </c>
      <c r="CW4">
        <v>50</v>
      </c>
      <c r="CX4">
        <v>1859</v>
      </c>
      <c r="CY4">
        <v>2652</v>
      </c>
      <c r="CZ4">
        <v>515</v>
      </c>
      <c r="DA4">
        <v>1184</v>
      </c>
      <c r="DB4">
        <v>2522</v>
      </c>
      <c r="DC4">
        <v>1983</v>
      </c>
      <c r="DD4">
        <v>2610</v>
      </c>
      <c r="DE4">
        <v>2600</v>
      </c>
      <c r="DF4">
        <v>2535</v>
      </c>
      <c r="DG4">
        <v>2110</v>
      </c>
      <c r="DH4">
        <v>1223</v>
      </c>
      <c r="DI4">
        <v>2595</v>
      </c>
      <c r="DJ4">
        <v>1010</v>
      </c>
      <c r="DK4">
        <v>370</v>
      </c>
      <c r="DL4">
        <v>600</v>
      </c>
      <c r="DM4">
        <v>370</v>
      </c>
      <c r="DN4">
        <v>2110</v>
      </c>
      <c r="DO4">
        <v>1420</v>
      </c>
      <c r="DP4">
        <v>4090</v>
      </c>
      <c r="DQ4">
        <v>985</v>
      </c>
      <c r="DR4">
        <v>2910</v>
      </c>
      <c r="DS4">
        <v>13730</v>
      </c>
      <c r="DT4">
        <v>2575</v>
      </c>
      <c r="DV4">
        <v>100</v>
      </c>
      <c r="DW4">
        <v>1733</v>
      </c>
      <c r="DX4">
        <v>2540</v>
      </c>
      <c r="DY4">
        <v>3420</v>
      </c>
      <c r="DZ4">
        <v>1544</v>
      </c>
      <c r="EB4">
        <v>1111</v>
      </c>
      <c r="ED4">
        <v>2557</v>
      </c>
      <c r="EE4">
        <v>2081</v>
      </c>
      <c r="EF4">
        <v>1970</v>
      </c>
      <c r="EH4">
        <v>2296</v>
      </c>
      <c r="EI4">
        <v>1779</v>
      </c>
      <c r="EJ4">
        <v>1380</v>
      </c>
      <c r="EL4">
        <v>1363</v>
      </c>
      <c r="EM4">
        <v>340</v>
      </c>
      <c r="EO4">
        <v>1578</v>
      </c>
      <c r="EP4">
        <v>1119</v>
      </c>
      <c r="EQ4">
        <v>4193</v>
      </c>
      <c r="ES4">
        <v>2660</v>
      </c>
      <c r="ET4">
        <v>36</v>
      </c>
      <c r="EU4">
        <v>760</v>
      </c>
      <c r="EV4">
        <v>7100</v>
      </c>
      <c r="EW4">
        <v>2645</v>
      </c>
      <c r="EX4">
        <v>2441</v>
      </c>
      <c r="EY4">
        <v>4031</v>
      </c>
      <c r="FB4">
        <v>1180</v>
      </c>
      <c r="FC4">
        <v>8100</v>
      </c>
      <c r="FD4">
        <v>167</v>
      </c>
      <c r="FF4">
        <v>150</v>
      </c>
      <c r="FH4">
        <v>1548</v>
      </c>
      <c r="FK4">
        <v>2006</v>
      </c>
      <c r="FL4">
        <v>2722</v>
      </c>
      <c r="FM4">
        <v>2070</v>
      </c>
      <c r="FN4">
        <v>1355</v>
      </c>
      <c r="FO4">
        <v>1398</v>
      </c>
      <c r="FP4">
        <v>2175</v>
      </c>
      <c r="FQ4">
        <v>1587</v>
      </c>
      <c r="FS4">
        <v>223</v>
      </c>
      <c r="FT4">
        <v>596</v>
      </c>
      <c r="FU4">
        <v>1865</v>
      </c>
      <c r="FV4">
        <v>59</v>
      </c>
      <c r="FW4">
        <v>1930</v>
      </c>
      <c r="FX4">
        <v>1250</v>
      </c>
      <c r="FY4">
        <v>4630</v>
      </c>
      <c r="FZ4">
        <v>350</v>
      </c>
      <c r="GA4">
        <v>3270</v>
      </c>
      <c r="GC4">
        <v>1700</v>
      </c>
      <c r="GD4">
        <v>2714</v>
      </c>
      <c r="GE4">
        <v>5192</v>
      </c>
      <c r="GF4">
        <v>11669</v>
      </c>
      <c r="GG4">
        <v>2490</v>
      </c>
      <c r="GH4">
        <v>339</v>
      </c>
      <c r="GI4">
        <v>645</v>
      </c>
      <c r="GJ4">
        <v>320</v>
      </c>
      <c r="GL4">
        <v>1902</v>
      </c>
      <c r="GM4">
        <v>1675</v>
      </c>
      <c r="GN4">
        <v>3271</v>
      </c>
      <c r="GO4">
        <v>4692</v>
      </c>
      <c r="GP4">
        <v>1510</v>
      </c>
      <c r="GQ4">
        <v>1017</v>
      </c>
      <c r="GR4">
        <v>2627</v>
      </c>
      <c r="GS4">
        <v>7694</v>
      </c>
      <c r="GT4">
        <v>2660</v>
      </c>
      <c r="GU4">
        <v>5315</v>
      </c>
      <c r="GV4">
        <v>1524</v>
      </c>
      <c r="GW4">
        <v>1416</v>
      </c>
      <c r="GX4">
        <v>4257</v>
      </c>
      <c r="GY4">
        <v>1414</v>
      </c>
      <c r="GZ4">
        <v>3514</v>
      </c>
      <c r="HA4">
        <v>2635</v>
      </c>
      <c r="HB4">
        <v>957</v>
      </c>
      <c r="HD4">
        <v>490</v>
      </c>
      <c r="HF4">
        <v>2310</v>
      </c>
      <c r="HG4">
        <v>990</v>
      </c>
      <c r="HH4">
        <v>2951</v>
      </c>
      <c r="HI4">
        <v>10246</v>
      </c>
    </row>
    <row r="5" spans="1:217">
      <c r="B5">
        <v>1838</v>
      </c>
      <c r="C5">
        <v>1245</v>
      </c>
      <c r="D5">
        <v>970</v>
      </c>
      <c r="F5">
        <v>2320</v>
      </c>
      <c r="G5">
        <v>1394</v>
      </c>
      <c r="H5">
        <v>960</v>
      </c>
      <c r="I5">
        <v>2175</v>
      </c>
      <c r="J5">
        <v>861</v>
      </c>
      <c r="K5">
        <v>1626</v>
      </c>
      <c r="L5">
        <v>1263.5</v>
      </c>
      <c r="M5">
        <v>1270</v>
      </c>
      <c r="N5">
        <v>700</v>
      </c>
      <c r="O5">
        <v>1504.75</v>
      </c>
      <c r="P5">
        <v>1428</v>
      </c>
      <c r="Q5">
        <v>7770</v>
      </c>
      <c r="R5">
        <v>372</v>
      </c>
      <c r="S5">
        <v>2381.6666666666665</v>
      </c>
      <c r="T5">
        <v>1193</v>
      </c>
      <c r="W5">
        <v>3725</v>
      </c>
      <c r="X5">
        <v>2520</v>
      </c>
      <c r="Y5">
        <v>2680.5</v>
      </c>
      <c r="Z5">
        <v>2570</v>
      </c>
      <c r="AB5">
        <v>1300</v>
      </c>
      <c r="AC5">
        <v>500</v>
      </c>
      <c r="AD5">
        <v>2050</v>
      </c>
      <c r="AF5">
        <v>1155</v>
      </c>
      <c r="AH5">
        <v>780</v>
      </c>
      <c r="AI5">
        <v>190</v>
      </c>
      <c r="AJ5">
        <v>2638.5</v>
      </c>
      <c r="AK5">
        <v>1578</v>
      </c>
      <c r="AL5">
        <v>1720</v>
      </c>
      <c r="AM5">
        <v>4010</v>
      </c>
      <c r="AN5">
        <v>3580</v>
      </c>
      <c r="AO5">
        <v>4258</v>
      </c>
      <c r="AP5">
        <v>3464</v>
      </c>
      <c r="AQ5">
        <v>1650</v>
      </c>
      <c r="AR5">
        <v>1329</v>
      </c>
      <c r="AS5">
        <v>2440</v>
      </c>
      <c r="AT5">
        <v>1420</v>
      </c>
      <c r="AU5">
        <v>680</v>
      </c>
      <c r="AV5">
        <v>2510</v>
      </c>
      <c r="AW5">
        <v>1180</v>
      </c>
      <c r="AX5">
        <v>1700</v>
      </c>
      <c r="AY5">
        <v>1797.3333333333333</v>
      </c>
      <c r="BA5">
        <v>1550</v>
      </c>
      <c r="BB5">
        <v>1685</v>
      </c>
      <c r="BC5">
        <v>2660</v>
      </c>
      <c r="BD5">
        <v>2680</v>
      </c>
      <c r="BE5">
        <v>3276</v>
      </c>
      <c r="BF5">
        <v>645</v>
      </c>
      <c r="BG5">
        <v>2940</v>
      </c>
      <c r="BJ5">
        <v>1478.25</v>
      </c>
      <c r="BK5">
        <v>76</v>
      </c>
      <c r="BL5">
        <v>4230</v>
      </c>
      <c r="BM5">
        <v>1700</v>
      </c>
      <c r="BN5">
        <v>2780</v>
      </c>
      <c r="BO5">
        <v>1435</v>
      </c>
      <c r="BP5">
        <v>1290</v>
      </c>
      <c r="BQ5">
        <v>1982</v>
      </c>
      <c r="BR5">
        <v>2780</v>
      </c>
      <c r="BS5">
        <v>2550</v>
      </c>
      <c r="BU5">
        <v>4030</v>
      </c>
      <c r="BV5">
        <v>3710</v>
      </c>
      <c r="BY5">
        <v>5700</v>
      </c>
      <c r="BZ5">
        <v>7100</v>
      </c>
      <c r="CB5">
        <v>41</v>
      </c>
      <c r="CC5">
        <v>1490</v>
      </c>
      <c r="CD5">
        <v>1850</v>
      </c>
      <c r="CE5">
        <v>6060</v>
      </c>
      <c r="CF5">
        <v>5050</v>
      </c>
      <c r="CG5">
        <v>2675</v>
      </c>
      <c r="CI5">
        <v>2047</v>
      </c>
      <c r="CJ5">
        <v>1332</v>
      </c>
      <c r="CK5">
        <v>4590</v>
      </c>
      <c r="CN5">
        <v>3740</v>
      </c>
      <c r="CO5">
        <v>4075</v>
      </c>
      <c r="CP5">
        <v>7345</v>
      </c>
      <c r="CQ5">
        <v>1750</v>
      </c>
      <c r="CR5">
        <v>2245</v>
      </c>
      <c r="CT5">
        <v>2257</v>
      </c>
      <c r="CW5">
        <v>2255</v>
      </c>
      <c r="CX5">
        <v>3750</v>
      </c>
      <c r="CY5">
        <v>3600</v>
      </c>
      <c r="CZ5">
        <v>1727</v>
      </c>
      <c r="DA5">
        <v>1193</v>
      </c>
      <c r="DC5">
        <v>2104</v>
      </c>
      <c r="DD5">
        <v>3800</v>
      </c>
      <c r="DF5">
        <v>3765</v>
      </c>
      <c r="DI5">
        <v>3130</v>
      </c>
      <c r="DK5">
        <v>1218</v>
      </c>
      <c r="DL5">
        <v>1960</v>
      </c>
      <c r="DO5">
        <v>2640</v>
      </c>
      <c r="DP5">
        <v>5220</v>
      </c>
      <c r="DQ5">
        <v>1030</v>
      </c>
      <c r="DS5">
        <v>13800</v>
      </c>
      <c r="DT5">
        <v>5035</v>
      </c>
      <c r="DV5">
        <v>577</v>
      </c>
      <c r="DW5">
        <v>1736</v>
      </c>
      <c r="DY5">
        <v>3812</v>
      </c>
      <c r="DZ5">
        <v>1839</v>
      </c>
      <c r="EB5">
        <v>3718</v>
      </c>
      <c r="ED5">
        <v>4474</v>
      </c>
      <c r="EE5">
        <v>2555</v>
      </c>
      <c r="EF5">
        <v>2100</v>
      </c>
      <c r="EH5">
        <v>2456</v>
      </c>
      <c r="EI5">
        <v>2054</v>
      </c>
      <c r="EJ5">
        <v>2913</v>
      </c>
      <c r="EP5">
        <v>2377</v>
      </c>
      <c r="EQ5">
        <v>4283</v>
      </c>
      <c r="ES5">
        <v>3935</v>
      </c>
      <c r="EU5">
        <v>1922</v>
      </c>
      <c r="EV5">
        <v>8800</v>
      </c>
      <c r="EW5">
        <v>2688</v>
      </c>
      <c r="EX5">
        <v>2629</v>
      </c>
      <c r="EY5">
        <v>4429</v>
      </c>
      <c r="FB5">
        <v>1240</v>
      </c>
      <c r="FC5">
        <v>9300</v>
      </c>
      <c r="FD5">
        <v>1087</v>
      </c>
      <c r="FF5">
        <v>1225</v>
      </c>
      <c r="FH5">
        <v>4835</v>
      </c>
      <c r="FK5">
        <v>2016</v>
      </c>
      <c r="FL5">
        <v>2907</v>
      </c>
      <c r="FM5">
        <v>3125</v>
      </c>
      <c r="FN5">
        <v>1377</v>
      </c>
      <c r="FO5">
        <v>1954</v>
      </c>
      <c r="FP5">
        <v>3015</v>
      </c>
      <c r="FQ5">
        <v>2199</v>
      </c>
      <c r="FS5">
        <v>227</v>
      </c>
      <c r="FT5">
        <v>599</v>
      </c>
      <c r="FU5">
        <v>2239</v>
      </c>
      <c r="FV5">
        <v>1571</v>
      </c>
      <c r="FW5">
        <v>7800</v>
      </c>
      <c r="FX5">
        <v>1550</v>
      </c>
      <c r="FY5">
        <v>4635</v>
      </c>
      <c r="FZ5">
        <v>1600</v>
      </c>
      <c r="GA5">
        <v>3290</v>
      </c>
      <c r="GC5">
        <v>2500</v>
      </c>
      <c r="GD5">
        <v>2827</v>
      </c>
      <c r="GE5">
        <v>5220</v>
      </c>
      <c r="GF5">
        <v>13083</v>
      </c>
      <c r="GG5">
        <v>2502</v>
      </c>
      <c r="GH5">
        <v>1267</v>
      </c>
      <c r="GI5">
        <v>2928</v>
      </c>
      <c r="GJ5">
        <v>2040</v>
      </c>
      <c r="GL5">
        <v>3930</v>
      </c>
      <c r="GM5">
        <v>1700</v>
      </c>
      <c r="GN5">
        <v>15402</v>
      </c>
      <c r="GO5">
        <v>5692</v>
      </c>
      <c r="GP5">
        <v>2470</v>
      </c>
      <c r="GQ5">
        <v>1027</v>
      </c>
      <c r="GS5">
        <v>7740</v>
      </c>
      <c r="GT5">
        <v>5300</v>
      </c>
      <c r="GU5">
        <v>5575</v>
      </c>
      <c r="GV5">
        <v>2239</v>
      </c>
      <c r="GW5">
        <v>1570</v>
      </c>
      <c r="GX5">
        <v>4260</v>
      </c>
      <c r="GY5">
        <v>2594</v>
      </c>
      <c r="GZ5">
        <v>4573</v>
      </c>
      <c r="HB5">
        <v>9498</v>
      </c>
      <c r="HD5">
        <v>950</v>
      </c>
      <c r="HF5">
        <v>3550</v>
      </c>
      <c r="HG5">
        <v>998</v>
      </c>
      <c r="HH5">
        <v>2971</v>
      </c>
      <c r="HI5">
        <v>11790</v>
      </c>
    </row>
    <row r="6" spans="1:217">
      <c r="B6">
        <v>1839</v>
      </c>
      <c r="C6">
        <v>1290</v>
      </c>
      <c r="D6">
        <v>980</v>
      </c>
      <c r="F6">
        <v>2410</v>
      </c>
      <c r="G6">
        <v>1974</v>
      </c>
      <c r="J6">
        <v>1335</v>
      </c>
      <c r="K6">
        <v>3376</v>
      </c>
      <c r="L6">
        <v>1850</v>
      </c>
      <c r="M6">
        <v>1875</v>
      </c>
      <c r="N6">
        <v>706</v>
      </c>
      <c r="O6">
        <v>1573</v>
      </c>
      <c r="P6">
        <v>1952.8</v>
      </c>
      <c r="Q6">
        <v>13955</v>
      </c>
      <c r="S6">
        <v>2640</v>
      </c>
      <c r="T6">
        <v>1206</v>
      </c>
      <c r="W6">
        <v>5032</v>
      </c>
      <c r="X6">
        <v>2525</v>
      </c>
      <c r="Y6">
        <v>3089</v>
      </c>
      <c r="Z6">
        <v>2984.4285714285716</v>
      </c>
      <c r="AC6">
        <v>909.6</v>
      </c>
      <c r="AD6">
        <v>2220</v>
      </c>
      <c r="AF6">
        <v>1181.4000000000001</v>
      </c>
      <c r="AI6">
        <v>210</v>
      </c>
      <c r="AJ6">
        <v>3740</v>
      </c>
      <c r="AL6">
        <v>2680</v>
      </c>
      <c r="AM6">
        <v>5900</v>
      </c>
      <c r="AN6">
        <v>3669.8571428571427</v>
      </c>
      <c r="AO6">
        <v>5610</v>
      </c>
      <c r="AP6">
        <v>4330</v>
      </c>
      <c r="AQ6">
        <v>4010</v>
      </c>
      <c r="AR6">
        <v>1450</v>
      </c>
      <c r="AT6">
        <v>2125</v>
      </c>
      <c r="AU6">
        <v>1930</v>
      </c>
      <c r="AV6">
        <v>2540</v>
      </c>
      <c r="AX6">
        <v>2360</v>
      </c>
      <c r="AY6">
        <v>1888</v>
      </c>
      <c r="BB6">
        <v>2940</v>
      </c>
      <c r="BC6">
        <v>3681.1428571428573</v>
      </c>
      <c r="BD6">
        <v>4420</v>
      </c>
      <c r="BE6">
        <v>3298</v>
      </c>
      <c r="BG6">
        <v>3584</v>
      </c>
      <c r="BJ6">
        <v>1637</v>
      </c>
      <c r="BL6">
        <v>6810</v>
      </c>
      <c r="BM6">
        <v>1740</v>
      </c>
      <c r="BN6">
        <v>3400</v>
      </c>
      <c r="BO6">
        <v>2800</v>
      </c>
      <c r="BP6">
        <v>1409</v>
      </c>
      <c r="BQ6">
        <v>2020</v>
      </c>
      <c r="BR6">
        <v>3082.6</v>
      </c>
      <c r="BS6">
        <v>2560</v>
      </c>
      <c r="BV6">
        <v>3720</v>
      </c>
      <c r="BZ6">
        <v>8100</v>
      </c>
      <c r="CB6">
        <v>1425</v>
      </c>
      <c r="CC6">
        <v>2590</v>
      </c>
      <c r="CD6">
        <v>1877</v>
      </c>
      <c r="CE6">
        <v>7220</v>
      </c>
      <c r="CF6">
        <v>6430</v>
      </c>
      <c r="CG6">
        <v>3980</v>
      </c>
      <c r="CI6">
        <v>2048</v>
      </c>
      <c r="CJ6">
        <v>3215</v>
      </c>
      <c r="CN6">
        <v>5750</v>
      </c>
      <c r="CO6">
        <v>5550</v>
      </c>
      <c r="CP6">
        <v>7350</v>
      </c>
      <c r="CQ6">
        <v>1755</v>
      </c>
      <c r="CR6">
        <v>5350</v>
      </c>
      <c r="CT6">
        <v>2980</v>
      </c>
      <c r="CW6">
        <v>3598</v>
      </c>
      <c r="CX6">
        <v>4450</v>
      </c>
      <c r="CY6">
        <v>5245</v>
      </c>
      <c r="CZ6">
        <v>1730</v>
      </c>
      <c r="DC6">
        <v>2119</v>
      </c>
      <c r="DD6">
        <v>3860</v>
      </c>
      <c r="DI6">
        <v>4170</v>
      </c>
      <c r="DK6">
        <v>1220</v>
      </c>
      <c r="DL6">
        <v>2000</v>
      </c>
      <c r="DP6">
        <v>5232</v>
      </c>
      <c r="DQ6">
        <v>3250</v>
      </c>
      <c r="DT6">
        <v>5060</v>
      </c>
      <c r="DV6">
        <v>887</v>
      </c>
      <c r="DW6">
        <v>2420</v>
      </c>
      <c r="DY6">
        <v>4230</v>
      </c>
      <c r="DZ6">
        <v>2019</v>
      </c>
      <c r="EB6">
        <v>4006</v>
      </c>
      <c r="EE6">
        <v>2694</v>
      </c>
      <c r="EF6">
        <v>2142</v>
      </c>
      <c r="EH6">
        <v>2468</v>
      </c>
      <c r="EI6">
        <v>2666</v>
      </c>
      <c r="EJ6">
        <v>3952</v>
      </c>
      <c r="EP6">
        <v>2403</v>
      </c>
      <c r="ES6">
        <v>3940</v>
      </c>
      <c r="EU6">
        <v>1925</v>
      </c>
      <c r="EV6">
        <v>9600</v>
      </c>
      <c r="EW6">
        <v>2700</v>
      </c>
      <c r="EX6">
        <v>3981</v>
      </c>
      <c r="EY6">
        <v>6684</v>
      </c>
      <c r="FF6">
        <v>1250</v>
      </c>
      <c r="FH6">
        <v>5113</v>
      </c>
      <c r="FK6">
        <v>2090</v>
      </c>
      <c r="FL6">
        <v>2919</v>
      </c>
      <c r="FM6">
        <v>3562</v>
      </c>
      <c r="FN6">
        <v>2646</v>
      </c>
      <c r="FP6">
        <v>3017</v>
      </c>
      <c r="FS6">
        <v>1216</v>
      </c>
      <c r="FV6">
        <v>2749</v>
      </c>
      <c r="FW6">
        <v>7810</v>
      </c>
      <c r="FX6">
        <v>5100</v>
      </c>
      <c r="FY6">
        <v>5650</v>
      </c>
      <c r="FZ6">
        <v>1620</v>
      </c>
      <c r="GA6">
        <v>5200</v>
      </c>
      <c r="GC6">
        <v>2507</v>
      </c>
      <c r="GE6">
        <v>5230</v>
      </c>
      <c r="GF6">
        <v>13909</v>
      </c>
      <c r="GG6">
        <v>2506</v>
      </c>
      <c r="GH6">
        <v>3806</v>
      </c>
      <c r="GI6">
        <v>3400</v>
      </c>
      <c r="GL6">
        <v>5563</v>
      </c>
      <c r="GO6">
        <v>6936</v>
      </c>
      <c r="GP6">
        <v>2975</v>
      </c>
      <c r="GS6">
        <v>7790</v>
      </c>
      <c r="GT6">
        <v>5460</v>
      </c>
      <c r="GW6">
        <v>4209</v>
      </c>
      <c r="GX6">
        <v>5790</v>
      </c>
      <c r="GY6">
        <v>2629</v>
      </c>
      <c r="HD6">
        <v>1398</v>
      </c>
      <c r="HF6">
        <v>3552</v>
      </c>
      <c r="HG6">
        <v>2360</v>
      </c>
      <c r="HH6">
        <v>6125</v>
      </c>
    </row>
    <row r="7" spans="1:217">
      <c r="B7">
        <v>2950</v>
      </c>
      <c r="C7">
        <v>1733</v>
      </c>
      <c r="D7">
        <v>2545</v>
      </c>
      <c r="F7">
        <v>3080</v>
      </c>
      <c r="G7">
        <v>2927.4444444444443</v>
      </c>
      <c r="K7">
        <v>3979</v>
      </c>
      <c r="L7">
        <v>1870</v>
      </c>
      <c r="M7">
        <v>1883</v>
      </c>
      <c r="O7">
        <v>1575</v>
      </c>
      <c r="P7">
        <v>2084</v>
      </c>
      <c r="Q7">
        <v>14020</v>
      </c>
      <c r="S7">
        <v>2780</v>
      </c>
      <c r="T7">
        <v>2505</v>
      </c>
      <c r="W7">
        <v>5035</v>
      </c>
      <c r="Y7">
        <v>3677</v>
      </c>
      <c r="Z7">
        <v>4085</v>
      </c>
      <c r="AC7">
        <v>1450</v>
      </c>
      <c r="AD7">
        <v>2245</v>
      </c>
      <c r="AF7">
        <v>1790</v>
      </c>
      <c r="AI7">
        <v>1955</v>
      </c>
      <c r="AJ7">
        <v>3744</v>
      </c>
      <c r="AL7">
        <v>2700</v>
      </c>
      <c r="AM7">
        <v>7320</v>
      </c>
      <c r="AN7">
        <v>4190</v>
      </c>
      <c r="AO7">
        <v>6648</v>
      </c>
      <c r="AP7">
        <v>5187</v>
      </c>
      <c r="AQ7">
        <v>5072.1000000000004</v>
      </c>
      <c r="AR7">
        <v>2000</v>
      </c>
      <c r="AT7">
        <v>2680</v>
      </c>
      <c r="AV7">
        <v>3710</v>
      </c>
      <c r="AY7">
        <v>2215</v>
      </c>
      <c r="BB7">
        <v>2945</v>
      </c>
      <c r="BC7">
        <v>3810</v>
      </c>
      <c r="BD7">
        <v>5352</v>
      </c>
      <c r="BE7">
        <v>3985</v>
      </c>
      <c r="BG7">
        <v>3600</v>
      </c>
      <c r="BJ7">
        <v>1900</v>
      </c>
      <c r="BL7">
        <v>6811</v>
      </c>
      <c r="BM7">
        <v>2787</v>
      </c>
      <c r="BN7">
        <v>4060</v>
      </c>
      <c r="BO7">
        <v>2822</v>
      </c>
      <c r="BP7">
        <v>1947</v>
      </c>
      <c r="BQ7">
        <v>2028</v>
      </c>
      <c r="BR7">
        <v>4140</v>
      </c>
      <c r="BS7">
        <v>2612.1428571428573</v>
      </c>
      <c r="BV7">
        <v>5040</v>
      </c>
      <c r="BZ7">
        <v>8660</v>
      </c>
      <c r="CB7">
        <v>1780</v>
      </c>
      <c r="CC7">
        <v>3486.6666666666665</v>
      </c>
      <c r="CD7">
        <v>4850</v>
      </c>
      <c r="CE7">
        <v>9080</v>
      </c>
      <c r="CI7">
        <v>2500</v>
      </c>
      <c r="CN7">
        <v>6330</v>
      </c>
      <c r="CO7">
        <v>6620</v>
      </c>
      <c r="CP7">
        <v>7353</v>
      </c>
      <c r="CQ7">
        <v>2150</v>
      </c>
      <c r="CR7">
        <v>6570</v>
      </c>
      <c r="CT7">
        <v>2989</v>
      </c>
      <c r="CW7">
        <v>4768</v>
      </c>
      <c r="DC7">
        <v>3305</v>
      </c>
      <c r="DD7">
        <v>3865</v>
      </c>
      <c r="DI7">
        <v>4190</v>
      </c>
      <c r="DK7">
        <v>2160</v>
      </c>
      <c r="DL7">
        <v>3190</v>
      </c>
      <c r="DP7">
        <v>5238</v>
      </c>
      <c r="DQ7">
        <v>3270</v>
      </c>
      <c r="DT7">
        <v>6255</v>
      </c>
      <c r="DV7">
        <v>891</v>
      </c>
      <c r="DW7">
        <v>2423</v>
      </c>
      <c r="DY7">
        <v>4322</v>
      </c>
      <c r="DZ7">
        <v>2789</v>
      </c>
      <c r="EB7">
        <v>5690</v>
      </c>
      <c r="EE7">
        <v>2707</v>
      </c>
      <c r="EF7">
        <v>3439</v>
      </c>
      <c r="EH7">
        <v>2480</v>
      </c>
      <c r="EI7">
        <v>2691</v>
      </c>
      <c r="EJ7">
        <v>4013</v>
      </c>
      <c r="EP7">
        <v>3739</v>
      </c>
      <c r="ES7">
        <v>5145</v>
      </c>
      <c r="EV7">
        <v>9785</v>
      </c>
      <c r="EW7">
        <v>3150</v>
      </c>
      <c r="EX7">
        <v>5035</v>
      </c>
      <c r="EY7">
        <v>7869</v>
      </c>
      <c r="FH7">
        <v>6745</v>
      </c>
      <c r="FK7">
        <v>2999</v>
      </c>
      <c r="FL7">
        <v>2999</v>
      </c>
      <c r="FM7">
        <v>5777</v>
      </c>
      <c r="FN7">
        <v>2812</v>
      </c>
      <c r="FS7">
        <v>1255</v>
      </c>
      <c r="FV7">
        <v>8981</v>
      </c>
      <c r="FW7">
        <v>15850</v>
      </c>
      <c r="FX7">
        <v>6900</v>
      </c>
      <c r="FY7">
        <v>6600</v>
      </c>
      <c r="GE7">
        <v>6457</v>
      </c>
      <c r="GF7">
        <v>14907</v>
      </c>
      <c r="GI7">
        <v>3850</v>
      </c>
      <c r="GL7">
        <v>6663</v>
      </c>
      <c r="GO7">
        <v>6992</v>
      </c>
      <c r="GP7">
        <v>2985</v>
      </c>
      <c r="GS7">
        <v>10530</v>
      </c>
      <c r="GT7">
        <v>7810</v>
      </c>
      <c r="GW7">
        <v>5140</v>
      </c>
      <c r="GX7">
        <v>6868</v>
      </c>
      <c r="GY7">
        <v>4135</v>
      </c>
      <c r="HD7">
        <v>3800</v>
      </c>
      <c r="HG7">
        <v>3550</v>
      </c>
      <c r="HH7">
        <v>6200</v>
      </c>
    </row>
    <row r="8" spans="1:217">
      <c r="B8">
        <v>3830</v>
      </c>
      <c r="C8">
        <v>2583</v>
      </c>
      <c r="D8">
        <v>2842.181818181818</v>
      </c>
      <c r="G8">
        <v>3150</v>
      </c>
      <c r="K8">
        <v>4629</v>
      </c>
      <c r="M8">
        <v>2560</v>
      </c>
      <c r="O8">
        <v>2244</v>
      </c>
      <c r="P8">
        <v>3415</v>
      </c>
      <c r="Q8">
        <v>16028</v>
      </c>
      <c r="S8">
        <v>2790</v>
      </c>
      <c r="T8">
        <v>2525</v>
      </c>
      <c r="W8">
        <v>6240</v>
      </c>
      <c r="Z8">
        <v>4995</v>
      </c>
      <c r="AC8">
        <v>2410</v>
      </c>
      <c r="AD8">
        <v>4786</v>
      </c>
      <c r="AF8">
        <v>2350</v>
      </c>
      <c r="AI8">
        <v>4014.6</v>
      </c>
      <c r="AL8">
        <v>3888</v>
      </c>
      <c r="AM8">
        <v>7450.7894736842109</v>
      </c>
      <c r="AN8">
        <v>4199</v>
      </c>
      <c r="AO8">
        <v>7980</v>
      </c>
      <c r="AP8">
        <v>5858</v>
      </c>
      <c r="AQ8">
        <v>5325</v>
      </c>
      <c r="AR8">
        <v>2585</v>
      </c>
      <c r="AT8">
        <v>3741.8461538461538</v>
      </c>
      <c r="AV8">
        <v>3790</v>
      </c>
      <c r="AY8">
        <v>2308</v>
      </c>
      <c r="BB8">
        <v>2950</v>
      </c>
      <c r="BC8">
        <v>5097</v>
      </c>
      <c r="BD8">
        <v>5485</v>
      </c>
      <c r="BE8">
        <v>4224.875</v>
      </c>
      <c r="BG8">
        <v>3630</v>
      </c>
      <c r="BJ8">
        <v>2280</v>
      </c>
      <c r="BL8">
        <v>7368</v>
      </c>
      <c r="BM8">
        <v>2875</v>
      </c>
      <c r="BN8">
        <v>4680</v>
      </c>
      <c r="BO8">
        <v>4475</v>
      </c>
      <c r="BQ8">
        <v>2565</v>
      </c>
      <c r="BR8">
        <v>5500</v>
      </c>
      <c r="BS8">
        <v>3600</v>
      </c>
      <c r="BV8">
        <v>5050</v>
      </c>
      <c r="BZ8">
        <v>8750</v>
      </c>
      <c r="CB8">
        <v>1790</v>
      </c>
      <c r="CC8">
        <v>3810</v>
      </c>
      <c r="CD8">
        <v>6140</v>
      </c>
      <c r="CE8">
        <v>10010</v>
      </c>
      <c r="CI8">
        <v>2646</v>
      </c>
      <c r="CN8">
        <v>6349</v>
      </c>
      <c r="CO8">
        <v>7800</v>
      </c>
      <c r="CQ8">
        <v>4358</v>
      </c>
      <c r="CT8">
        <v>4590</v>
      </c>
      <c r="CW8">
        <v>7320</v>
      </c>
      <c r="DC8">
        <v>4670</v>
      </c>
      <c r="DD8">
        <v>4740</v>
      </c>
      <c r="DI8">
        <v>5155</v>
      </c>
      <c r="DK8">
        <v>2800</v>
      </c>
      <c r="DL8">
        <v>4300</v>
      </c>
      <c r="DP8">
        <v>5250</v>
      </c>
      <c r="DQ8">
        <v>3280</v>
      </c>
      <c r="DT8">
        <v>7525</v>
      </c>
      <c r="DV8">
        <v>892</v>
      </c>
      <c r="DY8">
        <v>6304</v>
      </c>
      <c r="DZ8">
        <v>2793</v>
      </c>
      <c r="EB8">
        <v>5740</v>
      </c>
      <c r="EE8">
        <v>4156</v>
      </c>
      <c r="EF8">
        <v>3444</v>
      </c>
      <c r="EH8">
        <v>3760</v>
      </c>
      <c r="EI8">
        <v>3517</v>
      </c>
      <c r="EJ8">
        <v>4042</v>
      </c>
      <c r="EP8">
        <v>6262</v>
      </c>
      <c r="ES8">
        <v>6560</v>
      </c>
      <c r="EV8">
        <v>9793</v>
      </c>
      <c r="EW8">
        <v>3740</v>
      </c>
      <c r="EX8">
        <v>5171</v>
      </c>
      <c r="EY8">
        <v>10035</v>
      </c>
      <c r="FH8">
        <v>10872</v>
      </c>
      <c r="FK8">
        <v>3768</v>
      </c>
      <c r="FL8">
        <v>4190</v>
      </c>
      <c r="FM8">
        <v>6466</v>
      </c>
      <c r="FN8">
        <v>2862</v>
      </c>
      <c r="FS8">
        <v>2657</v>
      </c>
      <c r="FV8">
        <v>12204</v>
      </c>
      <c r="FW8">
        <v>16100</v>
      </c>
      <c r="FX8">
        <v>7050</v>
      </c>
      <c r="GE8">
        <v>6507</v>
      </c>
      <c r="GF8">
        <v>16476</v>
      </c>
      <c r="GI8">
        <v>8730</v>
      </c>
      <c r="GL8">
        <v>7790</v>
      </c>
      <c r="GO8">
        <v>10019</v>
      </c>
      <c r="GP8">
        <v>5130</v>
      </c>
      <c r="GS8">
        <v>10536</v>
      </c>
      <c r="GX8">
        <v>6881</v>
      </c>
      <c r="GY8">
        <v>6738</v>
      </c>
      <c r="HD8">
        <v>4500</v>
      </c>
      <c r="HG8">
        <v>4190</v>
      </c>
      <c r="HH8">
        <v>6260</v>
      </c>
    </row>
    <row r="9" spans="1:217">
      <c r="B9">
        <v>4420</v>
      </c>
      <c r="C9">
        <v>2590</v>
      </c>
      <c r="D9">
        <v>2865</v>
      </c>
      <c r="G9">
        <v>4165</v>
      </c>
      <c r="K9">
        <v>5001</v>
      </c>
      <c r="M9">
        <v>3193</v>
      </c>
      <c r="O9">
        <v>2250</v>
      </c>
      <c r="Q9">
        <v>16895</v>
      </c>
      <c r="S9">
        <v>3710</v>
      </c>
      <c r="T9">
        <v>3742</v>
      </c>
      <c r="W9">
        <v>6245</v>
      </c>
      <c r="AD9">
        <v>5201</v>
      </c>
      <c r="AI9">
        <v>4485</v>
      </c>
      <c r="AL9">
        <v>3893</v>
      </c>
      <c r="AM9">
        <v>8346</v>
      </c>
      <c r="AN9">
        <v>4890</v>
      </c>
      <c r="AO9">
        <v>7994.833333333333</v>
      </c>
      <c r="AP9">
        <v>6390</v>
      </c>
      <c r="AQ9">
        <v>5329</v>
      </c>
      <c r="AT9">
        <v>3940</v>
      </c>
      <c r="AV9">
        <v>3800</v>
      </c>
      <c r="AY9">
        <v>2315</v>
      </c>
      <c r="BB9">
        <v>4240</v>
      </c>
      <c r="BC9">
        <v>5162</v>
      </c>
      <c r="BD9">
        <v>5495</v>
      </c>
      <c r="BE9">
        <v>4670</v>
      </c>
      <c r="BG9">
        <v>4315</v>
      </c>
      <c r="BJ9">
        <v>2282</v>
      </c>
      <c r="BL9">
        <v>7420</v>
      </c>
      <c r="BM9">
        <v>3455</v>
      </c>
      <c r="BN9">
        <v>5425</v>
      </c>
      <c r="BO9">
        <v>4485</v>
      </c>
      <c r="BQ9">
        <v>3215</v>
      </c>
      <c r="BS9">
        <v>3740</v>
      </c>
      <c r="BV9">
        <v>6340</v>
      </c>
      <c r="BZ9">
        <v>8801.3333333333339</v>
      </c>
      <c r="CB9">
        <v>3650</v>
      </c>
      <c r="CC9">
        <v>3970</v>
      </c>
      <c r="CD9">
        <v>6850</v>
      </c>
      <c r="CE9">
        <v>11250</v>
      </c>
      <c r="CI9">
        <v>3953</v>
      </c>
      <c r="CN9">
        <v>8245</v>
      </c>
      <c r="CO9">
        <v>9190</v>
      </c>
      <c r="CT9">
        <v>6810</v>
      </c>
      <c r="DC9">
        <v>4677</v>
      </c>
      <c r="DD9">
        <v>5030</v>
      </c>
      <c r="DI9">
        <v>6804</v>
      </c>
      <c r="DK9">
        <v>2830</v>
      </c>
      <c r="DL9">
        <v>4400</v>
      </c>
      <c r="DP9">
        <v>6052</v>
      </c>
      <c r="DQ9">
        <v>3290</v>
      </c>
      <c r="DT9">
        <v>7600</v>
      </c>
      <c r="DV9">
        <v>1894</v>
      </c>
      <c r="DY9">
        <v>6341</v>
      </c>
      <c r="DZ9">
        <v>2803</v>
      </c>
      <c r="EB9">
        <v>7077</v>
      </c>
      <c r="EE9">
        <v>4162</v>
      </c>
      <c r="EF9">
        <v>3555</v>
      </c>
      <c r="EH9">
        <v>3815</v>
      </c>
      <c r="EI9">
        <v>4011</v>
      </c>
      <c r="EJ9">
        <v>4512</v>
      </c>
      <c r="EP9">
        <v>6302</v>
      </c>
      <c r="ES9">
        <v>6617</v>
      </c>
      <c r="EV9">
        <v>11400</v>
      </c>
      <c r="EW9">
        <v>3745</v>
      </c>
      <c r="EX9">
        <v>5671</v>
      </c>
      <c r="EY9">
        <v>10891</v>
      </c>
      <c r="FH9">
        <v>11400</v>
      </c>
      <c r="FK9">
        <v>3770</v>
      </c>
      <c r="FL9">
        <v>5322</v>
      </c>
      <c r="FN9">
        <v>3501</v>
      </c>
      <c r="FS9">
        <v>2965</v>
      </c>
      <c r="FV9">
        <v>12232</v>
      </c>
      <c r="FW9">
        <v>17020</v>
      </c>
      <c r="FX9">
        <v>8800</v>
      </c>
      <c r="GE9">
        <v>7972</v>
      </c>
      <c r="GF9">
        <v>16489</v>
      </c>
      <c r="GI9">
        <v>10580</v>
      </c>
      <c r="GO9">
        <v>12867</v>
      </c>
      <c r="GP9">
        <v>6340</v>
      </c>
      <c r="GS9">
        <v>12123</v>
      </c>
      <c r="GX9">
        <v>8875</v>
      </c>
      <c r="GY9">
        <v>8005</v>
      </c>
      <c r="HD9">
        <v>5750</v>
      </c>
      <c r="HH9">
        <v>6300</v>
      </c>
    </row>
    <row r="10" spans="1:217">
      <c r="B10">
        <v>4700</v>
      </c>
      <c r="D10">
        <v>3804</v>
      </c>
      <c r="G10">
        <v>4375</v>
      </c>
      <c r="K10">
        <v>6484</v>
      </c>
      <c r="M10">
        <v>4032</v>
      </c>
      <c r="O10">
        <v>2606</v>
      </c>
      <c r="Q10">
        <v>17940</v>
      </c>
      <c r="S10">
        <v>3715</v>
      </c>
      <c r="T10">
        <v>3750</v>
      </c>
      <c r="W10">
        <v>7600</v>
      </c>
      <c r="AD10">
        <v>6182</v>
      </c>
      <c r="AI10">
        <v>4610</v>
      </c>
      <c r="AL10">
        <v>5700</v>
      </c>
      <c r="AM10">
        <v>8352</v>
      </c>
      <c r="AN10">
        <v>4900</v>
      </c>
      <c r="AO10">
        <v>9320</v>
      </c>
      <c r="AP10">
        <v>7260</v>
      </c>
      <c r="AQ10">
        <v>6620</v>
      </c>
      <c r="AT10">
        <v>3955</v>
      </c>
      <c r="AV10">
        <v>5110</v>
      </c>
      <c r="BB10">
        <v>5000</v>
      </c>
      <c r="BC10">
        <v>5166</v>
      </c>
      <c r="BD10">
        <v>6210</v>
      </c>
      <c r="BE10">
        <v>6280</v>
      </c>
      <c r="BG10">
        <v>5010</v>
      </c>
      <c r="BL10">
        <v>8110</v>
      </c>
      <c r="BM10">
        <v>3456</v>
      </c>
      <c r="BN10">
        <v>5442.8666666666668</v>
      </c>
      <c r="BO10">
        <v>4500</v>
      </c>
      <c r="BQ10">
        <v>3940</v>
      </c>
      <c r="BV10">
        <v>6355</v>
      </c>
      <c r="BZ10">
        <v>11160</v>
      </c>
      <c r="CB10">
        <v>3720</v>
      </c>
      <c r="CC10">
        <v>4000</v>
      </c>
      <c r="CD10">
        <v>7070</v>
      </c>
      <c r="CE10">
        <v>11388</v>
      </c>
      <c r="CI10">
        <v>3955</v>
      </c>
      <c r="CN10">
        <v>8329</v>
      </c>
      <c r="CO10">
        <v>10550</v>
      </c>
      <c r="DC10">
        <v>5865</v>
      </c>
      <c r="DD10">
        <v>6550</v>
      </c>
      <c r="DI10">
        <v>6866</v>
      </c>
      <c r="DK10">
        <v>3455</v>
      </c>
      <c r="DL10">
        <v>5970</v>
      </c>
      <c r="DP10">
        <v>7700</v>
      </c>
      <c r="DQ10">
        <v>3300</v>
      </c>
      <c r="DT10">
        <v>10080</v>
      </c>
      <c r="DV10">
        <v>2959</v>
      </c>
      <c r="DY10">
        <v>6641</v>
      </c>
      <c r="DZ10">
        <v>4063</v>
      </c>
      <c r="EB10">
        <v>7087</v>
      </c>
      <c r="EE10">
        <v>4509</v>
      </c>
      <c r="EF10">
        <v>3848</v>
      </c>
      <c r="EH10">
        <v>6141</v>
      </c>
      <c r="EJ10">
        <v>5289</v>
      </c>
      <c r="EP10">
        <v>6327</v>
      </c>
      <c r="ES10">
        <v>7200</v>
      </c>
      <c r="EV10">
        <v>11424</v>
      </c>
      <c r="EW10">
        <v>5240</v>
      </c>
      <c r="EY10">
        <v>13072</v>
      </c>
      <c r="FH10">
        <v>13440</v>
      </c>
      <c r="FK10">
        <v>6505</v>
      </c>
      <c r="FL10">
        <v>5741</v>
      </c>
      <c r="FN10">
        <v>3519</v>
      </c>
      <c r="FS10">
        <v>3492</v>
      </c>
      <c r="FV10">
        <v>12244</v>
      </c>
      <c r="FW10">
        <v>17050</v>
      </c>
      <c r="FX10">
        <v>10500</v>
      </c>
      <c r="GE10">
        <v>8472</v>
      </c>
      <c r="GF10">
        <v>16524</v>
      </c>
      <c r="GI10">
        <v>10920</v>
      </c>
      <c r="GO10">
        <v>13017</v>
      </c>
      <c r="GP10">
        <v>6430</v>
      </c>
      <c r="GS10">
        <v>12925</v>
      </c>
      <c r="GX10">
        <v>9048</v>
      </c>
      <c r="GY10">
        <v>8043</v>
      </c>
      <c r="HD10">
        <v>5900</v>
      </c>
      <c r="HH10">
        <v>9280</v>
      </c>
    </row>
    <row r="11" spans="1:217">
      <c r="B11">
        <v>4934.363636363636</v>
      </c>
      <c r="D11">
        <v>4820</v>
      </c>
      <c r="G11">
        <v>4379</v>
      </c>
      <c r="K11">
        <v>6504</v>
      </c>
      <c r="M11">
        <v>4465</v>
      </c>
      <c r="Q11">
        <v>18370</v>
      </c>
      <c r="T11">
        <v>3840</v>
      </c>
      <c r="W11">
        <v>8880</v>
      </c>
      <c r="AD11">
        <v>6200</v>
      </c>
      <c r="AI11">
        <v>4635</v>
      </c>
      <c r="AL11">
        <v>6845</v>
      </c>
      <c r="AM11">
        <v>8357</v>
      </c>
      <c r="AO11">
        <v>10685</v>
      </c>
      <c r="AP11">
        <v>7650.0625</v>
      </c>
      <c r="AQ11">
        <v>8450</v>
      </c>
      <c r="AT11">
        <v>5220</v>
      </c>
      <c r="AV11">
        <v>5812.7368421052633</v>
      </c>
      <c r="BB11">
        <v>5060</v>
      </c>
      <c r="BD11">
        <v>6385</v>
      </c>
      <c r="BE11">
        <v>7600</v>
      </c>
      <c r="BG11">
        <v>5191</v>
      </c>
      <c r="BL11">
        <v>9595</v>
      </c>
      <c r="BM11">
        <v>3621</v>
      </c>
      <c r="BN11">
        <v>6110</v>
      </c>
      <c r="BO11">
        <v>5988</v>
      </c>
      <c r="BQ11">
        <v>4065</v>
      </c>
      <c r="BV11">
        <v>7830</v>
      </c>
      <c r="BZ11">
        <v>13160</v>
      </c>
      <c r="CB11">
        <v>5185</v>
      </c>
      <c r="CC11">
        <v>6530</v>
      </c>
      <c r="CD11">
        <v>7130</v>
      </c>
      <c r="CE11">
        <v>11430</v>
      </c>
      <c r="CN11">
        <v>10760</v>
      </c>
      <c r="CO11">
        <v>10552</v>
      </c>
      <c r="DC11">
        <v>7225</v>
      </c>
      <c r="DD11">
        <v>6845</v>
      </c>
      <c r="DI11">
        <v>6890</v>
      </c>
      <c r="DK11">
        <v>3460</v>
      </c>
      <c r="DL11">
        <v>6670</v>
      </c>
      <c r="DP11">
        <v>7730</v>
      </c>
      <c r="DT11">
        <v>10240</v>
      </c>
      <c r="DV11">
        <v>3635</v>
      </c>
      <c r="DY11">
        <v>7579</v>
      </c>
      <c r="DZ11">
        <v>5367</v>
      </c>
      <c r="EB11">
        <v>7427</v>
      </c>
      <c r="EF11">
        <v>4686</v>
      </c>
      <c r="EH11">
        <v>6215</v>
      </c>
      <c r="EJ11">
        <v>5397</v>
      </c>
      <c r="EP11">
        <v>6664</v>
      </c>
      <c r="ES11">
        <v>8525</v>
      </c>
      <c r="EV11">
        <v>11440</v>
      </c>
      <c r="EW11">
        <v>5560</v>
      </c>
      <c r="FH11">
        <v>13475</v>
      </c>
      <c r="FL11">
        <v>6950</v>
      </c>
      <c r="FN11">
        <v>3981</v>
      </c>
      <c r="FS11">
        <v>3734</v>
      </c>
      <c r="FV11">
        <v>14923</v>
      </c>
      <c r="FW11">
        <v>20300</v>
      </c>
      <c r="FX11">
        <v>11600</v>
      </c>
      <c r="GE11">
        <v>9121</v>
      </c>
      <c r="GF11">
        <v>19017</v>
      </c>
      <c r="GI11">
        <v>12540</v>
      </c>
      <c r="GO11">
        <v>14647</v>
      </c>
      <c r="GP11">
        <v>9087</v>
      </c>
      <c r="GS11">
        <v>15135</v>
      </c>
      <c r="GX11">
        <v>9788</v>
      </c>
      <c r="GY11">
        <v>8065</v>
      </c>
      <c r="HD11">
        <v>6165</v>
      </c>
      <c r="HH11">
        <v>10950</v>
      </c>
    </row>
    <row r="12" spans="1:217">
      <c r="B12">
        <v>26793</v>
      </c>
      <c r="D12">
        <v>6805</v>
      </c>
      <c r="G12">
        <v>5260</v>
      </c>
      <c r="K12">
        <v>6515</v>
      </c>
      <c r="M12">
        <v>5734</v>
      </c>
      <c r="Q12">
        <v>19190</v>
      </c>
      <c r="T12">
        <v>4148.5294117647063</v>
      </c>
      <c r="W12">
        <v>8930</v>
      </c>
      <c r="AD12">
        <v>7565</v>
      </c>
      <c r="AI12">
        <v>5319</v>
      </c>
      <c r="AL12">
        <v>6856</v>
      </c>
      <c r="AM12">
        <v>9040</v>
      </c>
      <c r="AO12">
        <v>10725</v>
      </c>
      <c r="AP12">
        <v>9290</v>
      </c>
      <c r="AQ12">
        <v>8455</v>
      </c>
      <c r="AT12">
        <v>5800</v>
      </c>
      <c r="AV12">
        <v>6040</v>
      </c>
      <c r="BB12">
        <v>6380</v>
      </c>
      <c r="BD12">
        <v>6550</v>
      </c>
      <c r="BG12">
        <v>6380</v>
      </c>
      <c r="BL12">
        <v>10500</v>
      </c>
      <c r="BM12">
        <v>4180</v>
      </c>
      <c r="BN12">
        <v>6115</v>
      </c>
      <c r="BO12">
        <v>5990</v>
      </c>
      <c r="BQ12">
        <v>4082</v>
      </c>
      <c r="BV12">
        <v>7833</v>
      </c>
      <c r="BZ12">
        <v>13750</v>
      </c>
      <c r="CB12">
        <v>5510</v>
      </c>
      <c r="CC12">
        <v>6580</v>
      </c>
      <c r="CD12">
        <v>7781</v>
      </c>
      <c r="CN12">
        <v>14878</v>
      </c>
      <c r="DC12">
        <v>7285</v>
      </c>
      <c r="DD12">
        <v>7820</v>
      </c>
      <c r="DI12">
        <v>7196</v>
      </c>
      <c r="DK12">
        <v>4690</v>
      </c>
      <c r="DL12">
        <v>6820</v>
      </c>
      <c r="DP12">
        <v>7740</v>
      </c>
      <c r="DT12">
        <v>13090</v>
      </c>
      <c r="DV12">
        <v>4783</v>
      </c>
      <c r="DY12">
        <v>7600</v>
      </c>
      <c r="EB12">
        <v>8827</v>
      </c>
      <c r="EF12">
        <v>4855</v>
      </c>
      <c r="EH12">
        <v>7539</v>
      </c>
      <c r="EJ12">
        <v>6612</v>
      </c>
      <c r="EP12">
        <v>8177</v>
      </c>
      <c r="ES12">
        <v>8530</v>
      </c>
      <c r="EV12">
        <v>14612</v>
      </c>
      <c r="EW12">
        <v>6600</v>
      </c>
      <c r="FH12">
        <v>13690</v>
      </c>
      <c r="FL12">
        <v>7412</v>
      </c>
      <c r="FN12">
        <v>4150</v>
      </c>
      <c r="FS12">
        <v>4263</v>
      </c>
      <c r="FV12">
        <v>15183</v>
      </c>
      <c r="FW12">
        <v>20360</v>
      </c>
      <c r="FX12">
        <v>11650</v>
      </c>
      <c r="GE12">
        <v>9649</v>
      </c>
      <c r="GI12">
        <v>13860</v>
      </c>
      <c r="GO12">
        <v>14702</v>
      </c>
      <c r="GP12">
        <v>9147</v>
      </c>
      <c r="GS12">
        <v>15365</v>
      </c>
      <c r="GX12">
        <v>11780</v>
      </c>
      <c r="HD12">
        <v>6810</v>
      </c>
      <c r="HH12">
        <v>11728</v>
      </c>
    </row>
    <row r="13" spans="1:217">
      <c r="D13">
        <v>7355</v>
      </c>
      <c r="K13">
        <v>7071.5263157894733</v>
      </c>
      <c r="M13">
        <v>6218</v>
      </c>
      <c r="Q13">
        <v>19268</v>
      </c>
      <c r="T13">
        <v>5150</v>
      </c>
      <c r="W13">
        <v>8995</v>
      </c>
      <c r="AD13">
        <v>7567</v>
      </c>
      <c r="AI13">
        <v>5320</v>
      </c>
      <c r="AL13">
        <v>6858</v>
      </c>
      <c r="AM13">
        <v>9050</v>
      </c>
      <c r="AO13">
        <v>11947</v>
      </c>
      <c r="AP13">
        <v>9340</v>
      </c>
      <c r="AQ13">
        <v>8460</v>
      </c>
      <c r="AT13">
        <v>6590</v>
      </c>
      <c r="AV13">
        <v>7215</v>
      </c>
      <c r="BB13">
        <v>7250</v>
      </c>
      <c r="BD13">
        <v>7170</v>
      </c>
      <c r="BG13">
        <v>6400</v>
      </c>
      <c r="BL13">
        <v>10990</v>
      </c>
      <c r="BM13">
        <v>4545</v>
      </c>
      <c r="BN13">
        <v>7600</v>
      </c>
      <c r="BO13">
        <v>6020</v>
      </c>
      <c r="BQ13">
        <v>4790</v>
      </c>
      <c r="BV13">
        <v>8980</v>
      </c>
      <c r="CB13">
        <v>6415</v>
      </c>
      <c r="CD13">
        <v>8545</v>
      </c>
      <c r="CN13">
        <v>16560</v>
      </c>
      <c r="DC13">
        <v>9830</v>
      </c>
      <c r="DD13">
        <v>8670</v>
      </c>
      <c r="DI13">
        <v>7321</v>
      </c>
      <c r="DL13">
        <v>8340</v>
      </c>
      <c r="DP13">
        <v>8485</v>
      </c>
      <c r="DT13">
        <v>15410</v>
      </c>
      <c r="DV13">
        <v>6083</v>
      </c>
      <c r="DY13">
        <v>7638</v>
      </c>
      <c r="EB13">
        <v>8831</v>
      </c>
      <c r="EF13">
        <v>4861</v>
      </c>
      <c r="EH13">
        <v>9685</v>
      </c>
      <c r="EJ13">
        <v>6614</v>
      </c>
      <c r="EP13">
        <v>9134</v>
      </c>
      <c r="ES13">
        <v>9835</v>
      </c>
      <c r="EV13">
        <v>14617</v>
      </c>
      <c r="FH13">
        <v>14480</v>
      </c>
      <c r="FL13">
        <v>9801</v>
      </c>
      <c r="FN13">
        <v>4518</v>
      </c>
      <c r="FS13">
        <v>4924</v>
      </c>
      <c r="FV13">
        <v>15776</v>
      </c>
      <c r="FW13">
        <v>22595</v>
      </c>
      <c r="FX13">
        <v>11790</v>
      </c>
      <c r="GI13">
        <v>15130</v>
      </c>
      <c r="GP13">
        <v>10995</v>
      </c>
      <c r="GS13">
        <v>15595</v>
      </c>
      <c r="GX13">
        <v>12451</v>
      </c>
      <c r="HD13">
        <v>7450</v>
      </c>
      <c r="HH13">
        <v>11738</v>
      </c>
    </row>
    <row r="14" spans="1:217">
      <c r="K14">
        <v>7916</v>
      </c>
      <c r="M14">
        <v>6466</v>
      </c>
      <c r="Q14">
        <v>20199.814814814814</v>
      </c>
      <c r="T14">
        <v>5222</v>
      </c>
      <c r="W14">
        <v>9135</v>
      </c>
      <c r="AD14">
        <v>7569</v>
      </c>
      <c r="AI14">
        <v>6464</v>
      </c>
      <c r="AL14">
        <v>8600</v>
      </c>
      <c r="AM14">
        <v>9250</v>
      </c>
      <c r="AO14">
        <v>12855</v>
      </c>
      <c r="AP14">
        <v>9355</v>
      </c>
      <c r="AT14">
        <v>7260</v>
      </c>
      <c r="AV14">
        <v>8200</v>
      </c>
      <c r="BB14">
        <v>7820</v>
      </c>
      <c r="BD14">
        <v>7840</v>
      </c>
      <c r="BG14">
        <v>7720</v>
      </c>
      <c r="BL14">
        <v>11650</v>
      </c>
      <c r="BM14">
        <v>4635</v>
      </c>
      <c r="BN14">
        <v>8188</v>
      </c>
      <c r="BO14">
        <v>6035</v>
      </c>
      <c r="BQ14">
        <v>4830</v>
      </c>
      <c r="BV14">
        <v>9049.9523809523816</v>
      </c>
      <c r="CB14">
        <v>8020</v>
      </c>
      <c r="CD14">
        <v>10325</v>
      </c>
      <c r="CN14">
        <v>16645</v>
      </c>
      <c r="DC14">
        <v>9904</v>
      </c>
      <c r="DD14">
        <v>9960</v>
      </c>
      <c r="DI14">
        <v>7431</v>
      </c>
      <c r="DL14">
        <v>8350</v>
      </c>
      <c r="DP14">
        <v>8610</v>
      </c>
      <c r="DV14">
        <v>7010</v>
      </c>
      <c r="DY14">
        <v>8671</v>
      </c>
      <c r="EB14">
        <v>9031</v>
      </c>
      <c r="EF14">
        <v>6814</v>
      </c>
      <c r="EH14">
        <v>9880</v>
      </c>
      <c r="EJ14">
        <v>7937</v>
      </c>
      <c r="EP14">
        <v>9137</v>
      </c>
      <c r="ES14">
        <v>10460</v>
      </c>
      <c r="EV14">
        <v>17110</v>
      </c>
      <c r="FH14">
        <v>16515</v>
      </c>
      <c r="FL14">
        <v>9804</v>
      </c>
      <c r="FN14">
        <v>4538</v>
      </c>
      <c r="FS14">
        <v>4928</v>
      </c>
      <c r="FW14">
        <v>22912</v>
      </c>
      <c r="FX14">
        <v>13380</v>
      </c>
      <c r="GI14">
        <v>15340</v>
      </c>
      <c r="GP14">
        <v>11255</v>
      </c>
      <c r="GS14">
        <v>17525</v>
      </c>
      <c r="GX14">
        <v>12460</v>
      </c>
      <c r="HD14">
        <v>8300</v>
      </c>
      <c r="HH14">
        <v>11743</v>
      </c>
    </row>
    <row r="15" spans="1:217">
      <c r="K15">
        <v>7930</v>
      </c>
      <c r="Q15">
        <v>20368</v>
      </c>
      <c r="T15">
        <v>6477</v>
      </c>
      <c r="W15">
        <v>10403</v>
      </c>
      <c r="AD15">
        <v>7570</v>
      </c>
      <c r="AI15">
        <v>7842</v>
      </c>
      <c r="AL15">
        <v>8610</v>
      </c>
      <c r="AM15">
        <v>9860</v>
      </c>
      <c r="AP15">
        <v>10355</v>
      </c>
      <c r="AT15">
        <v>7270</v>
      </c>
      <c r="AV15">
        <v>8410</v>
      </c>
      <c r="BB15">
        <v>9115</v>
      </c>
      <c r="BD15">
        <v>8590</v>
      </c>
      <c r="BG15">
        <v>7750</v>
      </c>
      <c r="BL15">
        <v>11660</v>
      </c>
      <c r="BM15">
        <v>4791.4761904761908</v>
      </c>
      <c r="BN15">
        <v>9570</v>
      </c>
      <c r="BO15">
        <v>6045</v>
      </c>
      <c r="BQ15">
        <v>5416</v>
      </c>
      <c r="BV15">
        <v>10856</v>
      </c>
      <c r="CB15">
        <v>8930</v>
      </c>
      <c r="CD15">
        <v>12300</v>
      </c>
      <c r="CN15">
        <v>17440</v>
      </c>
      <c r="DC15">
        <v>9928</v>
      </c>
      <c r="DD15">
        <v>10570</v>
      </c>
      <c r="DI15">
        <v>10635</v>
      </c>
      <c r="DP15">
        <v>9210</v>
      </c>
      <c r="DV15">
        <v>7430</v>
      </c>
      <c r="DY15">
        <v>8978</v>
      </c>
      <c r="EB15">
        <v>10491</v>
      </c>
      <c r="EH15">
        <v>10166</v>
      </c>
      <c r="EP15">
        <v>10400</v>
      </c>
      <c r="ES15">
        <v>10470</v>
      </c>
      <c r="EV15">
        <v>17170</v>
      </c>
      <c r="FH15">
        <v>16518</v>
      </c>
      <c r="FL15">
        <v>11449</v>
      </c>
      <c r="FN15">
        <v>4996</v>
      </c>
      <c r="FS15">
        <v>6432</v>
      </c>
      <c r="FW15">
        <v>23030</v>
      </c>
      <c r="FX15">
        <v>14295</v>
      </c>
      <c r="GI15">
        <v>16400</v>
      </c>
      <c r="GP15">
        <v>12575</v>
      </c>
      <c r="GS15">
        <v>17775</v>
      </c>
      <c r="HD15">
        <v>8770</v>
      </c>
    </row>
    <row r="16" spans="1:217">
      <c r="K16">
        <v>8882</v>
      </c>
      <c r="Q16">
        <v>21142</v>
      </c>
      <c r="T16">
        <v>6494</v>
      </c>
      <c r="W16">
        <v>10413</v>
      </c>
      <c r="AD16">
        <v>8810</v>
      </c>
      <c r="AI16">
        <v>7845</v>
      </c>
      <c r="AL16">
        <v>8615</v>
      </c>
      <c r="AM16">
        <v>10521</v>
      </c>
      <c r="AP16">
        <v>10360</v>
      </c>
      <c r="AV16">
        <v>9040</v>
      </c>
      <c r="BB16">
        <v>9785</v>
      </c>
      <c r="BG16">
        <v>8355</v>
      </c>
      <c r="BL16">
        <v>12707.076923076924</v>
      </c>
      <c r="BM16">
        <v>5645</v>
      </c>
      <c r="BN16">
        <v>10275</v>
      </c>
      <c r="BO16">
        <v>6395</v>
      </c>
      <c r="BQ16">
        <v>5715</v>
      </c>
      <c r="BV16">
        <v>11620</v>
      </c>
      <c r="CB16">
        <v>10650</v>
      </c>
      <c r="CN16">
        <v>18685</v>
      </c>
      <c r="DC16">
        <v>11200</v>
      </c>
      <c r="DD16">
        <v>11490</v>
      </c>
      <c r="DI16">
        <v>10640</v>
      </c>
      <c r="DP16">
        <v>9490</v>
      </c>
      <c r="DV16">
        <v>7435</v>
      </c>
      <c r="DY16">
        <v>8980</v>
      </c>
      <c r="EH16">
        <v>10233</v>
      </c>
      <c r="EP16">
        <v>11750</v>
      </c>
      <c r="ES16">
        <v>11680</v>
      </c>
      <c r="EV16">
        <v>17190</v>
      </c>
      <c r="FH16">
        <v>17925</v>
      </c>
      <c r="FL16">
        <v>12140</v>
      </c>
      <c r="FN16">
        <v>5025</v>
      </c>
      <c r="FS16">
        <v>6874</v>
      </c>
      <c r="FW16">
        <v>23040</v>
      </c>
      <c r="FX16">
        <v>14700</v>
      </c>
      <c r="GI16">
        <v>16950</v>
      </c>
      <c r="GP16">
        <v>13367</v>
      </c>
    </row>
    <row r="17" spans="11:198">
      <c r="K17">
        <v>9740</v>
      </c>
      <c r="Q17">
        <v>21156</v>
      </c>
      <c r="T17">
        <v>7785</v>
      </c>
      <c r="W17">
        <v>11753</v>
      </c>
      <c r="AD17">
        <v>9440</v>
      </c>
      <c r="AL17">
        <v>9866</v>
      </c>
      <c r="AM17">
        <v>10526</v>
      </c>
      <c r="AP17">
        <v>11485</v>
      </c>
      <c r="AV17">
        <v>9730</v>
      </c>
      <c r="BB17">
        <v>9788.0333333333328</v>
      </c>
      <c r="BG17">
        <v>9020</v>
      </c>
      <c r="BL17">
        <v>13675</v>
      </c>
      <c r="BM17">
        <v>5905</v>
      </c>
      <c r="BO17">
        <v>7390</v>
      </c>
      <c r="BQ17">
        <v>5720</v>
      </c>
      <c r="BV17">
        <v>11694</v>
      </c>
      <c r="CB17">
        <v>10660</v>
      </c>
      <c r="CN17">
        <v>20031</v>
      </c>
      <c r="DC17">
        <v>11240</v>
      </c>
      <c r="DD17">
        <v>11495</v>
      </c>
      <c r="DI17">
        <v>10645</v>
      </c>
      <c r="DP17">
        <v>10070</v>
      </c>
      <c r="DV17">
        <v>8718</v>
      </c>
      <c r="DY17">
        <v>10972</v>
      </c>
      <c r="EH17">
        <v>11542</v>
      </c>
      <c r="EP17">
        <v>12092</v>
      </c>
      <c r="ES17">
        <v>12915</v>
      </c>
      <c r="EV17">
        <v>17472</v>
      </c>
      <c r="FH17">
        <v>17975</v>
      </c>
      <c r="FL17">
        <v>12143</v>
      </c>
      <c r="FN17">
        <v>5067</v>
      </c>
      <c r="FS17">
        <v>6880</v>
      </c>
      <c r="FW17">
        <v>23550</v>
      </c>
      <c r="GI17">
        <v>18335</v>
      </c>
      <c r="GP17">
        <v>13572</v>
      </c>
    </row>
    <row r="18" spans="11:198">
      <c r="K18">
        <v>10188</v>
      </c>
      <c r="Q18">
        <v>25252</v>
      </c>
      <c r="T18">
        <v>8785</v>
      </c>
      <c r="W18">
        <v>11815</v>
      </c>
      <c r="AD18">
        <v>10096.861111111111</v>
      </c>
      <c r="AL18">
        <v>9958</v>
      </c>
      <c r="AM18">
        <v>10528</v>
      </c>
      <c r="AP18">
        <v>12665</v>
      </c>
      <c r="AV18">
        <v>9750</v>
      </c>
      <c r="BB18">
        <v>9795</v>
      </c>
      <c r="BL18">
        <v>14905</v>
      </c>
      <c r="BM18">
        <v>6077</v>
      </c>
      <c r="BO18">
        <v>7450</v>
      </c>
      <c r="BQ18">
        <v>6384</v>
      </c>
      <c r="BV18">
        <v>14145</v>
      </c>
      <c r="CB18">
        <v>10670</v>
      </c>
      <c r="CN18">
        <v>20050</v>
      </c>
      <c r="DC18">
        <v>11570</v>
      </c>
      <c r="DD18">
        <v>12490</v>
      </c>
      <c r="DI18">
        <v>11665</v>
      </c>
      <c r="DP18">
        <v>10240</v>
      </c>
      <c r="DV18">
        <v>9322</v>
      </c>
      <c r="DY18">
        <v>11707</v>
      </c>
      <c r="EH18">
        <v>11607</v>
      </c>
      <c r="EP18">
        <v>12782</v>
      </c>
      <c r="ES18">
        <v>13005</v>
      </c>
      <c r="EV18">
        <v>18050</v>
      </c>
      <c r="FH18">
        <v>18807</v>
      </c>
      <c r="FL18">
        <v>12969</v>
      </c>
      <c r="FN18">
        <v>5557</v>
      </c>
      <c r="FS18">
        <v>7903</v>
      </c>
      <c r="FW18">
        <v>26155</v>
      </c>
      <c r="GI18">
        <v>19355</v>
      </c>
      <c r="GP18">
        <v>13785</v>
      </c>
    </row>
    <row r="19" spans="11:198">
      <c r="K19">
        <v>11638</v>
      </c>
      <c r="Q19">
        <v>25350</v>
      </c>
      <c r="T19">
        <v>9040</v>
      </c>
      <c r="W19">
        <v>11820</v>
      </c>
      <c r="AD19">
        <v>10540</v>
      </c>
      <c r="AL19">
        <v>11135</v>
      </c>
      <c r="AP19">
        <v>12668</v>
      </c>
      <c r="AV19">
        <v>11057</v>
      </c>
      <c r="BB19">
        <v>10500</v>
      </c>
      <c r="BL19">
        <v>14910</v>
      </c>
      <c r="BM19">
        <v>6600</v>
      </c>
      <c r="BO19">
        <v>7520</v>
      </c>
      <c r="BQ19">
        <v>6388</v>
      </c>
      <c r="BV19">
        <v>14530</v>
      </c>
      <c r="CB19">
        <v>12060</v>
      </c>
      <c r="CN19">
        <v>21400</v>
      </c>
      <c r="DC19">
        <v>14150</v>
      </c>
      <c r="DI19">
        <v>11673</v>
      </c>
      <c r="DP19">
        <v>10360</v>
      </c>
      <c r="DV19">
        <v>10049</v>
      </c>
      <c r="DY19">
        <v>11727</v>
      </c>
      <c r="EH19">
        <v>11611</v>
      </c>
      <c r="EP19">
        <v>16190</v>
      </c>
      <c r="ES19">
        <v>14261</v>
      </c>
      <c r="EV19">
        <v>18055</v>
      </c>
      <c r="FH19">
        <v>18817</v>
      </c>
      <c r="FL19">
        <v>13922</v>
      </c>
      <c r="FN19">
        <v>5567</v>
      </c>
      <c r="FS19">
        <v>8540</v>
      </c>
      <c r="FW19">
        <v>26190</v>
      </c>
      <c r="GI19">
        <v>22450</v>
      </c>
      <c r="GP19">
        <v>16220</v>
      </c>
    </row>
    <row r="20" spans="11:198">
      <c r="K20">
        <v>12977</v>
      </c>
      <c r="Q20">
        <v>25408</v>
      </c>
      <c r="W20">
        <v>11824</v>
      </c>
      <c r="AD20">
        <v>10560</v>
      </c>
      <c r="AL20">
        <v>11143</v>
      </c>
      <c r="AV20">
        <v>11060</v>
      </c>
      <c r="BB20">
        <v>10530</v>
      </c>
      <c r="BL20">
        <v>16070</v>
      </c>
      <c r="BM20">
        <v>7200</v>
      </c>
      <c r="BO20">
        <v>8700</v>
      </c>
      <c r="BQ20">
        <v>7353</v>
      </c>
      <c r="BV20">
        <v>15850</v>
      </c>
      <c r="CB20">
        <v>13400</v>
      </c>
      <c r="CN20">
        <v>22580</v>
      </c>
      <c r="DC20">
        <v>14190</v>
      </c>
      <c r="DP20">
        <v>10555</v>
      </c>
      <c r="DV20">
        <v>11289</v>
      </c>
      <c r="DY20">
        <v>13036</v>
      </c>
      <c r="EH20">
        <v>13280</v>
      </c>
      <c r="EP20">
        <v>17467</v>
      </c>
      <c r="ES20">
        <v>15545</v>
      </c>
      <c r="EV20">
        <v>20400</v>
      </c>
      <c r="FH20">
        <v>20325</v>
      </c>
      <c r="FL20">
        <v>15270</v>
      </c>
      <c r="FN20">
        <v>5927</v>
      </c>
      <c r="FW20">
        <v>27935</v>
      </c>
      <c r="GI20">
        <v>22648</v>
      </c>
      <c r="GP20">
        <v>16345</v>
      </c>
    </row>
    <row r="21" spans="11:198">
      <c r="K21">
        <v>13240</v>
      </c>
      <c r="Q21">
        <v>25483</v>
      </c>
      <c r="W21">
        <v>13055</v>
      </c>
      <c r="AD21">
        <v>10780</v>
      </c>
      <c r="AL21">
        <v>12520</v>
      </c>
      <c r="BB21">
        <v>11800</v>
      </c>
      <c r="BL21">
        <v>16320</v>
      </c>
      <c r="BM21">
        <v>8800</v>
      </c>
      <c r="BO21">
        <v>9025</v>
      </c>
      <c r="BQ21">
        <v>7690</v>
      </c>
      <c r="BV21">
        <v>16788</v>
      </c>
      <c r="CB21">
        <v>13410</v>
      </c>
      <c r="CN21">
        <v>22592</v>
      </c>
      <c r="DC21">
        <v>14554</v>
      </c>
      <c r="DP21">
        <v>10560</v>
      </c>
      <c r="DY21">
        <v>13038</v>
      </c>
      <c r="EH21">
        <v>13530</v>
      </c>
      <c r="EP21">
        <v>17487</v>
      </c>
      <c r="ES21">
        <v>15555</v>
      </c>
      <c r="EV21">
        <v>20405</v>
      </c>
      <c r="FH21">
        <v>21375</v>
      </c>
      <c r="FN21">
        <v>6021</v>
      </c>
      <c r="GI21">
        <v>24583</v>
      </c>
      <c r="GP21">
        <v>18120</v>
      </c>
    </row>
    <row r="22" spans="11:198">
      <c r="K22">
        <v>13558</v>
      </c>
      <c r="Q22">
        <v>26293</v>
      </c>
      <c r="W22">
        <v>13060</v>
      </c>
      <c r="AD22">
        <v>12590</v>
      </c>
      <c r="AL22">
        <v>12535</v>
      </c>
      <c r="BB22">
        <v>11860</v>
      </c>
      <c r="BL22">
        <v>17050</v>
      </c>
      <c r="BM22">
        <v>8850</v>
      </c>
      <c r="BO22">
        <v>9093</v>
      </c>
      <c r="BQ22">
        <v>8962</v>
      </c>
      <c r="BV22">
        <v>16798</v>
      </c>
      <c r="CB22">
        <v>16090</v>
      </c>
      <c r="CN22">
        <v>27390</v>
      </c>
      <c r="DC22">
        <v>15990</v>
      </c>
      <c r="DP22">
        <v>12010</v>
      </c>
      <c r="DY22">
        <v>13056</v>
      </c>
      <c r="EH22">
        <v>14485</v>
      </c>
      <c r="EV22">
        <v>20530</v>
      </c>
      <c r="FH22">
        <v>23070</v>
      </c>
      <c r="FN22">
        <v>6581</v>
      </c>
      <c r="GI22">
        <v>26353</v>
      </c>
      <c r="GP22">
        <v>21550</v>
      </c>
    </row>
    <row r="23" spans="11:198">
      <c r="Q23">
        <v>26548</v>
      </c>
      <c r="W23">
        <v>13082</v>
      </c>
      <c r="AD23">
        <v>12915</v>
      </c>
      <c r="AL23">
        <v>13748.833333333334</v>
      </c>
      <c r="BB23">
        <v>13300</v>
      </c>
      <c r="BL23">
        <v>18855</v>
      </c>
      <c r="BM23">
        <v>8870</v>
      </c>
      <c r="BO23">
        <v>9096</v>
      </c>
      <c r="BQ23">
        <v>9130</v>
      </c>
      <c r="BV23">
        <v>16800</v>
      </c>
      <c r="CB23">
        <v>16110</v>
      </c>
      <c r="DC23">
        <v>17590</v>
      </c>
      <c r="DP23">
        <v>12150</v>
      </c>
      <c r="DY23">
        <v>15020</v>
      </c>
      <c r="EH23">
        <v>14524</v>
      </c>
      <c r="EV23">
        <v>20560</v>
      </c>
      <c r="FH23">
        <v>24062</v>
      </c>
      <c r="FN23">
        <v>7992</v>
      </c>
      <c r="GI23">
        <v>26427</v>
      </c>
    </row>
    <row r="24" spans="11:198">
      <c r="Q24">
        <v>27383</v>
      </c>
      <c r="W24">
        <v>14563</v>
      </c>
      <c r="AD24">
        <v>12935</v>
      </c>
      <c r="AL24">
        <v>13850</v>
      </c>
      <c r="BB24">
        <v>14610</v>
      </c>
      <c r="BL24">
        <v>19470</v>
      </c>
      <c r="BM24">
        <v>9080</v>
      </c>
      <c r="BO24">
        <v>9650</v>
      </c>
      <c r="BQ24">
        <v>10320</v>
      </c>
      <c r="CB24">
        <v>16160</v>
      </c>
      <c r="DC24">
        <v>17660</v>
      </c>
      <c r="DP24">
        <v>13000</v>
      </c>
      <c r="DY24">
        <v>16274</v>
      </c>
      <c r="EH24">
        <v>16404</v>
      </c>
      <c r="EV24">
        <v>21800</v>
      </c>
      <c r="FH24">
        <v>24122</v>
      </c>
      <c r="FN24">
        <v>8082</v>
      </c>
      <c r="GI24">
        <v>26582</v>
      </c>
    </row>
    <row r="25" spans="11:198">
      <c r="Q25">
        <v>27403</v>
      </c>
      <c r="W25">
        <v>14567</v>
      </c>
      <c r="AD25">
        <v>14340</v>
      </c>
      <c r="AL25">
        <v>13855</v>
      </c>
      <c r="BB25">
        <v>16000</v>
      </c>
      <c r="BL25">
        <v>19485</v>
      </c>
      <c r="BO25">
        <v>10250</v>
      </c>
      <c r="BQ25">
        <v>10385</v>
      </c>
      <c r="CB25">
        <v>17978.82608695652</v>
      </c>
      <c r="DC25">
        <v>17670</v>
      </c>
      <c r="DP25">
        <v>13175</v>
      </c>
      <c r="DY25">
        <v>16464</v>
      </c>
      <c r="EH25">
        <v>16433</v>
      </c>
      <c r="EV25">
        <v>21805</v>
      </c>
      <c r="FH25">
        <v>24778</v>
      </c>
      <c r="FN25">
        <v>8141</v>
      </c>
      <c r="GI25">
        <v>28395</v>
      </c>
    </row>
    <row r="26" spans="11:198">
      <c r="Q26">
        <v>27913</v>
      </c>
      <c r="W26">
        <v>14630</v>
      </c>
      <c r="AD26">
        <v>14360</v>
      </c>
      <c r="AL26">
        <v>15060</v>
      </c>
      <c r="BB26">
        <v>16005</v>
      </c>
      <c r="BL26">
        <v>22145</v>
      </c>
      <c r="BO26">
        <v>10578</v>
      </c>
      <c r="BQ26">
        <v>10885</v>
      </c>
      <c r="CB26">
        <v>18840</v>
      </c>
      <c r="DC26">
        <v>17675</v>
      </c>
      <c r="DP26">
        <v>13353</v>
      </c>
      <c r="DY26">
        <v>17062</v>
      </c>
      <c r="EH26">
        <v>16447</v>
      </c>
      <c r="EV26">
        <v>21820</v>
      </c>
      <c r="FH26">
        <v>25880</v>
      </c>
      <c r="FN26">
        <v>9396</v>
      </c>
      <c r="GI26">
        <v>29710</v>
      </c>
    </row>
    <row r="27" spans="11:198">
      <c r="Q27">
        <v>28793</v>
      </c>
      <c r="W27">
        <v>15125.734693877552</v>
      </c>
      <c r="AD27">
        <v>14370</v>
      </c>
      <c r="AL27">
        <v>16160</v>
      </c>
      <c r="BB27">
        <v>17450</v>
      </c>
      <c r="BL27">
        <v>22835</v>
      </c>
      <c r="BO27">
        <v>10580</v>
      </c>
      <c r="CB27">
        <v>22200</v>
      </c>
      <c r="DC27">
        <v>18345</v>
      </c>
      <c r="DP27">
        <v>13364</v>
      </c>
      <c r="DY27">
        <v>18970</v>
      </c>
      <c r="EH27">
        <v>17712</v>
      </c>
      <c r="EV27">
        <v>22985</v>
      </c>
      <c r="FH27">
        <v>28525</v>
      </c>
      <c r="FN27">
        <v>10085</v>
      </c>
      <c r="GI27">
        <v>30010</v>
      </c>
    </row>
    <row r="28" spans="11:198">
      <c r="Q28">
        <v>29443</v>
      </c>
      <c r="W28">
        <v>15235</v>
      </c>
      <c r="AD28">
        <v>15310</v>
      </c>
      <c r="AL28">
        <v>16792</v>
      </c>
      <c r="BB28">
        <v>18789</v>
      </c>
      <c r="BO28">
        <v>10590</v>
      </c>
      <c r="CB28">
        <v>23975</v>
      </c>
      <c r="DC28">
        <v>19000</v>
      </c>
      <c r="DP28">
        <v>14790</v>
      </c>
      <c r="DY28">
        <v>18990</v>
      </c>
      <c r="EH28">
        <v>17794</v>
      </c>
      <c r="EV28">
        <v>28844</v>
      </c>
      <c r="FH28">
        <v>28650</v>
      </c>
      <c r="FN28">
        <v>11864</v>
      </c>
      <c r="GI28">
        <v>31140</v>
      </c>
    </row>
    <row r="29" spans="11:198">
      <c r="W29">
        <v>15935</v>
      </c>
      <c r="AD29">
        <v>16110</v>
      </c>
      <c r="AL29">
        <v>17580</v>
      </c>
      <c r="BB29">
        <v>20055</v>
      </c>
      <c r="BO29">
        <v>11544</v>
      </c>
      <c r="CB29">
        <v>24300</v>
      </c>
      <c r="DC29">
        <v>19030</v>
      </c>
      <c r="DP29">
        <v>15865</v>
      </c>
      <c r="DY29">
        <v>20034</v>
      </c>
      <c r="EH29">
        <v>20335</v>
      </c>
      <c r="EV29">
        <v>30044</v>
      </c>
      <c r="FH29">
        <v>28695</v>
      </c>
      <c r="FN29">
        <v>12726</v>
      </c>
      <c r="GI29">
        <v>32460</v>
      </c>
    </row>
    <row r="30" spans="11:198">
      <c r="W30">
        <v>17205</v>
      </c>
      <c r="AD30">
        <v>16112</v>
      </c>
      <c r="AL30">
        <v>17850</v>
      </c>
      <c r="BB30">
        <v>20069</v>
      </c>
      <c r="BO30">
        <v>11548</v>
      </c>
      <c r="CB30">
        <v>24315</v>
      </c>
      <c r="DC30">
        <v>19785</v>
      </c>
      <c r="DP30">
        <v>16530</v>
      </c>
      <c r="DY30">
        <v>20146</v>
      </c>
      <c r="EH30">
        <v>20340</v>
      </c>
      <c r="EV30">
        <v>30310</v>
      </c>
      <c r="FH30">
        <v>31825</v>
      </c>
      <c r="GI30">
        <v>33560</v>
      </c>
    </row>
    <row r="31" spans="11:198">
      <c r="W31">
        <v>18658</v>
      </c>
      <c r="AD31">
        <v>17365</v>
      </c>
      <c r="AL31">
        <v>18795</v>
      </c>
      <c r="BB31">
        <v>21360</v>
      </c>
      <c r="BO31">
        <v>12522</v>
      </c>
      <c r="CB31">
        <v>25590</v>
      </c>
      <c r="DC31">
        <v>19790</v>
      </c>
      <c r="DP31">
        <v>17000</v>
      </c>
      <c r="DY31">
        <v>20994</v>
      </c>
      <c r="EH31">
        <v>21737</v>
      </c>
      <c r="EV31">
        <v>32460</v>
      </c>
      <c r="FH31">
        <v>31881</v>
      </c>
      <c r="GI31">
        <v>35668</v>
      </c>
    </row>
    <row r="32" spans="11:198">
      <c r="W32">
        <v>19130</v>
      </c>
      <c r="AD32">
        <v>17370</v>
      </c>
      <c r="AL32">
        <v>18800</v>
      </c>
      <c r="BB32">
        <v>21360</v>
      </c>
      <c r="BO32">
        <v>12660</v>
      </c>
      <c r="CB32">
        <v>25595</v>
      </c>
      <c r="DC32">
        <v>19794</v>
      </c>
      <c r="DP32">
        <v>17025</v>
      </c>
      <c r="DY32">
        <v>21010</v>
      </c>
      <c r="EH32">
        <v>21759</v>
      </c>
      <c r="EV32">
        <v>32660</v>
      </c>
      <c r="FH32">
        <v>31916</v>
      </c>
      <c r="GI32">
        <v>39630</v>
      </c>
    </row>
    <row r="33" spans="23:191">
      <c r="W33">
        <v>19668</v>
      </c>
      <c r="AD33">
        <v>17980</v>
      </c>
      <c r="AL33">
        <v>19200</v>
      </c>
      <c r="BO33">
        <v>13430</v>
      </c>
      <c r="CB33">
        <v>28110</v>
      </c>
      <c r="DC33">
        <v>22100</v>
      </c>
      <c r="DP33">
        <v>17045</v>
      </c>
      <c r="DY33">
        <v>22904</v>
      </c>
      <c r="EH33">
        <v>25519</v>
      </c>
      <c r="EV33">
        <v>32710</v>
      </c>
      <c r="FH33">
        <v>34025</v>
      </c>
      <c r="GI33">
        <v>39642</v>
      </c>
    </row>
    <row r="34" spans="23:191">
      <c r="W34">
        <v>20230</v>
      </c>
      <c r="AD34">
        <v>19250</v>
      </c>
      <c r="AL34">
        <v>19310</v>
      </c>
      <c r="BO34">
        <v>13435</v>
      </c>
      <c r="CB34">
        <v>28225</v>
      </c>
      <c r="DC34">
        <v>22479</v>
      </c>
      <c r="DP34">
        <v>18510</v>
      </c>
      <c r="DY34">
        <v>24865</v>
      </c>
      <c r="EH34">
        <v>25623</v>
      </c>
      <c r="EV34">
        <v>32800</v>
      </c>
      <c r="FH34">
        <v>35790</v>
      </c>
      <c r="GI34">
        <v>40610</v>
      </c>
    </row>
    <row r="35" spans="23:191">
      <c r="W35">
        <v>20394</v>
      </c>
      <c r="AL35">
        <v>20600</v>
      </c>
      <c r="BO35">
        <v>13740</v>
      </c>
      <c r="CB35">
        <v>28700</v>
      </c>
      <c r="DC35">
        <v>22520</v>
      </c>
      <c r="DP35">
        <v>19530</v>
      </c>
      <c r="DY35">
        <v>24867</v>
      </c>
      <c r="EH35">
        <v>26292</v>
      </c>
      <c r="EV35">
        <v>32860</v>
      </c>
      <c r="FH35">
        <v>37920</v>
      </c>
      <c r="GI35">
        <v>42812</v>
      </c>
    </row>
    <row r="36" spans="23:191">
      <c r="W36">
        <v>20400</v>
      </c>
      <c r="AL36">
        <v>20875</v>
      </c>
      <c r="BO36">
        <v>13748</v>
      </c>
      <c r="CB36">
        <v>29000</v>
      </c>
      <c r="DC36">
        <v>22598</v>
      </c>
      <c r="DP36">
        <v>20747</v>
      </c>
      <c r="DY36">
        <v>24869</v>
      </c>
      <c r="EH36">
        <v>27809</v>
      </c>
      <c r="EV36">
        <v>34445</v>
      </c>
      <c r="FH36">
        <v>38929</v>
      </c>
      <c r="GI36">
        <v>44599</v>
      </c>
    </row>
    <row r="37" spans="23:191">
      <c r="W37">
        <v>20405</v>
      </c>
      <c r="AL37">
        <v>20910</v>
      </c>
      <c r="BO37">
        <v>15310.305555555555</v>
      </c>
      <c r="CB37">
        <v>30300</v>
      </c>
      <c r="DC37">
        <v>22600</v>
      </c>
      <c r="DP37">
        <v>20884</v>
      </c>
      <c r="DY37">
        <v>25594</v>
      </c>
      <c r="EH37">
        <v>28154</v>
      </c>
      <c r="EV37">
        <v>43300</v>
      </c>
      <c r="FH37">
        <v>41184</v>
      </c>
      <c r="GI37">
        <v>46836</v>
      </c>
    </row>
    <row r="38" spans="23:191">
      <c r="W38">
        <v>21720</v>
      </c>
      <c r="AL38">
        <v>22820</v>
      </c>
      <c r="BO38">
        <v>15550</v>
      </c>
      <c r="CB38">
        <v>30345</v>
      </c>
      <c r="DC38">
        <v>22679</v>
      </c>
      <c r="DP38">
        <v>20890</v>
      </c>
      <c r="DY38">
        <v>26513</v>
      </c>
      <c r="EV38">
        <v>44625</v>
      </c>
      <c r="GI38">
        <v>47346</v>
      </c>
    </row>
    <row r="39" spans="23:191">
      <c r="W39">
        <v>22033</v>
      </c>
      <c r="AL39">
        <v>22845</v>
      </c>
      <c r="BO39">
        <v>16440</v>
      </c>
      <c r="CB39">
        <v>31725</v>
      </c>
      <c r="DC39">
        <v>23940</v>
      </c>
      <c r="DY39">
        <v>26869</v>
      </c>
      <c r="EV39">
        <v>44825</v>
      </c>
      <c r="GI39">
        <v>48666</v>
      </c>
    </row>
    <row r="40" spans="23:191">
      <c r="W40">
        <v>23460</v>
      </c>
      <c r="AL40">
        <v>24065</v>
      </c>
      <c r="BO40">
        <v>16550</v>
      </c>
      <c r="CB40">
        <v>32383</v>
      </c>
      <c r="DC40">
        <v>25730</v>
      </c>
      <c r="DY40">
        <v>27504</v>
      </c>
      <c r="EV40">
        <v>45770</v>
      </c>
      <c r="GI40">
        <v>49460</v>
      </c>
    </row>
    <row r="41" spans="23:191">
      <c r="W41">
        <v>23926</v>
      </c>
      <c r="AL41">
        <v>24085</v>
      </c>
      <c r="BO41">
        <v>16600</v>
      </c>
      <c r="CB41">
        <v>32390</v>
      </c>
      <c r="DC41">
        <v>26020</v>
      </c>
      <c r="DY41">
        <v>28778</v>
      </c>
      <c r="GI41">
        <v>49960</v>
      </c>
    </row>
    <row r="42" spans="23:191">
      <c r="W42">
        <v>23927</v>
      </c>
      <c r="AL42">
        <v>24712</v>
      </c>
      <c r="BO42">
        <v>17450</v>
      </c>
      <c r="CB42">
        <v>32591</v>
      </c>
      <c r="DC42">
        <v>27230</v>
      </c>
      <c r="DY42">
        <v>28782</v>
      </c>
    </row>
    <row r="43" spans="23:191">
      <c r="W43">
        <v>27150</v>
      </c>
      <c r="AL43">
        <v>25377</v>
      </c>
      <c r="BO43">
        <v>17470</v>
      </c>
      <c r="CB43">
        <v>33205</v>
      </c>
      <c r="DC43">
        <v>27290</v>
      </c>
      <c r="DY43">
        <v>28786</v>
      </c>
    </row>
    <row r="44" spans="23:191">
      <c r="W44">
        <v>28422</v>
      </c>
      <c r="AL44">
        <v>25383</v>
      </c>
      <c r="BO44">
        <v>17975</v>
      </c>
      <c r="CB44">
        <v>33290</v>
      </c>
      <c r="DC44">
        <v>28740</v>
      </c>
      <c r="DY44">
        <v>28795</v>
      </c>
    </row>
    <row r="45" spans="23:191">
      <c r="W45">
        <v>29029</v>
      </c>
      <c r="AL45">
        <v>26680</v>
      </c>
      <c r="BO45">
        <v>18820</v>
      </c>
      <c r="CB45">
        <v>34850</v>
      </c>
      <c r="DC45">
        <v>28748</v>
      </c>
      <c r="DY45">
        <v>32112</v>
      </c>
    </row>
    <row r="46" spans="23:191">
      <c r="W46">
        <v>29699</v>
      </c>
      <c r="BO46">
        <v>18925</v>
      </c>
      <c r="DC46">
        <v>28755</v>
      </c>
    </row>
    <row r="47" spans="23:191">
      <c r="W47">
        <v>29953</v>
      </c>
      <c r="BO47">
        <v>19700</v>
      </c>
      <c r="DC47">
        <v>31200</v>
      </c>
    </row>
    <row r="48" spans="23:191">
      <c r="BO48">
        <v>19800</v>
      </c>
      <c r="DC48">
        <v>31336</v>
      </c>
    </row>
    <row r="49" spans="67:107">
      <c r="BO49">
        <v>20150</v>
      </c>
      <c r="DC49">
        <v>33720</v>
      </c>
    </row>
    <row r="50" spans="67:107">
      <c r="BO50">
        <v>20825</v>
      </c>
      <c r="DC50">
        <v>33850</v>
      </c>
    </row>
    <row r="51" spans="67:107">
      <c r="BO51">
        <v>20832</v>
      </c>
      <c r="DC51">
        <v>33890</v>
      </c>
    </row>
    <row r="52" spans="67:107">
      <c r="BO52">
        <v>20840</v>
      </c>
      <c r="DC52">
        <v>35170</v>
      </c>
    </row>
    <row r="53" spans="67:107">
      <c r="BO53">
        <v>21155</v>
      </c>
      <c r="DC53">
        <v>36483</v>
      </c>
    </row>
    <row r="54" spans="67:107">
      <c r="BO54">
        <v>22746</v>
      </c>
      <c r="DC54">
        <v>39050</v>
      </c>
    </row>
    <row r="55" spans="67:107">
      <c r="BO55">
        <v>23350</v>
      </c>
      <c r="DC55">
        <v>39100</v>
      </c>
    </row>
    <row r="56" spans="67:107">
      <c r="BO56">
        <v>23500</v>
      </c>
    </row>
    <row r="57" spans="67:107">
      <c r="BO57">
        <v>24250</v>
      </c>
    </row>
    <row r="58" spans="67:107">
      <c r="BO58">
        <v>27140</v>
      </c>
    </row>
    <row r="59" spans="67:107">
      <c r="BO59">
        <v>27155</v>
      </c>
    </row>
    <row r="60" spans="67:107">
      <c r="BO60">
        <v>28525</v>
      </c>
    </row>
    <row r="61" spans="67:107">
      <c r="BO61">
        <v>30375</v>
      </c>
    </row>
    <row r="62" spans="67:107">
      <c r="BO62">
        <v>30990</v>
      </c>
    </row>
    <row r="63" spans="67:107">
      <c r="BO63">
        <v>31000</v>
      </c>
    </row>
    <row r="64" spans="67:107">
      <c r="BO64">
        <v>31600</v>
      </c>
    </row>
    <row r="65" spans="67:67">
      <c r="BO65">
        <v>32360</v>
      </c>
    </row>
    <row r="66" spans="67:67">
      <c r="BO66">
        <v>32373</v>
      </c>
    </row>
    <row r="67" spans="67:67">
      <c r="BO67">
        <v>33740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C37C8-938A-984D-A776-2B48C5338149}">
  <dimension ref="A1:HI67"/>
  <sheetViews>
    <sheetView topLeftCell="GQ1" workbookViewId="0">
      <selection activeCell="GX11" sqref="GX11"/>
    </sheetView>
  </sheetViews>
  <sheetFormatPr baseColWidth="10" defaultRowHeight="16"/>
  <sheetData>
    <row r="1" spans="1:217">
      <c r="A1" t="s">
        <v>2107</v>
      </c>
      <c r="B1" t="s">
        <v>2108</v>
      </c>
      <c r="C1" t="s">
        <v>1955</v>
      </c>
      <c r="D1" t="s">
        <v>2103</v>
      </c>
      <c r="E1" t="s">
        <v>663</v>
      </c>
      <c r="F1" t="s">
        <v>2104</v>
      </c>
      <c r="G1" t="s">
        <v>1563</v>
      </c>
      <c r="H1" t="s">
        <v>1566</v>
      </c>
      <c r="I1" t="s">
        <v>1564</v>
      </c>
      <c r="J1" t="s">
        <v>1574</v>
      </c>
      <c r="K1" t="s">
        <v>2106</v>
      </c>
      <c r="L1" t="s">
        <v>1902</v>
      </c>
      <c r="M1" t="s">
        <v>1912</v>
      </c>
      <c r="N1" t="s">
        <v>1907</v>
      </c>
      <c r="O1" t="s">
        <v>1920</v>
      </c>
      <c r="P1" t="s">
        <v>1930</v>
      </c>
      <c r="Q1" t="s">
        <v>2105</v>
      </c>
      <c r="R1" t="s">
        <v>1805</v>
      </c>
      <c r="S1" t="s">
        <v>1348</v>
      </c>
      <c r="T1" t="s">
        <v>467</v>
      </c>
      <c r="U1" t="s">
        <v>463</v>
      </c>
      <c r="V1" t="s">
        <v>465</v>
      </c>
      <c r="W1" t="s">
        <v>1729</v>
      </c>
      <c r="X1" t="s">
        <v>1737</v>
      </c>
      <c r="Y1" t="s">
        <v>1741</v>
      </c>
      <c r="Z1" t="s">
        <v>1742</v>
      </c>
      <c r="AA1" t="s">
        <v>1750</v>
      </c>
      <c r="AB1" t="s">
        <v>1753</v>
      </c>
      <c r="AC1" t="s">
        <v>215</v>
      </c>
      <c r="AD1" t="s">
        <v>360</v>
      </c>
      <c r="AE1" t="s">
        <v>368</v>
      </c>
      <c r="AF1" t="s">
        <v>370</v>
      </c>
      <c r="AG1" t="s">
        <v>377</v>
      </c>
      <c r="AH1" t="s">
        <v>357</v>
      </c>
      <c r="AI1" t="s">
        <v>409</v>
      </c>
      <c r="AJ1" t="s">
        <v>419</v>
      </c>
      <c r="AK1" t="s">
        <v>424</v>
      </c>
      <c r="AL1" t="s">
        <v>853</v>
      </c>
      <c r="AM1" t="s">
        <v>798</v>
      </c>
      <c r="AN1" t="s">
        <v>816</v>
      </c>
      <c r="AO1" t="s">
        <v>823</v>
      </c>
      <c r="AP1" t="s">
        <v>836</v>
      </c>
      <c r="AQ1" t="s">
        <v>857</v>
      </c>
      <c r="AR1" t="s">
        <v>914</v>
      </c>
      <c r="AS1" t="s">
        <v>906</v>
      </c>
      <c r="AT1" t="s">
        <v>920</v>
      </c>
      <c r="AU1" t="s">
        <v>923</v>
      </c>
      <c r="AV1" t="s">
        <v>1526</v>
      </c>
      <c r="AW1" t="s">
        <v>1527</v>
      </c>
      <c r="AX1" t="s">
        <v>1546</v>
      </c>
      <c r="AY1" t="s">
        <v>1540</v>
      </c>
      <c r="AZ1" t="s">
        <v>1538</v>
      </c>
      <c r="BA1" t="s">
        <v>1537</v>
      </c>
      <c r="BB1" t="s">
        <v>1288</v>
      </c>
      <c r="BC1" t="s">
        <v>1271</v>
      </c>
      <c r="BD1" t="s">
        <v>1256</v>
      </c>
      <c r="BE1" t="s">
        <v>1281</v>
      </c>
      <c r="BF1" t="s">
        <v>1278</v>
      </c>
      <c r="BG1" t="s">
        <v>1322</v>
      </c>
      <c r="BH1" t="s">
        <v>1320</v>
      </c>
      <c r="BI1" t="s">
        <v>1337</v>
      </c>
      <c r="BJ1" t="s">
        <v>1339</v>
      </c>
      <c r="BK1" t="s">
        <v>1679</v>
      </c>
      <c r="BL1" t="s">
        <v>1362</v>
      </c>
      <c r="BM1" t="s">
        <v>1373</v>
      </c>
      <c r="BN1" t="s">
        <v>1365</v>
      </c>
      <c r="BO1" t="s">
        <v>91</v>
      </c>
      <c r="BP1" t="s">
        <v>111</v>
      </c>
      <c r="BQ1" t="s">
        <v>115</v>
      </c>
      <c r="BR1" t="s">
        <v>120</v>
      </c>
      <c r="BS1" t="s">
        <v>134</v>
      </c>
      <c r="BT1" t="s">
        <v>154</v>
      </c>
      <c r="BU1" t="s">
        <v>155</v>
      </c>
      <c r="BV1" t="s">
        <v>1132</v>
      </c>
      <c r="BW1" t="s">
        <v>1136</v>
      </c>
      <c r="BX1" t="s">
        <v>1138</v>
      </c>
      <c r="BY1" t="s">
        <v>1146</v>
      </c>
      <c r="BZ1" t="s">
        <v>789</v>
      </c>
      <c r="CA1" t="s">
        <v>797</v>
      </c>
      <c r="CB1" t="s">
        <v>701</v>
      </c>
      <c r="CC1" s="18" t="s">
        <v>746</v>
      </c>
      <c r="CD1" t="s">
        <v>729</v>
      </c>
      <c r="CE1" t="s">
        <v>454</v>
      </c>
      <c r="CF1" t="s">
        <v>449</v>
      </c>
      <c r="CG1" t="s">
        <v>61</v>
      </c>
      <c r="CH1" t="s">
        <v>65</v>
      </c>
      <c r="CI1" t="s">
        <v>1475</v>
      </c>
      <c r="CJ1" t="s">
        <v>1484</v>
      </c>
      <c r="CK1" t="s">
        <v>79</v>
      </c>
      <c r="CL1" t="s">
        <v>406</v>
      </c>
      <c r="CM1" t="s">
        <v>75</v>
      </c>
      <c r="CN1" t="s">
        <v>939</v>
      </c>
      <c r="CO1" t="s">
        <v>963</v>
      </c>
      <c r="CP1" t="s">
        <v>960</v>
      </c>
      <c r="CQ1" t="s">
        <v>982</v>
      </c>
      <c r="CR1" t="s">
        <v>443</v>
      </c>
      <c r="CS1" t="s">
        <v>1719</v>
      </c>
      <c r="CT1" t="s">
        <v>436</v>
      </c>
      <c r="CU1" t="s">
        <v>433</v>
      </c>
      <c r="CV1" t="s">
        <v>1128</v>
      </c>
      <c r="CW1" t="s">
        <v>645</v>
      </c>
      <c r="CX1" t="s">
        <v>1721</v>
      </c>
      <c r="CY1" t="s">
        <v>640</v>
      </c>
      <c r="CZ1" t="s">
        <v>1123</v>
      </c>
      <c r="DA1" t="s">
        <v>1497</v>
      </c>
      <c r="DB1" t="s">
        <v>1716</v>
      </c>
      <c r="DC1" t="s">
        <v>989</v>
      </c>
      <c r="DD1" t="s">
        <v>1028</v>
      </c>
      <c r="DE1" t="s">
        <v>1041</v>
      </c>
      <c r="DF1" t="s">
        <v>1059</v>
      </c>
      <c r="DG1" t="s">
        <v>1037</v>
      </c>
      <c r="DH1" t="s">
        <v>1001</v>
      </c>
      <c r="DI1" t="s">
        <v>1082</v>
      </c>
      <c r="DJ1" t="s">
        <v>1068</v>
      </c>
      <c r="DK1" t="s">
        <v>1071</v>
      </c>
      <c r="DL1" t="s">
        <v>1101</v>
      </c>
      <c r="DM1" t="s">
        <v>1114</v>
      </c>
      <c r="DN1" t="s">
        <v>1121</v>
      </c>
      <c r="DO1" t="s">
        <v>1117</v>
      </c>
      <c r="DP1" t="s">
        <v>290</v>
      </c>
      <c r="DQ1" t="s">
        <v>305</v>
      </c>
      <c r="DR1" t="s">
        <v>334</v>
      </c>
      <c r="DS1" t="s">
        <v>325</v>
      </c>
      <c r="DT1" t="s">
        <v>328</v>
      </c>
      <c r="DU1" t="s">
        <v>355</v>
      </c>
      <c r="DV1" t="s">
        <v>2023</v>
      </c>
      <c r="DW1" t="s">
        <v>1489</v>
      </c>
      <c r="DX1" t="s">
        <v>1495</v>
      </c>
      <c r="DY1" t="s">
        <v>1158</v>
      </c>
      <c r="DZ1" t="s">
        <v>1162</v>
      </c>
      <c r="EA1" t="s">
        <v>1205</v>
      </c>
      <c r="EB1" t="s">
        <v>1216</v>
      </c>
      <c r="EC1" t="s">
        <v>1226</v>
      </c>
      <c r="ED1" t="s">
        <v>1174</v>
      </c>
      <c r="EE1" t="s">
        <v>1187</v>
      </c>
      <c r="EF1" t="s">
        <v>1241</v>
      </c>
      <c r="EG1" t="s">
        <v>1184</v>
      </c>
      <c r="EH1" t="s">
        <v>221</v>
      </c>
      <c r="EI1" t="s">
        <v>254</v>
      </c>
      <c r="EJ1" t="s">
        <v>256</v>
      </c>
      <c r="EK1" t="s">
        <v>274</v>
      </c>
      <c r="EL1" t="s">
        <v>262</v>
      </c>
      <c r="EM1" t="s">
        <v>286</v>
      </c>
      <c r="EN1" t="s">
        <v>233</v>
      </c>
      <c r="EO1" t="s">
        <v>250</v>
      </c>
      <c r="EP1" t="s">
        <v>16</v>
      </c>
      <c r="EQ1" t="s">
        <v>31</v>
      </c>
      <c r="ER1" t="s">
        <v>36</v>
      </c>
      <c r="ES1" t="s">
        <v>1659</v>
      </c>
      <c r="ET1" t="s">
        <v>1651</v>
      </c>
      <c r="EU1" t="s">
        <v>1654</v>
      </c>
      <c r="EV1" t="s">
        <v>594</v>
      </c>
      <c r="EW1" t="s">
        <v>577</v>
      </c>
      <c r="EX1" t="s">
        <v>588</v>
      </c>
      <c r="EY1" t="s">
        <v>620</v>
      </c>
      <c r="EZ1" t="s">
        <v>602</v>
      </c>
      <c r="FA1" t="s">
        <v>69</v>
      </c>
      <c r="FB1" t="s">
        <v>71</v>
      </c>
      <c r="FC1" t="s">
        <v>1358</v>
      </c>
      <c r="FD1" t="s">
        <v>2042</v>
      </c>
      <c r="FE1" t="s">
        <v>1965</v>
      </c>
      <c r="FF1" t="s">
        <v>694</v>
      </c>
      <c r="FG1" t="s">
        <v>699</v>
      </c>
      <c r="FH1" t="s">
        <v>1682</v>
      </c>
      <c r="FI1" t="s">
        <v>1995</v>
      </c>
      <c r="FJ1" t="s">
        <v>1696</v>
      </c>
      <c r="FK1" t="s">
        <v>1697</v>
      </c>
      <c r="FL1" t="s">
        <v>1829</v>
      </c>
      <c r="FM1" t="s">
        <v>1834</v>
      </c>
      <c r="FN1" t="s">
        <v>1838</v>
      </c>
      <c r="FO1" t="s">
        <v>1862</v>
      </c>
      <c r="FP1" t="s">
        <v>1870</v>
      </c>
      <c r="FQ1" t="s">
        <v>1855</v>
      </c>
      <c r="FR1" t="s">
        <v>2056</v>
      </c>
      <c r="FS1" t="s">
        <v>1967</v>
      </c>
      <c r="FT1" t="s">
        <v>1985</v>
      </c>
      <c r="FU1" t="s">
        <v>1990</v>
      </c>
      <c r="FV1" t="s">
        <v>1586</v>
      </c>
      <c r="FW1" t="s">
        <v>1633</v>
      </c>
      <c r="FX1" t="s">
        <v>1598</v>
      </c>
      <c r="FY1" t="s">
        <v>1627</v>
      </c>
      <c r="FZ1" t="s">
        <v>1613</v>
      </c>
      <c r="GA1" t="s">
        <v>1619</v>
      </c>
      <c r="GB1" t="s">
        <v>1611</v>
      </c>
      <c r="GC1" t="s">
        <v>1647</v>
      </c>
      <c r="GD1" t="s">
        <v>2047</v>
      </c>
      <c r="GE1" t="s">
        <v>1506</v>
      </c>
      <c r="GF1" t="s">
        <v>1517</v>
      </c>
      <c r="GG1" t="s">
        <v>1520</v>
      </c>
      <c r="GH1" t="s">
        <v>84</v>
      </c>
      <c r="GI1" t="s">
        <v>541</v>
      </c>
      <c r="GJ1" t="s">
        <v>522</v>
      </c>
      <c r="GK1" t="s">
        <v>528</v>
      </c>
      <c r="GL1" t="s">
        <v>534</v>
      </c>
      <c r="GM1" t="s">
        <v>530</v>
      </c>
      <c r="GN1" t="s">
        <v>2053</v>
      </c>
      <c r="GO1" t="s">
        <v>2009</v>
      </c>
      <c r="GP1" t="s">
        <v>1456</v>
      </c>
      <c r="GQ1" t="s">
        <v>1450</v>
      </c>
      <c r="GR1" t="s">
        <v>1453</v>
      </c>
      <c r="GS1" t="s">
        <v>1436</v>
      </c>
      <c r="GT1" t="s">
        <v>1426</v>
      </c>
      <c r="GU1" t="s">
        <v>1432</v>
      </c>
      <c r="GV1" t="s">
        <v>2005</v>
      </c>
      <c r="GW1" t="s">
        <v>485</v>
      </c>
      <c r="GX1" t="s">
        <v>490</v>
      </c>
      <c r="GY1" t="s">
        <v>512</v>
      </c>
      <c r="GZ1" t="s">
        <v>508</v>
      </c>
      <c r="HA1" t="s">
        <v>1503</v>
      </c>
      <c r="HB1" t="s">
        <v>1890</v>
      </c>
      <c r="HC1" t="s">
        <v>788</v>
      </c>
      <c r="HD1" t="s">
        <v>666</v>
      </c>
      <c r="HE1" t="s">
        <v>693</v>
      </c>
      <c r="HF1" t="s">
        <v>688</v>
      </c>
      <c r="HG1" t="s">
        <v>682</v>
      </c>
      <c r="HH1" t="s">
        <v>771</v>
      </c>
      <c r="HI1" t="s">
        <v>2058</v>
      </c>
    </row>
    <row r="2" spans="1:217">
      <c r="A2">
        <v>2</v>
      </c>
      <c r="B2">
        <v>10</v>
      </c>
      <c r="C2">
        <v>7</v>
      </c>
      <c r="D2">
        <v>11</v>
      </c>
      <c r="E2">
        <v>2</v>
      </c>
      <c r="F2">
        <v>5</v>
      </c>
      <c r="G2">
        <v>10</v>
      </c>
      <c r="H2">
        <v>3</v>
      </c>
      <c r="I2">
        <v>3</v>
      </c>
      <c r="J2">
        <v>4</v>
      </c>
      <c r="K2">
        <v>20</v>
      </c>
      <c r="L2">
        <v>5</v>
      </c>
      <c r="M2">
        <v>12</v>
      </c>
      <c r="N2">
        <v>4</v>
      </c>
      <c r="O2">
        <v>8</v>
      </c>
      <c r="P2">
        <v>6</v>
      </c>
      <c r="Q2">
        <v>26</v>
      </c>
      <c r="R2">
        <v>3</v>
      </c>
      <c r="S2">
        <v>8</v>
      </c>
      <c r="T2">
        <v>17</v>
      </c>
      <c r="U2">
        <v>2</v>
      </c>
      <c r="V2">
        <v>2</v>
      </c>
      <c r="W2">
        <v>45</v>
      </c>
      <c r="X2">
        <v>4</v>
      </c>
      <c r="Y2">
        <v>5</v>
      </c>
      <c r="Z2">
        <v>6</v>
      </c>
      <c r="AA2">
        <v>2</v>
      </c>
      <c r="AB2">
        <v>3</v>
      </c>
      <c r="AC2">
        <v>6</v>
      </c>
      <c r="AD2">
        <v>32</v>
      </c>
      <c r="AE2">
        <v>2</v>
      </c>
      <c r="AF2">
        <v>6</v>
      </c>
      <c r="AG2">
        <v>2</v>
      </c>
      <c r="AH2">
        <v>3</v>
      </c>
      <c r="AI2">
        <v>14</v>
      </c>
      <c r="AJ2">
        <v>5</v>
      </c>
      <c r="AK2">
        <v>3</v>
      </c>
      <c r="AL2">
        <v>43</v>
      </c>
      <c r="AM2">
        <v>16</v>
      </c>
      <c r="AN2">
        <v>8</v>
      </c>
      <c r="AO2">
        <v>12</v>
      </c>
      <c r="AP2">
        <v>17</v>
      </c>
      <c r="AQ2">
        <v>11</v>
      </c>
      <c r="AR2">
        <v>6</v>
      </c>
      <c r="AS2">
        <v>3</v>
      </c>
      <c r="AT2">
        <v>13</v>
      </c>
      <c r="AU2">
        <v>4</v>
      </c>
      <c r="AV2">
        <v>18</v>
      </c>
      <c r="AW2">
        <v>3</v>
      </c>
      <c r="AX2">
        <v>4</v>
      </c>
      <c r="AY2">
        <v>7</v>
      </c>
      <c r="AZ2">
        <v>2</v>
      </c>
      <c r="BA2">
        <v>3</v>
      </c>
      <c r="BB2">
        <v>30</v>
      </c>
      <c r="BC2">
        <v>8</v>
      </c>
      <c r="BD2">
        <v>13</v>
      </c>
      <c r="BE2">
        <v>9</v>
      </c>
      <c r="BF2">
        <v>3</v>
      </c>
      <c r="BG2">
        <v>15</v>
      </c>
      <c r="BH2">
        <v>2</v>
      </c>
      <c r="BI2">
        <v>2</v>
      </c>
      <c r="BJ2">
        <v>7</v>
      </c>
      <c r="BK2">
        <v>3</v>
      </c>
      <c r="BL2">
        <v>25</v>
      </c>
      <c r="BM2">
        <v>22</v>
      </c>
      <c r="BN2">
        <v>14</v>
      </c>
      <c r="BO2">
        <v>65</v>
      </c>
      <c r="BP2">
        <v>5</v>
      </c>
      <c r="BQ2">
        <v>24</v>
      </c>
      <c r="BR2">
        <v>6</v>
      </c>
      <c r="BS2">
        <v>7</v>
      </c>
      <c r="BT2">
        <v>2</v>
      </c>
      <c r="BU2">
        <v>3</v>
      </c>
      <c r="BV2">
        <v>21</v>
      </c>
      <c r="BW2">
        <v>2</v>
      </c>
      <c r="BX2">
        <v>2</v>
      </c>
      <c r="BY2">
        <v>3</v>
      </c>
      <c r="BZ2">
        <v>10</v>
      </c>
      <c r="CA2">
        <v>2</v>
      </c>
      <c r="CB2">
        <v>43</v>
      </c>
      <c r="CC2">
        <v>10</v>
      </c>
      <c r="CD2">
        <v>13</v>
      </c>
      <c r="CE2">
        <v>9</v>
      </c>
      <c r="CF2">
        <v>4</v>
      </c>
      <c r="CG2">
        <v>4</v>
      </c>
      <c r="CH2">
        <v>1</v>
      </c>
      <c r="CI2">
        <v>8</v>
      </c>
      <c r="CJ2">
        <v>4</v>
      </c>
      <c r="CK2">
        <v>3</v>
      </c>
      <c r="CL2">
        <v>2</v>
      </c>
      <c r="CM2">
        <v>2</v>
      </c>
      <c r="CN2">
        <v>20</v>
      </c>
      <c r="CO2">
        <v>9</v>
      </c>
      <c r="CP2">
        <v>5</v>
      </c>
      <c r="CQ2">
        <v>6</v>
      </c>
      <c r="CR2">
        <v>5</v>
      </c>
      <c r="CS2">
        <v>1</v>
      </c>
      <c r="CT2">
        <v>7</v>
      </c>
      <c r="CU2">
        <v>2</v>
      </c>
      <c r="CV2">
        <v>2</v>
      </c>
      <c r="CW2">
        <v>6</v>
      </c>
      <c r="CX2">
        <v>4</v>
      </c>
      <c r="CY2">
        <v>4</v>
      </c>
      <c r="CZ2">
        <v>4</v>
      </c>
      <c r="DA2">
        <v>3</v>
      </c>
      <c r="DB2">
        <v>2</v>
      </c>
      <c r="DC2">
        <v>53</v>
      </c>
      <c r="DD2">
        <v>16</v>
      </c>
      <c r="DE2">
        <v>2</v>
      </c>
      <c r="DF2">
        <v>3</v>
      </c>
      <c r="DG2">
        <v>2</v>
      </c>
      <c r="DH2">
        <v>2</v>
      </c>
      <c r="DI2">
        <v>17</v>
      </c>
      <c r="DJ2">
        <v>2</v>
      </c>
      <c r="DK2">
        <v>10</v>
      </c>
      <c r="DL2">
        <v>12</v>
      </c>
      <c r="DM2">
        <v>2</v>
      </c>
      <c r="DN2">
        <v>2</v>
      </c>
      <c r="DO2">
        <v>3</v>
      </c>
      <c r="DP2">
        <v>36</v>
      </c>
      <c r="DQ2">
        <v>8</v>
      </c>
      <c r="DR2">
        <v>2</v>
      </c>
      <c r="DS2">
        <v>3</v>
      </c>
      <c r="DT2">
        <v>11</v>
      </c>
      <c r="DU2">
        <v>1</v>
      </c>
      <c r="DV2">
        <v>18</v>
      </c>
      <c r="DW2">
        <v>5</v>
      </c>
      <c r="DX2">
        <v>2</v>
      </c>
      <c r="DY2">
        <v>43</v>
      </c>
      <c r="DZ2">
        <v>9</v>
      </c>
      <c r="EA2">
        <v>1</v>
      </c>
      <c r="EB2">
        <v>13</v>
      </c>
      <c r="EC2">
        <v>1</v>
      </c>
      <c r="ED2">
        <v>3</v>
      </c>
      <c r="EE2">
        <v>8</v>
      </c>
      <c r="EF2">
        <v>12</v>
      </c>
      <c r="EG2">
        <v>1</v>
      </c>
      <c r="EH2">
        <v>35</v>
      </c>
      <c r="EI2">
        <v>7</v>
      </c>
      <c r="EJ2">
        <v>12</v>
      </c>
      <c r="EK2">
        <v>1</v>
      </c>
      <c r="EL2">
        <v>2</v>
      </c>
      <c r="EM2">
        <v>2</v>
      </c>
      <c r="EN2">
        <v>1</v>
      </c>
      <c r="EO2">
        <v>2</v>
      </c>
      <c r="EP2">
        <v>19</v>
      </c>
      <c r="EQ2">
        <v>3</v>
      </c>
      <c r="ER2">
        <v>1</v>
      </c>
      <c r="ES2">
        <v>19</v>
      </c>
      <c r="ET2">
        <v>2</v>
      </c>
      <c r="EU2">
        <v>4</v>
      </c>
      <c r="EV2">
        <v>38</v>
      </c>
      <c r="EW2">
        <v>10</v>
      </c>
      <c r="EX2">
        <v>7</v>
      </c>
      <c r="EY2">
        <v>8</v>
      </c>
      <c r="EZ2">
        <v>1</v>
      </c>
      <c r="FA2">
        <v>1</v>
      </c>
      <c r="FB2">
        <v>3</v>
      </c>
      <c r="FC2">
        <v>3</v>
      </c>
      <c r="FD2">
        <v>3</v>
      </c>
      <c r="FE2">
        <v>1</v>
      </c>
      <c r="FF2">
        <v>4</v>
      </c>
      <c r="FG2">
        <v>1</v>
      </c>
      <c r="FH2">
        <v>35</v>
      </c>
      <c r="FI2">
        <v>1</v>
      </c>
      <c r="FJ2">
        <v>1</v>
      </c>
      <c r="FK2">
        <v>8</v>
      </c>
      <c r="FL2">
        <v>18</v>
      </c>
      <c r="FM2">
        <v>6</v>
      </c>
      <c r="FN2">
        <v>27</v>
      </c>
      <c r="FO2">
        <v>3</v>
      </c>
      <c r="FP2">
        <v>4</v>
      </c>
      <c r="FQ2">
        <v>3</v>
      </c>
      <c r="FR2">
        <v>1</v>
      </c>
      <c r="FS2">
        <v>17</v>
      </c>
      <c r="FT2">
        <v>3</v>
      </c>
      <c r="FU2">
        <v>3</v>
      </c>
      <c r="FV2">
        <v>11</v>
      </c>
      <c r="FW2">
        <v>18</v>
      </c>
      <c r="FX2">
        <v>14</v>
      </c>
      <c r="FY2">
        <v>5</v>
      </c>
      <c r="FZ2">
        <v>4</v>
      </c>
      <c r="GA2">
        <v>4</v>
      </c>
      <c r="GB2">
        <v>1</v>
      </c>
      <c r="GC2">
        <v>4</v>
      </c>
      <c r="GD2">
        <v>3</v>
      </c>
      <c r="GE2">
        <v>10</v>
      </c>
      <c r="GF2">
        <v>9</v>
      </c>
      <c r="GG2">
        <v>4</v>
      </c>
      <c r="GH2">
        <v>4</v>
      </c>
      <c r="GI2">
        <v>39</v>
      </c>
      <c r="GJ2">
        <v>3</v>
      </c>
      <c r="GK2">
        <v>1</v>
      </c>
      <c r="GL2">
        <v>6</v>
      </c>
      <c r="GM2">
        <v>3</v>
      </c>
      <c r="GN2">
        <v>3</v>
      </c>
      <c r="GO2">
        <v>10</v>
      </c>
      <c r="GP2">
        <v>20</v>
      </c>
      <c r="GQ2">
        <v>3</v>
      </c>
      <c r="GR2">
        <v>2</v>
      </c>
      <c r="GS2">
        <v>13</v>
      </c>
      <c r="GT2">
        <v>5</v>
      </c>
      <c r="GU2">
        <v>3</v>
      </c>
      <c r="GV2">
        <v>3</v>
      </c>
      <c r="GW2">
        <v>5</v>
      </c>
      <c r="GX2">
        <v>12</v>
      </c>
      <c r="GY2">
        <v>9</v>
      </c>
      <c r="GZ2">
        <v>3</v>
      </c>
      <c r="HA2">
        <v>2</v>
      </c>
      <c r="HB2">
        <v>3</v>
      </c>
      <c r="HC2">
        <v>1</v>
      </c>
      <c r="HD2">
        <v>13</v>
      </c>
      <c r="HE2">
        <v>1</v>
      </c>
      <c r="HF2">
        <v>4</v>
      </c>
      <c r="HG2">
        <v>6</v>
      </c>
      <c r="HH2">
        <v>12</v>
      </c>
      <c r="HI2">
        <v>3</v>
      </c>
    </row>
    <row r="3" spans="1:217">
      <c r="A3">
        <v>1550</v>
      </c>
      <c r="B3">
        <v>130</v>
      </c>
      <c r="C3">
        <v>600</v>
      </c>
      <c r="D3">
        <v>85</v>
      </c>
      <c r="E3">
        <v>1460</v>
      </c>
      <c r="F3">
        <v>63</v>
      </c>
      <c r="G3">
        <v>275</v>
      </c>
      <c r="H3">
        <v>350</v>
      </c>
      <c r="I3">
        <v>1575</v>
      </c>
      <c r="J3">
        <v>76</v>
      </c>
      <c r="K3">
        <v>86</v>
      </c>
      <c r="L3">
        <v>656</v>
      </c>
      <c r="M3">
        <v>0</v>
      </c>
      <c r="N3">
        <v>625</v>
      </c>
      <c r="O3">
        <v>0</v>
      </c>
      <c r="P3">
        <v>1417</v>
      </c>
      <c r="Q3">
        <v>4414</v>
      </c>
      <c r="R3">
        <v>28</v>
      </c>
      <c r="S3">
        <v>59</v>
      </c>
      <c r="T3">
        <v>138</v>
      </c>
      <c r="U3">
        <v>643</v>
      </c>
      <c r="V3">
        <v>1260</v>
      </c>
      <c r="W3">
        <v>65</v>
      </c>
      <c r="X3">
        <v>1205</v>
      </c>
      <c r="Y3">
        <v>1532</v>
      </c>
      <c r="Z3">
        <v>1294</v>
      </c>
      <c r="AA3">
        <v>900</v>
      </c>
      <c r="AB3">
        <v>65</v>
      </c>
      <c r="AC3">
        <v>93</v>
      </c>
      <c r="AD3">
        <v>63</v>
      </c>
      <c r="AE3">
        <v>1365</v>
      </c>
      <c r="AF3">
        <v>152</v>
      </c>
      <c r="AG3">
        <v>180</v>
      </c>
      <c r="AH3">
        <v>89</v>
      </c>
      <c r="AI3">
        <v>120</v>
      </c>
      <c r="AJ3">
        <v>645</v>
      </c>
      <c r="AK3">
        <v>1250</v>
      </c>
      <c r="AL3">
        <v>1050</v>
      </c>
      <c r="AM3">
        <v>1300</v>
      </c>
      <c r="AN3">
        <v>1570</v>
      </c>
      <c r="AO3">
        <v>2610</v>
      </c>
      <c r="AP3">
        <v>1327</v>
      </c>
      <c r="AQ3">
        <v>1210</v>
      </c>
      <c r="AR3">
        <v>0</v>
      </c>
      <c r="AS3">
        <v>1210</v>
      </c>
      <c r="AT3">
        <v>480</v>
      </c>
      <c r="AU3">
        <v>20</v>
      </c>
      <c r="AV3">
        <v>950</v>
      </c>
      <c r="AW3">
        <v>475</v>
      </c>
      <c r="AX3">
        <v>1070</v>
      </c>
      <c r="AY3">
        <v>1000</v>
      </c>
      <c r="AZ3">
        <v>1595</v>
      </c>
      <c r="BA3">
        <v>655</v>
      </c>
      <c r="BB3">
        <v>308</v>
      </c>
      <c r="BC3">
        <v>1293</v>
      </c>
      <c r="BD3">
        <v>645</v>
      </c>
      <c r="BE3">
        <v>1940</v>
      </c>
      <c r="BF3">
        <v>265</v>
      </c>
      <c r="BG3">
        <v>1640</v>
      </c>
      <c r="BH3">
        <v>1460</v>
      </c>
      <c r="BI3">
        <v>1305</v>
      </c>
      <c r="BJ3">
        <v>650</v>
      </c>
      <c r="BK3">
        <v>75</v>
      </c>
      <c r="BL3">
        <v>570</v>
      </c>
      <c r="BM3">
        <v>50</v>
      </c>
      <c r="BN3">
        <v>2000</v>
      </c>
      <c r="BO3">
        <v>150</v>
      </c>
      <c r="BP3">
        <v>925</v>
      </c>
      <c r="BQ3">
        <v>725</v>
      </c>
      <c r="BR3">
        <v>1495</v>
      </c>
      <c r="BS3">
        <v>800</v>
      </c>
      <c r="BT3">
        <v>1033</v>
      </c>
      <c r="BU3">
        <v>2730</v>
      </c>
      <c r="BV3">
        <v>1205</v>
      </c>
      <c r="BW3">
        <v>1448</v>
      </c>
      <c r="BX3">
        <v>1280</v>
      </c>
      <c r="BY3">
        <v>2820</v>
      </c>
      <c r="BZ3">
        <v>1452</v>
      </c>
      <c r="CA3">
        <v>300</v>
      </c>
      <c r="CB3">
        <v>37</v>
      </c>
      <c r="CC3">
        <v>930</v>
      </c>
      <c r="CD3">
        <v>10</v>
      </c>
      <c r="CE3">
        <v>3230</v>
      </c>
      <c r="CF3">
        <v>2400</v>
      </c>
      <c r="CG3">
        <v>65</v>
      </c>
      <c r="CH3">
        <v>1400</v>
      </c>
      <c r="CI3">
        <v>1100</v>
      </c>
      <c r="CJ3">
        <v>635</v>
      </c>
      <c r="CK3">
        <v>89</v>
      </c>
      <c r="CL3">
        <v>15</v>
      </c>
      <c r="CM3">
        <v>300</v>
      </c>
      <c r="CN3">
        <v>690</v>
      </c>
      <c r="CO3">
        <v>218</v>
      </c>
      <c r="CP3">
        <v>1749</v>
      </c>
      <c r="CQ3">
        <v>650</v>
      </c>
      <c r="CR3">
        <v>805</v>
      </c>
      <c r="CS3">
        <v>2111</v>
      </c>
      <c r="CT3">
        <v>60</v>
      </c>
      <c r="CU3">
        <v>1155</v>
      </c>
      <c r="CV3">
        <v>40</v>
      </c>
      <c r="CW3">
        <v>30</v>
      </c>
      <c r="CX3">
        <v>55</v>
      </c>
      <c r="CY3">
        <v>77</v>
      </c>
      <c r="CZ3">
        <v>90</v>
      </c>
      <c r="DA3">
        <v>64</v>
      </c>
      <c r="DB3">
        <v>2502</v>
      </c>
      <c r="DC3">
        <v>178</v>
      </c>
      <c r="DD3">
        <v>1275</v>
      </c>
      <c r="DE3">
        <v>1310</v>
      </c>
      <c r="DF3">
        <v>1235</v>
      </c>
      <c r="DG3">
        <v>1445</v>
      </c>
      <c r="DH3">
        <v>1220</v>
      </c>
      <c r="DI3">
        <v>1330</v>
      </c>
      <c r="DJ3">
        <v>1000</v>
      </c>
      <c r="DK3">
        <v>369</v>
      </c>
      <c r="DL3">
        <v>593</v>
      </c>
      <c r="DM3">
        <v>365</v>
      </c>
      <c r="DN3">
        <v>950</v>
      </c>
      <c r="DO3">
        <v>30</v>
      </c>
      <c r="DP3">
        <v>3440</v>
      </c>
      <c r="DQ3">
        <v>972</v>
      </c>
      <c r="DR3">
        <v>1440</v>
      </c>
      <c r="DS3">
        <v>13725</v>
      </c>
      <c r="DT3">
        <v>2565</v>
      </c>
      <c r="DU3">
        <v>1585</v>
      </c>
      <c r="DV3">
        <v>90</v>
      </c>
      <c r="DW3">
        <v>1724</v>
      </c>
      <c r="DX3">
        <v>1328</v>
      </c>
      <c r="DY3">
        <v>3125</v>
      </c>
      <c r="DZ3">
        <v>1275</v>
      </c>
      <c r="EA3">
        <v>1200</v>
      </c>
      <c r="EB3">
        <v>0</v>
      </c>
      <c r="EC3">
        <v>2000</v>
      </c>
      <c r="ED3">
        <v>1471</v>
      </c>
      <c r="EE3">
        <v>443</v>
      </c>
      <c r="EF3">
        <v>550</v>
      </c>
      <c r="EG3">
        <v>5</v>
      </c>
      <c r="EH3">
        <v>1125</v>
      </c>
      <c r="EI3">
        <v>1724</v>
      </c>
      <c r="EJ3">
        <v>580</v>
      </c>
      <c r="EK3">
        <v>851</v>
      </c>
      <c r="EL3">
        <v>1075</v>
      </c>
      <c r="EM3">
        <v>0</v>
      </c>
      <c r="EN3">
        <v>46</v>
      </c>
      <c r="EO3">
        <v>372</v>
      </c>
      <c r="EP3">
        <v>60</v>
      </c>
      <c r="EQ3">
        <v>2551</v>
      </c>
      <c r="ER3">
        <v>1315</v>
      </c>
      <c r="ES3">
        <v>480</v>
      </c>
      <c r="ET3">
        <v>20</v>
      </c>
      <c r="EU3">
        <v>745</v>
      </c>
      <c r="EV3">
        <v>5870</v>
      </c>
      <c r="EW3">
        <v>2100</v>
      </c>
      <c r="EX3">
        <v>0</v>
      </c>
      <c r="EY3">
        <v>1956</v>
      </c>
      <c r="EZ3">
        <v>2610</v>
      </c>
      <c r="FA3">
        <v>1575</v>
      </c>
      <c r="FB3">
        <v>125</v>
      </c>
      <c r="FC3">
        <v>7790</v>
      </c>
      <c r="FD3">
        <v>0</v>
      </c>
      <c r="FE3">
        <v>2013</v>
      </c>
      <c r="FF3">
        <v>0</v>
      </c>
      <c r="FG3">
        <v>0</v>
      </c>
      <c r="FH3">
        <v>1510</v>
      </c>
      <c r="FI3">
        <v>36</v>
      </c>
      <c r="FJ3">
        <v>745</v>
      </c>
      <c r="FK3">
        <v>282</v>
      </c>
      <c r="FL3">
        <v>2720</v>
      </c>
      <c r="FM3">
        <v>1443</v>
      </c>
      <c r="FN3">
        <v>0</v>
      </c>
      <c r="FO3">
        <v>632</v>
      </c>
      <c r="FP3">
        <v>2173</v>
      </c>
      <c r="FQ3">
        <v>1215</v>
      </c>
      <c r="FR3">
        <v>25</v>
      </c>
      <c r="FS3">
        <v>215</v>
      </c>
      <c r="FT3">
        <v>33</v>
      </c>
      <c r="FU3">
        <v>941</v>
      </c>
      <c r="FV3">
        <v>56</v>
      </c>
      <c r="FW3">
        <v>847</v>
      </c>
      <c r="FX3">
        <v>895</v>
      </c>
      <c r="FY3">
        <v>2800</v>
      </c>
      <c r="FZ3">
        <v>50</v>
      </c>
      <c r="GA3">
        <v>895</v>
      </c>
      <c r="GB3">
        <v>2420</v>
      </c>
      <c r="GC3">
        <v>0</v>
      </c>
      <c r="GD3">
        <v>0</v>
      </c>
      <c r="GE3">
        <v>2692</v>
      </c>
      <c r="GF3">
        <v>6709</v>
      </c>
      <c r="GG3">
        <v>0</v>
      </c>
      <c r="GH3">
        <v>226</v>
      </c>
      <c r="GI3">
        <v>235</v>
      </c>
      <c r="GJ3">
        <v>315</v>
      </c>
      <c r="GK3">
        <v>0</v>
      </c>
      <c r="GL3">
        <v>0</v>
      </c>
      <c r="GM3">
        <v>170</v>
      </c>
      <c r="GN3">
        <v>3136</v>
      </c>
      <c r="GO3">
        <v>3547</v>
      </c>
      <c r="GP3">
        <v>0</v>
      </c>
      <c r="GQ3">
        <v>907</v>
      </c>
      <c r="GR3">
        <v>0</v>
      </c>
      <c r="GS3">
        <v>0</v>
      </c>
      <c r="GT3">
        <v>2640</v>
      </c>
      <c r="GU3">
        <v>3730</v>
      </c>
      <c r="GV3">
        <v>159</v>
      </c>
      <c r="GW3">
        <v>0</v>
      </c>
      <c r="GX3">
        <v>1530</v>
      </c>
      <c r="GY3">
        <v>200</v>
      </c>
      <c r="GZ3">
        <v>642</v>
      </c>
      <c r="HA3">
        <v>2540</v>
      </c>
      <c r="HB3">
        <v>0</v>
      </c>
      <c r="HC3">
        <v>0</v>
      </c>
      <c r="HD3">
        <v>480</v>
      </c>
      <c r="HE3">
        <v>0</v>
      </c>
      <c r="HF3">
        <v>0</v>
      </c>
      <c r="HG3">
        <v>0</v>
      </c>
      <c r="HH3">
        <v>2145</v>
      </c>
      <c r="HI3">
        <v>7470</v>
      </c>
    </row>
    <row r="4" spans="1:217">
      <c r="A4">
        <v>1550</v>
      </c>
      <c r="B4">
        <v>998</v>
      </c>
      <c r="C4">
        <v>1240</v>
      </c>
      <c r="D4">
        <v>950</v>
      </c>
      <c r="E4">
        <v>1460</v>
      </c>
      <c r="F4">
        <v>1968.25</v>
      </c>
      <c r="G4">
        <v>1375</v>
      </c>
      <c r="H4">
        <v>655</v>
      </c>
      <c r="I4">
        <v>1875</v>
      </c>
      <c r="J4">
        <v>587</v>
      </c>
      <c r="K4">
        <v>90</v>
      </c>
      <c r="L4">
        <v>678</v>
      </c>
      <c r="M4">
        <v>620</v>
      </c>
      <c r="N4">
        <v>677</v>
      </c>
      <c r="O4">
        <v>895</v>
      </c>
      <c r="P4">
        <v>1420</v>
      </c>
      <c r="Q4">
        <v>4434</v>
      </c>
      <c r="R4">
        <v>200</v>
      </c>
      <c r="S4">
        <v>1013</v>
      </c>
      <c r="T4">
        <v>148</v>
      </c>
      <c r="U4">
        <v>643</v>
      </c>
      <c r="V4">
        <v>1260</v>
      </c>
      <c r="W4">
        <v>2450</v>
      </c>
      <c r="X4">
        <v>2083.3333333333335</v>
      </c>
      <c r="Y4">
        <v>2424</v>
      </c>
      <c r="Z4">
        <v>2568</v>
      </c>
      <c r="AA4">
        <v>900</v>
      </c>
      <c r="AB4">
        <v>476.66666666666669</v>
      </c>
      <c r="AC4">
        <v>95</v>
      </c>
      <c r="AD4">
        <v>67</v>
      </c>
      <c r="AE4">
        <v>1365</v>
      </c>
      <c r="AF4">
        <v>460</v>
      </c>
      <c r="AG4">
        <v>180</v>
      </c>
      <c r="AH4">
        <v>434.5</v>
      </c>
      <c r="AI4">
        <v>125</v>
      </c>
      <c r="AJ4">
        <v>2425</v>
      </c>
      <c r="AK4">
        <v>1414</v>
      </c>
      <c r="AL4">
        <v>1070</v>
      </c>
      <c r="AM4">
        <v>2725</v>
      </c>
      <c r="AN4">
        <v>2360</v>
      </c>
      <c r="AO4">
        <v>2615</v>
      </c>
      <c r="AP4">
        <v>3067</v>
      </c>
      <c r="AQ4">
        <v>1212</v>
      </c>
      <c r="AR4">
        <v>610</v>
      </c>
      <c r="AS4">
        <v>1825</v>
      </c>
      <c r="AT4">
        <v>484</v>
      </c>
      <c r="AU4">
        <v>662.5</v>
      </c>
      <c r="AV4">
        <v>1210</v>
      </c>
      <c r="AW4">
        <v>827.5</v>
      </c>
      <c r="AX4">
        <v>1550</v>
      </c>
      <c r="AY4">
        <v>1058</v>
      </c>
      <c r="AZ4">
        <v>1595</v>
      </c>
      <c r="BA4">
        <v>1102.5</v>
      </c>
      <c r="BB4">
        <v>1670</v>
      </c>
      <c r="BC4">
        <v>2580</v>
      </c>
      <c r="BD4">
        <v>1190</v>
      </c>
      <c r="BE4">
        <v>2750</v>
      </c>
      <c r="BF4">
        <v>455</v>
      </c>
      <c r="BG4">
        <v>2330</v>
      </c>
      <c r="BH4">
        <v>1460</v>
      </c>
      <c r="BI4">
        <v>1305</v>
      </c>
      <c r="BJ4">
        <v>720</v>
      </c>
      <c r="BK4">
        <v>75.5</v>
      </c>
      <c r="BL4">
        <v>1895</v>
      </c>
      <c r="BM4">
        <v>550</v>
      </c>
      <c r="BN4">
        <v>2700</v>
      </c>
      <c r="BO4">
        <v>650</v>
      </c>
      <c r="BP4">
        <v>936</v>
      </c>
      <c r="BQ4">
        <v>1980</v>
      </c>
      <c r="BR4">
        <v>1498</v>
      </c>
      <c r="BS4">
        <v>2475</v>
      </c>
      <c r="BT4">
        <v>1033</v>
      </c>
      <c r="BU4">
        <v>3380</v>
      </c>
      <c r="BV4">
        <v>3700</v>
      </c>
      <c r="BW4">
        <v>1448</v>
      </c>
      <c r="BX4">
        <v>1280</v>
      </c>
      <c r="BY4">
        <v>4260</v>
      </c>
      <c r="BZ4">
        <v>7080</v>
      </c>
      <c r="CA4">
        <v>300</v>
      </c>
      <c r="CB4">
        <v>39</v>
      </c>
      <c r="CC4">
        <v>1480</v>
      </c>
      <c r="CD4">
        <v>1120</v>
      </c>
      <c r="CE4">
        <v>3490</v>
      </c>
      <c r="CF4">
        <v>4350</v>
      </c>
      <c r="CG4">
        <v>95</v>
      </c>
      <c r="CI4">
        <v>1148</v>
      </c>
      <c r="CJ4">
        <v>655</v>
      </c>
      <c r="CK4">
        <v>2000</v>
      </c>
      <c r="CL4">
        <v>16</v>
      </c>
      <c r="CM4">
        <v>1540</v>
      </c>
      <c r="CN4">
        <v>1835</v>
      </c>
      <c r="CO4">
        <v>2980</v>
      </c>
      <c r="CP4">
        <v>5335</v>
      </c>
      <c r="CQ4">
        <v>1525</v>
      </c>
      <c r="CR4">
        <v>1520</v>
      </c>
      <c r="CT4">
        <v>2250</v>
      </c>
      <c r="CU4">
        <v>1160</v>
      </c>
      <c r="CV4">
        <v>2345</v>
      </c>
      <c r="CW4">
        <v>50</v>
      </c>
      <c r="CX4">
        <v>1859</v>
      </c>
      <c r="CY4">
        <v>2652</v>
      </c>
      <c r="CZ4">
        <v>515</v>
      </c>
      <c r="DA4">
        <v>1184</v>
      </c>
      <c r="DB4">
        <v>2522</v>
      </c>
      <c r="DC4">
        <v>1983</v>
      </c>
      <c r="DD4">
        <v>2610</v>
      </c>
      <c r="DE4">
        <v>2600</v>
      </c>
      <c r="DF4">
        <v>2535</v>
      </c>
      <c r="DG4">
        <v>2110</v>
      </c>
      <c r="DH4">
        <v>1223</v>
      </c>
      <c r="DI4">
        <v>2595</v>
      </c>
      <c r="DJ4">
        <v>1010</v>
      </c>
      <c r="DK4">
        <v>370</v>
      </c>
      <c r="DL4">
        <v>600</v>
      </c>
      <c r="DM4">
        <v>370</v>
      </c>
      <c r="DN4">
        <v>2110</v>
      </c>
      <c r="DO4">
        <v>1420</v>
      </c>
      <c r="DP4">
        <v>4090</v>
      </c>
      <c r="DQ4">
        <v>985</v>
      </c>
      <c r="DR4">
        <v>2910</v>
      </c>
      <c r="DS4">
        <v>13730</v>
      </c>
      <c r="DT4">
        <v>2575</v>
      </c>
      <c r="DV4">
        <v>100</v>
      </c>
      <c r="DW4">
        <v>1733</v>
      </c>
      <c r="DX4">
        <v>2540</v>
      </c>
      <c r="DY4">
        <v>3420</v>
      </c>
      <c r="DZ4">
        <v>1544</v>
      </c>
      <c r="EB4">
        <v>1111</v>
      </c>
      <c r="ED4">
        <v>2557</v>
      </c>
      <c r="EE4">
        <v>2081</v>
      </c>
      <c r="EF4">
        <v>1970</v>
      </c>
      <c r="EH4">
        <v>2296</v>
      </c>
      <c r="EI4">
        <v>1779</v>
      </c>
      <c r="EJ4">
        <v>1380</v>
      </c>
      <c r="EL4">
        <v>1363</v>
      </c>
      <c r="EM4">
        <v>340</v>
      </c>
      <c r="EO4">
        <v>1578</v>
      </c>
      <c r="EP4">
        <v>1119</v>
      </c>
      <c r="EQ4">
        <v>4193</v>
      </c>
      <c r="ES4">
        <v>2660</v>
      </c>
      <c r="ET4">
        <v>36</v>
      </c>
      <c r="EU4">
        <v>760</v>
      </c>
      <c r="EV4">
        <v>7100</v>
      </c>
      <c r="EW4">
        <v>2645</v>
      </c>
      <c r="EX4">
        <v>2441</v>
      </c>
      <c r="EY4">
        <v>4031</v>
      </c>
      <c r="FB4">
        <v>1180</v>
      </c>
      <c r="FC4">
        <v>8100</v>
      </c>
      <c r="FD4">
        <v>167</v>
      </c>
      <c r="FF4">
        <v>150</v>
      </c>
      <c r="FH4">
        <v>1548</v>
      </c>
      <c r="FK4">
        <v>2006</v>
      </c>
      <c r="FL4">
        <v>2722</v>
      </c>
      <c r="FM4">
        <v>2070</v>
      </c>
      <c r="FN4">
        <v>1355</v>
      </c>
      <c r="FO4">
        <v>1398</v>
      </c>
      <c r="FP4">
        <v>2175</v>
      </c>
      <c r="FQ4">
        <v>1587</v>
      </c>
      <c r="FS4">
        <v>223</v>
      </c>
      <c r="FT4">
        <v>596</v>
      </c>
      <c r="FU4">
        <v>1865</v>
      </c>
      <c r="FV4">
        <v>59</v>
      </c>
      <c r="FW4">
        <v>1930</v>
      </c>
      <c r="FX4">
        <v>1250</v>
      </c>
      <c r="FY4">
        <v>4630</v>
      </c>
      <c r="FZ4">
        <v>350</v>
      </c>
      <c r="GA4">
        <v>3270</v>
      </c>
      <c r="GC4">
        <v>1700</v>
      </c>
      <c r="GD4">
        <v>2714</v>
      </c>
      <c r="GE4">
        <v>5192</v>
      </c>
      <c r="GF4">
        <v>11669</v>
      </c>
      <c r="GG4">
        <v>2490</v>
      </c>
      <c r="GH4">
        <v>339</v>
      </c>
      <c r="GI4">
        <v>645</v>
      </c>
      <c r="GJ4">
        <v>320</v>
      </c>
      <c r="GL4">
        <v>1902</v>
      </c>
      <c r="GM4">
        <v>1675</v>
      </c>
      <c r="GN4">
        <v>3271</v>
      </c>
      <c r="GO4">
        <v>4692</v>
      </c>
      <c r="GP4">
        <v>1510</v>
      </c>
      <c r="GQ4">
        <v>1017</v>
      </c>
      <c r="GR4">
        <v>2627</v>
      </c>
      <c r="GS4">
        <v>7694</v>
      </c>
      <c r="GT4">
        <v>2660</v>
      </c>
      <c r="GU4">
        <v>5315</v>
      </c>
      <c r="GV4">
        <v>1524</v>
      </c>
      <c r="GW4">
        <v>1416</v>
      </c>
      <c r="GX4">
        <v>4257</v>
      </c>
      <c r="GY4">
        <v>1414</v>
      </c>
      <c r="GZ4">
        <v>3514</v>
      </c>
      <c r="HA4">
        <v>2635</v>
      </c>
      <c r="HB4">
        <v>957</v>
      </c>
      <c r="HD4">
        <v>490</v>
      </c>
      <c r="HF4">
        <v>2310</v>
      </c>
      <c r="HG4">
        <v>990</v>
      </c>
      <c r="HH4">
        <v>2951</v>
      </c>
      <c r="HI4">
        <v>10246</v>
      </c>
    </row>
    <row r="5" spans="1:217">
      <c r="B5">
        <v>1838</v>
      </c>
      <c r="C5">
        <v>1245</v>
      </c>
      <c r="D5">
        <v>970</v>
      </c>
      <c r="F5">
        <v>2320</v>
      </c>
      <c r="G5">
        <v>1394</v>
      </c>
      <c r="H5">
        <v>960</v>
      </c>
      <c r="I5">
        <v>2175</v>
      </c>
      <c r="J5">
        <v>861</v>
      </c>
      <c r="K5">
        <v>1626</v>
      </c>
      <c r="L5">
        <v>1263.5</v>
      </c>
      <c r="M5">
        <v>1270</v>
      </c>
      <c r="N5">
        <v>700</v>
      </c>
      <c r="O5">
        <v>1504.75</v>
      </c>
      <c r="P5">
        <v>1428</v>
      </c>
      <c r="Q5">
        <v>7770</v>
      </c>
      <c r="R5">
        <v>372</v>
      </c>
      <c r="S5">
        <v>2381.6666666666665</v>
      </c>
      <c r="T5">
        <v>1193</v>
      </c>
      <c r="W5">
        <v>3725</v>
      </c>
      <c r="X5">
        <v>2520</v>
      </c>
      <c r="Y5">
        <v>2680.5</v>
      </c>
      <c r="Z5">
        <v>2570</v>
      </c>
      <c r="AB5">
        <v>1300</v>
      </c>
      <c r="AC5">
        <v>500</v>
      </c>
      <c r="AD5">
        <v>2050</v>
      </c>
      <c r="AF5">
        <v>1155</v>
      </c>
      <c r="AH5">
        <v>780</v>
      </c>
      <c r="AI5">
        <v>190</v>
      </c>
      <c r="AJ5">
        <v>2638.5</v>
      </c>
      <c r="AK5">
        <v>1578</v>
      </c>
      <c r="AL5">
        <v>1720</v>
      </c>
      <c r="AM5">
        <v>4010</v>
      </c>
      <c r="AN5">
        <v>3580</v>
      </c>
      <c r="AO5">
        <v>4258</v>
      </c>
      <c r="AP5">
        <v>3464</v>
      </c>
      <c r="AQ5">
        <v>1650</v>
      </c>
      <c r="AR5">
        <v>1329</v>
      </c>
      <c r="AS5">
        <v>2440</v>
      </c>
      <c r="AT5">
        <v>1420</v>
      </c>
      <c r="AU5">
        <v>680</v>
      </c>
      <c r="AV5">
        <v>2510</v>
      </c>
      <c r="AW5">
        <v>1180</v>
      </c>
      <c r="AX5">
        <v>1700</v>
      </c>
      <c r="AY5">
        <v>1797.3333333333333</v>
      </c>
      <c r="BA5">
        <v>1550</v>
      </c>
      <c r="BB5">
        <v>1685</v>
      </c>
      <c r="BC5">
        <v>2660</v>
      </c>
      <c r="BD5">
        <v>2680</v>
      </c>
      <c r="BE5">
        <v>3276</v>
      </c>
      <c r="BF5">
        <v>645</v>
      </c>
      <c r="BG5">
        <v>2940</v>
      </c>
      <c r="BJ5">
        <v>1478.25</v>
      </c>
      <c r="BK5">
        <v>76</v>
      </c>
      <c r="BL5">
        <v>4230</v>
      </c>
      <c r="BM5">
        <v>1700</v>
      </c>
      <c r="BN5">
        <v>2780</v>
      </c>
      <c r="BO5">
        <v>1435</v>
      </c>
      <c r="BP5">
        <v>1290</v>
      </c>
      <c r="BQ5">
        <v>1982</v>
      </c>
      <c r="BR5">
        <v>2780</v>
      </c>
      <c r="BS5">
        <v>2550</v>
      </c>
      <c r="BU5">
        <v>4030</v>
      </c>
      <c r="BV5">
        <v>3710</v>
      </c>
      <c r="BY5">
        <v>5700</v>
      </c>
      <c r="BZ5">
        <v>7100</v>
      </c>
      <c r="CB5">
        <v>41</v>
      </c>
      <c r="CC5">
        <v>1490</v>
      </c>
      <c r="CD5">
        <v>1850</v>
      </c>
      <c r="CE5">
        <v>6060</v>
      </c>
      <c r="CF5">
        <v>5050</v>
      </c>
      <c r="CG5">
        <v>2675</v>
      </c>
      <c r="CI5">
        <v>2047</v>
      </c>
      <c r="CJ5">
        <v>1332</v>
      </c>
      <c r="CK5">
        <v>4590</v>
      </c>
      <c r="CN5">
        <v>3740</v>
      </c>
      <c r="CO5">
        <v>4075</v>
      </c>
      <c r="CP5">
        <v>7345</v>
      </c>
      <c r="CQ5">
        <v>1750</v>
      </c>
      <c r="CR5">
        <v>2245</v>
      </c>
      <c r="CT5">
        <v>2257</v>
      </c>
      <c r="CW5">
        <v>2255</v>
      </c>
      <c r="CX5">
        <v>3750</v>
      </c>
      <c r="CY5">
        <v>3600</v>
      </c>
      <c r="CZ5">
        <v>1727</v>
      </c>
      <c r="DA5">
        <v>1193</v>
      </c>
      <c r="DC5">
        <v>2104</v>
      </c>
      <c r="DD5">
        <v>3800</v>
      </c>
      <c r="DF5">
        <v>3765</v>
      </c>
      <c r="DI5">
        <v>3130</v>
      </c>
      <c r="DK5">
        <v>1218</v>
      </c>
      <c r="DL5">
        <v>1960</v>
      </c>
      <c r="DO5">
        <v>2640</v>
      </c>
      <c r="DP5">
        <v>5220</v>
      </c>
      <c r="DQ5">
        <v>1030</v>
      </c>
      <c r="DS5">
        <v>13800</v>
      </c>
      <c r="DT5">
        <v>5035</v>
      </c>
      <c r="DV5">
        <v>577</v>
      </c>
      <c r="DW5">
        <v>1736</v>
      </c>
      <c r="DY5">
        <v>3812</v>
      </c>
      <c r="DZ5">
        <v>1839</v>
      </c>
      <c r="EB5">
        <v>3718</v>
      </c>
      <c r="ED5">
        <v>4474</v>
      </c>
      <c r="EE5">
        <v>2555</v>
      </c>
      <c r="EF5">
        <v>2100</v>
      </c>
      <c r="EH5">
        <v>2456</v>
      </c>
      <c r="EI5">
        <v>2054</v>
      </c>
      <c r="EJ5">
        <v>2913</v>
      </c>
      <c r="EP5">
        <v>2377</v>
      </c>
      <c r="EQ5">
        <v>4283</v>
      </c>
      <c r="ES5">
        <v>3935</v>
      </c>
      <c r="EU5">
        <v>1922</v>
      </c>
      <c r="EV5">
        <v>8800</v>
      </c>
      <c r="EW5">
        <v>2688</v>
      </c>
      <c r="EX5">
        <v>2629</v>
      </c>
      <c r="EY5">
        <v>4429</v>
      </c>
      <c r="FB5">
        <v>1240</v>
      </c>
      <c r="FC5">
        <v>9300</v>
      </c>
      <c r="FD5">
        <v>1087</v>
      </c>
      <c r="FF5">
        <v>1225</v>
      </c>
      <c r="FH5">
        <v>4835</v>
      </c>
      <c r="FK5">
        <v>2016</v>
      </c>
      <c r="FL5">
        <v>2907</v>
      </c>
      <c r="FM5">
        <v>3125</v>
      </c>
      <c r="FN5">
        <v>1377</v>
      </c>
      <c r="FO5">
        <v>1954</v>
      </c>
      <c r="FP5">
        <v>3015</v>
      </c>
      <c r="FQ5">
        <v>2199</v>
      </c>
      <c r="FS5">
        <v>227</v>
      </c>
      <c r="FT5">
        <v>599</v>
      </c>
      <c r="FU5">
        <v>2239</v>
      </c>
      <c r="FV5">
        <v>1571</v>
      </c>
      <c r="FW5">
        <v>7800</v>
      </c>
      <c r="FX5">
        <v>1550</v>
      </c>
      <c r="FY5">
        <v>4635</v>
      </c>
      <c r="FZ5">
        <v>1600</v>
      </c>
      <c r="GA5">
        <v>3290</v>
      </c>
      <c r="GC5">
        <v>2500</v>
      </c>
      <c r="GD5">
        <v>2827</v>
      </c>
      <c r="GE5">
        <v>5220</v>
      </c>
      <c r="GF5">
        <v>13083</v>
      </c>
      <c r="GG5">
        <v>2502</v>
      </c>
      <c r="GH5">
        <v>1267</v>
      </c>
      <c r="GI5">
        <v>2928</v>
      </c>
      <c r="GJ5">
        <v>2040</v>
      </c>
      <c r="GL5">
        <v>3930</v>
      </c>
      <c r="GM5">
        <v>1700</v>
      </c>
      <c r="GN5">
        <v>15402</v>
      </c>
      <c r="GO5">
        <v>5692</v>
      </c>
      <c r="GP5">
        <v>2470</v>
      </c>
      <c r="GQ5">
        <v>1027</v>
      </c>
      <c r="GS5">
        <v>7740</v>
      </c>
      <c r="GT5">
        <v>5300</v>
      </c>
      <c r="GU5">
        <v>5575</v>
      </c>
      <c r="GV5">
        <v>2239</v>
      </c>
      <c r="GW5">
        <v>1570</v>
      </c>
      <c r="GX5">
        <v>4260</v>
      </c>
      <c r="GY5">
        <v>2594</v>
      </c>
      <c r="GZ5">
        <v>4573</v>
      </c>
      <c r="HB5">
        <v>9498</v>
      </c>
      <c r="HD5">
        <v>950</v>
      </c>
      <c r="HF5">
        <v>3550</v>
      </c>
      <c r="HG5">
        <v>998</v>
      </c>
      <c r="HH5">
        <v>2971</v>
      </c>
      <c r="HI5">
        <v>11790</v>
      </c>
    </row>
    <row r="6" spans="1:217">
      <c r="B6">
        <v>1839</v>
      </c>
      <c r="C6">
        <v>1290</v>
      </c>
      <c r="D6">
        <v>980</v>
      </c>
      <c r="F6">
        <v>2410</v>
      </c>
      <c r="G6">
        <v>1974</v>
      </c>
      <c r="J6">
        <v>1335</v>
      </c>
      <c r="K6">
        <v>3376</v>
      </c>
      <c r="L6">
        <v>1850</v>
      </c>
      <c r="M6">
        <v>1875</v>
      </c>
      <c r="N6">
        <v>706</v>
      </c>
      <c r="O6">
        <v>1573</v>
      </c>
      <c r="P6">
        <v>1952.8</v>
      </c>
      <c r="Q6">
        <v>13955</v>
      </c>
      <c r="S6">
        <v>2640</v>
      </c>
      <c r="T6">
        <v>1206</v>
      </c>
      <c r="W6">
        <v>5032</v>
      </c>
      <c r="X6">
        <v>2525</v>
      </c>
      <c r="Y6">
        <v>3089</v>
      </c>
      <c r="Z6">
        <v>2984.4285714285716</v>
      </c>
      <c r="AC6">
        <v>909.6</v>
      </c>
      <c r="AD6">
        <v>2220</v>
      </c>
      <c r="AF6">
        <v>1181.4000000000001</v>
      </c>
      <c r="AI6">
        <v>210</v>
      </c>
      <c r="AJ6">
        <v>3740</v>
      </c>
      <c r="AL6">
        <v>2680</v>
      </c>
      <c r="AM6">
        <v>5900</v>
      </c>
      <c r="AN6">
        <v>3669.8571428571427</v>
      </c>
      <c r="AO6">
        <v>5610</v>
      </c>
      <c r="AP6">
        <v>4330</v>
      </c>
      <c r="AQ6">
        <v>4010</v>
      </c>
      <c r="AR6">
        <v>1450</v>
      </c>
      <c r="AT6">
        <v>2125</v>
      </c>
      <c r="AU6">
        <v>1930</v>
      </c>
      <c r="AV6">
        <v>2540</v>
      </c>
      <c r="AX6">
        <v>2360</v>
      </c>
      <c r="AY6">
        <v>1888</v>
      </c>
      <c r="BB6">
        <v>2940</v>
      </c>
      <c r="BC6">
        <v>3681.1428571428573</v>
      </c>
      <c r="BD6">
        <v>4420</v>
      </c>
      <c r="BE6">
        <v>3298</v>
      </c>
      <c r="BG6">
        <v>3584</v>
      </c>
      <c r="BJ6">
        <v>1637</v>
      </c>
      <c r="BL6">
        <v>6810</v>
      </c>
      <c r="BM6">
        <v>1740</v>
      </c>
      <c r="BN6">
        <v>3400</v>
      </c>
      <c r="BO6">
        <v>2800</v>
      </c>
      <c r="BP6">
        <v>1409</v>
      </c>
      <c r="BQ6">
        <v>2020</v>
      </c>
      <c r="BR6">
        <v>3082.6</v>
      </c>
      <c r="BS6">
        <v>2560</v>
      </c>
      <c r="BV6">
        <v>3720</v>
      </c>
      <c r="BZ6">
        <v>8100</v>
      </c>
      <c r="CB6">
        <v>1425</v>
      </c>
      <c r="CC6">
        <v>2590</v>
      </c>
      <c r="CD6">
        <v>1877</v>
      </c>
      <c r="CE6">
        <v>7220</v>
      </c>
      <c r="CF6">
        <v>6430</v>
      </c>
      <c r="CG6">
        <v>3980</v>
      </c>
      <c r="CI6">
        <v>2048</v>
      </c>
      <c r="CJ6">
        <v>3215</v>
      </c>
      <c r="CN6">
        <v>5750</v>
      </c>
      <c r="CO6">
        <v>5550</v>
      </c>
      <c r="CP6">
        <v>7350</v>
      </c>
      <c r="CQ6">
        <v>1755</v>
      </c>
      <c r="CR6">
        <v>5350</v>
      </c>
      <c r="CT6">
        <v>2980</v>
      </c>
      <c r="CW6">
        <v>3598</v>
      </c>
      <c r="CX6">
        <v>4450</v>
      </c>
      <c r="CY6">
        <v>5245</v>
      </c>
      <c r="CZ6">
        <v>1730</v>
      </c>
      <c r="DC6">
        <v>2119</v>
      </c>
      <c r="DD6">
        <v>3860</v>
      </c>
      <c r="DI6">
        <v>4170</v>
      </c>
      <c r="DK6">
        <v>1220</v>
      </c>
      <c r="DL6">
        <v>2000</v>
      </c>
      <c r="DP6">
        <v>5232</v>
      </c>
      <c r="DQ6">
        <v>3250</v>
      </c>
      <c r="DT6">
        <v>5060</v>
      </c>
      <c r="DV6">
        <v>887</v>
      </c>
      <c r="DW6">
        <v>2420</v>
      </c>
      <c r="DY6">
        <v>4230</v>
      </c>
      <c r="DZ6">
        <v>2019</v>
      </c>
      <c r="EB6">
        <v>4006</v>
      </c>
      <c r="EE6">
        <v>2694</v>
      </c>
      <c r="EF6">
        <v>2142</v>
      </c>
      <c r="EH6">
        <v>2468</v>
      </c>
      <c r="EI6">
        <v>2666</v>
      </c>
      <c r="EJ6">
        <v>3952</v>
      </c>
      <c r="EP6">
        <v>2403</v>
      </c>
      <c r="ES6">
        <v>3940</v>
      </c>
      <c r="EU6">
        <v>1925</v>
      </c>
      <c r="EV6">
        <v>9600</v>
      </c>
      <c r="EW6">
        <v>2700</v>
      </c>
      <c r="EX6">
        <v>3981</v>
      </c>
      <c r="EY6">
        <v>6684</v>
      </c>
      <c r="FF6">
        <v>1250</v>
      </c>
      <c r="FH6">
        <v>5113</v>
      </c>
      <c r="FK6">
        <v>2090</v>
      </c>
      <c r="FL6">
        <v>2919</v>
      </c>
      <c r="FM6">
        <v>3562</v>
      </c>
      <c r="FN6">
        <v>2646</v>
      </c>
      <c r="FP6">
        <v>3017</v>
      </c>
      <c r="FS6">
        <v>1216</v>
      </c>
      <c r="FV6">
        <v>2749</v>
      </c>
      <c r="FW6">
        <v>7810</v>
      </c>
      <c r="FX6">
        <v>5100</v>
      </c>
      <c r="FY6">
        <v>5650</v>
      </c>
      <c r="FZ6">
        <v>1620</v>
      </c>
      <c r="GA6">
        <v>5200</v>
      </c>
      <c r="GC6">
        <v>2507</v>
      </c>
      <c r="GE6">
        <v>5230</v>
      </c>
      <c r="GF6">
        <v>13909</v>
      </c>
      <c r="GG6">
        <v>2506</v>
      </c>
      <c r="GH6">
        <v>3806</v>
      </c>
      <c r="GI6">
        <v>3400</v>
      </c>
      <c r="GL6">
        <v>5563</v>
      </c>
      <c r="GO6">
        <v>6936</v>
      </c>
      <c r="GP6">
        <v>2975</v>
      </c>
      <c r="GS6">
        <v>7790</v>
      </c>
      <c r="GT6">
        <v>5460</v>
      </c>
      <c r="GW6">
        <v>4209</v>
      </c>
      <c r="GX6">
        <v>5790</v>
      </c>
      <c r="GY6">
        <v>2629</v>
      </c>
      <c r="HD6">
        <v>1398</v>
      </c>
      <c r="HF6">
        <v>3552</v>
      </c>
      <c r="HG6">
        <v>2360</v>
      </c>
      <c r="HH6">
        <v>6125</v>
      </c>
    </row>
    <row r="7" spans="1:217">
      <c r="B7">
        <v>2950</v>
      </c>
      <c r="C7">
        <v>1733</v>
      </c>
      <c r="D7">
        <v>2545</v>
      </c>
      <c r="F7">
        <v>3080</v>
      </c>
      <c r="G7">
        <v>2927.4444444444443</v>
      </c>
      <c r="K7">
        <v>3979</v>
      </c>
      <c r="L7">
        <v>1870</v>
      </c>
      <c r="M7">
        <v>1883</v>
      </c>
      <c r="O7">
        <v>1575</v>
      </c>
      <c r="P7">
        <v>2084</v>
      </c>
      <c r="Q7">
        <v>14020</v>
      </c>
      <c r="S7">
        <v>2780</v>
      </c>
      <c r="T7">
        <v>2505</v>
      </c>
      <c r="W7">
        <v>5035</v>
      </c>
      <c r="Y7">
        <v>3677</v>
      </c>
      <c r="Z7">
        <v>4085</v>
      </c>
      <c r="AC7">
        <v>1450</v>
      </c>
      <c r="AD7">
        <v>2245</v>
      </c>
      <c r="AF7">
        <v>1790</v>
      </c>
      <c r="AI7">
        <v>1955</v>
      </c>
      <c r="AJ7">
        <v>3744</v>
      </c>
      <c r="AL7">
        <v>2700</v>
      </c>
      <c r="AM7">
        <v>7320</v>
      </c>
      <c r="AN7">
        <v>4190</v>
      </c>
      <c r="AO7">
        <v>6648</v>
      </c>
      <c r="AP7">
        <v>5187</v>
      </c>
      <c r="AQ7">
        <v>5072.1000000000004</v>
      </c>
      <c r="AR7">
        <v>2000</v>
      </c>
      <c r="AT7">
        <v>2680</v>
      </c>
      <c r="AV7">
        <v>3710</v>
      </c>
      <c r="AY7">
        <v>2215</v>
      </c>
      <c r="BB7">
        <v>2945</v>
      </c>
      <c r="BC7">
        <v>3810</v>
      </c>
      <c r="BD7">
        <v>5352</v>
      </c>
      <c r="BE7">
        <v>3985</v>
      </c>
      <c r="BG7">
        <v>3600</v>
      </c>
      <c r="BJ7">
        <v>1900</v>
      </c>
      <c r="BL7">
        <v>6811</v>
      </c>
      <c r="BM7">
        <v>2787</v>
      </c>
      <c r="BN7">
        <v>4060</v>
      </c>
      <c r="BO7">
        <v>2822</v>
      </c>
      <c r="BP7">
        <v>1947</v>
      </c>
      <c r="BQ7">
        <v>2028</v>
      </c>
      <c r="BR7">
        <v>4140</v>
      </c>
      <c r="BS7">
        <v>2612.1428571428573</v>
      </c>
      <c r="BV7">
        <v>5040</v>
      </c>
      <c r="BZ7">
        <v>8660</v>
      </c>
      <c r="CB7">
        <v>1780</v>
      </c>
      <c r="CC7">
        <v>3486.6666666666665</v>
      </c>
      <c r="CD7">
        <v>4850</v>
      </c>
      <c r="CE7">
        <v>9080</v>
      </c>
      <c r="CI7">
        <v>2500</v>
      </c>
      <c r="CN7">
        <v>6330</v>
      </c>
      <c r="CO7">
        <v>6620</v>
      </c>
      <c r="CP7">
        <v>7353</v>
      </c>
      <c r="CQ7">
        <v>2150</v>
      </c>
      <c r="CR7">
        <v>6570</v>
      </c>
      <c r="CT7">
        <v>2989</v>
      </c>
      <c r="CW7">
        <v>4768</v>
      </c>
      <c r="DC7">
        <v>3305</v>
      </c>
      <c r="DD7">
        <v>3865</v>
      </c>
      <c r="DI7">
        <v>4190</v>
      </c>
      <c r="DK7">
        <v>2160</v>
      </c>
      <c r="DL7">
        <v>3190</v>
      </c>
      <c r="DP7">
        <v>5238</v>
      </c>
      <c r="DQ7">
        <v>3270</v>
      </c>
      <c r="DT7">
        <v>6255</v>
      </c>
      <c r="DV7">
        <v>891</v>
      </c>
      <c r="DW7">
        <v>2423</v>
      </c>
      <c r="DY7">
        <v>4322</v>
      </c>
      <c r="DZ7">
        <v>2789</v>
      </c>
      <c r="EB7">
        <v>5690</v>
      </c>
      <c r="EE7">
        <v>2707</v>
      </c>
      <c r="EF7">
        <v>3439</v>
      </c>
      <c r="EH7">
        <v>2480</v>
      </c>
      <c r="EI7">
        <v>2691</v>
      </c>
      <c r="EJ7">
        <v>4013</v>
      </c>
      <c r="EP7">
        <v>3739</v>
      </c>
      <c r="ES7">
        <v>5145</v>
      </c>
      <c r="EV7">
        <v>9785</v>
      </c>
      <c r="EW7">
        <v>3150</v>
      </c>
      <c r="EX7">
        <v>5035</v>
      </c>
      <c r="EY7">
        <v>7869</v>
      </c>
      <c r="FH7">
        <v>6745</v>
      </c>
      <c r="FK7">
        <v>2999</v>
      </c>
      <c r="FL7">
        <v>2999</v>
      </c>
      <c r="FM7">
        <v>5777</v>
      </c>
      <c r="FN7">
        <v>2812</v>
      </c>
      <c r="FS7">
        <v>1255</v>
      </c>
      <c r="FV7">
        <v>8981</v>
      </c>
      <c r="FW7">
        <v>15850</v>
      </c>
      <c r="FX7">
        <v>6900</v>
      </c>
      <c r="FY7">
        <v>6600</v>
      </c>
      <c r="GE7">
        <v>6457</v>
      </c>
      <c r="GF7">
        <v>14907</v>
      </c>
      <c r="GI7">
        <v>3850</v>
      </c>
      <c r="GL7">
        <v>6663</v>
      </c>
      <c r="GO7">
        <v>6992</v>
      </c>
      <c r="GP7">
        <v>2985</v>
      </c>
      <c r="GS7">
        <v>10530</v>
      </c>
      <c r="GT7">
        <v>7810</v>
      </c>
      <c r="GW7">
        <v>5140</v>
      </c>
      <c r="GX7">
        <v>6868</v>
      </c>
      <c r="GY7">
        <v>4135</v>
      </c>
      <c r="HD7">
        <v>3800</v>
      </c>
      <c r="HG7">
        <v>3550</v>
      </c>
      <c r="HH7">
        <v>6200</v>
      </c>
    </row>
    <row r="8" spans="1:217">
      <c r="B8">
        <v>3830</v>
      </c>
      <c r="C8">
        <v>2583</v>
      </c>
      <c r="D8">
        <v>2842.181818181818</v>
      </c>
      <c r="G8">
        <v>3150</v>
      </c>
      <c r="K8">
        <v>4629</v>
      </c>
      <c r="M8">
        <v>2560</v>
      </c>
      <c r="O8">
        <v>2244</v>
      </c>
      <c r="P8">
        <v>3415</v>
      </c>
      <c r="Q8">
        <v>16028</v>
      </c>
      <c r="S8">
        <v>2790</v>
      </c>
      <c r="T8">
        <v>2525</v>
      </c>
      <c r="W8">
        <v>6240</v>
      </c>
      <c r="Z8">
        <v>4995</v>
      </c>
      <c r="AC8">
        <v>2410</v>
      </c>
      <c r="AD8">
        <v>4786</v>
      </c>
      <c r="AF8">
        <v>2350</v>
      </c>
      <c r="AI8">
        <v>4014.6</v>
      </c>
      <c r="AL8">
        <v>3888</v>
      </c>
      <c r="AM8">
        <v>7450.7894736842109</v>
      </c>
      <c r="AN8">
        <v>4199</v>
      </c>
      <c r="AO8">
        <v>7980</v>
      </c>
      <c r="AP8">
        <v>5858</v>
      </c>
      <c r="AQ8">
        <v>5325</v>
      </c>
      <c r="AR8">
        <v>2585</v>
      </c>
      <c r="AT8">
        <v>3741.8461538461538</v>
      </c>
      <c r="AV8">
        <v>3790</v>
      </c>
      <c r="AY8">
        <v>2308</v>
      </c>
      <c r="BB8">
        <v>2950</v>
      </c>
      <c r="BC8">
        <v>5097</v>
      </c>
      <c r="BD8">
        <v>5485</v>
      </c>
      <c r="BE8">
        <v>4224.875</v>
      </c>
      <c r="BG8">
        <v>3630</v>
      </c>
      <c r="BJ8">
        <v>2280</v>
      </c>
      <c r="BL8">
        <v>7368</v>
      </c>
      <c r="BM8">
        <v>2875</v>
      </c>
      <c r="BN8">
        <v>4680</v>
      </c>
      <c r="BO8">
        <v>4475</v>
      </c>
      <c r="BQ8">
        <v>2565</v>
      </c>
      <c r="BR8">
        <v>5500</v>
      </c>
      <c r="BS8">
        <v>3600</v>
      </c>
      <c r="BV8">
        <v>5050</v>
      </c>
      <c r="BZ8">
        <v>8750</v>
      </c>
      <c r="CB8">
        <v>1790</v>
      </c>
      <c r="CC8">
        <v>3810</v>
      </c>
      <c r="CD8">
        <v>6140</v>
      </c>
      <c r="CE8">
        <v>10010</v>
      </c>
      <c r="CI8">
        <v>2646</v>
      </c>
      <c r="CN8">
        <v>6349</v>
      </c>
      <c r="CO8">
        <v>7800</v>
      </c>
      <c r="CQ8">
        <v>4358</v>
      </c>
      <c r="CT8">
        <v>4590</v>
      </c>
      <c r="CW8">
        <v>7320</v>
      </c>
      <c r="DC8">
        <v>4670</v>
      </c>
      <c r="DD8">
        <v>4740</v>
      </c>
      <c r="DI8">
        <v>5155</v>
      </c>
      <c r="DK8">
        <v>2800</v>
      </c>
      <c r="DL8">
        <v>4300</v>
      </c>
      <c r="DP8">
        <v>5250</v>
      </c>
      <c r="DQ8">
        <v>3280</v>
      </c>
      <c r="DT8">
        <v>7525</v>
      </c>
      <c r="DV8">
        <v>892</v>
      </c>
      <c r="DY8">
        <v>6304</v>
      </c>
      <c r="DZ8">
        <v>2793</v>
      </c>
      <c r="EB8">
        <v>5740</v>
      </c>
      <c r="EE8">
        <v>4156</v>
      </c>
      <c r="EF8">
        <v>3444</v>
      </c>
      <c r="EH8">
        <v>3760</v>
      </c>
      <c r="EI8">
        <v>3517</v>
      </c>
      <c r="EJ8">
        <v>4042</v>
      </c>
      <c r="EP8">
        <v>6262</v>
      </c>
      <c r="ES8">
        <v>6560</v>
      </c>
      <c r="EV8">
        <v>9793</v>
      </c>
      <c r="EW8">
        <v>3740</v>
      </c>
      <c r="EX8">
        <v>5171</v>
      </c>
      <c r="EY8">
        <v>10035</v>
      </c>
      <c r="FH8">
        <v>10872</v>
      </c>
      <c r="FK8">
        <v>3768</v>
      </c>
      <c r="FL8">
        <v>4190</v>
      </c>
      <c r="FM8">
        <v>6466</v>
      </c>
      <c r="FN8">
        <v>2862</v>
      </c>
      <c r="FS8">
        <v>2657</v>
      </c>
      <c r="FV8">
        <v>12204</v>
      </c>
      <c r="FW8">
        <v>16100</v>
      </c>
      <c r="FX8">
        <v>7050</v>
      </c>
      <c r="GE8">
        <v>6507</v>
      </c>
      <c r="GF8">
        <v>16476</v>
      </c>
      <c r="GI8">
        <v>8730</v>
      </c>
      <c r="GL8">
        <v>7790</v>
      </c>
      <c r="GO8">
        <v>10019</v>
      </c>
      <c r="GP8">
        <v>5130</v>
      </c>
      <c r="GS8">
        <v>10536</v>
      </c>
      <c r="GX8">
        <v>6881</v>
      </c>
      <c r="GY8">
        <v>6738</v>
      </c>
      <c r="HD8">
        <v>4500</v>
      </c>
      <c r="HG8">
        <v>4190</v>
      </c>
      <c r="HH8">
        <v>6260</v>
      </c>
    </row>
    <row r="9" spans="1:217">
      <c r="B9">
        <v>4420</v>
      </c>
      <c r="C9">
        <v>2590</v>
      </c>
      <c r="D9">
        <v>2865</v>
      </c>
      <c r="G9">
        <v>4165</v>
      </c>
      <c r="K9">
        <v>5001</v>
      </c>
      <c r="M9">
        <v>3193</v>
      </c>
      <c r="O9">
        <v>2250</v>
      </c>
      <c r="Q9">
        <v>16895</v>
      </c>
      <c r="S9">
        <v>3710</v>
      </c>
      <c r="T9">
        <v>3742</v>
      </c>
      <c r="W9">
        <v>6245</v>
      </c>
      <c r="AD9">
        <v>5201</v>
      </c>
      <c r="AI9">
        <v>4485</v>
      </c>
      <c r="AL9">
        <v>3893</v>
      </c>
      <c r="AM9">
        <v>8346</v>
      </c>
      <c r="AN9">
        <v>4890</v>
      </c>
      <c r="AO9">
        <v>7994.833333333333</v>
      </c>
      <c r="AP9">
        <v>6390</v>
      </c>
      <c r="AQ9">
        <v>5329</v>
      </c>
      <c r="AT9">
        <v>3940</v>
      </c>
      <c r="AV9">
        <v>3800</v>
      </c>
      <c r="AY9">
        <v>2315</v>
      </c>
      <c r="BB9">
        <v>4240</v>
      </c>
      <c r="BC9">
        <v>5162</v>
      </c>
      <c r="BD9">
        <v>5495</v>
      </c>
      <c r="BE9">
        <v>4670</v>
      </c>
      <c r="BG9">
        <v>4315</v>
      </c>
      <c r="BJ9">
        <v>2282</v>
      </c>
      <c r="BL9">
        <v>7420</v>
      </c>
      <c r="BM9">
        <v>3455</v>
      </c>
      <c r="BN9">
        <v>5425</v>
      </c>
      <c r="BO9">
        <v>4485</v>
      </c>
      <c r="BQ9">
        <v>3215</v>
      </c>
      <c r="BS9">
        <v>3740</v>
      </c>
      <c r="BV9">
        <v>6340</v>
      </c>
      <c r="BZ9">
        <v>8801.3333333333339</v>
      </c>
      <c r="CB9">
        <v>3650</v>
      </c>
      <c r="CC9">
        <v>3970</v>
      </c>
      <c r="CD9">
        <v>6850</v>
      </c>
      <c r="CE9">
        <v>11250</v>
      </c>
      <c r="CI9">
        <v>3953</v>
      </c>
      <c r="CN9">
        <v>8245</v>
      </c>
      <c r="CO9">
        <v>9190</v>
      </c>
      <c r="CT9">
        <v>6810</v>
      </c>
      <c r="DC9">
        <v>4677</v>
      </c>
      <c r="DD9">
        <v>5030</v>
      </c>
      <c r="DI9">
        <v>6804</v>
      </c>
      <c r="DK9">
        <v>2830</v>
      </c>
      <c r="DL9">
        <v>4400</v>
      </c>
      <c r="DP9">
        <v>6052</v>
      </c>
      <c r="DQ9">
        <v>3290</v>
      </c>
      <c r="DT9">
        <v>7600</v>
      </c>
      <c r="DV9">
        <v>1894</v>
      </c>
      <c r="DY9">
        <v>6341</v>
      </c>
      <c r="DZ9">
        <v>2803</v>
      </c>
      <c r="EB9">
        <v>7077</v>
      </c>
      <c r="EE9">
        <v>4162</v>
      </c>
      <c r="EF9">
        <v>3555</v>
      </c>
      <c r="EH9">
        <v>3815</v>
      </c>
      <c r="EI9">
        <v>4011</v>
      </c>
      <c r="EJ9">
        <v>4512</v>
      </c>
      <c r="EP9">
        <v>6302</v>
      </c>
      <c r="ES9">
        <v>6617</v>
      </c>
      <c r="EV9">
        <v>11400</v>
      </c>
      <c r="EW9">
        <v>3745</v>
      </c>
      <c r="EX9">
        <v>5671</v>
      </c>
      <c r="EY9">
        <v>10891</v>
      </c>
      <c r="FH9">
        <v>11400</v>
      </c>
      <c r="FK9">
        <v>3770</v>
      </c>
      <c r="FL9">
        <v>5322</v>
      </c>
      <c r="FN9">
        <v>3501</v>
      </c>
      <c r="FS9">
        <v>2965</v>
      </c>
      <c r="FV9">
        <v>12232</v>
      </c>
      <c r="FW9">
        <v>17020</v>
      </c>
      <c r="FX9">
        <v>8800</v>
      </c>
      <c r="GE9">
        <v>7972</v>
      </c>
      <c r="GF9">
        <v>16489</v>
      </c>
      <c r="GI9">
        <v>10580</v>
      </c>
      <c r="GO9">
        <v>12867</v>
      </c>
      <c r="GP9">
        <v>6340</v>
      </c>
      <c r="GS9">
        <v>12123</v>
      </c>
      <c r="GX9">
        <v>8875</v>
      </c>
      <c r="GY9">
        <v>8005</v>
      </c>
      <c r="HD9">
        <v>5750</v>
      </c>
      <c r="HH9">
        <v>6300</v>
      </c>
    </row>
    <row r="10" spans="1:217">
      <c r="B10">
        <v>4700</v>
      </c>
      <c r="D10">
        <v>3804</v>
      </c>
      <c r="G10">
        <v>4375</v>
      </c>
      <c r="K10">
        <v>6484</v>
      </c>
      <c r="M10">
        <v>4032</v>
      </c>
      <c r="O10">
        <v>2606</v>
      </c>
      <c r="Q10">
        <v>17940</v>
      </c>
      <c r="S10">
        <v>3715</v>
      </c>
      <c r="T10">
        <v>3750</v>
      </c>
      <c r="W10">
        <v>7600</v>
      </c>
      <c r="AD10">
        <v>6182</v>
      </c>
      <c r="AI10">
        <v>4610</v>
      </c>
      <c r="AL10">
        <v>5700</v>
      </c>
      <c r="AM10">
        <v>8352</v>
      </c>
      <c r="AN10">
        <v>4900</v>
      </c>
      <c r="AO10">
        <v>9320</v>
      </c>
      <c r="AP10">
        <v>7260</v>
      </c>
      <c r="AQ10">
        <v>6620</v>
      </c>
      <c r="AT10">
        <v>3955</v>
      </c>
      <c r="AV10">
        <v>5110</v>
      </c>
      <c r="BB10">
        <v>5000</v>
      </c>
      <c r="BC10">
        <v>5166</v>
      </c>
      <c r="BD10">
        <v>6210</v>
      </c>
      <c r="BE10">
        <v>6280</v>
      </c>
      <c r="BG10">
        <v>5010</v>
      </c>
      <c r="BL10">
        <v>8110</v>
      </c>
      <c r="BM10">
        <v>3456</v>
      </c>
      <c r="BN10">
        <v>5442.8666666666668</v>
      </c>
      <c r="BO10">
        <v>4500</v>
      </c>
      <c r="BQ10">
        <v>3940</v>
      </c>
      <c r="BV10">
        <v>6355</v>
      </c>
      <c r="BZ10">
        <v>11160</v>
      </c>
      <c r="CB10">
        <v>3720</v>
      </c>
      <c r="CC10">
        <v>4000</v>
      </c>
      <c r="CD10">
        <v>7070</v>
      </c>
      <c r="CE10">
        <v>11388</v>
      </c>
      <c r="CI10">
        <v>3955</v>
      </c>
      <c r="CN10">
        <v>8329</v>
      </c>
      <c r="CO10">
        <v>10550</v>
      </c>
      <c r="DC10">
        <v>5865</v>
      </c>
      <c r="DD10">
        <v>6550</v>
      </c>
      <c r="DI10">
        <v>6866</v>
      </c>
      <c r="DK10">
        <v>3455</v>
      </c>
      <c r="DL10">
        <v>5970</v>
      </c>
      <c r="DP10">
        <v>7700</v>
      </c>
      <c r="DQ10">
        <v>3300</v>
      </c>
      <c r="DT10">
        <v>10080</v>
      </c>
      <c r="DV10">
        <v>2959</v>
      </c>
      <c r="DY10">
        <v>6641</v>
      </c>
      <c r="DZ10">
        <v>4063</v>
      </c>
      <c r="EB10">
        <v>7087</v>
      </c>
      <c r="EE10">
        <v>4509</v>
      </c>
      <c r="EF10">
        <v>3848</v>
      </c>
      <c r="EH10">
        <v>6141</v>
      </c>
      <c r="EJ10">
        <v>5289</v>
      </c>
      <c r="EP10">
        <v>6327</v>
      </c>
      <c r="ES10">
        <v>7200</v>
      </c>
      <c r="EV10">
        <v>11424</v>
      </c>
      <c r="EW10">
        <v>5240</v>
      </c>
      <c r="EY10">
        <v>13072</v>
      </c>
      <c r="FH10">
        <v>13440</v>
      </c>
      <c r="FK10">
        <v>6505</v>
      </c>
      <c r="FL10">
        <v>5741</v>
      </c>
      <c r="FN10">
        <v>3519</v>
      </c>
      <c r="FS10">
        <v>3492</v>
      </c>
      <c r="FV10">
        <v>12244</v>
      </c>
      <c r="FW10">
        <v>17050</v>
      </c>
      <c r="FX10">
        <v>10500</v>
      </c>
      <c r="GE10">
        <v>8472</v>
      </c>
      <c r="GF10">
        <v>16524</v>
      </c>
      <c r="GI10">
        <v>10920</v>
      </c>
      <c r="GO10">
        <v>13017</v>
      </c>
      <c r="GP10">
        <v>6430</v>
      </c>
      <c r="GS10">
        <v>12925</v>
      </c>
      <c r="GX10">
        <v>9048</v>
      </c>
      <c r="GY10">
        <v>8043</v>
      </c>
      <c r="HD10">
        <v>5900</v>
      </c>
      <c r="HH10">
        <v>9280</v>
      </c>
    </row>
    <row r="11" spans="1:217">
      <c r="B11">
        <v>4934.363636363636</v>
      </c>
      <c r="D11">
        <v>4820</v>
      </c>
      <c r="G11">
        <v>4379</v>
      </c>
      <c r="K11">
        <v>6504</v>
      </c>
      <c r="M11">
        <v>4465</v>
      </c>
      <c r="Q11">
        <v>18370</v>
      </c>
      <c r="T11">
        <v>3840</v>
      </c>
      <c r="W11">
        <v>8880</v>
      </c>
      <c r="AD11">
        <v>6200</v>
      </c>
      <c r="AI11">
        <v>4635</v>
      </c>
      <c r="AL11">
        <v>6845</v>
      </c>
      <c r="AM11">
        <v>8357</v>
      </c>
      <c r="AO11">
        <v>10685</v>
      </c>
      <c r="AP11">
        <v>7650.0625</v>
      </c>
      <c r="AQ11">
        <v>8450</v>
      </c>
      <c r="AT11">
        <v>5220</v>
      </c>
      <c r="AV11">
        <v>5812.7368421052633</v>
      </c>
      <c r="BB11">
        <v>5060</v>
      </c>
      <c r="BD11">
        <v>6385</v>
      </c>
      <c r="BE11">
        <v>7600</v>
      </c>
      <c r="BG11">
        <v>5191</v>
      </c>
      <c r="BL11">
        <v>9595</v>
      </c>
      <c r="BM11">
        <v>3621</v>
      </c>
      <c r="BN11">
        <v>6110</v>
      </c>
      <c r="BO11">
        <v>5988</v>
      </c>
      <c r="BQ11">
        <v>4065</v>
      </c>
      <c r="BV11">
        <v>7830</v>
      </c>
      <c r="BZ11">
        <v>13160</v>
      </c>
      <c r="CB11">
        <v>5185</v>
      </c>
      <c r="CC11">
        <v>6530</v>
      </c>
      <c r="CD11">
        <v>7130</v>
      </c>
      <c r="CE11">
        <v>11430</v>
      </c>
      <c r="CN11">
        <v>10760</v>
      </c>
      <c r="CO11">
        <v>10552</v>
      </c>
      <c r="DC11">
        <v>7225</v>
      </c>
      <c r="DD11">
        <v>6845</v>
      </c>
      <c r="DI11">
        <v>6890</v>
      </c>
      <c r="DK11">
        <v>3460</v>
      </c>
      <c r="DL11">
        <v>6670</v>
      </c>
      <c r="DP11">
        <v>7730</v>
      </c>
      <c r="DT11">
        <v>10240</v>
      </c>
      <c r="DV11">
        <v>3635</v>
      </c>
      <c r="DY11">
        <v>7579</v>
      </c>
      <c r="DZ11">
        <v>5367</v>
      </c>
      <c r="EB11">
        <v>7427</v>
      </c>
      <c r="EF11">
        <v>4686</v>
      </c>
      <c r="EH11">
        <v>6215</v>
      </c>
      <c r="EJ11">
        <v>5397</v>
      </c>
      <c r="EP11">
        <v>6664</v>
      </c>
      <c r="ES11">
        <v>8525</v>
      </c>
      <c r="EV11">
        <v>11440</v>
      </c>
      <c r="EW11">
        <v>5560</v>
      </c>
      <c r="FH11">
        <v>13475</v>
      </c>
      <c r="FL11">
        <v>6950</v>
      </c>
      <c r="FN11">
        <v>3981</v>
      </c>
      <c r="FS11">
        <v>3734</v>
      </c>
      <c r="FV11">
        <v>14923</v>
      </c>
      <c r="FW11">
        <v>20300</v>
      </c>
      <c r="FX11">
        <v>11600</v>
      </c>
      <c r="GE11">
        <v>9121</v>
      </c>
      <c r="GF11">
        <v>19017</v>
      </c>
      <c r="GI11">
        <v>12540</v>
      </c>
      <c r="GO11">
        <v>14647</v>
      </c>
      <c r="GP11">
        <v>9087</v>
      </c>
      <c r="GS11">
        <v>15135</v>
      </c>
      <c r="GX11">
        <v>9788</v>
      </c>
      <c r="GY11">
        <v>8065</v>
      </c>
      <c r="HD11">
        <v>6165</v>
      </c>
      <c r="HH11">
        <v>10950</v>
      </c>
    </row>
    <row r="12" spans="1:217">
      <c r="B12">
        <v>26793</v>
      </c>
      <c r="D12">
        <v>6805</v>
      </c>
      <c r="G12">
        <v>5260</v>
      </c>
      <c r="K12">
        <v>6515</v>
      </c>
      <c r="M12">
        <v>5734</v>
      </c>
      <c r="Q12">
        <v>19190</v>
      </c>
      <c r="T12">
        <v>4148.5294117647063</v>
      </c>
      <c r="W12">
        <v>8930</v>
      </c>
      <c r="AD12">
        <v>7565</v>
      </c>
      <c r="AI12">
        <v>5319</v>
      </c>
      <c r="AL12">
        <v>6856</v>
      </c>
      <c r="AM12">
        <v>9040</v>
      </c>
      <c r="AO12">
        <v>10725</v>
      </c>
      <c r="AP12">
        <v>9290</v>
      </c>
      <c r="AQ12">
        <v>8455</v>
      </c>
      <c r="AT12">
        <v>5800</v>
      </c>
      <c r="AV12">
        <v>6040</v>
      </c>
      <c r="BB12">
        <v>6380</v>
      </c>
      <c r="BD12">
        <v>6550</v>
      </c>
      <c r="BG12">
        <v>6380</v>
      </c>
      <c r="BL12">
        <v>10500</v>
      </c>
      <c r="BM12">
        <v>4180</v>
      </c>
      <c r="BN12">
        <v>6115</v>
      </c>
      <c r="BO12">
        <v>5990</v>
      </c>
      <c r="BQ12">
        <v>4082</v>
      </c>
      <c r="BV12">
        <v>7833</v>
      </c>
      <c r="BZ12">
        <v>13750</v>
      </c>
      <c r="CB12">
        <v>5510</v>
      </c>
      <c r="CC12">
        <v>6580</v>
      </c>
      <c r="CD12">
        <v>7781</v>
      </c>
      <c r="CN12">
        <v>14878</v>
      </c>
      <c r="DC12">
        <v>7285</v>
      </c>
      <c r="DD12">
        <v>7820</v>
      </c>
      <c r="DI12">
        <v>7196</v>
      </c>
      <c r="DK12">
        <v>4690</v>
      </c>
      <c r="DL12">
        <v>6820</v>
      </c>
      <c r="DP12">
        <v>7740</v>
      </c>
      <c r="DT12">
        <v>13090</v>
      </c>
      <c r="DV12">
        <v>4783</v>
      </c>
      <c r="DY12">
        <v>7600</v>
      </c>
      <c r="EB12">
        <v>8827</v>
      </c>
      <c r="EF12">
        <v>4855</v>
      </c>
      <c r="EH12">
        <v>7539</v>
      </c>
      <c r="EJ12">
        <v>6612</v>
      </c>
      <c r="EP12">
        <v>8177</v>
      </c>
      <c r="ES12">
        <v>8530</v>
      </c>
      <c r="EV12">
        <v>14612</v>
      </c>
      <c r="EW12">
        <v>6600</v>
      </c>
      <c r="FH12">
        <v>13690</v>
      </c>
      <c r="FL12">
        <v>7412</v>
      </c>
      <c r="FN12">
        <v>4150</v>
      </c>
      <c r="FS12">
        <v>4263</v>
      </c>
      <c r="FV12">
        <v>15183</v>
      </c>
      <c r="FW12">
        <v>20360</v>
      </c>
      <c r="FX12">
        <v>11650</v>
      </c>
      <c r="GE12">
        <v>9649</v>
      </c>
      <c r="GI12">
        <v>13860</v>
      </c>
      <c r="GO12">
        <v>14702</v>
      </c>
      <c r="GP12">
        <v>9147</v>
      </c>
      <c r="GS12">
        <v>15365</v>
      </c>
      <c r="GX12">
        <v>11780</v>
      </c>
      <c r="HD12">
        <v>6810</v>
      </c>
      <c r="HH12">
        <v>11728</v>
      </c>
    </row>
    <row r="13" spans="1:217">
      <c r="D13">
        <v>7355</v>
      </c>
      <c r="K13">
        <v>7071.5263157894733</v>
      </c>
      <c r="M13">
        <v>6218</v>
      </c>
      <c r="Q13">
        <v>19268</v>
      </c>
      <c r="T13">
        <v>5150</v>
      </c>
      <c r="W13">
        <v>8995</v>
      </c>
      <c r="AD13">
        <v>7567</v>
      </c>
      <c r="AI13">
        <v>5320</v>
      </c>
      <c r="AL13">
        <v>6858</v>
      </c>
      <c r="AM13">
        <v>9050</v>
      </c>
      <c r="AO13">
        <v>11947</v>
      </c>
      <c r="AP13">
        <v>9340</v>
      </c>
      <c r="AQ13">
        <v>8460</v>
      </c>
      <c r="AT13">
        <v>6590</v>
      </c>
      <c r="AV13">
        <v>7215</v>
      </c>
      <c r="BB13">
        <v>7250</v>
      </c>
      <c r="BD13">
        <v>7170</v>
      </c>
      <c r="BG13">
        <v>6400</v>
      </c>
      <c r="BL13">
        <v>10990</v>
      </c>
      <c r="BM13">
        <v>4545</v>
      </c>
      <c r="BN13">
        <v>7600</v>
      </c>
      <c r="BO13">
        <v>6020</v>
      </c>
      <c r="BQ13">
        <v>4790</v>
      </c>
      <c r="BV13">
        <v>8980</v>
      </c>
      <c r="CB13">
        <v>6415</v>
      </c>
      <c r="CD13">
        <v>8545</v>
      </c>
      <c r="CN13">
        <v>16560</v>
      </c>
      <c r="DC13">
        <v>9830</v>
      </c>
      <c r="DD13">
        <v>8670</v>
      </c>
      <c r="DI13">
        <v>7321</v>
      </c>
      <c r="DL13">
        <v>8340</v>
      </c>
      <c r="DP13">
        <v>8485</v>
      </c>
      <c r="DT13">
        <v>15410</v>
      </c>
      <c r="DV13">
        <v>6083</v>
      </c>
      <c r="DY13">
        <v>7638</v>
      </c>
      <c r="EB13">
        <v>8831</v>
      </c>
      <c r="EF13">
        <v>4861</v>
      </c>
      <c r="EH13">
        <v>9685</v>
      </c>
      <c r="EJ13">
        <v>6614</v>
      </c>
      <c r="EP13">
        <v>9134</v>
      </c>
      <c r="ES13">
        <v>9835</v>
      </c>
      <c r="EV13">
        <v>14617</v>
      </c>
      <c r="FH13">
        <v>14480</v>
      </c>
      <c r="FL13">
        <v>9801</v>
      </c>
      <c r="FN13">
        <v>4518</v>
      </c>
      <c r="FS13">
        <v>4924</v>
      </c>
      <c r="FV13">
        <v>15776</v>
      </c>
      <c r="FW13">
        <v>22595</v>
      </c>
      <c r="FX13">
        <v>11790</v>
      </c>
      <c r="GI13">
        <v>15130</v>
      </c>
      <c r="GP13">
        <v>10995</v>
      </c>
      <c r="GS13">
        <v>15595</v>
      </c>
      <c r="GX13">
        <v>12451</v>
      </c>
      <c r="HD13">
        <v>7450</v>
      </c>
      <c r="HH13">
        <v>11738</v>
      </c>
    </row>
    <row r="14" spans="1:217">
      <c r="K14">
        <v>7916</v>
      </c>
      <c r="M14">
        <v>6466</v>
      </c>
      <c r="Q14">
        <v>20199.814814814814</v>
      </c>
      <c r="T14">
        <v>5222</v>
      </c>
      <c r="W14">
        <v>9135</v>
      </c>
      <c r="AD14">
        <v>7569</v>
      </c>
      <c r="AI14">
        <v>6464</v>
      </c>
      <c r="AL14">
        <v>8600</v>
      </c>
      <c r="AM14">
        <v>9250</v>
      </c>
      <c r="AO14">
        <v>12855</v>
      </c>
      <c r="AP14">
        <v>9355</v>
      </c>
      <c r="AT14">
        <v>7260</v>
      </c>
      <c r="AV14">
        <v>8200</v>
      </c>
      <c r="BB14">
        <v>7820</v>
      </c>
      <c r="BD14">
        <v>7840</v>
      </c>
      <c r="BG14">
        <v>7720</v>
      </c>
      <c r="BL14">
        <v>11650</v>
      </c>
      <c r="BM14">
        <v>4635</v>
      </c>
      <c r="BN14">
        <v>8188</v>
      </c>
      <c r="BO14">
        <v>6035</v>
      </c>
      <c r="BQ14">
        <v>4830</v>
      </c>
      <c r="BV14">
        <v>9049.9523809523816</v>
      </c>
      <c r="CB14">
        <v>8020</v>
      </c>
      <c r="CD14">
        <v>10325</v>
      </c>
      <c r="CN14">
        <v>16645</v>
      </c>
      <c r="DC14">
        <v>9904</v>
      </c>
      <c r="DD14">
        <v>9960</v>
      </c>
      <c r="DI14">
        <v>7431</v>
      </c>
      <c r="DL14">
        <v>8350</v>
      </c>
      <c r="DP14">
        <v>8610</v>
      </c>
      <c r="DV14">
        <v>7010</v>
      </c>
      <c r="DY14">
        <v>8671</v>
      </c>
      <c r="EB14">
        <v>9031</v>
      </c>
      <c r="EF14">
        <v>6814</v>
      </c>
      <c r="EH14">
        <v>9880</v>
      </c>
      <c r="EJ14">
        <v>7937</v>
      </c>
      <c r="EP14">
        <v>9137</v>
      </c>
      <c r="ES14">
        <v>10460</v>
      </c>
      <c r="EV14">
        <v>17110</v>
      </c>
      <c r="FH14">
        <v>16515</v>
      </c>
      <c r="FL14">
        <v>9804</v>
      </c>
      <c r="FN14">
        <v>4538</v>
      </c>
      <c r="FS14">
        <v>4928</v>
      </c>
      <c r="FW14">
        <v>22912</v>
      </c>
      <c r="FX14">
        <v>13380</v>
      </c>
      <c r="GI14">
        <v>15340</v>
      </c>
      <c r="GP14">
        <v>11255</v>
      </c>
      <c r="GS14">
        <v>17525</v>
      </c>
      <c r="GX14">
        <v>12460</v>
      </c>
      <c r="HD14">
        <v>8300</v>
      </c>
      <c r="HH14">
        <v>11743</v>
      </c>
    </row>
    <row r="15" spans="1:217">
      <c r="K15">
        <v>7930</v>
      </c>
      <c r="Q15">
        <v>20368</v>
      </c>
      <c r="T15">
        <v>6477</v>
      </c>
      <c r="W15">
        <v>10403</v>
      </c>
      <c r="AD15">
        <v>7570</v>
      </c>
      <c r="AI15">
        <v>7842</v>
      </c>
      <c r="AL15">
        <v>8610</v>
      </c>
      <c r="AM15">
        <v>9860</v>
      </c>
      <c r="AP15">
        <v>10355</v>
      </c>
      <c r="AT15">
        <v>7270</v>
      </c>
      <c r="AV15">
        <v>8410</v>
      </c>
      <c r="BB15">
        <v>9115</v>
      </c>
      <c r="BD15">
        <v>8590</v>
      </c>
      <c r="BG15">
        <v>7750</v>
      </c>
      <c r="BL15">
        <v>11660</v>
      </c>
      <c r="BM15">
        <v>4791.4761904761908</v>
      </c>
      <c r="BN15">
        <v>9570</v>
      </c>
      <c r="BO15">
        <v>6045</v>
      </c>
      <c r="BQ15">
        <v>5416</v>
      </c>
      <c r="BV15">
        <v>10856</v>
      </c>
      <c r="CB15">
        <v>8930</v>
      </c>
      <c r="CD15">
        <v>12300</v>
      </c>
      <c r="CN15">
        <v>17440</v>
      </c>
      <c r="DC15">
        <v>9928</v>
      </c>
      <c r="DD15">
        <v>10570</v>
      </c>
      <c r="DI15">
        <v>10635</v>
      </c>
      <c r="DP15">
        <v>9210</v>
      </c>
      <c r="DV15">
        <v>7430</v>
      </c>
      <c r="DY15">
        <v>8978</v>
      </c>
      <c r="EB15">
        <v>10491</v>
      </c>
      <c r="EH15">
        <v>10166</v>
      </c>
      <c r="EP15">
        <v>10400</v>
      </c>
      <c r="ES15">
        <v>10470</v>
      </c>
      <c r="EV15">
        <v>17170</v>
      </c>
      <c r="FH15">
        <v>16518</v>
      </c>
      <c r="FL15">
        <v>11449</v>
      </c>
      <c r="FN15">
        <v>4996</v>
      </c>
      <c r="FS15">
        <v>6432</v>
      </c>
      <c r="FW15">
        <v>23030</v>
      </c>
      <c r="FX15">
        <v>14295</v>
      </c>
      <c r="GI15">
        <v>16400</v>
      </c>
      <c r="GP15">
        <v>12575</v>
      </c>
      <c r="GS15">
        <v>17775</v>
      </c>
      <c r="HD15">
        <v>8770</v>
      </c>
    </row>
    <row r="16" spans="1:217">
      <c r="K16">
        <v>8882</v>
      </c>
      <c r="Q16">
        <v>21142</v>
      </c>
      <c r="T16">
        <v>6494</v>
      </c>
      <c r="W16">
        <v>10413</v>
      </c>
      <c r="AD16">
        <v>8810</v>
      </c>
      <c r="AI16">
        <v>7845</v>
      </c>
      <c r="AL16">
        <v>8615</v>
      </c>
      <c r="AM16">
        <v>10521</v>
      </c>
      <c r="AP16">
        <v>10360</v>
      </c>
      <c r="AV16">
        <v>9040</v>
      </c>
      <c r="BB16">
        <v>9785</v>
      </c>
      <c r="BG16">
        <v>8355</v>
      </c>
      <c r="BL16">
        <v>12707.076923076924</v>
      </c>
      <c r="BM16">
        <v>5645</v>
      </c>
      <c r="BN16">
        <v>10275</v>
      </c>
      <c r="BO16">
        <v>6395</v>
      </c>
      <c r="BQ16">
        <v>5715</v>
      </c>
      <c r="BV16">
        <v>11620</v>
      </c>
      <c r="CB16">
        <v>10650</v>
      </c>
      <c r="CN16">
        <v>18685</v>
      </c>
      <c r="DC16">
        <v>11200</v>
      </c>
      <c r="DD16">
        <v>11490</v>
      </c>
      <c r="DI16">
        <v>10640</v>
      </c>
      <c r="DP16">
        <v>9490</v>
      </c>
      <c r="DV16">
        <v>7435</v>
      </c>
      <c r="DY16">
        <v>8980</v>
      </c>
      <c r="EH16">
        <v>10233</v>
      </c>
      <c r="EP16">
        <v>11750</v>
      </c>
      <c r="ES16">
        <v>11680</v>
      </c>
      <c r="EV16">
        <v>17190</v>
      </c>
      <c r="FH16">
        <v>17925</v>
      </c>
      <c r="FL16">
        <v>12140</v>
      </c>
      <c r="FN16">
        <v>5025</v>
      </c>
      <c r="FS16">
        <v>6874</v>
      </c>
      <c r="FW16">
        <v>23040</v>
      </c>
      <c r="FX16">
        <v>14700</v>
      </c>
      <c r="GI16">
        <v>16950</v>
      </c>
      <c r="GP16">
        <v>13367</v>
      </c>
    </row>
    <row r="17" spans="11:198">
      <c r="K17">
        <v>9740</v>
      </c>
      <c r="Q17">
        <v>21156</v>
      </c>
      <c r="T17">
        <v>7785</v>
      </c>
      <c r="W17">
        <v>11753</v>
      </c>
      <c r="AD17">
        <v>9440</v>
      </c>
      <c r="AL17">
        <v>9866</v>
      </c>
      <c r="AM17">
        <v>10526</v>
      </c>
      <c r="AP17">
        <v>11485</v>
      </c>
      <c r="AV17">
        <v>9730</v>
      </c>
      <c r="BB17">
        <v>9788.0333333333328</v>
      </c>
      <c r="BG17">
        <v>9020</v>
      </c>
      <c r="BL17">
        <v>13675</v>
      </c>
      <c r="BM17">
        <v>5905</v>
      </c>
      <c r="BO17">
        <v>7390</v>
      </c>
      <c r="BQ17">
        <v>5720</v>
      </c>
      <c r="BV17">
        <v>11694</v>
      </c>
      <c r="CB17">
        <v>10660</v>
      </c>
      <c r="CN17">
        <v>20031</v>
      </c>
      <c r="DC17">
        <v>11240</v>
      </c>
      <c r="DD17">
        <v>11495</v>
      </c>
      <c r="DI17">
        <v>10645</v>
      </c>
      <c r="DP17">
        <v>10070</v>
      </c>
      <c r="DV17">
        <v>8718</v>
      </c>
      <c r="DY17">
        <v>10972</v>
      </c>
      <c r="EH17">
        <v>11542</v>
      </c>
      <c r="EP17">
        <v>12092</v>
      </c>
      <c r="ES17">
        <v>12915</v>
      </c>
      <c r="EV17">
        <v>17472</v>
      </c>
      <c r="FH17">
        <v>17975</v>
      </c>
      <c r="FL17">
        <v>12143</v>
      </c>
      <c r="FN17">
        <v>5067</v>
      </c>
      <c r="FS17">
        <v>6880</v>
      </c>
      <c r="FW17">
        <v>23550</v>
      </c>
      <c r="GI17">
        <v>18335</v>
      </c>
      <c r="GP17">
        <v>13572</v>
      </c>
    </row>
    <row r="18" spans="11:198">
      <c r="K18">
        <v>10188</v>
      </c>
      <c r="Q18">
        <v>25252</v>
      </c>
      <c r="T18">
        <v>8785</v>
      </c>
      <c r="W18">
        <v>11815</v>
      </c>
      <c r="AD18">
        <v>10096.861111111111</v>
      </c>
      <c r="AL18">
        <v>9958</v>
      </c>
      <c r="AM18">
        <v>10528</v>
      </c>
      <c r="AP18">
        <v>12665</v>
      </c>
      <c r="AV18">
        <v>9750</v>
      </c>
      <c r="BB18">
        <v>9795</v>
      </c>
      <c r="BL18">
        <v>14905</v>
      </c>
      <c r="BM18">
        <v>6077</v>
      </c>
      <c r="BO18">
        <v>7450</v>
      </c>
      <c r="BQ18">
        <v>6384</v>
      </c>
      <c r="BV18">
        <v>14145</v>
      </c>
      <c r="CB18">
        <v>10670</v>
      </c>
      <c r="CN18">
        <v>20050</v>
      </c>
      <c r="DC18">
        <v>11570</v>
      </c>
      <c r="DD18">
        <v>12490</v>
      </c>
      <c r="DI18">
        <v>11665</v>
      </c>
      <c r="DP18">
        <v>10240</v>
      </c>
      <c r="DV18">
        <v>9322</v>
      </c>
      <c r="DY18">
        <v>11707</v>
      </c>
      <c r="EH18">
        <v>11607</v>
      </c>
      <c r="EP18">
        <v>12782</v>
      </c>
      <c r="ES18">
        <v>13005</v>
      </c>
      <c r="EV18">
        <v>18050</v>
      </c>
      <c r="FH18">
        <v>18807</v>
      </c>
      <c r="FL18">
        <v>12969</v>
      </c>
      <c r="FN18">
        <v>5557</v>
      </c>
      <c r="FS18">
        <v>7903</v>
      </c>
      <c r="FW18">
        <v>26155</v>
      </c>
      <c r="GI18">
        <v>19355</v>
      </c>
      <c r="GP18">
        <v>13785</v>
      </c>
    </row>
    <row r="19" spans="11:198">
      <c r="K19">
        <v>11638</v>
      </c>
      <c r="Q19">
        <v>25350</v>
      </c>
      <c r="T19">
        <v>9040</v>
      </c>
      <c r="W19">
        <v>11820</v>
      </c>
      <c r="AD19">
        <v>10540</v>
      </c>
      <c r="AL19">
        <v>11135</v>
      </c>
      <c r="AP19">
        <v>12668</v>
      </c>
      <c r="AV19">
        <v>11057</v>
      </c>
      <c r="BB19">
        <v>10500</v>
      </c>
      <c r="BL19">
        <v>14910</v>
      </c>
      <c r="BM19">
        <v>6600</v>
      </c>
      <c r="BO19">
        <v>7520</v>
      </c>
      <c r="BQ19">
        <v>6388</v>
      </c>
      <c r="BV19">
        <v>14530</v>
      </c>
      <c r="CB19">
        <v>12060</v>
      </c>
      <c r="CN19">
        <v>21400</v>
      </c>
      <c r="DC19">
        <v>14150</v>
      </c>
      <c r="DI19">
        <v>11673</v>
      </c>
      <c r="DP19">
        <v>10360</v>
      </c>
      <c r="DV19">
        <v>10049</v>
      </c>
      <c r="DY19">
        <v>11727</v>
      </c>
      <c r="EH19">
        <v>11611</v>
      </c>
      <c r="EP19">
        <v>16190</v>
      </c>
      <c r="ES19">
        <v>14261</v>
      </c>
      <c r="EV19">
        <v>18055</v>
      </c>
      <c r="FH19">
        <v>18817</v>
      </c>
      <c r="FL19">
        <v>13922</v>
      </c>
      <c r="FN19">
        <v>5567</v>
      </c>
      <c r="FS19">
        <v>8540</v>
      </c>
      <c r="FW19">
        <v>26190</v>
      </c>
      <c r="GI19">
        <v>22450</v>
      </c>
      <c r="GP19">
        <v>16220</v>
      </c>
    </row>
    <row r="20" spans="11:198">
      <c r="K20">
        <v>12977</v>
      </c>
      <c r="Q20">
        <v>25408</v>
      </c>
      <c r="W20">
        <v>11824</v>
      </c>
      <c r="AD20">
        <v>10560</v>
      </c>
      <c r="AL20">
        <v>11143</v>
      </c>
      <c r="AV20">
        <v>11060</v>
      </c>
      <c r="BB20">
        <v>10530</v>
      </c>
      <c r="BL20">
        <v>16070</v>
      </c>
      <c r="BM20">
        <v>7200</v>
      </c>
      <c r="BO20">
        <v>8700</v>
      </c>
      <c r="BQ20">
        <v>7353</v>
      </c>
      <c r="BV20">
        <v>15850</v>
      </c>
      <c r="CB20">
        <v>13400</v>
      </c>
      <c r="CN20">
        <v>22580</v>
      </c>
      <c r="DC20">
        <v>14190</v>
      </c>
      <c r="DP20">
        <v>10555</v>
      </c>
      <c r="DV20">
        <v>11289</v>
      </c>
      <c r="DY20">
        <v>13036</v>
      </c>
      <c r="EH20">
        <v>13280</v>
      </c>
      <c r="EP20">
        <v>17467</v>
      </c>
      <c r="ES20">
        <v>15545</v>
      </c>
      <c r="EV20">
        <v>20400</v>
      </c>
      <c r="FH20">
        <v>20325</v>
      </c>
      <c r="FL20">
        <v>15270</v>
      </c>
      <c r="FN20">
        <v>5927</v>
      </c>
      <c r="FW20">
        <v>27935</v>
      </c>
      <c r="GI20">
        <v>22648</v>
      </c>
      <c r="GP20">
        <v>16345</v>
      </c>
    </row>
    <row r="21" spans="11:198">
      <c r="K21">
        <v>13240</v>
      </c>
      <c r="Q21">
        <v>25483</v>
      </c>
      <c r="W21">
        <v>13055</v>
      </c>
      <c r="AD21">
        <v>10780</v>
      </c>
      <c r="AL21">
        <v>12520</v>
      </c>
      <c r="BB21">
        <v>11800</v>
      </c>
      <c r="BL21">
        <v>16320</v>
      </c>
      <c r="BM21">
        <v>8800</v>
      </c>
      <c r="BO21">
        <v>9025</v>
      </c>
      <c r="BQ21">
        <v>7690</v>
      </c>
      <c r="BV21">
        <v>16788</v>
      </c>
      <c r="CB21">
        <v>13410</v>
      </c>
      <c r="CN21">
        <v>22592</v>
      </c>
      <c r="DC21">
        <v>14554</v>
      </c>
      <c r="DP21">
        <v>10560</v>
      </c>
      <c r="DY21">
        <v>13038</v>
      </c>
      <c r="EH21">
        <v>13530</v>
      </c>
      <c r="EP21">
        <v>17487</v>
      </c>
      <c r="ES21">
        <v>15555</v>
      </c>
      <c r="EV21">
        <v>20405</v>
      </c>
      <c r="FH21">
        <v>21375</v>
      </c>
      <c r="FN21">
        <v>6021</v>
      </c>
      <c r="GI21">
        <v>24583</v>
      </c>
      <c r="GP21">
        <v>18120</v>
      </c>
    </row>
    <row r="22" spans="11:198">
      <c r="K22">
        <v>13558</v>
      </c>
      <c r="Q22">
        <v>26293</v>
      </c>
      <c r="W22">
        <v>13060</v>
      </c>
      <c r="AD22">
        <v>12590</v>
      </c>
      <c r="AL22">
        <v>12535</v>
      </c>
      <c r="BB22">
        <v>11860</v>
      </c>
      <c r="BL22">
        <v>17050</v>
      </c>
      <c r="BM22">
        <v>8850</v>
      </c>
      <c r="BO22">
        <v>9093</v>
      </c>
      <c r="BQ22">
        <v>8962</v>
      </c>
      <c r="BV22">
        <v>16798</v>
      </c>
      <c r="CB22">
        <v>16090</v>
      </c>
      <c r="CN22">
        <v>27390</v>
      </c>
      <c r="DC22">
        <v>15990</v>
      </c>
      <c r="DP22">
        <v>12010</v>
      </c>
      <c r="DY22">
        <v>13056</v>
      </c>
      <c r="EH22">
        <v>14485</v>
      </c>
      <c r="EV22">
        <v>20530</v>
      </c>
      <c r="FH22">
        <v>23070</v>
      </c>
      <c r="FN22">
        <v>6581</v>
      </c>
      <c r="GI22">
        <v>26353</v>
      </c>
      <c r="GP22">
        <v>21550</v>
      </c>
    </row>
    <row r="23" spans="11:198">
      <c r="Q23">
        <v>26548</v>
      </c>
      <c r="W23">
        <v>13082</v>
      </c>
      <c r="AD23">
        <v>12915</v>
      </c>
      <c r="AL23">
        <v>13748.833333333334</v>
      </c>
      <c r="BB23">
        <v>13300</v>
      </c>
      <c r="BL23">
        <v>18855</v>
      </c>
      <c r="BM23">
        <v>8870</v>
      </c>
      <c r="BO23">
        <v>9096</v>
      </c>
      <c r="BQ23">
        <v>9130</v>
      </c>
      <c r="BV23">
        <v>16800</v>
      </c>
      <c r="CB23">
        <v>16110</v>
      </c>
      <c r="DC23">
        <v>17590</v>
      </c>
      <c r="DP23">
        <v>12150</v>
      </c>
      <c r="DY23">
        <v>15020</v>
      </c>
      <c r="EH23">
        <v>14524</v>
      </c>
      <c r="EV23">
        <v>20560</v>
      </c>
      <c r="FH23">
        <v>24062</v>
      </c>
      <c r="FN23">
        <v>7992</v>
      </c>
      <c r="GI23">
        <v>26427</v>
      </c>
    </row>
    <row r="24" spans="11:198">
      <c r="Q24">
        <v>27383</v>
      </c>
      <c r="W24">
        <v>14563</v>
      </c>
      <c r="AD24">
        <v>12935</v>
      </c>
      <c r="AL24">
        <v>13850</v>
      </c>
      <c r="BB24">
        <v>14610</v>
      </c>
      <c r="BL24">
        <v>19470</v>
      </c>
      <c r="BM24">
        <v>9080</v>
      </c>
      <c r="BO24">
        <v>9650</v>
      </c>
      <c r="BQ24">
        <v>10320</v>
      </c>
      <c r="CB24">
        <v>16160</v>
      </c>
      <c r="DC24">
        <v>17660</v>
      </c>
      <c r="DP24">
        <v>13000</v>
      </c>
      <c r="DY24">
        <v>16274</v>
      </c>
      <c r="EH24">
        <v>16404</v>
      </c>
      <c r="EV24">
        <v>21800</v>
      </c>
      <c r="FH24">
        <v>24122</v>
      </c>
      <c r="FN24">
        <v>8082</v>
      </c>
      <c r="GI24">
        <v>26582</v>
      </c>
    </row>
    <row r="25" spans="11:198">
      <c r="Q25">
        <v>27403</v>
      </c>
      <c r="W25">
        <v>14567</v>
      </c>
      <c r="AD25">
        <v>14340</v>
      </c>
      <c r="AL25">
        <v>13855</v>
      </c>
      <c r="BB25">
        <v>16000</v>
      </c>
      <c r="BL25">
        <v>19485</v>
      </c>
      <c r="BO25">
        <v>10250</v>
      </c>
      <c r="BQ25">
        <v>10385</v>
      </c>
      <c r="CB25">
        <v>17978.82608695652</v>
      </c>
      <c r="DC25">
        <v>17670</v>
      </c>
      <c r="DP25">
        <v>13175</v>
      </c>
      <c r="DY25">
        <v>16464</v>
      </c>
      <c r="EH25">
        <v>16433</v>
      </c>
      <c r="EV25">
        <v>21805</v>
      </c>
      <c r="FH25">
        <v>24778</v>
      </c>
      <c r="FN25">
        <v>8141</v>
      </c>
      <c r="GI25">
        <v>28395</v>
      </c>
    </row>
    <row r="26" spans="11:198">
      <c r="Q26">
        <v>27913</v>
      </c>
      <c r="W26">
        <v>14630</v>
      </c>
      <c r="AD26">
        <v>14360</v>
      </c>
      <c r="AL26">
        <v>15060</v>
      </c>
      <c r="BB26">
        <v>16005</v>
      </c>
      <c r="BL26">
        <v>22145</v>
      </c>
      <c r="BO26">
        <v>10578</v>
      </c>
      <c r="BQ26">
        <v>10885</v>
      </c>
      <c r="CB26">
        <v>18840</v>
      </c>
      <c r="DC26">
        <v>17675</v>
      </c>
      <c r="DP26">
        <v>13353</v>
      </c>
      <c r="DY26">
        <v>17062</v>
      </c>
      <c r="EH26">
        <v>16447</v>
      </c>
      <c r="EV26">
        <v>21820</v>
      </c>
      <c r="FH26">
        <v>25880</v>
      </c>
      <c r="FN26">
        <v>9396</v>
      </c>
      <c r="GI26">
        <v>29710</v>
      </c>
    </row>
    <row r="27" spans="11:198">
      <c r="Q27">
        <v>28793</v>
      </c>
      <c r="W27">
        <v>15125.734693877552</v>
      </c>
      <c r="AD27">
        <v>14370</v>
      </c>
      <c r="AL27">
        <v>16160</v>
      </c>
      <c r="BB27">
        <v>17450</v>
      </c>
      <c r="BL27">
        <v>22835</v>
      </c>
      <c r="BO27">
        <v>10580</v>
      </c>
      <c r="CB27">
        <v>22200</v>
      </c>
      <c r="DC27">
        <v>18345</v>
      </c>
      <c r="DP27">
        <v>13364</v>
      </c>
      <c r="DY27">
        <v>18970</v>
      </c>
      <c r="EH27">
        <v>17712</v>
      </c>
      <c r="EV27">
        <v>22985</v>
      </c>
      <c r="FH27">
        <v>28525</v>
      </c>
      <c r="FN27">
        <v>10085</v>
      </c>
      <c r="GI27">
        <v>30010</v>
      </c>
    </row>
    <row r="28" spans="11:198">
      <c r="Q28">
        <v>29443</v>
      </c>
      <c r="W28">
        <v>15235</v>
      </c>
      <c r="AD28">
        <v>15310</v>
      </c>
      <c r="AL28">
        <v>16792</v>
      </c>
      <c r="BB28">
        <v>18789</v>
      </c>
      <c r="BO28">
        <v>10590</v>
      </c>
      <c r="CB28">
        <v>23975</v>
      </c>
      <c r="DC28">
        <v>19000</v>
      </c>
      <c r="DP28">
        <v>14790</v>
      </c>
      <c r="DY28">
        <v>18990</v>
      </c>
      <c r="EH28">
        <v>17794</v>
      </c>
      <c r="EV28">
        <v>28844</v>
      </c>
      <c r="FH28">
        <v>28650</v>
      </c>
      <c r="FN28">
        <v>11864</v>
      </c>
      <c r="GI28">
        <v>31140</v>
      </c>
    </row>
    <row r="29" spans="11:198">
      <c r="W29">
        <v>15935</v>
      </c>
      <c r="AD29">
        <v>16110</v>
      </c>
      <c r="AL29">
        <v>17580</v>
      </c>
      <c r="BB29">
        <v>20055</v>
      </c>
      <c r="BO29">
        <v>11544</v>
      </c>
      <c r="CB29">
        <v>24300</v>
      </c>
      <c r="DC29">
        <v>19030</v>
      </c>
      <c r="DP29">
        <v>15865</v>
      </c>
      <c r="DY29">
        <v>20034</v>
      </c>
      <c r="EH29">
        <v>20335</v>
      </c>
      <c r="EV29">
        <v>30044</v>
      </c>
      <c r="FH29">
        <v>28695</v>
      </c>
      <c r="FN29">
        <v>12726</v>
      </c>
      <c r="GI29">
        <v>32460</v>
      </c>
    </row>
    <row r="30" spans="11:198">
      <c r="W30">
        <v>17205</v>
      </c>
      <c r="AD30">
        <v>16112</v>
      </c>
      <c r="AL30">
        <v>17850</v>
      </c>
      <c r="BB30">
        <v>20069</v>
      </c>
      <c r="BO30">
        <v>11548</v>
      </c>
      <c r="CB30">
        <v>24315</v>
      </c>
      <c r="DC30">
        <v>19785</v>
      </c>
      <c r="DP30">
        <v>16530</v>
      </c>
      <c r="DY30">
        <v>20146</v>
      </c>
      <c r="EH30">
        <v>20340</v>
      </c>
      <c r="EV30">
        <v>30310</v>
      </c>
      <c r="FH30">
        <v>31825</v>
      </c>
      <c r="GI30">
        <v>33560</v>
      </c>
    </row>
    <row r="31" spans="11:198">
      <c r="W31">
        <v>18658</v>
      </c>
      <c r="AD31">
        <v>17365</v>
      </c>
      <c r="AL31">
        <v>18795</v>
      </c>
      <c r="BB31">
        <v>21360</v>
      </c>
      <c r="BO31">
        <v>12522</v>
      </c>
      <c r="CB31">
        <v>25590</v>
      </c>
      <c r="DC31">
        <v>19790</v>
      </c>
      <c r="DP31">
        <v>17000</v>
      </c>
      <c r="DY31">
        <v>20994</v>
      </c>
      <c r="EH31">
        <v>21737</v>
      </c>
      <c r="EV31">
        <v>32460</v>
      </c>
      <c r="FH31">
        <v>31881</v>
      </c>
      <c r="GI31">
        <v>35668</v>
      </c>
    </row>
    <row r="32" spans="11:198">
      <c r="W32">
        <v>19130</v>
      </c>
      <c r="AD32">
        <v>17370</v>
      </c>
      <c r="AL32">
        <v>18800</v>
      </c>
      <c r="BB32">
        <v>21360</v>
      </c>
      <c r="BO32">
        <v>12660</v>
      </c>
      <c r="CB32">
        <v>25595</v>
      </c>
      <c r="DC32">
        <v>19794</v>
      </c>
      <c r="DP32">
        <v>17025</v>
      </c>
      <c r="DY32">
        <v>21010</v>
      </c>
      <c r="EH32">
        <v>21759</v>
      </c>
      <c r="EV32">
        <v>32660</v>
      </c>
      <c r="FH32">
        <v>31916</v>
      </c>
      <c r="GI32">
        <v>39630</v>
      </c>
    </row>
    <row r="33" spans="23:191">
      <c r="W33">
        <v>19668</v>
      </c>
      <c r="AD33">
        <v>17980</v>
      </c>
      <c r="AL33">
        <v>19200</v>
      </c>
      <c r="BO33">
        <v>13430</v>
      </c>
      <c r="CB33">
        <v>28110</v>
      </c>
      <c r="DC33">
        <v>22100</v>
      </c>
      <c r="DP33">
        <v>17045</v>
      </c>
      <c r="DY33">
        <v>22904</v>
      </c>
      <c r="EH33">
        <v>25519</v>
      </c>
      <c r="EV33">
        <v>32710</v>
      </c>
      <c r="FH33">
        <v>34025</v>
      </c>
      <c r="GI33">
        <v>39642</v>
      </c>
    </row>
    <row r="34" spans="23:191">
      <c r="W34">
        <v>20230</v>
      </c>
      <c r="AD34">
        <v>19250</v>
      </c>
      <c r="AL34">
        <v>19310</v>
      </c>
      <c r="BO34">
        <v>13435</v>
      </c>
      <c r="CB34">
        <v>28225</v>
      </c>
      <c r="DC34">
        <v>22479</v>
      </c>
      <c r="DP34">
        <v>18510</v>
      </c>
      <c r="DY34">
        <v>24865</v>
      </c>
      <c r="EH34">
        <v>25623</v>
      </c>
      <c r="EV34">
        <v>32800</v>
      </c>
      <c r="FH34">
        <v>35790</v>
      </c>
      <c r="GI34">
        <v>40610</v>
      </c>
    </row>
    <row r="35" spans="23:191">
      <c r="W35">
        <v>20394</v>
      </c>
      <c r="AL35">
        <v>20600</v>
      </c>
      <c r="BO35">
        <v>13740</v>
      </c>
      <c r="CB35">
        <v>28700</v>
      </c>
      <c r="DC35">
        <v>22520</v>
      </c>
      <c r="DP35">
        <v>19530</v>
      </c>
      <c r="DY35">
        <v>24867</v>
      </c>
      <c r="EH35">
        <v>26292</v>
      </c>
      <c r="EV35">
        <v>32860</v>
      </c>
      <c r="FH35">
        <v>37920</v>
      </c>
      <c r="GI35">
        <v>42812</v>
      </c>
    </row>
    <row r="36" spans="23:191">
      <c r="W36">
        <v>20400</v>
      </c>
      <c r="AL36">
        <v>20875</v>
      </c>
      <c r="BO36">
        <v>13748</v>
      </c>
      <c r="CB36">
        <v>29000</v>
      </c>
      <c r="DC36">
        <v>22598</v>
      </c>
      <c r="DP36">
        <v>20747</v>
      </c>
      <c r="DY36">
        <v>24869</v>
      </c>
      <c r="EH36">
        <v>27809</v>
      </c>
      <c r="EV36">
        <v>34445</v>
      </c>
      <c r="FH36">
        <v>38929</v>
      </c>
      <c r="GI36">
        <v>44599</v>
      </c>
    </row>
    <row r="37" spans="23:191">
      <c r="W37">
        <v>20405</v>
      </c>
      <c r="AL37">
        <v>20910</v>
      </c>
      <c r="BO37">
        <v>15310.305555555555</v>
      </c>
      <c r="CB37">
        <v>30300</v>
      </c>
      <c r="DC37">
        <v>22600</v>
      </c>
      <c r="DP37">
        <v>20884</v>
      </c>
      <c r="DY37">
        <v>25594</v>
      </c>
      <c r="EH37">
        <v>28154</v>
      </c>
      <c r="EV37">
        <v>43300</v>
      </c>
      <c r="FH37">
        <v>41184</v>
      </c>
      <c r="GI37">
        <v>46836</v>
      </c>
    </row>
    <row r="38" spans="23:191">
      <c r="W38">
        <v>21720</v>
      </c>
      <c r="AL38">
        <v>22820</v>
      </c>
      <c r="BO38">
        <v>15550</v>
      </c>
      <c r="CB38">
        <v>30345</v>
      </c>
      <c r="DC38">
        <v>22679</v>
      </c>
      <c r="DP38">
        <v>20890</v>
      </c>
      <c r="DY38">
        <v>26513</v>
      </c>
      <c r="EV38">
        <v>44625</v>
      </c>
      <c r="GI38">
        <v>47346</v>
      </c>
    </row>
    <row r="39" spans="23:191">
      <c r="W39">
        <v>22033</v>
      </c>
      <c r="AL39">
        <v>22845</v>
      </c>
      <c r="BO39">
        <v>16440</v>
      </c>
      <c r="CB39">
        <v>31725</v>
      </c>
      <c r="DC39">
        <v>23940</v>
      </c>
      <c r="DY39">
        <v>26869</v>
      </c>
      <c r="EV39">
        <v>44825</v>
      </c>
      <c r="GI39">
        <v>48666</v>
      </c>
    </row>
    <row r="40" spans="23:191">
      <c r="W40">
        <v>23460</v>
      </c>
      <c r="AL40">
        <v>24065</v>
      </c>
      <c r="BO40">
        <v>16550</v>
      </c>
      <c r="CB40">
        <v>32383</v>
      </c>
      <c r="DC40">
        <v>25730</v>
      </c>
      <c r="DY40">
        <v>27504</v>
      </c>
      <c r="EV40">
        <v>45770</v>
      </c>
      <c r="GI40">
        <v>49460</v>
      </c>
    </row>
    <row r="41" spans="23:191">
      <c r="W41">
        <v>23926</v>
      </c>
      <c r="AL41">
        <v>24085</v>
      </c>
      <c r="BO41">
        <v>16600</v>
      </c>
      <c r="CB41">
        <v>32390</v>
      </c>
      <c r="DC41">
        <v>26020</v>
      </c>
      <c r="DY41">
        <v>28778</v>
      </c>
      <c r="GI41">
        <v>49960</v>
      </c>
    </row>
    <row r="42" spans="23:191">
      <c r="W42">
        <v>23927</v>
      </c>
      <c r="AL42">
        <v>24712</v>
      </c>
      <c r="BO42">
        <v>17450</v>
      </c>
      <c r="CB42">
        <v>32591</v>
      </c>
      <c r="DC42">
        <v>27230</v>
      </c>
      <c r="DY42">
        <v>28782</v>
      </c>
    </row>
    <row r="43" spans="23:191">
      <c r="W43">
        <v>27150</v>
      </c>
      <c r="AL43">
        <v>25377</v>
      </c>
      <c r="BO43">
        <v>17470</v>
      </c>
      <c r="CB43">
        <v>33205</v>
      </c>
      <c r="DC43">
        <v>27290</v>
      </c>
      <c r="DY43">
        <v>28786</v>
      </c>
    </row>
    <row r="44" spans="23:191">
      <c r="W44">
        <v>28422</v>
      </c>
      <c r="AL44">
        <v>25383</v>
      </c>
      <c r="BO44">
        <v>17975</v>
      </c>
      <c r="CB44">
        <v>33290</v>
      </c>
      <c r="DC44">
        <v>28740</v>
      </c>
      <c r="DY44">
        <v>28795</v>
      </c>
    </row>
    <row r="45" spans="23:191">
      <c r="W45">
        <v>29029</v>
      </c>
      <c r="AL45">
        <v>26680</v>
      </c>
      <c r="BO45">
        <v>18820</v>
      </c>
      <c r="CB45">
        <v>34850</v>
      </c>
      <c r="DC45">
        <v>28748</v>
      </c>
      <c r="DY45">
        <v>32112</v>
      </c>
    </row>
    <row r="46" spans="23:191">
      <c r="W46">
        <v>29699</v>
      </c>
      <c r="BO46">
        <v>18925</v>
      </c>
      <c r="DC46">
        <v>28755</v>
      </c>
    </row>
    <row r="47" spans="23:191">
      <c r="W47">
        <v>29953</v>
      </c>
      <c r="BO47">
        <v>19700</v>
      </c>
      <c r="DC47">
        <v>31200</v>
      </c>
    </row>
    <row r="48" spans="23:191">
      <c r="BO48">
        <v>19800</v>
      </c>
      <c r="DC48">
        <v>31336</v>
      </c>
    </row>
    <row r="49" spans="67:107">
      <c r="BO49">
        <v>20150</v>
      </c>
      <c r="DC49">
        <v>33720</v>
      </c>
    </row>
    <row r="50" spans="67:107">
      <c r="BO50">
        <v>20825</v>
      </c>
      <c r="DC50">
        <v>33850</v>
      </c>
    </row>
    <row r="51" spans="67:107">
      <c r="BO51">
        <v>20832</v>
      </c>
      <c r="DC51">
        <v>33890</v>
      </c>
    </row>
    <row r="52" spans="67:107">
      <c r="BO52">
        <v>20840</v>
      </c>
      <c r="DC52">
        <v>35170</v>
      </c>
    </row>
    <row r="53" spans="67:107">
      <c r="BO53">
        <v>21155</v>
      </c>
      <c r="DC53">
        <v>36483</v>
      </c>
    </row>
    <row r="54" spans="67:107">
      <c r="BO54">
        <v>22746</v>
      </c>
      <c r="DC54">
        <v>39050</v>
      </c>
    </row>
    <row r="55" spans="67:107">
      <c r="BO55">
        <v>23350</v>
      </c>
      <c r="DC55">
        <v>39100</v>
      </c>
    </row>
    <row r="56" spans="67:107">
      <c r="BO56">
        <v>23500</v>
      </c>
    </row>
    <row r="57" spans="67:107">
      <c r="BO57">
        <v>24250</v>
      </c>
    </row>
    <row r="58" spans="67:107">
      <c r="BO58">
        <v>27140</v>
      </c>
    </row>
    <row r="59" spans="67:107">
      <c r="BO59">
        <v>27155</v>
      </c>
    </row>
    <row r="60" spans="67:107">
      <c r="BO60">
        <v>28525</v>
      </c>
    </row>
    <row r="61" spans="67:107">
      <c r="BO61">
        <v>30375</v>
      </c>
    </row>
    <row r="62" spans="67:107">
      <c r="BO62">
        <v>30990</v>
      </c>
    </row>
    <row r="63" spans="67:107">
      <c r="BO63">
        <v>31000</v>
      </c>
    </row>
    <row r="64" spans="67:107">
      <c r="BO64">
        <v>31600</v>
      </c>
    </row>
    <row r="65" spans="67:67">
      <c r="BO65">
        <v>32360</v>
      </c>
    </row>
    <row r="66" spans="67:67">
      <c r="BO66">
        <v>32373</v>
      </c>
    </row>
    <row r="67" spans="67:67">
      <c r="BO67">
        <v>33740</v>
      </c>
    </row>
  </sheetData>
  <sortState xmlns:xlrd2="http://schemas.microsoft.com/office/spreadsheetml/2017/richdata2" ref="BB2:BB1603">
    <sortCondition ref="BB3:BB1603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28BC9-A225-3C40-89EE-C0F92D62616A}">
  <dimension ref="A3:B79"/>
  <sheetViews>
    <sheetView workbookViewId="0">
      <selection activeCell="A4" sqref="A4:B78"/>
    </sheetView>
  </sheetViews>
  <sheetFormatPr baseColWidth="10" defaultRowHeight="16"/>
  <cols>
    <col min="1" max="1" width="13" bestFit="1" customWidth="1"/>
    <col min="2" max="2" width="14.1640625" bestFit="1" customWidth="1"/>
  </cols>
  <sheetData>
    <row r="3" spans="1:2">
      <c r="A3" s="4" t="s">
        <v>2109</v>
      </c>
      <c r="B3" t="s">
        <v>2116</v>
      </c>
    </row>
    <row r="4" spans="1:2">
      <c r="A4" s="5" t="s">
        <v>2107</v>
      </c>
      <c r="B4" s="6">
        <v>1</v>
      </c>
    </row>
    <row r="5" spans="1:2">
      <c r="A5" s="5" t="s">
        <v>2108</v>
      </c>
      <c r="B5" s="6">
        <v>2</v>
      </c>
    </row>
    <row r="6" spans="1:2">
      <c r="A6" s="5" t="s">
        <v>2103</v>
      </c>
      <c r="B6" s="6">
        <v>2</v>
      </c>
    </row>
    <row r="7" spans="1:2">
      <c r="A7" s="5" t="s">
        <v>2104</v>
      </c>
      <c r="B7" s="6">
        <v>5</v>
      </c>
    </row>
    <row r="8" spans="1:2">
      <c r="A8" s="5" t="s">
        <v>2106</v>
      </c>
      <c r="B8" s="6">
        <v>6</v>
      </c>
    </row>
    <row r="9" spans="1:2">
      <c r="A9" s="5" t="s">
        <v>2105</v>
      </c>
      <c r="B9" s="6">
        <v>2</v>
      </c>
    </row>
    <row r="10" spans="1:2">
      <c r="A10" s="5" t="s">
        <v>1348</v>
      </c>
      <c r="B10" s="6">
        <v>1</v>
      </c>
    </row>
    <row r="11" spans="1:2">
      <c r="A11" s="5" t="s">
        <v>467</v>
      </c>
      <c r="B11" s="6">
        <v>3</v>
      </c>
    </row>
    <row r="12" spans="1:2">
      <c r="A12" s="5" t="s">
        <v>1729</v>
      </c>
      <c r="B12" s="6">
        <v>6</v>
      </c>
    </row>
    <row r="13" spans="1:2">
      <c r="A13" s="5" t="s">
        <v>215</v>
      </c>
      <c r="B13" s="6">
        <v>1</v>
      </c>
    </row>
    <row r="14" spans="1:2">
      <c r="A14" s="5" t="s">
        <v>360</v>
      </c>
      <c r="B14" s="6">
        <v>4</v>
      </c>
    </row>
    <row r="15" spans="1:2">
      <c r="A15" s="5" t="s">
        <v>357</v>
      </c>
      <c r="B15" s="6">
        <v>1</v>
      </c>
    </row>
    <row r="16" spans="1:2">
      <c r="A16" s="5" t="s">
        <v>409</v>
      </c>
      <c r="B16" s="6">
        <v>3</v>
      </c>
    </row>
    <row r="17" spans="1:2">
      <c r="A17" s="5" t="s">
        <v>853</v>
      </c>
      <c r="B17" s="6">
        <v>10</v>
      </c>
    </row>
    <row r="18" spans="1:2">
      <c r="A18" s="5" t="s">
        <v>1526</v>
      </c>
      <c r="B18" s="6">
        <v>6</v>
      </c>
    </row>
    <row r="19" spans="1:2">
      <c r="A19" s="5" t="s">
        <v>1288</v>
      </c>
      <c r="B19" s="6">
        <v>9</v>
      </c>
    </row>
    <row r="20" spans="1:2">
      <c r="A20" s="5" t="s">
        <v>1679</v>
      </c>
      <c r="B20" s="6">
        <v>1</v>
      </c>
    </row>
    <row r="21" spans="1:2">
      <c r="A21" s="5" t="s">
        <v>1362</v>
      </c>
      <c r="B21" s="6">
        <v>3</v>
      </c>
    </row>
    <row r="22" spans="1:2">
      <c r="A22" s="5" t="s">
        <v>91</v>
      </c>
      <c r="B22" s="6">
        <v>7</v>
      </c>
    </row>
    <row r="23" spans="1:2">
      <c r="A23" s="5" t="s">
        <v>1132</v>
      </c>
      <c r="B23" s="6">
        <v>4</v>
      </c>
    </row>
    <row r="24" spans="1:2">
      <c r="A24" s="5" t="s">
        <v>789</v>
      </c>
      <c r="B24" s="6">
        <v>2</v>
      </c>
    </row>
    <row r="25" spans="1:2">
      <c r="A25" s="5" t="s">
        <v>701</v>
      </c>
      <c r="B25" s="6">
        <v>3</v>
      </c>
    </row>
    <row r="26" spans="1:2">
      <c r="A26" s="5" t="s">
        <v>454</v>
      </c>
      <c r="B26" s="6">
        <v>2</v>
      </c>
    </row>
    <row r="27" spans="1:2">
      <c r="A27" s="5" t="s">
        <v>61</v>
      </c>
      <c r="B27" s="6">
        <v>2</v>
      </c>
    </row>
    <row r="28" spans="1:2">
      <c r="A28" s="5" t="s">
        <v>1475</v>
      </c>
      <c r="B28" s="6">
        <v>2</v>
      </c>
    </row>
    <row r="29" spans="1:2">
      <c r="A29" s="5" t="s">
        <v>79</v>
      </c>
      <c r="B29" s="6">
        <v>1</v>
      </c>
    </row>
    <row r="30" spans="1:2">
      <c r="A30" s="5" t="s">
        <v>406</v>
      </c>
      <c r="B30" s="6">
        <v>1</v>
      </c>
    </row>
    <row r="31" spans="1:2">
      <c r="A31" s="5" t="s">
        <v>75</v>
      </c>
      <c r="B31" s="6">
        <v>1</v>
      </c>
    </row>
    <row r="32" spans="1:2">
      <c r="A32" s="5" t="s">
        <v>939</v>
      </c>
      <c r="B32" s="6">
        <v>4</v>
      </c>
    </row>
    <row r="33" spans="1:2">
      <c r="A33" s="5" t="s">
        <v>443</v>
      </c>
      <c r="B33" s="6">
        <v>1</v>
      </c>
    </row>
    <row r="34" spans="1:2">
      <c r="A34" s="5" t="s">
        <v>1719</v>
      </c>
      <c r="B34" s="6">
        <v>1</v>
      </c>
    </row>
    <row r="35" spans="1:2">
      <c r="A35" s="5" t="s">
        <v>436</v>
      </c>
      <c r="B35" s="6">
        <v>2</v>
      </c>
    </row>
    <row r="36" spans="1:2">
      <c r="A36" s="5" t="s">
        <v>1128</v>
      </c>
      <c r="B36" s="6">
        <v>1</v>
      </c>
    </row>
    <row r="37" spans="1:2">
      <c r="A37" s="5" t="s">
        <v>645</v>
      </c>
      <c r="B37" s="6">
        <v>1</v>
      </c>
    </row>
    <row r="38" spans="1:2">
      <c r="A38" s="5" t="s">
        <v>1721</v>
      </c>
      <c r="B38" s="6">
        <v>1</v>
      </c>
    </row>
    <row r="39" spans="1:2">
      <c r="A39" s="5" t="s">
        <v>640</v>
      </c>
      <c r="B39" s="6">
        <v>1</v>
      </c>
    </row>
    <row r="40" spans="1:2">
      <c r="A40" s="5" t="s">
        <v>1123</v>
      </c>
      <c r="B40" s="6">
        <v>1</v>
      </c>
    </row>
    <row r="41" spans="1:2">
      <c r="A41" s="5" t="s">
        <v>1497</v>
      </c>
      <c r="B41" s="6">
        <v>1</v>
      </c>
    </row>
    <row r="42" spans="1:2">
      <c r="A42" s="5" t="s">
        <v>1716</v>
      </c>
      <c r="B42" s="6">
        <v>1</v>
      </c>
    </row>
    <row r="43" spans="1:2">
      <c r="A43" s="5" t="s">
        <v>989</v>
      </c>
      <c r="B43" s="6">
        <v>13</v>
      </c>
    </row>
    <row r="44" spans="1:2">
      <c r="A44" s="5" t="s">
        <v>290</v>
      </c>
      <c r="B44" s="6">
        <v>6</v>
      </c>
    </row>
    <row r="45" spans="1:2">
      <c r="A45" s="5" t="s">
        <v>2023</v>
      </c>
      <c r="B45" s="6">
        <v>3</v>
      </c>
    </row>
    <row r="46" spans="1:2">
      <c r="A46" s="5" t="s">
        <v>1158</v>
      </c>
      <c r="B46" s="6">
        <v>9</v>
      </c>
    </row>
    <row r="47" spans="1:2">
      <c r="A47" s="5" t="s">
        <v>221</v>
      </c>
      <c r="B47" s="6">
        <v>8</v>
      </c>
    </row>
    <row r="48" spans="1:2">
      <c r="A48" s="5" t="s">
        <v>16</v>
      </c>
      <c r="B48" s="6">
        <v>3</v>
      </c>
    </row>
    <row r="49" spans="1:2">
      <c r="A49" s="5" t="s">
        <v>1659</v>
      </c>
      <c r="B49" s="6">
        <v>3</v>
      </c>
    </row>
    <row r="50" spans="1:2">
      <c r="A50" s="5" t="s">
        <v>594</v>
      </c>
      <c r="B50" s="6">
        <v>5</v>
      </c>
    </row>
    <row r="51" spans="1:2">
      <c r="A51" s="5" t="s">
        <v>69</v>
      </c>
      <c r="B51" s="6">
        <v>2</v>
      </c>
    </row>
    <row r="52" spans="1:2">
      <c r="A52" s="5" t="s">
        <v>1358</v>
      </c>
      <c r="B52" s="6">
        <v>2</v>
      </c>
    </row>
    <row r="53" spans="1:2">
      <c r="A53" s="5" t="s">
        <v>1965</v>
      </c>
      <c r="B53" s="6">
        <v>3</v>
      </c>
    </row>
    <row r="54" spans="1:2">
      <c r="A54" s="5" t="s">
        <v>1682</v>
      </c>
      <c r="B54" s="6">
        <v>4</v>
      </c>
    </row>
    <row r="55" spans="1:2">
      <c r="A55" s="5" t="s">
        <v>1829</v>
      </c>
      <c r="B55" s="6">
        <v>7</v>
      </c>
    </row>
    <row r="56" spans="1:2">
      <c r="A56" s="5" t="s">
        <v>1967</v>
      </c>
      <c r="B56" s="6">
        <v>1</v>
      </c>
    </row>
    <row r="57" spans="1:2">
      <c r="A57" s="5" t="s">
        <v>1985</v>
      </c>
      <c r="B57" s="6">
        <v>1</v>
      </c>
    </row>
    <row r="58" spans="1:2">
      <c r="A58" s="5" t="s">
        <v>1990</v>
      </c>
      <c r="B58" s="6">
        <v>1</v>
      </c>
    </row>
    <row r="59" spans="1:2">
      <c r="A59" s="5" t="s">
        <v>1586</v>
      </c>
      <c r="B59" s="6">
        <v>9</v>
      </c>
    </row>
    <row r="60" spans="1:2">
      <c r="A60" s="5" t="s">
        <v>1506</v>
      </c>
      <c r="B60" s="6">
        <v>3</v>
      </c>
    </row>
    <row r="61" spans="1:2">
      <c r="A61" s="5" t="s">
        <v>84</v>
      </c>
      <c r="B61" s="6">
        <v>1</v>
      </c>
    </row>
    <row r="62" spans="1:2">
      <c r="A62" s="5" t="s">
        <v>541</v>
      </c>
      <c r="B62" s="6">
        <v>1</v>
      </c>
    </row>
    <row r="63" spans="1:2">
      <c r="A63" s="5" t="s">
        <v>522</v>
      </c>
      <c r="B63" s="6">
        <v>1</v>
      </c>
    </row>
    <row r="64" spans="1:2">
      <c r="A64" s="5" t="s">
        <v>528</v>
      </c>
      <c r="B64" s="6">
        <v>1</v>
      </c>
    </row>
    <row r="65" spans="1:2">
      <c r="A65" s="5" t="s">
        <v>534</v>
      </c>
      <c r="B65" s="6">
        <v>2</v>
      </c>
    </row>
    <row r="66" spans="1:2">
      <c r="A66" s="5" t="s">
        <v>2053</v>
      </c>
      <c r="B66" s="6">
        <v>1</v>
      </c>
    </row>
    <row r="67" spans="1:2">
      <c r="A67" s="5" t="s">
        <v>2009</v>
      </c>
      <c r="B67" s="6">
        <v>1</v>
      </c>
    </row>
    <row r="68" spans="1:2">
      <c r="A68" s="5" t="s">
        <v>1456</v>
      </c>
      <c r="B68" s="6">
        <v>3</v>
      </c>
    </row>
    <row r="69" spans="1:2">
      <c r="A69" s="5" t="s">
        <v>1436</v>
      </c>
      <c r="B69" s="6">
        <v>3</v>
      </c>
    </row>
    <row r="70" spans="1:2">
      <c r="A70" s="5" t="s">
        <v>2005</v>
      </c>
      <c r="B70" s="6">
        <v>1</v>
      </c>
    </row>
    <row r="71" spans="1:2">
      <c r="A71" s="5" t="s">
        <v>485</v>
      </c>
      <c r="B71" s="6">
        <v>1</v>
      </c>
    </row>
    <row r="72" spans="1:2">
      <c r="A72" s="5" t="s">
        <v>490</v>
      </c>
      <c r="B72" s="6">
        <v>3</v>
      </c>
    </row>
    <row r="73" spans="1:2">
      <c r="A73" s="5" t="s">
        <v>1503</v>
      </c>
      <c r="B73" s="6">
        <v>1</v>
      </c>
    </row>
    <row r="74" spans="1:2">
      <c r="A74" s="5" t="s">
        <v>1890</v>
      </c>
      <c r="B74" s="6">
        <v>1</v>
      </c>
    </row>
    <row r="75" spans="1:2">
      <c r="A75" s="5" t="s">
        <v>2115</v>
      </c>
      <c r="B75" s="6">
        <v>1</v>
      </c>
    </row>
    <row r="76" spans="1:2">
      <c r="A76" s="5" t="s">
        <v>788</v>
      </c>
      <c r="B76" s="6">
        <v>1</v>
      </c>
    </row>
    <row r="77" spans="1:2">
      <c r="A77" s="5" t="s">
        <v>666</v>
      </c>
      <c r="B77" s="6">
        <v>4</v>
      </c>
    </row>
    <row r="78" spans="1:2">
      <c r="A78" s="5" t="s">
        <v>771</v>
      </c>
      <c r="B78" s="6">
        <v>1</v>
      </c>
    </row>
    <row r="79" spans="1:2">
      <c r="A79" s="5" t="s">
        <v>2110</v>
      </c>
      <c r="B79" s="6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8FF27-4E5B-7B41-9601-4C3F835E6F00}">
  <dimension ref="A1:J67"/>
  <sheetViews>
    <sheetView topLeftCell="A38" workbookViewId="0">
      <selection activeCell="I22" sqref="I22"/>
    </sheetView>
  </sheetViews>
  <sheetFormatPr baseColWidth="10" defaultRowHeight="16"/>
  <sheetData>
    <row r="1" spans="1:10">
      <c r="A1" t="s">
        <v>2117</v>
      </c>
      <c r="B1" t="s">
        <v>2118</v>
      </c>
      <c r="C1" t="s">
        <v>0</v>
      </c>
      <c r="D1" t="s">
        <v>15</v>
      </c>
      <c r="E1" t="s">
        <v>2119</v>
      </c>
      <c r="F1" t="s">
        <v>2120</v>
      </c>
      <c r="G1" t="s">
        <v>2121</v>
      </c>
      <c r="H1" t="s">
        <v>2122</v>
      </c>
      <c r="I1" t="s">
        <v>2123</v>
      </c>
      <c r="J1" t="s">
        <v>2124</v>
      </c>
    </row>
    <row r="2" spans="1:10">
      <c r="A2">
        <v>-122.237713297393</v>
      </c>
      <c r="B2">
        <v>39.271996744538498</v>
      </c>
      <c r="C2" t="s">
        <v>16</v>
      </c>
      <c r="D2" t="s">
        <v>2125</v>
      </c>
      <c r="E2" t="s">
        <v>2126</v>
      </c>
      <c r="F2" t="s">
        <v>18</v>
      </c>
      <c r="G2">
        <v>0</v>
      </c>
      <c r="H2" t="s">
        <v>2126</v>
      </c>
      <c r="I2">
        <v>1</v>
      </c>
      <c r="J2">
        <v>62</v>
      </c>
    </row>
    <row r="3" spans="1:10">
      <c r="A3">
        <v>-122.22103158256699</v>
      </c>
      <c r="B3">
        <v>39.458380773007796</v>
      </c>
      <c r="C3" t="s">
        <v>61</v>
      </c>
      <c r="D3" t="s">
        <v>2127</v>
      </c>
      <c r="E3" t="s">
        <v>2128</v>
      </c>
      <c r="F3" t="s">
        <v>2126</v>
      </c>
      <c r="G3">
        <v>0</v>
      </c>
      <c r="H3" t="s">
        <v>2126</v>
      </c>
      <c r="I3">
        <v>1</v>
      </c>
      <c r="J3">
        <v>50</v>
      </c>
    </row>
    <row r="4" spans="1:10">
      <c r="A4">
        <v>-122.16098818897601</v>
      </c>
      <c r="B4">
        <v>39.128201431812997</v>
      </c>
      <c r="C4" t="s">
        <v>2129</v>
      </c>
      <c r="D4" t="s">
        <v>2130</v>
      </c>
      <c r="E4" t="s">
        <v>2126</v>
      </c>
      <c r="F4" t="s">
        <v>2131</v>
      </c>
      <c r="G4">
        <v>0</v>
      </c>
      <c r="H4" t="s">
        <v>2126</v>
      </c>
      <c r="I4">
        <v>3</v>
      </c>
      <c r="J4">
        <v>30</v>
      </c>
    </row>
    <row r="5" spans="1:10">
      <c r="A5">
        <v>-122.252167190314</v>
      </c>
      <c r="B5">
        <v>39.225965000819997</v>
      </c>
      <c r="C5" t="s">
        <v>69</v>
      </c>
      <c r="D5" t="s">
        <v>2132</v>
      </c>
      <c r="E5" t="s">
        <v>2131</v>
      </c>
      <c r="F5" t="s">
        <v>18</v>
      </c>
      <c r="G5">
        <v>0</v>
      </c>
      <c r="H5" t="s">
        <v>2131</v>
      </c>
      <c r="I5">
        <v>2</v>
      </c>
      <c r="J5">
        <v>40</v>
      </c>
    </row>
    <row r="6" spans="1:10">
      <c r="A6">
        <v>-122.248259518829</v>
      </c>
      <c r="B6">
        <v>39.415039532338398</v>
      </c>
      <c r="C6" t="s">
        <v>75</v>
      </c>
      <c r="D6" t="s">
        <v>2133</v>
      </c>
      <c r="E6" t="s">
        <v>2131</v>
      </c>
      <c r="F6" t="s">
        <v>18</v>
      </c>
      <c r="G6">
        <v>0</v>
      </c>
      <c r="H6" t="s">
        <v>2131</v>
      </c>
      <c r="I6">
        <v>1</v>
      </c>
      <c r="J6">
        <v>22</v>
      </c>
    </row>
    <row r="7" spans="1:10">
      <c r="A7">
        <v>-122.241926396075</v>
      </c>
      <c r="B7">
        <v>39.425344799561401</v>
      </c>
      <c r="C7" t="s">
        <v>79</v>
      </c>
      <c r="D7" t="s">
        <v>2134</v>
      </c>
      <c r="E7" t="s">
        <v>2126</v>
      </c>
      <c r="F7" t="s">
        <v>18</v>
      </c>
      <c r="G7">
        <v>0</v>
      </c>
      <c r="H7" t="s">
        <v>2126</v>
      </c>
      <c r="I7">
        <v>1</v>
      </c>
      <c r="J7">
        <v>32</v>
      </c>
    </row>
    <row r="8" spans="1:10">
      <c r="A8">
        <v>-122.227508435765</v>
      </c>
      <c r="B8">
        <v>39.447116170683699</v>
      </c>
      <c r="C8" t="s">
        <v>2135</v>
      </c>
      <c r="D8" t="s">
        <v>2136</v>
      </c>
      <c r="E8" t="s">
        <v>2128</v>
      </c>
      <c r="F8" t="s">
        <v>2126</v>
      </c>
      <c r="G8">
        <v>0</v>
      </c>
      <c r="H8" t="s">
        <v>2126</v>
      </c>
      <c r="I8">
        <v>2</v>
      </c>
      <c r="J8">
        <v>36</v>
      </c>
    </row>
    <row r="9" spans="1:10">
      <c r="A9">
        <v>-122.132457695553</v>
      </c>
      <c r="B9">
        <v>39.560552786875803</v>
      </c>
      <c r="C9" t="s">
        <v>91</v>
      </c>
      <c r="D9" t="s">
        <v>2137</v>
      </c>
      <c r="E9" t="s">
        <v>2128</v>
      </c>
      <c r="F9" t="s">
        <v>18</v>
      </c>
      <c r="G9">
        <v>0</v>
      </c>
      <c r="H9" t="s">
        <v>2128</v>
      </c>
      <c r="I9">
        <v>5</v>
      </c>
      <c r="J9">
        <v>200</v>
      </c>
    </row>
    <row r="10" spans="1:10">
      <c r="A10">
        <v>-122.060224163557</v>
      </c>
      <c r="B10">
        <v>39.628452515567403</v>
      </c>
      <c r="C10" t="s">
        <v>215</v>
      </c>
      <c r="D10" t="s">
        <v>2138</v>
      </c>
      <c r="E10" t="s">
        <v>2131</v>
      </c>
      <c r="F10" t="s">
        <v>18</v>
      </c>
      <c r="G10">
        <v>0</v>
      </c>
      <c r="H10" t="s">
        <v>2131</v>
      </c>
      <c r="I10">
        <v>2</v>
      </c>
      <c r="J10">
        <v>8</v>
      </c>
    </row>
    <row r="11" spans="1:10">
      <c r="A11">
        <v>-122.236859897873</v>
      </c>
      <c r="B11">
        <v>39.273137241262397</v>
      </c>
      <c r="C11" t="s">
        <v>221</v>
      </c>
      <c r="D11" t="s">
        <v>2139</v>
      </c>
      <c r="E11" t="s">
        <v>2126</v>
      </c>
      <c r="F11" t="s">
        <v>18</v>
      </c>
      <c r="G11">
        <v>0</v>
      </c>
      <c r="H11" t="s">
        <v>2126</v>
      </c>
      <c r="I11">
        <v>1</v>
      </c>
      <c r="J11">
        <v>120</v>
      </c>
    </row>
    <row r="12" spans="1:10">
      <c r="A12">
        <v>-122.22947574623799</v>
      </c>
      <c r="B12">
        <v>39.328672250646001</v>
      </c>
      <c r="C12" t="s">
        <v>290</v>
      </c>
      <c r="D12" t="s">
        <v>2140</v>
      </c>
      <c r="E12" t="s">
        <v>2131</v>
      </c>
      <c r="F12" t="s">
        <v>18</v>
      </c>
      <c r="G12">
        <v>0</v>
      </c>
      <c r="H12" t="s">
        <v>2131</v>
      </c>
      <c r="I12">
        <v>3</v>
      </c>
      <c r="J12">
        <v>92</v>
      </c>
    </row>
    <row r="13" spans="1:10">
      <c r="A13">
        <v>-122.081469320026</v>
      </c>
      <c r="B13">
        <v>39.623034887888402</v>
      </c>
      <c r="C13" t="s">
        <v>357</v>
      </c>
      <c r="D13" t="s">
        <v>2141</v>
      </c>
      <c r="E13" t="s">
        <v>2131</v>
      </c>
      <c r="F13" t="s">
        <v>18</v>
      </c>
      <c r="G13">
        <v>0</v>
      </c>
      <c r="H13" t="s">
        <v>2131</v>
      </c>
      <c r="I13">
        <v>2</v>
      </c>
      <c r="J13">
        <v>14</v>
      </c>
    </row>
    <row r="14" spans="1:10">
      <c r="A14">
        <v>-122.07213582422401</v>
      </c>
      <c r="B14">
        <v>39.623560755394799</v>
      </c>
      <c r="C14" t="s">
        <v>360</v>
      </c>
      <c r="D14" t="s">
        <v>2142</v>
      </c>
      <c r="E14" t="s">
        <v>2128</v>
      </c>
      <c r="F14" t="s">
        <v>2126</v>
      </c>
      <c r="G14">
        <v>0</v>
      </c>
      <c r="H14" t="s">
        <v>2126</v>
      </c>
      <c r="I14">
        <v>2</v>
      </c>
      <c r="J14">
        <v>31</v>
      </c>
    </row>
    <row r="15" spans="1:10">
      <c r="A15">
        <v>-122.08411935011399</v>
      </c>
      <c r="B15">
        <v>39.612578982052199</v>
      </c>
      <c r="C15" t="s">
        <v>409</v>
      </c>
      <c r="D15" t="s">
        <v>2143</v>
      </c>
      <c r="E15" t="s">
        <v>2128</v>
      </c>
      <c r="F15" t="s">
        <v>18</v>
      </c>
      <c r="G15">
        <v>0</v>
      </c>
      <c r="H15" t="s">
        <v>2144</v>
      </c>
      <c r="I15">
        <v>1</v>
      </c>
      <c r="J15">
        <v>24</v>
      </c>
    </row>
    <row r="16" spans="1:10">
      <c r="A16">
        <v>-122.25527536119699</v>
      </c>
      <c r="B16">
        <v>39.388676099828203</v>
      </c>
      <c r="C16" t="s">
        <v>436</v>
      </c>
      <c r="D16" t="s">
        <v>2145</v>
      </c>
      <c r="E16" t="s">
        <v>2126</v>
      </c>
      <c r="F16" t="s">
        <v>18</v>
      </c>
      <c r="G16">
        <v>0</v>
      </c>
      <c r="H16" t="s">
        <v>2126</v>
      </c>
      <c r="I16">
        <v>1</v>
      </c>
      <c r="J16">
        <v>32</v>
      </c>
    </row>
    <row r="17" spans="1:10">
      <c r="A17">
        <v>-122.25062208802601</v>
      </c>
      <c r="B17">
        <v>39.4063847068592</v>
      </c>
      <c r="C17" t="s">
        <v>443</v>
      </c>
      <c r="D17" t="s">
        <v>2146</v>
      </c>
      <c r="E17" t="s">
        <v>2131</v>
      </c>
      <c r="F17" t="s">
        <v>18</v>
      </c>
      <c r="G17">
        <v>0</v>
      </c>
      <c r="H17" t="s">
        <v>2131</v>
      </c>
      <c r="I17">
        <v>1</v>
      </c>
      <c r="J17">
        <v>24</v>
      </c>
    </row>
    <row r="18" spans="1:10">
      <c r="A18">
        <v>-122.192662785894</v>
      </c>
      <c r="B18">
        <v>39.511398400332297</v>
      </c>
      <c r="C18" t="s">
        <v>454</v>
      </c>
      <c r="D18" t="s">
        <v>2147</v>
      </c>
      <c r="E18" t="s">
        <v>2148</v>
      </c>
      <c r="F18" t="s">
        <v>2126</v>
      </c>
      <c r="G18">
        <v>0</v>
      </c>
      <c r="H18" t="s">
        <v>2148</v>
      </c>
      <c r="I18">
        <v>5</v>
      </c>
      <c r="J18">
        <v>117</v>
      </c>
    </row>
    <row r="19" spans="1:10">
      <c r="A19">
        <v>-122.04599484945599</v>
      </c>
      <c r="B19">
        <v>39.630306727475201</v>
      </c>
      <c r="C19" t="s">
        <v>467</v>
      </c>
      <c r="D19" t="s">
        <v>2149</v>
      </c>
      <c r="E19" t="s">
        <v>2126</v>
      </c>
      <c r="F19" t="s">
        <v>18</v>
      </c>
      <c r="G19">
        <v>0</v>
      </c>
      <c r="H19" t="s">
        <v>2126</v>
      </c>
      <c r="I19">
        <v>1</v>
      </c>
      <c r="J19">
        <v>29</v>
      </c>
    </row>
    <row r="20" spans="1:10">
      <c r="A20">
        <v>-122.248996137361</v>
      </c>
      <c r="B20">
        <v>39.233730671323499</v>
      </c>
      <c r="C20" t="s">
        <v>594</v>
      </c>
      <c r="D20" t="s">
        <v>2150</v>
      </c>
      <c r="E20" t="s">
        <v>2128</v>
      </c>
      <c r="F20" t="s">
        <v>18</v>
      </c>
      <c r="G20">
        <v>0</v>
      </c>
      <c r="H20" t="s">
        <v>2128</v>
      </c>
      <c r="I20">
        <v>3</v>
      </c>
      <c r="J20">
        <v>110</v>
      </c>
    </row>
    <row r="21" spans="1:10">
      <c r="A21">
        <v>-122.247765445422</v>
      </c>
      <c r="B21">
        <v>39.348896922960201</v>
      </c>
      <c r="C21" t="s">
        <v>2151</v>
      </c>
      <c r="D21" t="s">
        <v>2152</v>
      </c>
      <c r="E21" t="s">
        <v>2131</v>
      </c>
      <c r="F21" t="s">
        <v>18</v>
      </c>
      <c r="G21">
        <v>0</v>
      </c>
      <c r="H21" t="s">
        <v>2131</v>
      </c>
      <c r="I21">
        <v>2</v>
      </c>
      <c r="J21">
        <v>8</v>
      </c>
    </row>
    <row r="22" spans="1:10">
      <c r="A22">
        <v>-122.255320276962</v>
      </c>
      <c r="B22">
        <v>39.363344495704801</v>
      </c>
      <c r="C22" t="s">
        <v>640</v>
      </c>
      <c r="D22" t="s">
        <v>2153</v>
      </c>
      <c r="E22" t="s">
        <v>2154</v>
      </c>
      <c r="F22" t="s">
        <v>18</v>
      </c>
      <c r="G22">
        <v>0</v>
      </c>
      <c r="H22" t="s">
        <v>2154</v>
      </c>
      <c r="I22">
        <v>2</v>
      </c>
      <c r="J22">
        <v>32</v>
      </c>
    </row>
    <row r="23" spans="1:10">
      <c r="A23">
        <v>-122.256155710176</v>
      </c>
      <c r="B23">
        <v>39.3776779797331</v>
      </c>
      <c r="C23" t="s">
        <v>645</v>
      </c>
      <c r="D23" t="s">
        <v>2155</v>
      </c>
      <c r="E23" t="s">
        <v>2126</v>
      </c>
      <c r="F23" t="s">
        <v>18</v>
      </c>
      <c r="G23">
        <v>0</v>
      </c>
      <c r="H23" t="s">
        <v>2126</v>
      </c>
      <c r="I23">
        <v>4</v>
      </c>
      <c r="J23">
        <v>41</v>
      </c>
    </row>
    <row r="24" spans="1:10">
      <c r="A24">
        <v>-122.25276007840201</v>
      </c>
      <c r="B24">
        <v>39.211774428397803</v>
      </c>
      <c r="C24" t="s">
        <v>1965</v>
      </c>
      <c r="D24" t="s">
        <v>2156</v>
      </c>
      <c r="E24" t="s">
        <v>2154</v>
      </c>
      <c r="F24" t="s">
        <v>18</v>
      </c>
      <c r="G24">
        <v>0</v>
      </c>
      <c r="H24" t="s">
        <v>2154</v>
      </c>
      <c r="I24">
        <v>1</v>
      </c>
      <c r="J24">
        <v>25</v>
      </c>
    </row>
    <row r="25" spans="1:10">
      <c r="A25">
        <v>-122.182763351463</v>
      </c>
      <c r="B25">
        <v>39.522680313244699</v>
      </c>
      <c r="C25" t="s">
        <v>701</v>
      </c>
      <c r="D25" t="s">
        <v>2157</v>
      </c>
      <c r="E25" t="s">
        <v>2128</v>
      </c>
      <c r="F25" t="s">
        <v>2126</v>
      </c>
      <c r="G25">
        <v>0</v>
      </c>
      <c r="H25" t="s">
        <v>2126</v>
      </c>
      <c r="I25">
        <v>5</v>
      </c>
      <c r="J25">
        <v>200</v>
      </c>
    </row>
    <row r="26" spans="1:10">
      <c r="A26">
        <v>-122.148771101112</v>
      </c>
      <c r="B26">
        <v>39.5464578019172</v>
      </c>
      <c r="C26" t="s">
        <v>789</v>
      </c>
      <c r="D26" t="s">
        <v>2158</v>
      </c>
      <c r="E26" t="s">
        <v>2128</v>
      </c>
      <c r="F26" t="s">
        <v>2126</v>
      </c>
      <c r="G26">
        <v>0</v>
      </c>
      <c r="H26" t="s">
        <v>2126</v>
      </c>
      <c r="I26">
        <v>1</v>
      </c>
      <c r="J26">
        <v>37</v>
      </c>
    </row>
    <row r="27" spans="1:10">
      <c r="A27">
        <v>-122.086814295967</v>
      </c>
      <c r="B27">
        <v>39.606461095008903</v>
      </c>
      <c r="C27" t="s">
        <v>853</v>
      </c>
      <c r="D27" t="s">
        <v>2159</v>
      </c>
      <c r="E27" t="s">
        <v>2128</v>
      </c>
      <c r="F27" t="s">
        <v>2126</v>
      </c>
      <c r="G27">
        <v>0</v>
      </c>
      <c r="H27" t="s">
        <v>2126</v>
      </c>
      <c r="I27">
        <v>2</v>
      </c>
      <c r="J27">
        <v>115</v>
      </c>
    </row>
    <row r="28" spans="1:10">
      <c r="A28">
        <v>-122.250640054331</v>
      </c>
      <c r="B28">
        <v>39.406863630652097</v>
      </c>
      <c r="C28" t="s">
        <v>939</v>
      </c>
      <c r="D28" t="s">
        <v>2160</v>
      </c>
      <c r="E28" t="s">
        <v>2128</v>
      </c>
      <c r="F28" t="s">
        <v>2154</v>
      </c>
      <c r="G28">
        <v>0</v>
      </c>
      <c r="H28" t="s">
        <v>2154</v>
      </c>
      <c r="I28">
        <v>7</v>
      </c>
      <c r="J28">
        <v>90</v>
      </c>
    </row>
    <row r="29" spans="1:10">
      <c r="A29">
        <v>-122.22974524082299</v>
      </c>
      <c r="B29">
        <v>39.329443549507303</v>
      </c>
      <c r="C29" t="s">
        <v>989</v>
      </c>
      <c r="D29" t="s">
        <v>2161</v>
      </c>
      <c r="E29" t="s">
        <v>2126</v>
      </c>
      <c r="F29" t="s">
        <v>18</v>
      </c>
      <c r="G29">
        <v>0</v>
      </c>
      <c r="H29" t="s">
        <v>2126</v>
      </c>
      <c r="I29">
        <v>5</v>
      </c>
      <c r="J29">
        <v>223</v>
      </c>
    </row>
    <row r="30" spans="1:10">
      <c r="A30">
        <v>-122.248205619911</v>
      </c>
      <c r="B30">
        <v>39.358371533851802</v>
      </c>
      <c r="C30" t="s">
        <v>1123</v>
      </c>
      <c r="D30" t="s">
        <v>2162</v>
      </c>
      <c r="E30" t="s">
        <v>2131</v>
      </c>
      <c r="F30" t="s">
        <v>18</v>
      </c>
      <c r="G30">
        <v>0</v>
      </c>
      <c r="H30" t="s">
        <v>2131</v>
      </c>
      <c r="I30">
        <v>2</v>
      </c>
      <c r="J30">
        <v>4</v>
      </c>
    </row>
    <row r="31" spans="1:10">
      <c r="A31">
        <v>-122.256524019442</v>
      </c>
      <c r="B31">
        <v>39.384954707735403</v>
      </c>
      <c r="C31" t="s">
        <v>1128</v>
      </c>
      <c r="D31" t="s">
        <v>2163</v>
      </c>
      <c r="E31" t="s">
        <v>2126</v>
      </c>
      <c r="F31" t="s">
        <v>18</v>
      </c>
      <c r="G31">
        <v>0</v>
      </c>
      <c r="H31" t="s">
        <v>2126</v>
      </c>
      <c r="I31">
        <v>1</v>
      </c>
      <c r="J31">
        <v>22</v>
      </c>
    </row>
    <row r="32" spans="1:10">
      <c r="A32">
        <v>-122.136706726847</v>
      </c>
      <c r="B32">
        <v>39.556653576356801</v>
      </c>
      <c r="C32" t="s">
        <v>1132</v>
      </c>
      <c r="D32" t="s">
        <v>2164</v>
      </c>
      <c r="E32" t="s">
        <v>2128</v>
      </c>
      <c r="F32" t="s">
        <v>2126</v>
      </c>
      <c r="G32">
        <v>0</v>
      </c>
      <c r="H32" t="s">
        <v>2126</v>
      </c>
      <c r="I32">
        <v>1</v>
      </c>
      <c r="J32">
        <v>54</v>
      </c>
    </row>
    <row r="33" spans="1:10">
      <c r="A33">
        <v>-122.12247741274599</v>
      </c>
      <c r="B33">
        <v>39.582087992670601</v>
      </c>
      <c r="C33" t="s">
        <v>1288</v>
      </c>
      <c r="D33" t="s">
        <v>1301</v>
      </c>
      <c r="E33" t="s">
        <v>2154</v>
      </c>
      <c r="F33" t="s">
        <v>2128</v>
      </c>
      <c r="G33">
        <v>0</v>
      </c>
      <c r="H33" t="s">
        <v>2154</v>
      </c>
      <c r="I33">
        <v>2</v>
      </c>
      <c r="J33">
        <v>90</v>
      </c>
    </row>
    <row r="34" spans="1:10">
      <c r="A34">
        <v>-122.03929341743699</v>
      </c>
      <c r="B34">
        <v>39.633295501758703</v>
      </c>
      <c r="C34" t="s">
        <v>1348</v>
      </c>
      <c r="D34" t="s">
        <v>2165</v>
      </c>
      <c r="E34" t="s">
        <v>2128</v>
      </c>
      <c r="F34" t="s">
        <v>18</v>
      </c>
      <c r="G34">
        <v>0</v>
      </c>
      <c r="H34" t="s">
        <v>2144</v>
      </c>
      <c r="I34">
        <v>1</v>
      </c>
      <c r="J34">
        <v>11</v>
      </c>
    </row>
    <row r="35" spans="1:10">
      <c r="A35">
        <v>-122.13230498195399</v>
      </c>
      <c r="B35">
        <v>39.560628968201797</v>
      </c>
      <c r="C35" t="s">
        <v>1362</v>
      </c>
      <c r="D35" t="s">
        <v>2166</v>
      </c>
      <c r="E35" t="s">
        <v>2128</v>
      </c>
      <c r="F35" t="s">
        <v>18</v>
      </c>
      <c r="G35">
        <v>0</v>
      </c>
      <c r="H35" t="s">
        <v>2128</v>
      </c>
      <c r="I35">
        <v>2</v>
      </c>
      <c r="J35">
        <v>70</v>
      </c>
    </row>
    <row r="36" spans="1:10">
      <c r="A36">
        <v>-122.233338501959</v>
      </c>
      <c r="B36">
        <v>39.435579162759602</v>
      </c>
      <c r="C36" t="s">
        <v>1475</v>
      </c>
      <c r="D36" t="s">
        <v>2167</v>
      </c>
      <c r="E36" t="s">
        <v>2128</v>
      </c>
      <c r="F36" t="s">
        <v>18</v>
      </c>
      <c r="G36">
        <v>0</v>
      </c>
      <c r="H36" t="s">
        <v>2128</v>
      </c>
      <c r="I36">
        <v>2</v>
      </c>
      <c r="J36">
        <v>62</v>
      </c>
    </row>
    <row r="37" spans="1:10">
      <c r="A37">
        <v>-122.09306657034401</v>
      </c>
      <c r="B37">
        <v>39.604557795922901</v>
      </c>
      <c r="C37" t="s">
        <v>1526</v>
      </c>
      <c r="D37" t="s">
        <v>2168</v>
      </c>
      <c r="E37" t="s">
        <v>2128</v>
      </c>
      <c r="F37" t="s">
        <v>2126</v>
      </c>
      <c r="G37">
        <v>0</v>
      </c>
      <c r="H37" t="s">
        <v>2126</v>
      </c>
      <c r="I37">
        <v>2</v>
      </c>
      <c r="J37">
        <v>50</v>
      </c>
    </row>
    <row r="38" spans="1:10">
      <c r="A38">
        <v>-122.026950565433</v>
      </c>
      <c r="B38">
        <v>39.649786785460698</v>
      </c>
      <c r="C38" s="1" t="s">
        <v>2104</v>
      </c>
      <c r="D38" t="s">
        <v>2169</v>
      </c>
      <c r="E38" t="s">
        <v>2128</v>
      </c>
      <c r="F38" t="s">
        <v>2126</v>
      </c>
      <c r="G38">
        <v>0</v>
      </c>
      <c r="H38" t="s">
        <v>2126</v>
      </c>
      <c r="I38">
        <v>1</v>
      </c>
      <c r="J38">
        <v>24</v>
      </c>
    </row>
    <row r="39" spans="1:10">
      <c r="A39">
        <v>-122.246364073579</v>
      </c>
      <c r="B39">
        <v>39.248125505597997</v>
      </c>
      <c r="C39" t="s">
        <v>1659</v>
      </c>
      <c r="D39" t="s">
        <v>2170</v>
      </c>
      <c r="E39" t="s">
        <v>2128</v>
      </c>
      <c r="F39" t="s">
        <v>2126</v>
      </c>
      <c r="G39">
        <v>0</v>
      </c>
      <c r="H39" t="s">
        <v>2126</v>
      </c>
      <c r="I39">
        <v>4</v>
      </c>
      <c r="J39">
        <v>67</v>
      </c>
    </row>
    <row r="40" spans="1:10">
      <c r="A40">
        <v>-122.22106751517801</v>
      </c>
      <c r="B40">
        <v>39.465746171384602</v>
      </c>
      <c r="C40" t="s">
        <v>2171</v>
      </c>
      <c r="D40" t="s">
        <v>2172</v>
      </c>
      <c r="E40" t="s">
        <v>2128</v>
      </c>
      <c r="F40" t="s">
        <v>2131</v>
      </c>
      <c r="G40">
        <v>0</v>
      </c>
      <c r="H40" t="s">
        <v>2128</v>
      </c>
      <c r="I40">
        <v>3</v>
      </c>
      <c r="J40">
        <v>50</v>
      </c>
    </row>
    <row r="41" spans="1:10">
      <c r="A41">
        <v>-122.251951594646</v>
      </c>
      <c r="B41">
        <v>39.204479678338402</v>
      </c>
      <c r="C41" t="s">
        <v>1682</v>
      </c>
      <c r="D41" t="s">
        <v>2173</v>
      </c>
      <c r="E41" t="s">
        <v>2154</v>
      </c>
      <c r="F41" t="s">
        <v>18</v>
      </c>
      <c r="G41">
        <v>0</v>
      </c>
      <c r="H41" t="s">
        <v>2154</v>
      </c>
      <c r="I41">
        <v>3</v>
      </c>
      <c r="J41">
        <v>174</v>
      </c>
    </row>
    <row r="42" spans="1:10">
      <c r="A42">
        <v>-122.25565265361701</v>
      </c>
      <c r="B42">
        <v>39.392251504172599</v>
      </c>
      <c r="C42" t="s">
        <v>1719</v>
      </c>
      <c r="D42" t="s">
        <v>2174</v>
      </c>
      <c r="E42" t="s">
        <v>2131</v>
      </c>
      <c r="F42" t="s">
        <v>18</v>
      </c>
      <c r="G42">
        <v>0</v>
      </c>
      <c r="H42" t="s">
        <v>2131</v>
      </c>
      <c r="I42">
        <v>1</v>
      </c>
      <c r="J42">
        <v>14</v>
      </c>
    </row>
    <row r="43" spans="1:10">
      <c r="A43">
        <v>-122.25461959104</v>
      </c>
      <c r="B43">
        <v>39.374094884567597</v>
      </c>
      <c r="C43" t="s">
        <v>1721</v>
      </c>
      <c r="D43" t="s">
        <v>2175</v>
      </c>
      <c r="E43" t="s">
        <v>2126</v>
      </c>
      <c r="F43" t="s">
        <v>18</v>
      </c>
      <c r="G43">
        <v>0</v>
      </c>
      <c r="H43" t="s">
        <v>2126</v>
      </c>
      <c r="I43">
        <v>1</v>
      </c>
      <c r="J43">
        <v>30</v>
      </c>
    </row>
    <row r="44" spans="1:10">
      <c r="A44">
        <v>-122.050890667755</v>
      </c>
      <c r="B44">
        <v>39.6302790530358</v>
      </c>
      <c r="C44" t="s">
        <v>1729</v>
      </c>
      <c r="D44" t="s">
        <v>2176</v>
      </c>
      <c r="E44" t="s">
        <v>2177</v>
      </c>
      <c r="F44" t="s">
        <v>18</v>
      </c>
      <c r="G44">
        <v>0</v>
      </c>
      <c r="H44" t="s">
        <v>2178</v>
      </c>
      <c r="I44">
        <v>1</v>
      </c>
      <c r="J44">
        <v>83</v>
      </c>
    </row>
    <row r="45" spans="1:10">
      <c r="A45">
        <v>-122.03319385665699</v>
      </c>
      <c r="B45">
        <v>39.635834474764998</v>
      </c>
      <c r="C45" s="1" t="s">
        <v>2105</v>
      </c>
      <c r="D45" t="s">
        <v>2179</v>
      </c>
      <c r="E45" t="s">
        <v>2126</v>
      </c>
      <c r="F45" t="s">
        <v>18</v>
      </c>
      <c r="G45">
        <v>0</v>
      </c>
      <c r="H45" t="s">
        <v>2126</v>
      </c>
      <c r="I45">
        <v>3</v>
      </c>
      <c r="J45">
        <v>93</v>
      </c>
    </row>
    <row r="46" spans="1:10">
      <c r="A46">
        <v>-122.029717376508</v>
      </c>
      <c r="B46">
        <v>39.639770736402802</v>
      </c>
      <c r="C46" s="1" t="s">
        <v>2106</v>
      </c>
      <c r="D46" t="s">
        <v>2180</v>
      </c>
      <c r="E46" t="s">
        <v>2126</v>
      </c>
      <c r="F46" t="s">
        <v>18</v>
      </c>
      <c r="G46">
        <v>0</v>
      </c>
      <c r="H46" t="s">
        <v>2126</v>
      </c>
      <c r="I46">
        <v>1</v>
      </c>
      <c r="J46">
        <v>32</v>
      </c>
    </row>
    <row r="47" spans="1:10">
      <c r="A47">
        <v>-122.02169542102099</v>
      </c>
      <c r="B47">
        <v>39.672186217181299</v>
      </c>
      <c r="C47" s="1" t="s">
        <v>2107</v>
      </c>
      <c r="D47" t="s">
        <v>2181</v>
      </c>
      <c r="E47" t="s">
        <v>2128</v>
      </c>
      <c r="F47" t="s">
        <v>18</v>
      </c>
      <c r="G47">
        <v>0</v>
      </c>
      <c r="H47" t="s">
        <v>2144</v>
      </c>
      <c r="I47">
        <v>1</v>
      </c>
      <c r="J47">
        <v>14</v>
      </c>
    </row>
    <row r="48" spans="1:10">
      <c r="A48">
        <v>-122.02362679888201</v>
      </c>
      <c r="B48">
        <v>39.668141163924098</v>
      </c>
      <c r="C48" s="1" t="s">
        <v>2108</v>
      </c>
      <c r="D48" t="s">
        <v>2182</v>
      </c>
      <c r="E48" t="s">
        <v>2128</v>
      </c>
      <c r="F48" t="s">
        <v>18</v>
      </c>
      <c r="G48">
        <v>0</v>
      </c>
      <c r="H48" t="s">
        <v>2144</v>
      </c>
      <c r="I48">
        <v>1</v>
      </c>
      <c r="J48">
        <v>15</v>
      </c>
    </row>
    <row r="49" spans="1:10">
      <c r="A49">
        <v>-122.21389895921099</v>
      </c>
      <c r="B49">
        <v>39.160980846607998</v>
      </c>
      <c r="C49" t="s">
        <v>2183</v>
      </c>
      <c r="D49" t="s">
        <v>2184</v>
      </c>
      <c r="E49" t="s">
        <v>2154</v>
      </c>
      <c r="F49" t="s">
        <v>18</v>
      </c>
      <c r="G49">
        <v>0</v>
      </c>
      <c r="H49" t="s">
        <v>2154</v>
      </c>
      <c r="I49">
        <v>3</v>
      </c>
      <c r="J49">
        <v>35</v>
      </c>
    </row>
    <row r="50" spans="1:10">
      <c r="A50">
        <v>-122.18937495195399</v>
      </c>
      <c r="B50">
        <v>39.132981697664299</v>
      </c>
      <c r="C50" t="s">
        <v>1967</v>
      </c>
      <c r="D50" t="s">
        <v>2185</v>
      </c>
      <c r="E50" t="s">
        <v>2126</v>
      </c>
      <c r="F50" t="s">
        <v>18</v>
      </c>
      <c r="G50">
        <v>0</v>
      </c>
      <c r="H50" t="s">
        <v>2126</v>
      </c>
      <c r="I50">
        <v>2</v>
      </c>
      <c r="J50">
        <v>25</v>
      </c>
    </row>
    <row r="51" spans="1:10">
      <c r="A51">
        <v>-122.183095728118</v>
      </c>
      <c r="B51">
        <v>39.129295486302901</v>
      </c>
      <c r="C51" t="s">
        <v>1985</v>
      </c>
      <c r="D51" t="s">
        <v>2186</v>
      </c>
      <c r="E51" t="s">
        <v>2128</v>
      </c>
      <c r="F51" t="s">
        <v>18</v>
      </c>
      <c r="G51">
        <v>0</v>
      </c>
      <c r="H51" t="s">
        <v>2128</v>
      </c>
      <c r="I51">
        <v>2</v>
      </c>
      <c r="J51">
        <v>14</v>
      </c>
    </row>
    <row r="52" spans="1:10">
      <c r="A52">
        <v>-122.228685228788</v>
      </c>
      <c r="B52">
        <v>39.312299252108197</v>
      </c>
      <c r="C52" t="s">
        <v>2023</v>
      </c>
      <c r="D52" t="s">
        <v>2187</v>
      </c>
      <c r="E52" t="s">
        <v>2126</v>
      </c>
      <c r="F52" t="s">
        <v>18</v>
      </c>
      <c r="G52">
        <v>0</v>
      </c>
      <c r="H52" t="s">
        <v>2126</v>
      </c>
      <c r="I52">
        <v>3</v>
      </c>
      <c r="J52">
        <v>72</v>
      </c>
    </row>
    <row r="53" spans="1:10">
      <c r="A53">
        <v>-122.02504613703</v>
      </c>
      <c r="B53">
        <v>39.664614513999702</v>
      </c>
      <c r="C53" s="1" t="s">
        <v>2103</v>
      </c>
      <c r="D53" t="s">
        <v>2188</v>
      </c>
      <c r="E53" t="s">
        <v>2128</v>
      </c>
      <c r="F53" t="s">
        <v>18</v>
      </c>
      <c r="G53">
        <v>0</v>
      </c>
      <c r="H53" t="s">
        <v>2144</v>
      </c>
      <c r="I53">
        <v>1</v>
      </c>
      <c r="J53">
        <v>10</v>
      </c>
    </row>
    <row r="54" spans="1:10">
      <c r="A54">
        <v>-122.100450721979</v>
      </c>
      <c r="B54">
        <v>39.603540374591503</v>
      </c>
      <c r="C54" t="s">
        <v>2189</v>
      </c>
      <c r="D54" t="s">
        <v>2190</v>
      </c>
      <c r="E54" t="s">
        <v>2148</v>
      </c>
      <c r="F54" t="s">
        <v>18</v>
      </c>
      <c r="G54">
        <v>0</v>
      </c>
      <c r="H54" t="s">
        <v>2148</v>
      </c>
      <c r="I54">
        <v>2</v>
      </c>
      <c r="J54">
        <v>76</v>
      </c>
    </row>
    <row r="55" spans="1:10">
      <c r="A55">
        <v>-122.21644119146499</v>
      </c>
      <c r="B55">
        <v>39.495061327659101</v>
      </c>
      <c r="C55" t="s">
        <v>2191</v>
      </c>
      <c r="D55" t="s">
        <v>2192</v>
      </c>
      <c r="E55" t="s">
        <v>2193</v>
      </c>
      <c r="F55" t="s">
        <v>2126</v>
      </c>
      <c r="G55">
        <v>0</v>
      </c>
      <c r="H55" t="s">
        <v>2126</v>
      </c>
      <c r="I55">
        <v>1</v>
      </c>
      <c r="J55">
        <v>14</v>
      </c>
    </row>
    <row r="56" spans="1:10">
      <c r="A56">
        <v>-122.217276624679</v>
      </c>
      <c r="B56">
        <v>39.480329024600898</v>
      </c>
      <c r="C56" t="s">
        <v>2194</v>
      </c>
      <c r="D56" t="s">
        <v>2195</v>
      </c>
      <c r="E56" t="s">
        <v>2148</v>
      </c>
      <c r="F56" t="s">
        <v>2126</v>
      </c>
      <c r="G56">
        <v>0</v>
      </c>
      <c r="H56" t="s">
        <v>2148</v>
      </c>
      <c r="I56">
        <v>1</v>
      </c>
      <c r="J56">
        <v>34</v>
      </c>
    </row>
    <row r="57" spans="1:10">
      <c r="A57">
        <v>-122.254386029066</v>
      </c>
      <c r="B57">
        <v>39.395972507137103</v>
      </c>
      <c r="C57" t="s">
        <v>2196</v>
      </c>
      <c r="D57" t="s">
        <v>2197</v>
      </c>
      <c r="E57" t="s">
        <v>2126</v>
      </c>
      <c r="F57" t="s">
        <v>18</v>
      </c>
      <c r="G57">
        <v>0</v>
      </c>
      <c r="H57" t="s">
        <v>2126</v>
      </c>
      <c r="I57">
        <v>1</v>
      </c>
      <c r="J57">
        <v>14</v>
      </c>
    </row>
    <row r="58" spans="1:10">
      <c r="A58">
        <v>-122.23585378475499</v>
      </c>
      <c r="B58">
        <v>39.305105318379503</v>
      </c>
      <c r="C58" t="s">
        <v>1158</v>
      </c>
      <c r="D58" t="s">
        <v>2198</v>
      </c>
      <c r="E58" t="s">
        <v>2128</v>
      </c>
      <c r="F58" t="s">
        <v>2126</v>
      </c>
      <c r="G58">
        <v>0</v>
      </c>
      <c r="H58" t="s">
        <v>2126</v>
      </c>
      <c r="I58">
        <v>1</v>
      </c>
      <c r="J58">
        <v>118</v>
      </c>
    </row>
    <row r="59" spans="1:10">
      <c r="A59">
        <v>-122.245034566958</v>
      </c>
      <c r="B59">
        <v>39.290590088257801</v>
      </c>
      <c r="C59" t="s">
        <v>2199</v>
      </c>
      <c r="D59" t="s">
        <v>2200</v>
      </c>
      <c r="E59" t="s">
        <v>2126</v>
      </c>
      <c r="F59" t="s">
        <v>18</v>
      </c>
      <c r="G59">
        <v>0</v>
      </c>
      <c r="H59" t="s">
        <v>2126</v>
      </c>
      <c r="I59">
        <v>1</v>
      </c>
      <c r="J59">
        <v>118</v>
      </c>
    </row>
    <row r="60" spans="1:10">
      <c r="A60">
        <v>-122.25456569212299</v>
      </c>
      <c r="B60">
        <v>39.221204971575901</v>
      </c>
      <c r="C60" t="s">
        <v>1358</v>
      </c>
      <c r="D60" t="s">
        <v>2201</v>
      </c>
      <c r="E60" t="s">
        <v>2128</v>
      </c>
      <c r="F60" t="s">
        <v>18</v>
      </c>
      <c r="G60">
        <v>0</v>
      </c>
      <c r="H60" t="s">
        <v>2128</v>
      </c>
      <c r="I60">
        <v>2</v>
      </c>
      <c r="J60">
        <v>90</v>
      </c>
    </row>
    <row r="61" spans="1:10">
      <c r="A61">
        <v>-122.210224849699</v>
      </c>
      <c r="B61">
        <v>39.138291175262403</v>
      </c>
      <c r="C61" t="s">
        <v>1829</v>
      </c>
      <c r="D61" t="s">
        <v>2202</v>
      </c>
      <c r="E61" t="s">
        <v>2154</v>
      </c>
      <c r="F61" t="s">
        <v>18</v>
      </c>
      <c r="G61">
        <v>0</v>
      </c>
      <c r="H61" t="s">
        <v>2154</v>
      </c>
      <c r="I61">
        <v>5</v>
      </c>
      <c r="J61">
        <v>75</v>
      </c>
    </row>
    <row r="62" spans="1:10">
      <c r="A62">
        <v>-122.216818483884</v>
      </c>
      <c r="B62">
        <v>39.152573215462098</v>
      </c>
      <c r="C62" t="s">
        <v>2203</v>
      </c>
      <c r="D62" t="s">
        <v>2204</v>
      </c>
      <c r="E62" t="s">
        <v>2154</v>
      </c>
      <c r="F62" t="s">
        <v>18</v>
      </c>
      <c r="G62">
        <v>0</v>
      </c>
      <c r="H62" t="s">
        <v>2154</v>
      </c>
      <c r="I62">
        <v>2</v>
      </c>
      <c r="J62">
        <v>45</v>
      </c>
    </row>
    <row r="63" spans="1:10">
      <c r="A63">
        <v>-122.218444434549</v>
      </c>
      <c r="B63">
        <v>39.167444357051998</v>
      </c>
      <c r="C63" t="s">
        <v>2205</v>
      </c>
      <c r="D63" t="s">
        <v>2205</v>
      </c>
      <c r="E63" t="s">
        <v>2154</v>
      </c>
      <c r="F63" t="s">
        <v>18</v>
      </c>
      <c r="G63">
        <v>0</v>
      </c>
      <c r="H63" t="s">
        <v>2154</v>
      </c>
      <c r="I63" t="s">
        <v>18</v>
      </c>
      <c r="J63" t="s">
        <v>18</v>
      </c>
    </row>
    <row r="64" spans="1:10">
      <c r="A64">
        <v>-122.13411957882801</v>
      </c>
      <c r="B64">
        <v>39.340886957317203</v>
      </c>
      <c r="C64" t="s">
        <v>2206</v>
      </c>
      <c r="D64" t="s">
        <v>18</v>
      </c>
      <c r="E64" t="s">
        <v>2193</v>
      </c>
      <c r="F64" t="s">
        <v>2207</v>
      </c>
      <c r="G64">
        <v>0</v>
      </c>
      <c r="H64" t="s">
        <v>2193</v>
      </c>
      <c r="I64" t="s">
        <v>18</v>
      </c>
      <c r="J64" t="s">
        <v>18</v>
      </c>
    </row>
    <row r="65" spans="1:10">
      <c r="A65">
        <v>-122.122001305645</v>
      </c>
      <c r="B65">
        <v>39.123023605837297</v>
      </c>
      <c r="C65" t="s">
        <v>2208</v>
      </c>
      <c r="D65" t="s">
        <v>18</v>
      </c>
      <c r="E65" t="s">
        <v>2209</v>
      </c>
      <c r="F65" t="s">
        <v>18</v>
      </c>
      <c r="G65">
        <v>0</v>
      </c>
      <c r="H65" t="s">
        <v>2209</v>
      </c>
      <c r="I65" t="s">
        <v>18</v>
      </c>
      <c r="J65" t="s">
        <v>18</v>
      </c>
    </row>
    <row r="66" spans="1:10">
      <c r="A66">
        <v>-122.19130632981501</v>
      </c>
      <c r="B66">
        <v>39.517704855153703</v>
      </c>
      <c r="C66" t="s">
        <v>2210</v>
      </c>
      <c r="D66" t="s">
        <v>18</v>
      </c>
      <c r="E66" t="s">
        <v>2211</v>
      </c>
      <c r="F66" t="s">
        <v>18</v>
      </c>
      <c r="G66">
        <v>0</v>
      </c>
      <c r="H66" t="s">
        <v>2211</v>
      </c>
      <c r="I66" t="s">
        <v>18</v>
      </c>
      <c r="J66" t="s">
        <v>18</v>
      </c>
    </row>
    <row r="67" spans="1:10">
      <c r="A67">
        <v>-122.191836335833</v>
      </c>
      <c r="B67">
        <v>39.517462309785301</v>
      </c>
      <c r="C67" t="s">
        <v>2210</v>
      </c>
      <c r="D67" t="s">
        <v>18</v>
      </c>
      <c r="E67" t="s">
        <v>2211</v>
      </c>
      <c r="F67" t="s">
        <v>18</v>
      </c>
      <c r="G67">
        <v>0</v>
      </c>
      <c r="H67" t="s">
        <v>2211</v>
      </c>
      <c r="I67" t="s">
        <v>18</v>
      </c>
      <c r="J67" t="s">
        <v>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917"/>
  <sheetViews>
    <sheetView workbookViewId="0">
      <pane ySplit="1" topLeftCell="A2" activePane="bottomLeft" state="frozen"/>
      <selection pane="bottomLeft" activeCell="B3" sqref="B3"/>
    </sheetView>
  </sheetViews>
  <sheetFormatPr baseColWidth="10" defaultRowHeight="16"/>
  <cols>
    <col min="2" max="2" width="10.83203125" style="1"/>
  </cols>
  <sheetData>
    <row r="1" spans="1:17">
      <c r="A1" t="s">
        <v>2102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>
        <v>1</v>
      </c>
      <c r="B2" s="1" t="s">
        <v>16</v>
      </c>
      <c r="C2">
        <v>17467</v>
      </c>
      <c r="D2" t="s">
        <v>17</v>
      </c>
      <c r="E2">
        <v>2.4700000000000002</v>
      </c>
      <c r="F2">
        <v>18</v>
      </c>
      <c r="G2">
        <v>1.77</v>
      </c>
      <c r="H2" t="s">
        <v>19</v>
      </c>
      <c r="I2">
        <v>18</v>
      </c>
      <c r="J2">
        <v>21</v>
      </c>
      <c r="K2" t="s">
        <v>20</v>
      </c>
      <c r="L2" t="s">
        <v>21</v>
      </c>
      <c r="M2">
        <v>2</v>
      </c>
      <c r="N2" t="s">
        <v>21</v>
      </c>
      <c r="O2">
        <v>0</v>
      </c>
      <c r="P2" t="s">
        <v>22</v>
      </c>
      <c r="Q2" t="s">
        <v>23</v>
      </c>
    </row>
    <row r="3" spans="1:17">
      <c r="A3">
        <v>2</v>
      </c>
      <c r="B3" s="1" t="s">
        <v>16</v>
      </c>
      <c r="C3">
        <v>17487</v>
      </c>
      <c r="D3" t="s">
        <v>17</v>
      </c>
      <c r="E3">
        <v>1.25</v>
      </c>
      <c r="F3">
        <v>18</v>
      </c>
      <c r="G3">
        <v>1.77</v>
      </c>
      <c r="H3" t="s">
        <v>24</v>
      </c>
      <c r="I3">
        <v>18</v>
      </c>
      <c r="J3">
        <v>24</v>
      </c>
      <c r="K3" t="s">
        <v>20</v>
      </c>
      <c r="L3" t="s">
        <v>21</v>
      </c>
      <c r="M3">
        <v>2</v>
      </c>
      <c r="N3" t="s">
        <v>21</v>
      </c>
      <c r="O3">
        <v>0</v>
      </c>
      <c r="P3" t="s">
        <v>22</v>
      </c>
      <c r="Q3" t="s">
        <v>25</v>
      </c>
    </row>
    <row r="4" spans="1:17">
      <c r="A4">
        <v>3</v>
      </c>
      <c r="B4" s="1" t="s">
        <v>16</v>
      </c>
      <c r="C4">
        <v>60</v>
      </c>
      <c r="D4" t="s">
        <v>26</v>
      </c>
      <c r="E4">
        <v>0</v>
      </c>
      <c r="F4">
        <v>18</v>
      </c>
      <c r="G4">
        <v>1.7</v>
      </c>
      <c r="H4" t="s">
        <v>24</v>
      </c>
      <c r="I4">
        <v>18</v>
      </c>
      <c r="J4">
        <v>24</v>
      </c>
      <c r="K4" t="s">
        <v>21</v>
      </c>
      <c r="L4" t="s">
        <v>20</v>
      </c>
      <c r="M4">
        <v>5</v>
      </c>
      <c r="N4">
        <v>0</v>
      </c>
      <c r="O4">
        <v>0</v>
      </c>
      <c r="P4" t="s">
        <v>27</v>
      </c>
      <c r="Q4" t="s">
        <v>28</v>
      </c>
    </row>
    <row r="5" spans="1:17">
      <c r="A5">
        <v>4</v>
      </c>
      <c r="B5" s="1" t="s">
        <v>16</v>
      </c>
      <c r="C5">
        <v>1119</v>
      </c>
      <c r="D5" t="s">
        <v>17</v>
      </c>
      <c r="E5">
        <v>3.75</v>
      </c>
      <c r="F5">
        <v>24</v>
      </c>
      <c r="G5">
        <v>3.14</v>
      </c>
      <c r="H5" t="s">
        <v>29</v>
      </c>
      <c r="I5">
        <v>24</v>
      </c>
      <c r="J5">
        <v>20</v>
      </c>
      <c r="K5" t="s">
        <v>21</v>
      </c>
      <c r="L5" t="s">
        <v>21</v>
      </c>
      <c r="M5">
        <v>4</v>
      </c>
      <c r="N5">
        <v>0</v>
      </c>
      <c r="O5">
        <v>0</v>
      </c>
      <c r="P5" t="s">
        <v>27</v>
      </c>
      <c r="Q5" t="s">
        <v>30</v>
      </c>
    </row>
    <row r="6" spans="1:17">
      <c r="A6">
        <v>5</v>
      </c>
      <c r="B6" s="1" t="s">
        <v>16</v>
      </c>
      <c r="C6">
        <v>2377</v>
      </c>
      <c r="D6" t="s">
        <v>17</v>
      </c>
      <c r="E6">
        <v>3.35</v>
      </c>
      <c r="F6">
        <v>18</v>
      </c>
      <c r="G6">
        <v>1.77</v>
      </c>
      <c r="H6" t="s">
        <v>24</v>
      </c>
      <c r="I6">
        <v>18</v>
      </c>
      <c r="J6">
        <v>24</v>
      </c>
      <c r="K6" t="s">
        <v>20</v>
      </c>
      <c r="L6" t="s">
        <v>20</v>
      </c>
      <c r="M6">
        <v>5</v>
      </c>
      <c r="N6">
        <v>0</v>
      </c>
      <c r="O6">
        <v>0</v>
      </c>
      <c r="P6" t="s">
        <v>27</v>
      </c>
      <c r="Q6" t="s">
        <v>31</v>
      </c>
    </row>
    <row r="7" spans="1:17">
      <c r="A7">
        <v>6</v>
      </c>
      <c r="B7" s="1" t="s">
        <v>16</v>
      </c>
      <c r="C7">
        <v>2403</v>
      </c>
      <c r="D7" t="s">
        <v>17</v>
      </c>
      <c r="E7">
        <v>2.8</v>
      </c>
      <c r="F7">
        <v>18</v>
      </c>
      <c r="G7">
        <v>1.77</v>
      </c>
      <c r="H7" t="s">
        <v>19</v>
      </c>
      <c r="I7">
        <v>18</v>
      </c>
      <c r="J7">
        <v>29</v>
      </c>
      <c r="K7" t="s">
        <v>21</v>
      </c>
      <c r="L7" t="s">
        <v>21</v>
      </c>
      <c r="M7">
        <v>5</v>
      </c>
      <c r="N7">
        <v>0</v>
      </c>
      <c r="O7">
        <v>0</v>
      </c>
      <c r="P7" t="s">
        <v>22</v>
      </c>
      <c r="Q7" t="s">
        <v>32</v>
      </c>
    </row>
    <row r="8" spans="1:17">
      <c r="A8">
        <v>7</v>
      </c>
      <c r="B8" s="1" t="s">
        <v>16</v>
      </c>
      <c r="C8">
        <v>3739</v>
      </c>
      <c r="D8" t="s">
        <v>26</v>
      </c>
      <c r="E8">
        <v>1.35</v>
      </c>
      <c r="F8">
        <v>18</v>
      </c>
      <c r="G8">
        <v>1.77</v>
      </c>
      <c r="H8" t="s">
        <v>24</v>
      </c>
      <c r="I8">
        <v>18</v>
      </c>
      <c r="J8">
        <v>46</v>
      </c>
      <c r="K8" t="s">
        <v>21</v>
      </c>
      <c r="L8" t="s">
        <v>20</v>
      </c>
      <c r="M8">
        <v>5</v>
      </c>
      <c r="N8">
        <v>0</v>
      </c>
      <c r="O8">
        <v>0</v>
      </c>
      <c r="P8" t="s">
        <v>33</v>
      </c>
      <c r="Q8" t="s">
        <v>34</v>
      </c>
    </row>
    <row r="9" spans="1:17">
      <c r="A9">
        <v>8</v>
      </c>
      <c r="B9" s="1" t="s">
        <v>16</v>
      </c>
      <c r="C9">
        <v>6262</v>
      </c>
      <c r="D9" t="s">
        <v>17</v>
      </c>
      <c r="E9">
        <v>1.75</v>
      </c>
      <c r="F9">
        <v>24</v>
      </c>
      <c r="G9">
        <v>3.14</v>
      </c>
      <c r="H9" t="s">
        <v>24</v>
      </c>
      <c r="I9">
        <v>24</v>
      </c>
      <c r="J9">
        <v>24</v>
      </c>
      <c r="K9" t="s">
        <v>21</v>
      </c>
      <c r="L9" t="s">
        <v>20</v>
      </c>
      <c r="M9">
        <v>4</v>
      </c>
      <c r="N9">
        <v>0</v>
      </c>
      <c r="O9">
        <v>0</v>
      </c>
      <c r="P9" t="s">
        <v>33</v>
      </c>
      <c r="Q9" t="s">
        <v>35</v>
      </c>
    </row>
    <row r="10" spans="1:17">
      <c r="A10">
        <v>9</v>
      </c>
      <c r="B10" s="1" t="s">
        <v>16</v>
      </c>
      <c r="C10">
        <v>6302</v>
      </c>
      <c r="D10" t="s">
        <v>17</v>
      </c>
      <c r="E10">
        <v>2.6</v>
      </c>
      <c r="F10">
        <v>24</v>
      </c>
      <c r="G10">
        <v>3.14</v>
      </c>
      <c r="H10" t="s">
        <v>24</v>
      </c>
      <c r="I10">
        <v>24</v>
      </c>
      <c r="J10">
        <v>24</v>
      </c>
      <c r="K10" t="s">
        <v>21</v>
      </c>
      <c r="L10" t="s">
        <v>20</v>
      </c>
      <c r="M10">
        <v>4</v>
      </c>
      <c r="N10">
        <v>0</v>
      </c>
      <c r="O10">
        <v>0</v>
      </c>
      <c r="P10" t="s">
        <v>27</v>
      </c>
      <c r="Q10" t="s">
        <v>36</v>
      </c>
    </row>
    <row r="11" spans="1:17">
      <c r="A11">
        <v>10</v>
      </c>
      <c r="B11" s="1" t="s">
        <v>16</v>
      </c>
      <c r="C11">
        <v>6327</v>
      </c>
      <c r="D11" t="s">
        <v>17</v>
      </c>
      <c r="E11">
        <v>2.15</v>
      </c>
      <c r="F11">
        <v>18</v>
      </c>
      <c r="G11">
        <v>1.77</v>
      </c>
      <c r="H11" t="s">
        <v>24</v>
      </c>
      <c r="I11">
        <v>18</v>
      </c>
      <c r="J11">
        <v>16</v>
      </c>
      <c r="K11" t="s">
        <v>21</v>
      </c>
      <c r="L11" t="s">
        <v>21</v>
      </c>
      <c r="M11">
        <v>4</v>
      </c>
      <c r="N11">
        <v>0</v>
      </c>
      <c r="O11">
        <v>0</v>
      </c>
      <c r="P11" t="s">
        <v>22</v>
      </c>
      <c r="Q11" t="s">
        <v>37</v>
      </c>
    </row>
    <row r="12" spans="1:17">
      <c r="A12">
        <v>11</v>
      </c>
      <c r="B12" s="1" t="s">
        <v>16</v>
      </c>
      <c r="C12">
        <v>6664</v>
      </c>
      <c r="D12" t="s">
        <v>26</v>
      </c>
      <c r="E12">
        <v>1.78</v>
      </c>
      <c r="F12">
        <v>15</v>
      </c>
      <c r="G12">
        <v>1.23</v>
      </c>
      <c r="H12" t="s">
        <v>38</v>
      </c>
      <c r="I12">
        <v>15</v>
      </c>
      <c r="J12">
        <v>30</v>
      </c>
      <c r="K12" t="s">
        <v>21</v>
      </c>
      <c r="L12" t="s">
        <v>21</v>
      </c>
      <c r="M12">
        <v>3</v>
      </c>
      <c r="N12">
        <v>0</v>
      </c>
      <c r="O12">
        <v>0</v>
      </c>
      <c r="P12" t="s">
        <v>39</v>
      </c>
      <c r="Q12" t="s">
        <v>40</v>
      </c>
    </row>
    <row r="13" spans="1:17">
      <c r="A13">
        <v>12</v>
      </c>
      <c r="B13" s="1" t="s">
        <v>16</v>
      </c>
      <c r="C13">
        <v>8177</v>
      </c>
      <c r="D13" t="s">
        <v>26</v>
      </c>
      <c r="E13">
        <v>1.9</v>
      </c>
      <c r="F13">
        <v>18</v>
      </c>
      <c r="G13">
        <v>1.77</v>
      </c>
      <c r="H13" t="s">
        <v>24</v>
      </c>
      <c r="I13">
        <v>18</v>
      </c>
      <c r="J13">
        <v>24</v>
      </c>
      <c r="K13" t="s">
        <v>21</v>
      </c>
      <c r="L13" t="s">
        <v>20</v>
      </c>
      <c r="M13">
        <v>4</v>
      </c>
      <c r="N13">
        <v>0</v>
      </c>
      <c r="O13">
        <v>0</v>
      </c>
      <c r="P13" t="s">
        <v>33</v>
      </c>
      <c r="Q13" t="s">
        <v>42</v>
      </c>
    </row>
    <row r="14" spans="1:17">
      <c r="A14">
        <v>13</v>
      </c>
      <c r="B14" s="1" t="s">
        <v>16</v>
      </c>
      <c r="C14">
        <v>9134</v>
      </c>
      <c r="D14" t="s">
        <v>26</v>
      </c>
      <c r="E14">
        <v>1.75</v>
      </c>
      <c r="F14">
        <v>18</v>
      </c>
      <c r="G14">
        <v>1.77</v>
      </c>
      <c r="H14" t="s">
        <v>24</v>
      </c>
      <c r="I14">
        <v>18</v>
      </c>
      <c r="J14">
        <v>32</v>
      </c>
      <c r="K14" t="s">
        <v>21</v>
      </c>
      <c r="L14" t="s">
        <v>20</v>
      </c>
      <c r="M14">
        <v>4</v>
      </c>
      <c r="N14">
        <v>0</v>
      </c>
      <c r="O14">
        <v>0</v>
      </c>
      <c r="P14" t="s">
        <v>33</v>
      </c>
      <c r="Q14" t="s">
        <v>43</v>
      </c>
    </row>
    <row r="15" spans="1:17">
      <c r="A15">
        <v>14</v>
      </c>
      <c r="B15" s="1" t="s">
        <v>16</v>
      </c>
      <c r="C15">
        <v>9137</v>
      </c>
      <c r="D15" t="s">
        <v>26</v>
      </c>
      <c r="E15">
        <v>2.4500000000000002</v>
      </c>
      <c r="F15">
        <v>15</v>
      </c>
      <c r="G15">
        <v>1.23</v>
      </c>
      <c r="H15" t="s">
        <v>24</v>
      </c>
      <c r="I15">
        <v>15</v>
      </c>
      <c r="J15">
        <v>34</v>
      </c>
      <c r="K15" t="s">
        <v>21</v>
      </c>
      <c r="L15" t="s">
        <v>20</v>
      </c>
      <c r="M15">
        <v>4</v>
      </c>
      <c r="N15">
        <v>0</v>
      </c>
      <c r="O15">
        <v>0</v>
      </c>
      <c r="P15" t="s">
        <v>33</v>
      </c>
      <c r="Q15" t="s">
        <v>44</v>
      </c>
    </row>
    <row r="16" spans="1:17">
      <c r="A16">
        <v>15</v>
      </c>
      <c r="B16" s="1" t="s">
        <v>16</v>
      </c>
      <c r="C16">
        <v>9137</v>
      </c>
      <c r="D16" t="s">
        <v>17</v>
      </c>
      <c r="E16">
        <v>1.45</v>
      </c>
      <c r="F16">
        <v>18</v>
      </c>
      <c r="G16">
        <v>1.77</v>
      </c>
      <c r="H16" t="s">
        <v>24</v>
      </c>
      <c r="I16">
        <v>18</v>
      </c>
      <c r="J16">
        <v>16</v>
      </c>
      <c r="K16" t="s">
        <v>21</v>
      </c>
      <c r="L16" t="s">
        <v>20</v>
      </c>
      <c r="M16">
        <v>4</v>
      </c>
      <c r="N16">
        <v>0</v>
      </c>
      <c r="O16">
        <v>0</v>
      </c>
      <c r="P16" t="s">
        <v>33</v>
      </c>
      <c r="Q16" t="s">
        <v>45</v>
      </c>
    </row>
    <row r="17" spans="1:17">
      <c r="A17">
        <v>16</v>
      </c>
      <c r="B17" s="1" t="s">
        <v>16</v>
      </c>
      <c r="C17">
        <v>10400</v>
      </c>
      <c r="D17" t="s">
        <v>17</v>
      </c>
      <c r="E17">
        <v>1.55</v>
      </c>
      <c r="F17">
        <v>18</v>
      </c>
      <c r="G17">
        <v>1.77</v>
      </c>
      <c r="H17" t="s">
        <v>24</v>
      </c>
      <c r="I17">
        <v>18</v>
      </c>
      <c r="J17">
        <v>24</v>
      </c>
      <c r="K17" t="s">
        <v>21</v>
      </c>
      <c r="L17" t="s">
        <v>20</v>
      </c>
      <c r="M17">
        <v>4</v>
      </c>
      <c r="N17">
        <v>0</v>
      </c>
      <c r="O17">
        <v>0</v>
      </c>
      <c r="P17" t="s">
        <v>33</v>
      </c>
      <c r="Q17" t="s">
        <v>46</v>
      </c>
    </row>
    <row r="18" spans="1:17">
      <c r="A18">
        <v>17</v>
      </c>
      <c r="B18" s="1" t="s">
        <v>16</v>
      </c>
      <c r="C18">
        <v>10400</v>
      </c>
      <c r="D18" t="s">
        <v>26</v>
      </c>
      <c r="E18">
        <v>0.95</v>
      </c>
      <c r="F18">
        <v>18</v>
      </c>
      <c r="G18">
        <v>1.77</v>
      </c>
      <c r="H18" t="s">
        <v>24</v>
      </c>
      <c r="I18">
        <v>18</v>
      </c>
      <c r="J18">
        <v>18</v>
      </c>
      <c r="K18" t="s">
        <v>21</v>
      </c>
      <c r="L18" t="s">
        <v>20</v>
      </c>
      <c r="M18">
        <v>4</v>
      </c>
      <c r="N18">
        <v>0</v>
      </c>
      <c r="O18">
        <v>0</v>
      </c>
      <c r="P18" t="s">
        <v>33</v>
      </c>
      <c r="Q18" t="s">
        <v>47</v>
      </c>
    </row>
    <row r="19" spans="1:17">
      <c r="A19">
        <v>18</v>
      </c>
      <c r="B19" s="1" t="s">
        <v>16</v>
      </c>
      <c r="C19">
        <v>11750</v>
      </c>
      <c r="D19" t="s">
        <v>17</v>
      </c>
      <c r="E19">
        <v>2.15</v>
      </c>
      <c r="F19">
        <v>18</v>
      </c>
      <c r="G19">
        <v>1.77</v>
      </c>
      <c r="H19" t="s">
        <v>29</v>
      </c>
      <c r="I19">
        <v>18</v>
      </c>
      <c r="J19">
        <v>30</v>
      </c>
      <c r="K19" t="s">
        <v>21</v>
      </c>
      <c r="L19" t="s">
        <v>21</v>
      </c>
      <c r="M19">
        <v>5</v>
      </c>
      <c r="N19">
        <v>0</v>
      </c>
      <c r="O19">
        <v>0</v>
      </c>
      <c r="P19" t="s">
        <v>22</v>
      </c>
      <c r="Q19" t="s">
        <v>48</v>
      </c>
    </row>
    <row r="20" spans="1:17">
      <c r="A20">
        <v>19</v>
      </c>
      <c r="B20" s="1" t="s">
        <v>16</v>
      </c>
      <c r="C20">
        <v>12092</v>
      </c>
      <c r="D20" t="s">
        <v>17</v>
      </c>
      <c r="E20">
        <v>0</v>
      </c>
      <c r="F20">
        <v>18</v>
      </c>
      <c r="G20">
        <v>1.77</v>
      </c>
      <c r="H20" t="s">
        <v>49</v>
      </c>
      <c r="I20">
        <v>18</v>
      </c>
      <c r="J20">
        <v>0</v>
      </c>
      <c r="K20" t="s">
        <v>21</v>
      </c>
      <c r="L20" t="s">
        <v>21</v>
      </c>
      <c r="M20">
        <v>4</v>
      </c>
      <c r="N20">
        <v>0</v>
      </c>
      <c r="O20">
        <v>0</v>
      </c>
      <c r="P20" t="s">
        <v>50</v>
      </c>
      <c r="Q20" t="s">
        <v>51</v>
      </c>
    </row>
    <row r="21" spans="1:17">
      <c r="A21">
        <v>20</v>
      </c>
      <c r="B21" s="1" t="s">
        <v>16</v>
      </c>
      <c r="C21">
        <v>12782</v>
      </c>
      <c r="D21" t="s">
        <v>17</v>
      </c>
      <c r="E21">
        <v>1.55</v>
      </c>
      <c r="F21">
        <v>24</v>
      </c>
      <c r="G21">
        <v>3.14</v>
      </c>
      <c r="H21" t="s">
        <v>24</v>
      </c>
      <c r="I21">
        <v>24</v>
      </c>
      <c r="J21">
        <v>24</v>
      </c>
      <c r="K21" t="s">
        <v>21</v>
      </c>
      <c r="L21" t="s">
        <v>20</v>
      </c>
      <c r="M21">
        <v>4</v>
      </c>
      <c r="N21">
        <v>0</v>
      </c>
      <c r="O21">
        <v>0</v>
      </c>
      <c r="P21" t="s">
        <v>33</v>
      </c>
      <c r="Q21" t="s">
        <v>52</v>
      </c>
    </row>
    <row r="22" spans="1:17">
      <c r="A22">
        <v>21</v>
      </c>
      <c r="B22" s="1" t="s">
        <v>16</v>
      </c>
      <c r="C22">
        <v>16190</v>
      </c>
      <c r="D22" t="s">
        <v>53</v>
      </c>
      <c r="E22">
        <v>0</v>
      </c>
      <c r="F22">
        <v>18</v>
      </c>
      <c r="G22">
        <v>1.77</v>
      </c>
      <c r="H22" t="s">
        <v>38</v>
      </c>
      <c r="I22">
        <v>18</v>
      </c>
      <c r="J22">
        <v>22</v>
      </c>
      <c r="K22" t="s">
        <v>20</v>
      </c>
      <c r="L22" t="s">
        <v>20</v>
      </c>
      <c r="M22">
        <v>3</v>
      </c>
      <c r="N22">
        <v>0</v>
      </c>
      <c r="O22">
        <v>0</v>
      </c>
      <c r="P22" t="s">
        <v>39</v>
      </c>
      <c r="Q22" t="s">
        <v>54</v>
      </c>
    </row>
    <row r="23" spans="1:17">
      <c r="A23">
        <v>22</v>
      </c>
      <c r="B23" s="1" t="s">
        <v>36</v>
      </c>
      <c r="C23">
        <v>1315</v>
      </c>
      <c r="D23" t="s">
        <v>17</v>
      </c>
      <c r="E23">
        <v>1.3</v>
      </c>
      <c r="F23">
        <v>18</v>
      </c>
      <c r="G23">
        <v>1.77</v>
      </c>
      <c r="H23" t="s">
        <v>24</v>
      </c>
      <c r="I23">
        <v>18</v>
      </c>
      <c r="J23">
        <v>30</v>
      </c>
      <c r="K23" t="s">
        <v>21</v>
      </c>
      <c r="L23" t="s">
        <v>20</v>
      </c>
      <c r="M23">
        <v>4</v>
      </c>
      <c r="N23">
        <v>0</v>
      </c>
      <c r="O23">
        <v>0</v>
      </c>
      <c r="P23" t="s">
        <v>27</v>
      </c>
      <c r="Q23" t="s">
        <v>56</v>
      </c>
    </row>
    <row r="24" spans="1:17">
      <c r="A24">
        <v>23</v>
      </c>
      <c r="B24" s="1" t="s">
        <v>36</v>
      </c>
      <c r="C24">
        <v>1315</v>
      </c>
      <c r="D24" t="s">
        <v>26</v>
      </c>
      <c r="E24">
        <v>0.7</v>
      </c>
      <c r="F24">
        <v>18</v>
      </c>
      <c r="G24">
        <v>1.77</v>
      </c>
      <c r="H24" t="s">
        <v>24</v>
      </c>
      <c r="I24">
        <v>18</v>
      </c>
      <c r="J24">
        <v>24</v>
      </c>
      <c r="K24" t="s">
        <v>21</v>
      </c>
      <c r="L24" t="s">
        <v>20</v>
      </c>
      <c r="M24">
        <v>4</v>
      </c>
      <c r="N24">
        <v>0</v>
      </c>
      <c r="O24">
        <v>0</v>
      </c>
      <c r="P24" t="s">
        <v>27</v>
      </c>
      <c r="Q24" t="s">
        <v>57</v>
      </c>
    </row>
    <row r="25" spans="1:17">
      <c r="A25">
        <v>24</v>
      </c>
      <c r="B25" s="1" t="s">
        <v>31</v>
      </c>
      <c r="C25">
        <v>2551</v>
      </c>
      <c r="D25" t="s">
        <v>26</v>
      </c>
      <c r="E25">
        <v>1.2</v>
      </c>
      <c r="F25">
        <v>18</v>
      </c>
      <c r="G25">
        <v>1.77</v>
      </c>
      <c r="H25" t="s">
        <v>19</v>
      </c>
      <c r="I25">
        <v>18</v>
      </c>
      <c r="J25">
        <v>53</v>
      </c>
      <c r="K25" t="s">
        <v>21</v>
      </c>
      <c r="L25" t="s">
        <v>21</v>
      </c>
      <c r="M25">
        <v>4</v>
      </c>
      <c r="N25">
        <v>0</v>
      </c>
      <c r="O25">
        <v>0</v>
      </c>
      <c r="P25" t="s">
        <v>22</v>
      </c>
      <c r="Q25" t="s">
        <v>58</v>
      </c>
    </row>
    <row r="26" spans="1:17">
      <c r="A26">
        <v>25</v>
      </c>
      <c r="B26" s="1" t="s">
        <v>31</v>
      </c>
      <c r="C26">
        <v>4193</v>
      </c>
      <c r="D26" t="s">
        <v>26</v>
      </c>
      <c r="E26">
        <v>2.7</v>
      </c>
      <c r="F26">
        <v>18</v>
      </c>
      <c r="G26">
        <v>1.77</v>
      </c>
      <c r="H26" t="s">
        <v>24</v>
      </c>
      <c r="I26">
        <v>18</v>
      </c>
      <c r="J26">
        <v>24</v>
      </c>
      <c r="K26" t="s">
        <v>21</v>
      </c>
      <c r="L26" t="s">
        <v>21</v>
      </c>
      <c r="M26">
        <v>4</v>
      </c>
      <c r="N26">
        <v>0</v>
      </c>
      <c r="O26">
        <v>0</v>
      </c>
      <c r="P26" t="s">
        <v>22</v>
      </c>
      <c r="Q26" t="s">
        <v>59</v>
      </c>
    </row>
    <row r="27" spans="1:17">
      <c r="A27">
        <v>26</v>
      </c>
      <c r="B27" s="1" t="s">
        <v>31</v>
      </c>
      <c r="C27">
        <v>4283</v>
      </c>
      <c r="D27" t="s">
        <v>17</v>
      </c>
      <c r="E27">
        <v>1.7</v>
      </c>
      <c r="F27">
        <v>24</v>
      </c>
      <c r="G27">
        <v>3.14</v>
      </c>
      <c r="H27" t="s">
        <v>19</v>
      </c>
      <c r="I27">
        <v>24</v>
      </c>
      <c r="J27">
        <v>73</v>
      </c>
      <c r="K27" t="s">
        <v>21</v>
      </c>
      <c r="L27" t="s">
        <v>21</v>
      </c>
      <c r="M27">
        <v>2</v>
      </c>
      <c r="N27">
        <v>0</v>
      </c>
      <c r="O27">
        <v>0</v>
      </c>
      <c r="P27" t="s">
        <v>27</v>
      </c>
      <c r="Q27" t="s">
        <v>60</v>
      </c>
    </row>
    <row r="28" spans="1:17">
      <c r="A28">
        <v>27</v>
      </c>
      <c r="B28" s="1" t="s">
        <v>61</v>
      </c>
      <c r="C28">
        <v>2675</v>
      </c>
      <c r="D28" t="s">
        <v>26</v>
      </c>
      <c r="E28">
        <v>1.9</v>
      </c>
      <c r="F28">
        <v>18</v>
      </c>
      <c r="G28">
        <v>1.8</v>
      </c>
      <c r="H28" t="s">
        <v>19</v>
      </c>
      <c r="I28">
        <v>18</v>
      </c>
      <c r="J28">
        <v>23</v>
      </c>
      <c r="K28" t="s">
        <v>21</v>
      </c>
      <c r="L28" t="s">
        <v>21</v>
      </c>
      <c r="M28">
        <v>2</v>
      </c>
      <c r="N28" t="s">
        <v>21</v>
      </c>
      <c r="O28">
        <v>0</v>
      </c>
      <c r="P28" t="s">
        <v>22</v>
      </c>
      <c r="Q28" t="s">
        <v>62</v>
      </c>
    </row>
    <row r="29" spans="1:17">
      <c r="A29">
        <v>28</v>
      </c>
      <c r="B29" s="1" t="s">
        <v>61</v>
      </c>
      <c r="C29">
        <v>2675</v>
      </c>
      <c r="D29" t="s">
        <v>17</v>
      </c>
      <c r="E29">
        <v>3</v>
      </c>
      <c r="F29">
        <v>18</v>
      </c>
      <c r="G29">
        <v>1.8</v>
      </c>
      <c r="H29" t="s">
        <v>19</v>
      </c>
      <c r="I29">
        <v>18</v>
      </c>
      <c r="J29">
        <v>20</v>
      </c>
      <c r="K29" t="s">
        <v>21</v>
      </c>
      <c r="L29" t="s">
        <v>21</v>
      </c>
      <c r="M29">
        <v>3</v>
      </c>
      <c r="N29" t="s">
        <v>21</v>
      </c>
      <c r="O29">
        <v>0</v>
      </c>
      <c r="P29" t="s">
        <v>22</v>
      </c>
      <c r="Q29" t="s">
        <v>63</v>
      </c>
    </row>
    <row r="30" spans="1:17">
      <c r="A30">
        <v>29</v>
      </c>
      <c r="B30" s="1" t="s">
        <v>61</v>
      </c>
      <c r="C30">
        <v>3980</v>
      </c>
      <c r="D30" t="s">
        <v>17</v>
      </c>
      <c r="E30">
        <v>0</v>
      </c>
      <c r="F30">
        <v>24</v>
      </c>
      <c r="G30">
        <v>3.1</v>
      </c>
      <c r="H30" t="s">
        <v>19</v>
      </c>
      <c r="I30">
        <v>24</v>
      </c>
      <c r="J30">
        <v>23</v>
      </c>
      <c r="K30" t="s">
        <v>21</v>
      </c>
      <c r="L30" t="s">
        <v>21</v>
      </c>
      <c r="M30">
        <v>2</v>
      </c>
      <c r="N30" t="s">
        <v>21</v>
      </c>
      <c r="O30">
        <v>0</v>
      </c>
      <c r="P30" t="s">
        <v>22</v>
      </c>
      <c r="Q30" t="s">
        <v>64</v>
      </c>
    </row>
    <row r="31" spans="1:17">
      <c r="A31">
        <v>30</v>
      </c>
      <c r="B31" s="1" t="s">
        <v>65</v>
      </c>
      <c r="C31">
        <v>1400</v>
      </c>
      <c r="D31" t="s">
        <v>17</v>
      </c>
      <c r="E31">
        <v>2.93</v>
      </c>
      <c r="F31">
        <v>24</v>
      </c>
      <c r="G31">
        <v>3.1</v>
      </c>
      <c r="H31" t="s">
        <v>24</v>
      </c>
      <c r="I31">
        <v>24</v>
      </c>
      <c r="J31">
        <v>25</v>
      </c>
      <c r="K31" t="s">
        <v>20</v>
      </c>
      <c r="L31" t="s">
        <v>21</v>
      </c>
      <c r="M31">
        <v>3</v>
      </c>
      <c r="N31" t="s">
        <v>21</v>
      </c>
      <c r="O31">
        <v>0</v>
      </c>
      <c r="P31" t="s">
        <v>27</v>
      </c>
      <c r="Q31" t="s">
        <v>66</v>
      </c>
    </row>
    <row r="32" spans="1:17">
      <c r="A32">
        <v>31</v>
      </c>
      <c r="B32" s="1" t="s">
        <v>61</v>
      </c>
      <c r="C32">
        <v>65</v>
      </c>
      <c r="D32" t="s">
        <v>26</v>
      </c>
      <c r="E32">
        <v>0.27</v>
      </c>
      <c r="F32">
        <v>30</v>
      </c>
      <c r="G32">
        <v>4.9000000000000004</v>
      </c>
      <c r="H32" t="s">
        <v>67</v>
      </c>
      <c r="I32">
        <v>30</v>
      </c>
      <c r="J32">
        <v>25</v>
      </c>
      <c r="K32" t="s">
        <v>20</v>
      </c>
      <c r="L32" t="s">
        <v>21</v>
      </c>
      <c r="M32">
        <v>2</v>
      </c>
      <c r="N32" t="s">
        <v>21</v>
      </c>
      <c r="O32">
        <v>0</v>
      </c>
      <c r="P32" t="s">
        <v>27</v>
      </c>
      <c r="Q32" t="s">
        <v>65</v>
      </c>
    </row>
    <row r="33" spans="1:17">
      <c r="A33">
        <v>32</v>
      </c>
      <c r="B33" s="1" t="s">
        <v>61</v>
      </c>
      <c r="C33">
        <v>95</v>
      </c>
      <c r="D33" t="s">
        <v>26</v>
      </c>
      <c r="E33">
        <v>1.8</v>
      </c>
      <c r="F33">
        <v>24</v>
      </c>
      <c r="G33">
        <v>3.1</v>
      </c>
      <c r="H33" t="s">
        <v>67</v>
      </c>
      <c r="I33">
        <v>24</v>
      </c>
      <c r="J33">
        <v>25</v>
      </c>
      <c r="K33" t="s">
        <v>20</v>
      </c>
      <c r="L33" t="s">
        <v>21</v>
      </c>
      <c r="M33">
        <v>2.5</v>
      </c>
      <c r="N33" t="s">
        <v>21</v>
      </c>
      <c r="O33">
        <v>0</v>
      </c>
      <c r="P33" t="s">
        <v>27</v>
      </c>
      <c r="Q33" t="s">
        <v>68</v>
      </c>
    </row>
    <row r="34" spans="1:17">
      <c r="A34">
        <v>33</v>
      </c>
      <c r="B34" s="1" t="s">
        <v>69</v>
      </c>
      <c r="C34">
        <v>1575</v>
      </c>
      <c r="D34" t="s">
        <v>26</v>
      </c>
      <c r="E34">
        <v>0</v>
      </c>
      <c r="F34" t="s">
        <v>18</v>
      </c>
      <c r="G34">
        <v>7.07</v>
      </c>
      <c r="H34" t="s">
        <v>70</v>
      </c>
      <c r="I34">
        <v>30</v>
      </c>
      <c r="J34">
        <v>107</v>
      </c>
      <c r="K34" t="s">
        <v>20</v>
      </c>
      <c r="L34" t="s">
        <v>20</v>
      </c>
      <c r="M34">
        <v>4</v>
      </c>
      <c r="N34" t="s">
        <v>21</v>
      </c>
      <c r="O34">
        <v>0</v>
      </c>
      <c r="P34" t="s">
        <v>27</v>
      </c>
      <c r="Q34" t="s">
        <v>71</v>
      </c>
    </row>
    <row r="35" spans="1:17">
      <c r="A35">
        <v>34</v>
      </c>
      <c r="B35" s="1" t="s">
        <v>71</v>
      </c>
      <c r="C35">
        <v>125</v>
      </c>
      <c r="D35" t="s">
        <v>17</v>
      </c>
      <c r="E35">
        <v>2.1</v>
      </c>
      <c r="F35">
        <v>18</v>
      </c>
      <c r="G35">
        <v>1.77</v>
      </c>
      <c r="H35" t="s">
        <v>70</v>
      </c>
      <c r="I35">
        <v>18</v>
      </c>
      <c r="J35">
        <v>10</v>
      </c>
      <c r="K35" t="s">
        <v>20</v>
      </c>
      <c r="L35" t="s">
        <v>21</v>
      </c>
      <c r="M35">
        <v>2.5</v>
      </c>
      <c r="N35" t="s">
        <v>21</v>
      </c>
      <c r="O35">
        <v>0</v>
      </c>
      <c r="P35" t="s">
        <v>22</v>
      </c>
      <c r="Q35" t="s">
        <v>72</v>
      </c>
    </row>
    <row r="36" spans="1:17">
      <c r="A36">
        <v>35</v>
      </c>
      <c r="B36" s="1" t="s">
        <v>71</v>
      </c>
      <c r="C36">
        <v>1180</v>
      </c>
      <c r="D36" t="s">
        <v>17</v>
      </c>
      <c r="E36">
        <v>0.88</v>
      </c>
      <c r="F36">
        <v>15</v>
      </c>
      <c r="G36">
        <v>1.22</v>
      </c>
      <c r="H36" t="s">
        <v>19</v>
      </c>
      <c r="I36">
        <v>15</v>
      </c>
      <c r="J36">
        <v>21</v>
      </c>
      <c r="K36" t="s">
        <v>21</v>
      </c>
      <c r="L36" t="s">
        <v>21</v>
      </c>
      <c r="M36">
        <v>2.5</v>
      </c>
      <c r="N36" t="s">
        <v>21</v>
      </c>
      <c r="O36">
        <v>0</v>
      </c>
      <c r="P36" t="s">
        <v>22</v>
      </c>
      <c r="Q36" t="s">
        <v>73</v>
      </c>
    </row>
    <row r="37" spans="1:17">
      <c r="A37">
        <v>36</v>
      </c>
      <c r="B37" s="1" t="s">
        <v>71</v>
      </c>
      <c r="C37">
        <v>1240</v>
      </c>
      <c r="D37" t="s">
        <v>17</v>
      </c>
      <c r="E37">
        <v>1.63</v>
      </c>
      <c r="F37">
        <v>15</v>
      </c>
      <c r="G37">
        <v>1.22</v>
      </c>
      <c r="H37" t="s">
        <v>70</v>
      </c>
      <c r="I37">
        <v>15</v>
      </c>
      <c r="J37">
        <v>26</v>
      </c>
      <c r="K37" t="s">
        <v>20</v>
      </c>
      <c r="L37" t="s">
        <v>21</v>
      </c>
      <c r="M37">
        <v>3</v>
      </c>
      <c r="N37" t="s">
        <v>21</v>
      </c>
      <c r="O37">
        <v>0</v>
      </c>
      <c r="P37" t="s">
        <v>27</v>
      </c>
      <c r="Q37" t="s">
        <v>74</v>
      </c>
    </row>
    <row r="38" spans="1:17">
      <c r="A38">
        <v>37</v>
      </c>
      <c r="B38" s="1" t="s">
        <v>75</v>
      </c>
      <c r="C38">
        <v>300</v>
      </c>
      <c r="D38" t="s">
        <v>17</v>
      </c>
      <c r="E38">
        <v>1.56</v>
      </c>
      <c r="F38">
        <v>18</v>
      </c>
      <c r="G38">
        <v>1.77</v>
      </c>
      <c r="H38" t="s">
        <v>18</v>
      </c>
      <c r="I38">
        <v>180</v>
      </c>
      <c r="J38">
        <v>22</v>
      </c>
      <c r="K38" t="s">
        <v>21</v>
      </c>
      <c r="L38" t="s">
        <v>21</v>
      </c>
      <c r="M38">
        <v>2</v>
      </c>
      <c r="N38" t="s">
        <v>21</v>
      </c>
      <c r="O38">
        <v>0</v>
      </c>
      <c r="P38" t="s">
        <v>22</v>
      </c>
      <c r="Q38" t="s">
        <v>76</v>
      </c>
    </row>
    <row r="39" spans="1:17">
      <c r="A39">
        <v>38</v>
      </c>
      <c r="B39" s="1" t="s">
        <v>75</v>
      </c>
      <c r="C39">
        <v>1540</v>
      </c>
      <c r="D39" t="s">
        <v>18</v>
      </c>
      <c r="E39">
        <v>0</v>
      </c>
      <c r="F39" t="s">
        <v>18</v>
      </c>
      <c r="G39" t="s">
        <v>18</v>
      </c>
      <c r="H39" t="s">
        <v>77</v>
      </c>
      <c r="I39">
        <v>24</v>
      </c>
      <c r="J39">
        <v>29</v>
      </c>
      <c r="K39" t="s">
        <v>21</v>
      </c>
      <c r="L39" t="s">
        <v>21</v>
      </c>
      <c r="M39">
        <v>2</v>
      </c>
      <c r="N39" t="s">
        <v>21</v>
      </c>
      <c r="O39">
        <v>0</v>
      </c>
      <c r="P39" t="s">
        <v>22</v>
      </c>
      <c r="Q39" t="s">
        <v>78</v>
      </c>
    </row>
    <row r="40" spans="1:17">
      <c r="A40">
        <v>39</v>
      </c>
      <c r="B40" s="1" t="s">
        <v>79</v>
      </c>
      <c r="C40">
        <v>89</v>
      </c>
      <c r="D40" t="s">
        <v>26</v>
      </c>
      <c r="E40">
        <v>2.08</v>
      </c>
      <c r="F40">
        <v>24</v>
      </c>
      <c r="G40">
        <v>3.14</v>
      </c>
      <c r="H40" t="s">
        <v>24</v>
      </c>
      <c r="I40">
        <v>24</v>
      </c>
      <c r="J40">
        <v>33</v>
      </c>
      <c r="K40" t="s">
        <v>20</v>
      </c>
      <c r="L40" t="s">
        <v>18</v>
      </c>
      <c r="M40">
        <v>2</v>
      </c>
      <c r="N40" t="s">
        <v>18</v>
      </c>
      <c r="O40">
        <v>0</v>
      </c>
      <c r="P40" t="s">
        <v>33</v>
      </c>
      <c r="Q40" t="s">
        <v>80</v>
      </c>
    </row>
    <row r="41" spans="1:17">
      <c r="A41">
        <v>40</v>
      </c>
      <c r="B41" s="1" t="s">
        <v>79</v>
      </c>
      <c r="C41">
        <v>89</v>
      </c>
      <c r="D41" t="s">
        <v>17</v>
      </c>
      <c r="E41">
        <v>2.4</v>
      </c>
      <c r="F41">
        <v>24</v>
      </c>
      <c r="G41">
        <v>3.14</v>
      </c>
      <c r="H41" t="s">
        <v>24</v>
      </c>
      <c r="I41">
        <v>24</v>
      </c>
      <c r="J41">
        <v>32</v>
      </c>
      <c r="K41" t="s">
        <v>20</v>
      </c>
      <c r="L41" t="s">
        <v>21</v>
      </c>
      <c r="M41">
        <v>3</v>
      </c>
      <c r="N41" t="s">
        <v>21</v>
      </c>
      <c r="O41">
        <v>0</v>
      </c>
      <c r="P41" t="s">
        <v>33</v>
      </c>
      <c r="Q41" t="s">
        <v>81</v>
      </c>
    </row>
    <row r="42" spans="1:17">
      <c r="A42">
        <v>41</v>
      </c>
      <c r="B42" s="1" t="s">
        <v>79</v>
      </c>
      <c r="C42">
        <v>2000</v>
      </c>
      <c r="D42" t="s">
        <v>17</v>
      </c>
      <c r="E42">
        <v>2.1</v>
      </c>
      <c r="F42" t="s">
        <v>18</v>
      </c>
      <c r="G42" t="s">
        <v>18</v>
      </c>
      <c r="H42" t="s">
        <v>82</v>
      </c>
      <c r="I42">
        <v>18</v>
      </c>
      <c r="J42">
        <v>37</v>
      </c>
      <c r="K42" t="s">
        <v>21</v>
      </c>
      <c r="L42" t="s">
        <v>21</v>
      </c>
      <c r="M42">
        <v>2</v>
      </c>
      <c r="N42" t="s">
        <v>21</v>
      </c>
      <c r="O42">
        <v>0</v>
      </c>
      <c r="P42" t="s">
        <v>22</v>
      </c>
      <c r="Q42" t="s">
        <v>78</v>
      </c>
    </row>
    <row r="43" spans="1:17">
      <c r="A43">
        <v>42</v>
      </c>
      <c r="B43" s="1" t="s">
        <v>79</v>
      </c>
      <c r="C43">
        <v>4590</v>
      </c>
      <c r="D43" t="s">
        <v>18</v>
      </c>
      <c r="E43">
        <v>0</v>
      </c>
      <c r="F43" t="s">
        <v>83</v>
      </c>
      <c r="G43" t="s">
        <v>18</v>
      </c>
      <c r="H43" t="s">
        <v>24</v>
      </c>
      <c r="I43">
        <v>24</v>
      </c>
      <c r="J43">
        <v>40</v>
      </c>
      <c r="K43" t="s">
        <v>21</v>
      </c>
      <c r="L43" t="s">
        <v>21</v>
      </c>
      <c r="M43">
        <v>2</v>
      </c>
      <c r="N43" t="s">
        <v>21</v>
      </c>
      <c r="O43">
        <v>0</v>
      </c>
      <c r="P43" t="s">
        <v>22</v>
      </c>
      <c r="Q43" t="s">
        <v>78</v>
      </c>
    </row>
    <row r="44" spans="1:17">
      <c r="A44">
        <v>43</v>
      </c>
      <c r="B44" s="1" t="s">
        <v>84</v>
      </c>
      <c r="C44">
        <v>226</v>
      </c>
      <c r="D44" t="s">
        <v>26</v>
      </c>
      <c r="E44">
        <v>1.3</v>
      </c>
      <c r="F44">
        <v>18</v>
      </c>
      <c r="G44">
        <v>1.77</v>
      </c>
      <c r="H44" t="s">
        <v>85</v>
      </c>
      <c r="I44">
        <v>18</v>
      </c>
      <c r="J44">
        <v>24</v>
      </c>
      <c r="K44" t="s">
        <v>21</v>
      </c>
      <c r="L44" t="s">
        <v>20</v>
      </c>
      <c r="M44">
        <v>5</v>
      </c>
      <c r="N44">
        <v>0</v>
      </c>
      <c r="O44">
        <v>0</v>
      </c>
      <c r="P44" t="s">
        <v>33</v>
      </c>
      <c r="Q44" t="s">
        <v>86</v>
      </c>
    </row>
    <row r="45" spans="1:17">
      <c r="A45">
        <v>44</v>
      </c>
      <c r="B45" s="1" t="s">
        <v>84</v>
      </c>
      <c r="C45">
        <v>339</v>
      </c>
      <c r="D45" t="s">
        <v>17</v>
      </c>
      <c r="E45">
        <v>1.2</v>
      </c>
      <c r="F45">
        <v>18</v>
      </c>
      <c r="G45">
        <v>1.77</v>
      </c>
      <c r="H45" t="s">
        <v>24</v>
      </c>
      <c r="I45">
        <v>18</v>
      </c>
      <c r="J45">
        <v>18</v>
      </c>
      <c r="K45" t="s">
        <v>21</v>
      </c>
      <c r="L45" t="s">
        <v>21</v>
      </c>
      <c r="M45">
        <v>4</v>
      </c>
      <c r="N45">
        <v>0</v>
      </c>
      <c r="O45">
        <v>0</v>
      </c>
      <c r="P45" t="s">
        <v>22</v>
      </c>
      <c r="Q45" t="s">
        <v>87</v>
      </c>
    </row>
    <row r="46" spans="1:17">
      <c r="A46">
        <v>45</v>
      </c>
      <c r="B46" s="1" t="s">
        <v>84</v>
      </c>
      <c r="C46">
        <v>1267</v>
      </c>
      <c r="D46" t="s">
        <v>17</v>
      </c>
      <c r="E46">
        <v>1.1000000000000001</v>
      </c>
      <c r="F46">
        <v>24</v>
      </c>
      <c r="G46">
        <v>3.14</v>
      </c>
      <c r="H46" t="s">
        <v>24</v>
      </c>
      <c r="I46">
        <v>24</v>
      </c>
      <c r="J46">
        <v>24</v>
      </c>
      <c r="K46" t="s">
        <v>21</v>
      </c>
      <c r="L46" t="s">
        <v>20</v>
      </c>
      <c r="M46">
        <v>5</v>
      </c>
      <c r="N46">
        <v>0</v>
      </c>
      <c r="O46">
        <v>0</v>
      </c>
      <c r="P46" t="s">
        <v>33</v>
      </c>
      <c r="Q46" t="s">
        <v>88</v>
      </c>
    </row>
    <row r="47" spans="1:17">
      <c r="A47">
        <v>46</v>
      </c>
      <c r="B47" s="1" t="s">
        <v>84</v>
      </c>
      <c r="C47">
        <v>1267</v>
      </c>
      <c r="D47" t="s">
        <v>26</v>
      </c>
      <c r="E47">
        <v>1.2</v>
      </c>
      <c r="F47">
        <v>24</v>
      </c>
      <c r="G47">
        <v>3.14</v>
      </c>
      <c r="H47" t="s">
        <v>24</v>
      </c>
      <c r="I47">
        <v>24</v>
      </c>
      <c r="J47">
        <v>24</v>
      </c>
      <c r="K47" t="s">
        <v>21</v>
      </c>
      <c r="L47" t="s">
        <v>20</v>
      </c>
      <c r="M47">
        <v>5</v>
      </c>
      <c r="N47">
        <v>0</v>
      </c>
      <c r="O47">
        <v>0</v>
      </c>
      <c r="P47" t="s">
        <v>33</v>
      </c>
      <c r="Q47" t="s">
        <v>89</v>
      </c>
    </row>
    <row r="48" spans="1:17">
      <c r="A48">
        <v>47</v>
      </c>
      <c r="B48" s="1" t="s">
        <v>84</v>
      </c>
      <c r="C48">
        <v>3806</v>
      </c>
      <c r="D48" t="s">
        <v>17</v>
      </c>
      <c r="E48">
        <v>2.2999999999999998</v>
      </c>
      <c r="F48">
        <v>24</v>
      </c>
      <c r="G48">
        <v>3.14</v>
      </c>
      <c r="H48" t="s">
        <v>24</v>
      </c>
      <c r="I48">
        <v>22</v>
      </c>
      <c r="J48">
        <v>46</v>
      </c>
      <c r="K48" t="s">
        <v>21</v>
      </c>
      <c r="L48" t="s">
        <v>20</v>
      </c>
      <c r="M48">
        <v>4</v>
      </c>
      <c r="N48">
        <v>0</v>
      </c>
      <c r="O48">
        <v>0</v>
      </c>
      <c r="P48" t="s">
        <v>27</v>
      </c>
      <c r="Q48" t="s">
        <v>90</v>
      </c>
    </row>
    <row r="49" spans="1:17">
      <c r="A49">
        <v>48</v>
      </c>
      <c r="B49" s="1" t="s">
        <v>91</v>
      </c>
      <c r="C49">
        <v>19700</v>
      </c>
      <c r="D49" t="s">
        <v>92</v>
      </c>
      <c r="E49">
        <v>2.2999999999999998</v>
      </c>
      <c r="F49">
        <v>24</v>
      </c>
      <c r="G49">
        <v>3.14</v>
      </c>
      <c r="H49" t="s">
        <v>93</v>
      </c>
      <c r="I49">
        <v>24</v>
      </c>
      <c r="J49">
        <v>61</v>
      </c>
      <c r="K49" t="s">
        <v>20</v>
      </c>
      <c r="L49" t="s">
        <v>21</v>
      </c>
      <c r="M49">
        <v>6</v>
      </c>
      <c r="N49" t="s">
        <v>21</v>
      </c>
      <c r="O49">
        <v>0</v>
      </c>
      <c r="P49" t="s">
        <v>33</v>
      </c>
      <c r="Q49" t="s">
        <v>94</v>
      </c>
    </row>
    <row r="50" spans="1:17">
      <c r="A50">
        <v>49</v>
      </c>
      <c r="B50" s="1" t="s">
        <v>91</v>
      </c>
      <c r="C50">
        <v>19800</v>
      </c>
      <c r="D50" t="s">
        <v>95</v>
      </c>
      <c r="E50">
        <v>3.7</v>
      </c>
      <c r="F50">
        <v>24</v>
      </c>
      <c r="G50">
        <v>3.14</v>
      </c>
      <c r="H50" t="s">
        <v>93</v>
      </c>
      <c r="I50">
        <v>24</v>
      </c>
      <c r="J50">
        <v>18</v>
      </c>
      <c r="K50" t="s">
        <v>20</v>
      </c>
      <c r="L50" t="s">
        <v>21</v>
      </c>
      <c r="M50">
        <v>6</v>
      </c>
      <c r="N50" t="s">
        <v>21</v>
      </c>
      <c r="O50">
        <v>0</v>
      </c>
      <c r="P50" t="s">
        <v>27</v>
      </c>
      <c r="Q50" t="s">
        <v>96</v>
      </c>
    </row>
    <row r="51" spans="1:17">
      <c r="A51">
        <v>50</v>
      </c>
      <c r="B51" s="1" t="s">
        <v>91</v>
      </c>
      <c r="C51">
        <v>20150</v>
      </c>
      <c r="D51" t="s">
        <v>95</v>
      </c>
      <c r="E51">
        <v>3.7</v>
      </c>
      <c r="F51">
        <v>18</v>
      </c>
      <c r="G51">
        <v>1.77</v>
      </c>
      <c r="H51" t="s">
        <v>18</v>
      </c>
      <c r="I51">
        <v>18</v>
      </c>
      <c r="J51">
        <v>24</v>
      </c>
      <c r="K51" t="s">
        <v>20</v>
      </c>
      <c r="L51" t="s">
        <v>21</v>
      </c>
      <c r="M51">
        <v>5</v>
      </c>
      <c r="N51" t="s">
        <v>21</v>
      </c>
      <c r="O51">
        <v>0</v>
      </c>
      <c r="P51" t="s">
        <v>50</v>
      </c>
      <c r="Q51" t="s">
        <v>97</v>
      </c>
    </row>
    <row r="52" spans="1:17">
      <c r="A52">
        <v>51</v>
      </c>
      <c r="B52" s="1" t="s">
        <v>91</v>
      </c>
      <c r="C52">
        <v>20825</v>
      </c>
      <c r="D52" t="s">
        <v>95</v>
      </c>
      <c r="E52">
        <v>3</v>
      </c>
      <c r="F52">
        <v>18</v>
      </c>
      <c r="G52">
        <v>1.77</v>
      </c>
      <c r="H52" t="s">
        <v>93</v>
      </c>
      <c r="I52">
        <v>18</v>
      </c>
      <c r="J52">
        <v>32</v>
      </c>
      <c r="K52" t="s">
        <v>20</v>
      </c>
      <c r="L52" t="s">
        <v>21</v>
      </c>
      <c r="M52">
        <v>6</v>
      </c>
      <c r="N52" t="s">
        <v>21</v>
      </c>
      <c r="O52">
        <v>0</v>
      </c>
      <c r="P52" t="s">
        <v>27</v>
      </c>
      <c r="Q52" t="s">
        <v>98</v>
      </c>
    </row>
    <row r="53" spans="1:17">
      <c r="A53">
        <v>52</v>
      </c>
      <c r="B53" s="1" t="s">
        <v>91</v>
      </c>
      <c r="C53">
        <v>20840</v>
      </c>
      <c r="D53" t="s">
        <v>95</v>
      </c>
      <c r="E53">
        <v>5.4</v>
      </c>
      <c r="F53">
        <v>15</v>
      </c>
      <c r="G53">
        <v>1.23</v>
      </c>
      <c r="H53" t="s">
        <v>70</v>
      </c>
      <c r="I53">
        <v>15</v>
      </c>
      <c r="J53">
        <v>44</v>
      </c>
      <c r="K53" t="s">
        <v>20</v>
      </c>
      <c r="L53" t="s">
        <v>21</v>
      </c>
      <c r="M53">
        <v>6</v>
      </c>
      <c r="N53" t="s">
        <v>21</v>
      </c>
      <c r="O53">
        <v>0</v>
      </c>
      <c r="P53" t="s">
        <v>27</v>
      </c>
      <c r="Q53" t="s">
        <v>99</v>
      </c>
    </row>
    <row r="54" spans="1:17">
      <c r="A54">
        <v>53</v>
      </c>
      <c r="B54" s="1" t="s">
        <v>91</v>
      </c>
      <c r="C54">
        <v>20832</v>
      </c>
      <c r="D54" t="s">
        <v>92</v>
      </c>
      <c r="E54">
        <v>2.9</v>
      </c>
      <c r="F54">
        <v>18</v>
      </c>
      <c r="G54">
        <v>1.77</v>
      </c>
      <c r="H54" t="s">
        <v>93</v>
      </c>
      <c r="I54">
        <v>18</v>
      </c>
      <c r="J54">
        <v>28</v>
      </c>
      <c r="K54" t="s">
        <v>20</v>
      </c>
      <c r="L54" t="s">
        <v>21</v>
      </c>
      <c r="M54">
        <v>5</v>
      </c>
      <c r="N54" t="s">
        <v>21</v>
      </c>
      <c r="O54">
        <v>0</v>
      </c>
      <c r="P54" t="s">
        <v>33</v>
      </c>
      <c r="Q54" t="s">
        <v>100</v>
      </c>
    </row>
    <row r="55" spans="1:17">
      <c r="A55">
        <v>54</v>
      </c>
      <c r="B55" s="1" t="s">
        <v>91</v>
      </c>
      <c r="C55">
        <v>21155</v>
      </c>
      <c r="D55" t="s">
        <v>95</v>
      </c>
      <c r="E55">
        <v>4</v>
      </c>
      <c r="F55">
        <v>18</v>
      </c>
      <c r="G55">
        <v>1.77</v>
      </c>
      <c r="H55" t="s">
        <v>93</v>
      </c>
      <c r="I55">
        <v>18</v>
      </c>
      <c r="J55">
        <v>24</v>
      </c>
      <c r="K55" t="s">
        <v>20</v>
      </c>
      <c r="L55" t="s">
        <v>21</v>
      </c>
      <c r="M55">
        <v>3.5</v>
      </c>
      <c r="N55" t="s">
        <v>21</v>
      </c>
      <c r="O55">
        <v>0</v>
      </c>
      <c r="P55" t="s">
        <v>33</v>
      </c>
      <c r="Q55" t="s">
        <v>101</v>
      </c>
    </row>
    <row r="56" spans="1:17">
      <c r="A56">
        <v>55</v>
      </c>
      <c r="B56" s="1" t="s">
        <v>91</v>
      </c>
      <c r="C56">
        <v>22746</v>
      </c>
      <c r="D56" t="s">
        <v>95</v>
      </c>
      <c r="E56">
        <v>3.9</v>
      </c>
      <c r="F56">
        <v>18</v>
      </c>
      <c r="G56">
        <v>1.77</v>
      </c>
      <c r="H56" t="s">
        <v>93</v>
      </c>
      <c r="I56">
        <v>18</v>
      </c>
      <c r="J56">
        <v>33</v>
      </c>
      <c r="K56" t="s">
        <v>20</v>
      </c>
      <c r="L56" t="s">
        <v>21</v>
      </c>
      <c r="M56">
        <v>3.5</v>
      </c>
      <c r="N56" t="s">
        <v>21</v>
      </c>
      <c r="O56">
        <v>0</v>
      </c>
      <c r="P56" t="s">
        <v>33</v>
      </c>
      <c r="Q56" t="s">
        <v>102</v>
      </c>
    </row>
    <row r="57" spans="1:17">
      <c r="A57">
        <v>56</v>
      </c>
      <c r="B57" s="1" t="s">
        <v>91</v>
      </c>
      <c r="C57">
        <v>23350</v>
      </c>
      <c r="D57" t="s">
        <v>95</v>
      </c>
      <c r="E57">
        <v>0.5</v>
      </c>
      <c r="F57">
        <v>24</v>
      </c>
      <c r="G57">
        <v>3.14</v>
      </c>
      <c r="H57" t="s">
        <v>93</v>
      </c>
      <c r="I57">
        <v>24</v>
      </c>
      <c r="J57">
        <v>38</v>
      </c>
      <c r="K57" t="s">
        <v>21</v>
      </c>
      <c r="L57" t="s">
        <v>21</v>
      </c>
      <c r="M57">
        <v>4</v>
      </c>
      <c r="N57" t="s">
        <v>21</v>
      </c>
      <c r="O57">
        <v>0</v>
      </c>
      <c r="P57" t="s">
        <v>22</v>
      </c>
      <c r="Q57" t="s">
        <v>103</v>
      </c>
    </row>
    <row r="58" spans="1:17">
      <c r="A58">
        <v>57</v>
      </c>
      <c r="B58" s="1" t="s">
        <v>91</v>
      </c>
      <c r="C58">
        <v>23500</v>
      </c>
      <c r="D58" t="s">
        <v>95</v>
      </c>
      <c r="E58">
        <v>0.6</v>
      </c>
      <c r="F58">
        <v>18</v>
      </c>
      <c r="G58">
        <v>1.77</v>
      </c>
      <c r="H58" t="s">
        <v>93</v>
      </c>
      <c r="I58">
        <v>18</v>
      </c>
      <c r="J58">
        <v>30</v>
      </c>
      <c r="K58" t="s">
        <v>21</v>
      </c>
      <c r="L58" t="s">
        <v>21</v>
      </c>
      <c r="M58">
        <v>4</v>
      </c>
      <c r="N58" t="s">
        <v>21</v>
      </c>
      <c r="O58">
        <v>0</v>
      </c>
      <c r="P58" t="s">
        <v>50</v>
      </c>
      <c r="Q58" t="s">
        <v>104</v>
      </c>
    </row>
    <row r="59" spans="1:17">
      <c r="A59">
        <v>58</v>
      </c>
      <c r="B59" s="1" t="s">
        <v>91</v>
      </c>
      <c r="C59">
        <v>24250</v>
      </c>
      <c r="D59" t="s">
        <v>92</v>
      </c>
      <c r="E59">
        <v>0.8</v>
      </c>
      <c r="F59">
        <v>36</v>
      </c>
      <c r="G59">
        <v>7.1</v>
      </c>
      <c r="H59" t="s">
        <v>29</v>
      </c>
      <c r="I59">
        <v>36</v>
      </c>
      <c r="J59">
        <v>66</v>
      </c>
      <c r="K59" t="s">
        <v>21</v>
      </c>
      <c r="L59" t="s">
        <v>21</v>
      </c>
      <c r="M59">
        <v>4</v>
      </c>
      <c r="N59" t="s">
        <v>21</v>
      </c>
      <c r="O59">
        <v>0</v>
      </c>
      <c r="P59" t="s">
        <v>27</v>
      </c>
      <c r="Q59" t="s">
        <v>105</v>
      </c>
    </row>
    <row r="60" spans="1:17">
      <c r="A60">
        <v>59</v>
      </c>
      <c r="B60" s="1" t="s">
        <v>91</v>
      </c>
      <c r="C60">
        <v>27155</v>
      </c>
      <c r="D60" t="s">
        <v>53</v>
      </c>
      <c r="E60">
        <v>2.85</v>
      </c>
      <c r="F60">
        <v>15</v>
      </c>
      <c r="G60">
        <v>1.23</v>
      </c>
      <c r="H60" t="s">
        <v>38</v>
      </c>
      <c r="I60">
        <v>15</v>
      </c>
      <c r="J60">
        <v>25</v>
      </c>
      <c r="K60" t="s">
        <v>21</v>
      </c>
      <c r="L60" t="s">
        <v>21</v>
      </c>
      <c r="M60">
        <v>3</v>
      </c>
      <c r="N60" t="s">
        <v>21</v>
      </c>
      <c r="O60">
        <v>0</v>
      </c>
      <c r="P60" t="s">
        <v>39</v>
      </c>
      <c r="Q60" t="s">
        <v>106</v>
      </c>
    </row>
    <row r="61" spans="1:17">
      <c r="A61">
        <v>60</v>
      </c>
      <c r="B61" s="1" t="s">
        <v>91</v>
      </c>
      <c r="C61">
        <v>27140</v>
      </c>
      <c r="D61" t="s">
        <v>107</v>
      </c>
      <c r="E61">
        <v>3.55</v>
      </c>
      <c r="F61">
        <v>24</v>
      </c>
      <c r="G61">
        <v>3.14</v>
      </c>
      <c r="H61" t="s">
        <v>38</v>
      </c>
      <c r="I61">
        <v>24</v>
      </c>
      <c r="J61">
        <v>26</v>
      </c>
      <c r="K61" t="s">
        <v>20</v>
      </c>
      <c r="L61" t="s">
        <v>21</v>
      </c>
      <c r="M61">
        <v>4</v>
      </c>
      <c r="N61" t="s">
        <v>21</v>
      </c>
      <c r="O61">
        <v>0</v>
      </c>
      <c r="P61" t="s">
        <v>39</v>
      </c>
      <c r="Q61" t="s">
        <v>108</v>
      </c>
    </row>
    <row r="62" spans="1:17">
      <c r="A62">
        <v>61</v>
      </c>
      <c r="B62" s="1" t="s">
        <v>91</v>
      </c>
      <c r="C62">
        <v>27155</v>
      </c>
      <c r="D62" t="s">
        <v>107</v>
      </c>
      <c r="E62">
        <v>2.9</v>
      </c>
      <c r="F62">
        <v>18</v>
      </c>
      <c r="G62">
        <v>1.77</v>
      </c>
      <c r="H62" t="s">
        <v>38</v>
      </c>
      <c r="I62">
        <v>18</v>
      </c>
      <c r="J62">
        <v>25</v>
      </c>
      <c r="K62" t="s">
        <v>20</v>
      </c>
      <c r="L62" t="s">
        <v>21</v>
      </c>
      <c r="M62">
        <v>4</v>
      </c>
      <c r="N62" t="s">
        <v>21</v>
      </c>
      <c r="O62">
        <v>0</v>
      </c>
      <c r="P62" t="s">
        <v>39</v>
      </c>
      <c r="Q62" t="s">
        <v>109</v>
      </c>
    </row>
    <row r="63" spans="1:17">
      <c r="A63">
        <v>62</v>
      </c>
      <c r="B63" s="1" t="s">
        <v>91</v>
      </c>
      <c r="C63">
        <v>28525</v>
      </c>
      <c r="D63" t="s">
        <v>95</v>
      </c>
      <c r="E63">
        <v>2</v>
      </c>
      <c r="F63">
        <v>18</v>
      </c>
      <c r="G63">
        <v>1.77</v>
      </c>
      <c r="H63" t="s">
        <v>19</v>
      </c>
      <c r="I63">
        <v>18</v>
      </c>
      <c r="J63">
        <v>23</v>
      </c>
      <c r="K63" t="s">
        <v>20</v>
      </c>
      <c r="L63" t="s">
        <v>20</v>
      </c>
      <c r="M63">
        <v>3</v>
      </c>
      <c r="N63" t="s">
        <v>21</v>
      </c>
      <c r="O63">
        <v>0</v>
      </c>
      <c r="P63" t="s">
        <v>27</v>
      </c>
      <c r="Q63" t="s">
        <v>110</v>
      </c>
    </row>
    <row r="64" spans="1:17">
      <c r="A64">
        <v>63</v>
      </c>
      <c r="B64" s="1" t="s">
        <v>111</v>
      </c>
      <c r="C64">
        <v>925</v>
      </c>
      <c r="D64" t="s">
        <v>92</v>
      </c>
      <c r="E64">
        <v>3.4</v>
      </c>
      <c r="F64">
        <v>24</v>
      </c>
      <c r="G64">
        <v>3.1</v>
      </c>
      <c r="H64" t="s">
        <v>113</v>
      </c>
      <c r="I64">
        <v>24</v>
      </c>
      <c r="J64">
        <v>17</v>
      </c>
      <c r="K64" t="s">
        <v>20</v>
      </c>
      <c r="L64" t="s">
        <v>20</v>
      </c>
      <c r="M64">
        <v>1.5</v>
      </c>
      <c r="N64" t="s">
        <v>21</v>
      </c>
      <c r="O64">
        <v>0</v>
      </c>
      <c r="P64" t="s">
        <v>22</v>
      </c>
      <c r="Q64" t="s">
        <v>18</v>
      </c>
    </row>
    <row r="65" spans="1:17">
      <c r="A65">
        <v>64</v>
      </c>
      <c r="B65" s="1" t="s">
        <v>111</v>
      </c>
      <c r="C65">
        <v>936</v>
      </c>
      <c r="D65" t="s">
        <v>95</v>
      </c>
      <c r="E65">
        <v>2.1</v>
      </c>
      <c r="F65">
        <v>18</v>
      </c>
      <c r="G65">
        <v>1.8</v>
      </c>
      <c r="H65" t="s">
        <v>113</v>
      </c>
      <c r="I65">
        <v>18</v>
      </c>
      <c r="J65">
        <v>12</v>
      </c>
      <c r="K65" t="s">
        <v>21</v>
      </c>
      <c r="L65" t="s">
        <v>21</v>
      </c>
      <c r="M65">
        <v>2</v>
      </c>
      <c r="N65" t="s">
        <v>21</v>
      </c>
      <c r="O65">
        <v>0</v>
      </c>
      <c r="P65" t="s">
        <v>50</v>
      </c>
      <c r="Q65" t="s">
        <v>18</v>
      </c>
    </row>
    <row r="66" spans="1:17">
      <c r="A66">
        <v>65</v>
      </c>
      <c r="B66" s="1" t="s">
        <v>111</v>
      </c>
      <c r="C66">
        <v>1290</v>
      </c>
      <c r="D66" t="s">
        <v>92</v>
      </c>
      <c r="E66">
        <v>0</v>
      </c>
      <c r="F66" t="s">
        <v>18</v>
      </c>
      <c r="G66" t="s">
        <v>18</v>
      </c>
      <c r="H66" t="s">
        <v>114</v>
      </c>
      <c r="I66">
        <v>15</v>
      </c>
      <c r="J66">
        <v>18</v>
      </c>
      <c r="K66" t="s">
        <v>21</v>
      </c>
      <c r="L66" t="s">
        <v>21</v>
      </c>
      <c r="M66">
        <v>2</v>
      </c>
      <c r="N66" t="s">
        <v>21</v>
      </c>
      <c r="O66">
        <v>0</v>
      </c>
      <c r="P66" t="s">
        <v>50</v>
      </c>
      <c r="Q66" t="s">
        <v>18</v>
      </c>
    </row>
    <row r="67" spans="1:17">
      <c r="A67">
        <v>66</v>
      </c>
      <c r="B67" s="1" t="s">
        <v>111</v>
      </c>
      <c r="C67">
        <v>1947</v>
      </c>
      <c r="D67" t="s">
        <v>95</v>
      </c>
      <c r="E67">
        <v>0</v>
      </c>
      <c r="F67">
        <v>18</v>
      </c>
      <c r="G67">
        <v>1</v>
      </c>
      <c r="H67" t="s">
        <v>18</v>
      </c>
      <c r="I67">
        <v>18</v>
      </c>
      <c r="J67">
        <v>0</v>
      </c>
      <c r="K67" t="s">
        <v>20</v>
      </c>
      <c r="L67" t="s">
        <v>21</v>
      </c>
      <c r="M67">
        <v>2</v>
      </c>
      <c r="N67" t="s">
        <v>21</v>
      </c>
      <c r="O67">
        <v>0</v>
      </c>
      <c r="P67" t="s">
        <v>27</v>
      </c>
      <c r="Q67" t="s">
        <v>18</v>
      </c>
    </row>
    <row r="68" spans="1:17">
      <c r="A68">
        <v>67</v>
      </c>
      <c r="B68" s="1" t="s">
        <v>111</v>
      </c>
      <c r="C68">
        <v>1947</v>
      </c>
      <c r="D68" t="s">
        <v>92</v>
      </c>
      <c r="E68">
        <v>0</v>
      </c>
      <c r="F68">
        <v>15</v>
      </c>
      <c r="G68">
        <v>1.22</v>
      </c>
      <c r="H68" t="s">
        <v>18</v>
      </c>
      <c r="I68">
        <v>15</v>
      </c>
      <c r="J68">
        <v>0</v>
      </c>
      <c r="K68" t="s">
        <v>20</v>
      </c>
      <c r="L68" t="s">
        <v>21</v>
      </c>
      <c r="M68">
        <v>2</v>
      </c>
      <c r="N68" t="s">
        <v>21</v>
      </c>
      <c r="O68">
        <v>0</v>
      </c>
      <c r="P68" t="s">
        <v>27</v>
      </c>
      <c r="Q68" t="s">
        <v>18</v>
      </c>
    </row>
    <row r="69" spans="1:17">
      <c r="A69">
        <v>68</v>
      </c>
      <c r="B69" s="1" t="s">
        <v>115</v>
      </c>
      <c r="C69">
        <v>725</v>
      </c>
      <c r="D69" t="s">
        <v>95</v>
      </c>
      <c r="E69">
        <v>0</v>
      </c>
      <c r="F69">
        <v>15</v>
      </c>
      <c r="G69">
        <v>1.2</v>
      </c>
      <c r="H69" t="s">
        <v>116</v>
      </c>
      <c r="I69">
        <v>15</v>
      </c>
      <c r="J69">
        <v>24</v>
      </c>
      <c r="K69" t="s">
        <v>21</v>
      </c>
      <c r="L69" t="s">
        <v>21</v>
      </c>
      <c r="M69">
        <v>2</v>
      </c>
      <c r="N69" t="s">
        <v>21</v>
      </c>
      <c r="O69">
        <v>0</v>
      </c>
      <c r="P69" t="s">
        <v>22</v>
      </c>
      <c r="Q69" t="s">
        <v>117</v>
      </c>
    </row>
    <row r="70" spans="1:17">
      <c r="A70">
        <v>69</v>
      </c>
      <c r="B70" s="1" t="s">
        <v>115</v>
      </c>
      <c r="C70">
        <v>1980</v>
      </c>
      <c r="D70" t="s">
        <v>95</v>
      </c>
      <c r="E70">
        <v>0.54</v>
      </c>
      <c r="F70">
        <v>15</v>
      </c>
      <c r="G70">
        <v>1.2</v>
      </c>
      <c r="H70" t="s">
        <v>112</v>
      </c>
      <c r="I70">
        <v>15</v>
      </c>
      <c r="J70">
        <v>28</v>
      </c>
      <c r="K70" t="s">
        <v>21</v>
      </c>
      <c r="L70" t="s">
        <v>21</v>
      </c>
      <c r="M70">
        <v>2.5</v>
      </c>
      <c r="N70" t="s">
        <v>21</v>
      </c>
      <c r="O70">
        <v>0</v>
      </c>
      <c r="P70" t="s">
        <v>22</v>
      </c>
      <c r="Q70" t="s">
        <v>118</v>
      </c>
    </row>
    <row r="71" spans="1:17">
      <c r="A71">
        <v>70</v>
      </c>
      <c r="B71" s="1" t="s">
        <v>115</v>
      </c>
      <c r="C71">
        <v>1982</v>
      </c>
      <c r="D71" t="s">
        <v>92</v>
      </c>
      <c r="E71">
        <v>0.2</v>
      </c>
      <c r="F71">
        <v>15</v>
      </c>
      <c r="G71">
        <v>1.2</v>
      </c>
      <c r="H71" t="s">
        <v>67</v>
      </c>
      <c r="I71">
        <v>15</v>
      </c>
      <c r="J71">
        <v>16</v>
      </c>
      <c r="K71" t="s">
        <v>20</v>
      </c>
      <c r="L71" t="s">
        <v>21</v>
      </c>
      <c r="M71">
        <v>2.5</v>
      </c>
      <c r="N71" t="s">
        <v>21</v>
      </c>
      <c r="O71">
        <v>0</v>
      </c>
      <c r="P71" t="s">
        <v>27</v>
      </c>
      <c r="Q71" t="s">
        <v>119</v>
      </c>
    </row>
    <row r="72" spans="1:17">
      <c r="A72">
        <v>71</v>
      </c>
      <c r="B72" s="1" t="s">
        <v>115</v>
      </c>
      <c r="C72">
        <v>2020</v>
      </c>
      <c r="D72" t="s">
        <v>92</v>
      </c>
      <c r="E72">
        <v>0</v>
      </c>
      <c r="F72">
        <v>24</v>
      </c>
      <c r="G72">
        <v>3.1</v>
      </c>
      <c r="H72" t="s">
        <v>67</v>
      </c>
      <c r="I72">
        <v>24</v>
      </c>
      <c r="J72">
        <v>24</v>
      </c>
      <c r="K72" t="s">
        <v>20</v>
      </c>
      <c r="L72" t="s">
        <v>21</v>
      </c>
      <c r="M72">
        <v>2</v>
      </c>
      <c r="N72" t="s">
        <v>21</v>
      </c>
      <c r="O72">
        <v>0</v>
      </c>
      <c r="P72" t="s">
        <v>27</v>
      </c>
      <c r="Q72" t="s">
        <v>120</v>
      </c>
    </row>
    <row r="73" spans="1:17">
      <c r="A73">
        <v>72</v>
      </c>
      <c r="B73" s="1" t="s">
        <v>115</v>
      </c>
      <c r="C73">
        <v>2028</v>
      </c>
      <c r="D73" t="s">
        <v>92</v>
      </c>
      <c r="E73">
        <v>3.4</v>
      </c>
      <c r="F73">
        <v>18</v>
      </c>
      <c r="G73">
        <v>1.8</v>
      </c>
      <c r="H73" t="s">
        <v>67</v>
      </c>
      <c r="I73">
        <v>24</v>
      </c>
      <c r="J73">
        <v>24</v>
      </c>
      <c r="K73" t="s">
        <v>20</v>
      </c>
      <c r="L73" t="s">
        <v>21</v>
      </c>
      <c r="M73">
        <v>2.5</v>
      </c>
      <c r="N73" t="s">
        <v>21</v>
      </c>
      <c r="O73">
        <v>0</v>
      </c>
      <c r="P73" t="s">
        <v>27</v>
      </c>
      <c r="Q73" t="s">
        <v>121</v>
      </c>
    </row>
    <row r="74" spans="1:17">
      <c r="A74">
        <v>73</v>
      </c>
      <c r="B74" s="1" t="s">
        <v>115</v>
      </c>
      <c r="C74">
        <v>2565</v>
      </c>
      <c r="D74" t="s">
        <v>92</v>
      </c>
      <c r="E74">
        <v>2.9</v>
      </c>
      <c r="F74">
        <v>18</v>
      </c>
      <c r="G74">
        <v>1.8</v>
      </c>
      <c r="H74" t="s">
        <v>67</v>
      </c>
      <c r="I74">
        <v>18</v>
      </c>
      <c r="J74">
        <v>31</v>
      </c>
      <c r="K74" t="s">
        <v>20</v>
      </c>
      <c r="L74" t="s">
        <v>18</v>
      </c>
      <c r="M74">
        <v>2.5</v>
      </c>
      <c r="N74" t="s">
        <v>21</v>
      </c>
      <c r="O74">
        <v>0</v>
      </c>
      <c r="P74" t="s">
        <v>33</v>
      </c>
      <c r="Q74" t="s">
        <v>122</v>
      </c>
    </row>
    <row r="75" spans="1:17">
      <c r="A75">
        <v>74</v>
      </c>
      <c r="B75" s="1" t="s">
        <v>115</v>
      </c>
      <c r="C75">
        <v>3215</v>
      </c>
      <c r="D75" t="s">
        <v>95</v>
      </c>
      <c r="E75">
        <v>0.32</v>
      </c>
      <c r="F75">
        <v>18</v>
      </c>
      <c r="G75">
        <v>1.8</v>
      </c>
      <c r="H75" t="s">
        <v>123</v>
      </c>
      <c r="I75">
        <v>18</v>
      </c>
      <c r="J75">
        <v>22</v>
      </c>
      <c r="K75" t="s">
        <v>21</v>
      </c>
      <c r="L75" t="s">
        <v>21</v>
      </c>
      <c r="M75">
        <v>2</v>
      </c>
      <c r="N75" t="s">
        <v>20</v>
      </c>
      <c r="O75">
        <v>0</v>
      </c>
      <c r="P75" t="s">
        <v>22</v>
      </c>
      <c r="Q75" t="s">
        <v>124</v>
      </c>
    </row>
    <row r="76" spans="1:17">
      <c r="A76">
        <v>75</v>
      </c>
      <c r="B76" s="1" t="s">
        <v>115</v>
      </c>
      <c r="C76">
        <v>3940</v>
      </c>
      <c r="D76" t="s">
        <v>92</v>
      </c>
      <c r="E76">
        <v>1.6</v>
      </c>
      <c r="F76">
        <v>18</v>
      </c>
      <c r="G76">
        <v>1.8</v>
      </c>
      <c r="H76" t="s">
        <v>67</v>
      </c>
      <c r="I76">
        <v>12</v>
      </c>
      <c r="J76">
        <v>18</v>
      </c>
      <c r="K76" t="s">
        <v>20</v>
      </c>
      <c r="L76" t="s">
        <v>21</v>
      </c>
      <c r="M76">
        <v>3</v>
      </c>
      <c r="N76" t="s">
        <v>21</v>
      </c>
      <c r="O76">
        <v>0</v>
      </c>
      <c r="P76" t="s">
        <v>27</v>
      </c>
      <c r="Q76" t="s">
        <v>125</v>
      </c>
    </row>
    <row r="77" spans="1:17">
      <c r="A77">
        <v>76</v>
      </c>
      <c r="B77" s="1" t="s">
        <v>115</v>
      </c>
      <c r="C77">
        <v>4065</v>
      </c>
      <c r="D77" t="s">
        <v>95</v>
      </c>
      <c r="E77">
        <v>2.8</v>
      </c>
      <c r="F77">
        <v>18</v>
      </c>
      <c r="G77">
        <v>1.8</v>
      </c>
      <c r="H77" t="s">
        <v>126</v>
      </c>
      <c r="I77">
        <v>18</v>
      </c>
      <c r="J77">
        <v>20</v>
      </c>
      <c r="K77" t="s">
        <v>21</v>
      </c>
      <c r="L77" t="s">
        <v>21</v>
      </c>
      <c r="M77">
        <v>2</v>
      </c>
      <c r="N77" t="s">
        <v>21</v>
      </c>
      <c r="O77">
        <v>0</v>
      </c>
      <c r="P77" t="s">
        <v>22</v>
      </c>
      <c r="Q77" t="s">
        <v>127</v>
      </c>
    </row>
    <row r="78" spans="1:17">
      <c r="A78">
        <v>77</v>
      </c>
      <c r="B78" s="1" t="s">
        <v>115</v>
      </c>
      <c r="C78">
        <v>4082</v>
      </c>
      <c r="D78" t="s">
        <v>92</v>
      </c>
      <c r="E78">
        <v>3.1</v>
      </c>
      <c r="F78">
        <v>12</v>
      </c>
      <c r="G78">
        <v>0.78</v>
      </c>
      <c r="H78" t="s">
        <v>67</v>
      </c>
      <c r="I78">
        <v>12</v>
      </c>
      <c r="J78">
        <v>17</v>
      </c>
      <c r="K78" t="s">
        <v>21</v>
      </c>
      <c r="L78" t="s">
        <v>21</v>
      </c>
      <c r="M78">
        <v>2</v>
      </c>
      <c r="N78" t="s">
        <v>21</v>
      </c>
      <c r="O78">
        <v>0</v>
      </c>
      <c r="P78" t="s">
        <v>22</v>
      </c>
      <c r="Q78" t="s">
        <v>128</v>
      </c>
    </row>
    <row r="79" spans="1:17">
      <c r="A79">
        <v>78</v>
      </c>
      <c r="B79" s="1" t="s">
        <v>120</v>
      </c>
      <c r="C79">
        <v>1495</v>
      </c>
      <c r="D79" t="s">
        <v>95</v>
      </c>
      <c r="E79">
        <v>1.5</v>
      </c>
      <c r="F79">
        <v>15</v>
      </c>
      <c r="G79">
        <v>1.23</v>
      </c>
      <c r="H79" t="s">
        <v>93</v>
      </c>
      <c r="I79">
        <v>15</v>
      </c>
      <c r="J79">
        <v>23</v>
      </c>
      <c r="K79" t="s">
        <v>20</v>
      </c>
      <c r="L79" t="s">
        <v>21</v>
      </c>
      <c r="M79">
        <v>4</v>
      </c>
      <c r="N79" t="s">
        <v>21</v>
      </c>
      <c r="O79">
        <v>0</v>
      </c>
      <c r="P79" t="s">
        <v>33</v>
      </c>
      <c r="Q79" t="s">
        <v>129</v>
      </c>
    </row>
    <row r="80" spans="1:17">
      <c r="A80">
        <v>79</v>
      </c>
      <c r="B80" s="1" t="s">
        <v>120</v>
      </c>
      <c r="C80">
        <v>1498</v>
      </c>
      <c r="D80" t="s">
        <v>95</v>
      </c>
      <c r="E80">
        <v>1.98</v>
      </c>
      <c r="F80">
        <v>15</v>
      </c>
      <c r="G80">
        <v>1.23</v>
      </c>
      <c r="H80" t="s">
        <v>93</v>
      </c>
      <c r="I80">
        <v>15</v>
      </c>
      <c r="J80">
        <v>30</v>
      </c>
      <c r="K80" t="s">
        <v>20</v>
      </c>
      <c r="L80" t="s">
        <v>21</v>
      </c>
      <c r="M80">
        <v>4</v>
      </c>
      <c r="N80" t="s">
        <v>21</v>
      </c>
      <c r="O80">
        <v>0</v>
      </c>
      <c r="P80" t="s">
        <v>33</v>
      </c>
      <c r="Q80" t="s">
        <v>130</v>
      </c>
    </row>
    <row r="81" spans="1:17">
      <c r="A81">
        <v>80</v>
      </c>
      <c r="B81" s="1" t="s">
        <v>120</v>
      </c>
      <c r="C81">
        <v>2780</v>
      </c>
      <c r="D81" t="s">
        <v>92</v>
      </c>
      <c r="E81">
        <v>2.2999999999999998</v>
      </c>
      <c r="F81">
        <v>18</v>
      </c>
      <c r="G81">
        <v>1.77</v>
      </c>
      <c r="H81" t="s">
        <v>93</v>
      </c>
      <c r="I81">
        <v>18</v>
      </c>
      <c r="J81">
        <v>18</v>
      </c>
      <c r="K81" t="s">
        <v>20</v>
      </c>
      <c r="L81" t="s">
        <v>21</v>
      </c>
      <c r="M81">
        <v>3</v>
      </c>
      <c r="N81" t="s">
        <v>21</v>
      </c>
      <c r="O81">
        <v>0</v>
      </c>
      <c r="P81" t="s">
        <v>27</v>
      </c>
      <c r="Q81" t="s">
        <v>131</v>
      </c>
    </row>
    <row r="82" spans="1:17">
      <c r="A82">
        <v>81</v>
      </c>
      <c r="B82" s="1" t="s">
        <v>120</v>
      </c>
      <c r="C82">
        <v>4140</v>
      </c>
      <c r="D82" t="s">
        <v>92</v>
      </c>
      <c r="E82">
        <v>2.6</v>
      </c>
      <c r="F82">
        <v>18</v>
      </c>
      <c r="G82">
        <v>1.77</v>
      </c>
      <c r="H82" t="s">
        <v>93</v>
      </c>
      <c r="I82">
        <v>18</v>
      </c>
      <c r="J82">
        <v>22</v>
      </c>
      <c r="K82" t="s">
        <v>20</v>
      </c>
      <c r="L82" t="s">
        <v>21</v>
      </c>
      <c r="M82">
        <v>3.5</v>
      </c>
      <c r="N82" t="s">
        <v>21</v>
      </c>
      <c r="O82">
        <v>0</v>
      </c>
      <c r="P82" t="s">
        <v>27</v>
      </c>
      <c r="Q82" t="s">
        <v>132</v>
      </c>
    </row>
    <row r="83" spans="1:17">
      <c r="A83">
        <v>82</v>
      </c>
      <c r="B83" s="1" t="s">
        <v>120</v>
      </c>
      <c r="C83">
        <v>5500</v>
      </c>
      <c r="D83" t="s">
        <v>92</v>
      </c>
      <c r="E83">
        <v>2.2999999999999998</v>
      </c>
      <c r="F83">
        <v>24</v>
      </c>
      <c r="G83">
        <v>1.77</v>
      </c>
      <c r="H83" t="s">
        <v>19</v>
      </c>
      <c r="I83">
        <v>24</v>
      </c>
      <c r="J83">
        <v>39</v>
      </c>
      <c r="K83" t="s">
        <v>20</v>
      </c>
      <c r="L83" t="s">
        <v>21</v>
      </c>
      <c r="M83">
        <v>2.5</v>
      </c>
      <c r="N83" t="s">
        <v>21</v>
      </c>
      <c r="O83">
        <v>0</v>
      </c>
      <c r="P83" t="s">
        <v>27</v>
      </c>
      <c r="Q83" t="s">
        <v>133</v>
      </c>
    </row>
    <row r="84" spans="1:17">
      <c r="A84">
        <v>83</v>
      </c>
      <c r="B84" s="1" t="s">
        <v>134</v>
      </c>
      <c r="C84">
        <v>800</v>
      </c>
      <c r="D84" t="s">
        <v>95</v>
      </c>
      <c r="E84">
        <v>2.2000000000000002</v>
      </c>
      <c r="F84">
        <v>18</v>
      </c>
      <c r="G84">
        <v>1.77</v>
      </c>
      <c r="H84" t="s">
        <v>93</v>
      </c>
      <c r="I84">
        <v>18</v>
      </c>
      <c r="J84">
        <v>59</v>
      </c>
      <c r="K84" t="s">
        <v>21</v>
      </c>
      <c r="L84" t="s">
        <v>21</v>
      </c>
      <c r="M84">
        <v>4</v>
      </c>
      <c r="N84" t="s">
        <v>21</v>
      </c>
      <c r="O84">
        <v>0</v>
      </c>
      <c r="P84" t="s">
        <v>22</v>
      </c>
      <c r="Q84" t="s">
        <v>135</v>
      </c>
    </row>
    <row r="85" spans="1:17">
      <c r="A85">
        <v>84</v>
      </c>
      <c r="B85" s="1" t="s">
        <v>134</v>
      </c>
      <c r="C85">
        <v>2550</v>
      </c>
      <c r="D85" t="s">
        <v>92</v>
      </c>
      <c r="E85">
        <v>3.3</v>
      </c>
      <c r="F85">
        <v>12</v>
      </c>
      <c r="G85">
        <v>0.78</v>
      </c>
      <c r="H85" t="s">
        <v>19</v>
      </c>
      <c r="I85">
        <v>12</v>
      </c>
      <c r="J85">
        <v>58</v>
      </c>
      <c r="K85" t="s">
        <v>21</v>
      </c>
      <c r="L85" t="s">
        <v>21</v>
      </c>
      <c r="M85">
        <v>2</v>
      </c>
      <c r="N85" t="s">
        <v>21</v>
      </c>
      <c r="O85">
        <v>0</v>
      </c>
      <c r="P85" t="s">
        <v>22</v>
      </c>
      <c r="Q85" t="s">
        <v>136</v>
      </c>
    </row>
    <row r="86" spans="1:17">
      <c r="A86">
        <v>85</v>
      </c>
      <c r="B86" s="1" t="s">
        <v>134</v>
      </c>
      <c r="C86">
        <v>2560</v>
      </c>
      <c r="D86" t="s">
        <v>92</v>
      </c>
      <c r="E86">
        <v>0</v>
      </c>
      <c r="F86">
        <v>15</v>
      </c>
      <c r="G86">
        <v>1.23</v>
      </c>
      <c r="H86" t="s">
        <v>18</v>
      </c>
      <c r="I86">
        <v>15</v>
      </c>
      <c r="J86">
        <v>58</v>
      </c>
      <c r="K86" t="s">
        <v>20</v>
      </c>
      <c r="L86" t="s">
        <v>21</v>
      </c>
      <c r="M86">
        <v>2</v>
      </c>
      <c r="N86" t="s">
        <v>21</v>
      </c>
      <c r="O86">
        <v>0</v>
      </c>
      <c r="P86" t="s">
        <v>22</v>
      </c>
      <c r="Q86" t="s">
        <v>137</v>
      </c>
    </row>
    <row r="87" spans="1:17">
      <c r="A87">
        <v>86</v>
      </c>
      <c r="B87" s="1" t="s">
        <v>134</v>
      </c>
      <c r="C87">
        <v>2560</v>
      </c>
      <c r="D87" t="s">
        <v>95</v>
      </c>
      <c r="E87">
        <v>3.03</v>
      </c>
      <c r="F87">
        <v>18</v>
      </c>
      <c r="G87">
        <v>1.77</v>
      </c>
      <c r="H87" t="s">
        <v>138</v>
      </c>
      <c r="I87">
        <v>18</v>
      </c>
      <c r="J87">
        <v>21</v>
      </c>
      <c r="K87" t="s">
        <v>20</v>
      </c>
      <c r="L87" t="s">
        <v>21</v>
      </c>
      <c r="M87">
        <v>2</v>
      </c>
      <c r="N87" t="s">
        <v>21</v>
      </c>
      <c r="O87">
        <v>0</v>
      </c>
      <c r="P87" t="s">
        <v>22</v>
      </c>
      <c r="Q87" t="s">
        <v>139</v>
      </c>
    </row>
    <row r="88" spans="1:17">
      <c r="A88">
        <v>87</v>
      </c>
      <c r="B88" s="1" t="s">
        <v>134</v>
      </c>
      <c r="C88">
        <v>2475</v>
      </c>
      <c r="D88" t="s">
        <v>92</v>
      </c>
      <c r="E88">
        <v>0</v>
      </c>
      <c r="F88">
        <v>18</v>
      </c>
      <c r="G88">
        <v>1.77</v>
      </c>
      <c r="H88" t="s">
        <v>18</v>
      </c>
      <c r="I88">
        <v>18</v>
      </c>
      <c r="J88">
        <v>21</v>
      </c>
      <c r="K88" t="s">
        <v>21</v>
      </c>
      <c r="L88" t="s">
        <v>21</v>
      </c>
      <c r="M88">
        <v>2</v>
      </c>
      <c r="N88" t="s">
        <v>21</v>
      </c>
      <c r="O88">
        <v>0</v>
      </c>
      <c r="P88" t="s">
        <v>22</v>
      </c>
      <c r="Q88" t="s">
        <v>140</v>
      </c>
    </row>
    <row r="89" spans="1:17">
      <c r="A89">
        <v>88</v>
      </c>
      <c r="B89" s="1" t="s">
        <v>134</v>
      </c>
      <c r="C89">
        <v>3600</v>
      </c>
      <c r="D89" t="s">
        <v>92</v>
      </c>
      <c r="E89">
        <v>0</v>
      </c>
      <c r="F89">
        <v>18</v>
      </c>
      <c r="G89">
        <v>1.77</v>
      </c>
      <c r="H89" t="s">
        <v>18</v>
      </c>
      <c r="I89">
        <v>18</v>
      </c>
      <c r="J89">
        <v>0</v>
      </c>
      <c r="K89" t="s">
        <v>21</v>
      </c>
      <c r="L89" t="s">
        <v>21</v>
      </c>
      <c r="M89">
        <v>2</v>
      </c>
      <c r="N89" t="s">
        <v>21</v>
      </c>
      <c r="O89">
        <v>0</v>
      </c>
      <c r="P89" t="s">
        <v>22</v>
      </c>
      <c r="Q89" t="s">
        <v>141</v>
      </c>
    </row>
    <row r="90" spans="1:17">
      <c r="A90">
        <v>89</v>
      </c>
      <c r="B90" s="1" t="s">
        <v>134</v>
      </c>
      <c r="C90">
        <v>3740</v>
      </c>
      <c r="D90" t="s">
        <v>92</v>
      </c>
      <c r="E90">
        <v>0</v>
      </c>
      <c r="F90">
        <v>24</v>
      </c>
      <c r="G90">
        <v>3.14</v>
      </c>
      <c r="H90" t="s">
        <v>19</v>
      </c>
      <c r="I90">
        <v>24</v>
      </c>
      <c r="J90">
        <v>2</v>
      </c>
      <c r="K90" t="s">
        <v>20</v>
      </c>
      <c r="L90" t="s">
        <v>21</v>
      </c>
      <c r="M90">
        <v>2</v>
      </c>
      <c r="N90" t="s">
        <v>21</v>
      </c>
      <c r="O90">
        <v>0</v>
      </c>
      <c r="P90" t="s">
        <v>22</v>
      </c>
      <c r="Q90" t="s">
        <v>142</v>
      </c>
    </row>
    <row r="91" spans="1:17">
      <c r="A91">
        <v>90</v>
      </c>
      <c r="B91" s="1" t="s">
        <v>115</v>
      </c>
      <c r="C91">
        <v>4790</v>
      </c>
      <c r="D91" t="s">
        <v>92</v>
      </c>
      <c r="E91">
        <v>2.2999999999999998</v>
      </c>
      <c r="F91">
        <v>18</v>
      </c>
      <c r="G91">
        <v>0.18</v>
      </c>
      <c r="H91" t="s">
        <v>67</v>
      </c>
      <c r="I91">
        <v>18</v>
      </c>
      <c r="J91">
        <v>23</v>
      </c>
      <c r="K91" t="s">
        <v>20</v>
      </c>
      <c r="L91" t="s">
        <v>21</v>
      </c>
      <c r="M91">
        <v>2.5</v>
      </c>
      <c r="N91" t="s">
        <v>21</v>
      </c>
      <c r="O91">
        <v>0</v>
      </c>
      <c r="P91" t="s">
        <v>27</v>
      </c>
      <c r="Q91" t="s">
        <v>143</v>
      </c>
    </row>
    <row r="92" spans="1:17">
      <c r="A92">
        <v>91</v>
      </c>
      <c r="B92" s="1" t="s">
        <v>115</v>
      </c>
      <c r="C92">
        <v>4830</v>
      </c>
      <c r="D92" t="s">
        <v>92</v>
      </c>
      <c r="E92">
        <v>2.1</v>
      </c>
      <c r="F92">
        <v>15</v>
      </c>
      <c r="G92">
        <v>1.2</v>
      </c>
      <c r="H92" t="s">
        <v>67</v>
      </c>
      <c r="I92">
        <v>15</v>
      </c>
      <c r="J92">
        <v>17</v>
      </c>
      <c r="K92" t="s">
        <v>20</v>
      </c>
      <c r="L92" t="s">
        <v>21</v>
      </c>
      <c r="M92">
        <v>2.5</v>
      </c>
      <c r="N92" t="s">
        <v>21</v>
      </c>
      <c r="O92">
        <v>0</v>
      </c>
      <c r="P92" t="s">
        <v>27</v>
      </c>
      <c r="Q92" t="s">
        <v>144</v>
      </c>
    </row>
    <row r="93" spans="1:17">
      <c r="A93">
        <v>92</v>
      </c>
      <c r="B93" s="1" t="s">
        <v>115</v>
      </c>
      <c r="C93">
        <v>4830</v>
      </c>
      <c r="D93" t="s">
        <v>95</v>
      </c>
      <c r="E93">
        <v>1.5</v>
      </c>
      <c r="F93">
        <v>18</v>
      </c>
      <c r="G93">
        <v>1.8</v>
      </c>
      <c r="H93" t="s">
        <v>67</v>
      </c>
      <c r="I93">
        <v>18</v>
      </c>
      <c r="J93">
        <v>23</v>
      </c>
      <c r="K93" t="s">
        <v>20</v>
      </c>
      <c r="L93" t="s">
        <v>21</v>
      </c>
      <c r="M93">
        <v>2.5</v>
      </c>
      <c r="N93" t="s">
        <v>21</v>
      </c>
      <c r="O93">
        <v>0</v>
      </c>
      <c r="P93" t="s">
        <v>27</v>
      </c>
      <c r="Q93" t="s">
        <v>144</v>
      </c>
    </row>
    <row r="94" spans="1:17">
      <c r="A94">
        <v>93</v>
      </c>
      <c r="B94" s="1" t="s">
        <v>115</v>
      </c>
      <c r="C94">
        <v>5715</v>
      </c>
      <c r="D94" t="s">
        <v>95</v>
      </c>
      <c r="E94">
        <v>1.6</v>
      </c>
      <c r="F94">
        <v>18</v>
      </c>
      <c r="G94">
        <v>1.8</v>
      </c>
      <c r="H94" t="s">
        <v>67</v>
      </c>
      <c r="I94">
        <v>18</v>
      </c>
      <c r="J94">
        <v>33</v>
      </c>
      <c r="K94" t="s">
        <v>20</v>
      </c>
      <c r="L94" t="s">
        <v>21</v>
      </c>
      <c r="M94">
        <v>3.5</v>
      </c>
      <c r="N94" t="s">
        <v>21</v>
      </c>
      <c r="O94">
        <v>0</v>
      </c>
      <c r="P94" t="s">
        <v>33</v>
      </c>
      <c r="Q94" t="s">
        <v>134</v>
      </c>
    </row>
    <row r="95" spans="1:17">
      <c r="A95">
        <v>94</v>
      </c>
      <c r="B95" s="1" t="s">
        <v>115</v>
      </c>
      <c r="C95">
        <v>5720</v>
      </c>
      <c r="D95" t="s">
        <v>95</v>
      </c>
      <c r="E95">
        <v>2.2999999999999998</v>
      </c>
      <c r="F95">
        <v>18</v>
      </c>
      <c r="G95">
        <v>1.8</v>
      </c>
      <c r="H95" t="s">
        <v>67</v>
      </c>
      <c r="I95">
        <v>18</v>
      </c>
      <c r="J95">
        <v>54</v>
      </c>
      <c r="K95" t="s">
        <v>20</v>
      </c>
      <c r="L95" t="s">
        <v>21</v>
      </c>
      <c r="M95">
        <v>3</v>
      </c>
      <c r="N95" t="s">
        <v>21</v>
      </c>
      <c r="O95">
        <v>0</v>
      </c>
      <c r="P95" t="s">
        <v>33</v>
      </c>
      <c r="Q95" t="s">
        <v>145</v>
      </c>
    </row>
    <row r="96" spans="1:17">
      <c r="A96">
        <v>95</v>
      </c>
      <c r="B96" s="1" t="s">
        <v>115</v>
      </c>
      <c r="C96">
        <v>6384</v>
      </c>
      <c r="D96" t="s">
        <v>92</v>
      </c>
      <c r="E96">
        <v>3</v>
      </c>
      <c r="F96">
        <v>18</v>
      </c>
      <c r="G96">
        <v>1.8</v>
      </c>
      <c r="H96" t="s">
        <v>67</v>
      </c>
      <c r="I96">
        <v>18</v>
      </c>
      <c r="J96">
        <v>16</v>
      </c>
      <c r="K96" t="s">
        <v>20</v>
      </c>
      <c r="L96" t="s">
        <v>21</v>
      </c>
      <c r="M96">
        <v>1.5</v>
      </c>
      <c r="N96" t="s">
        <v>21</v>
      </c>
      <c r="O96">
        <v>0</v>
      </c>
      <c r="P96" t="s">
        <v>27</v>
      </c>
      <c r="Q96" t="s">
        <v>146</v>
      </c>
    </row>
    <row r="97" spans="1:17">
      <c r="A97">
        <v>96</v>
      </c>
      <c r="B97" s="1" t="s">
        <v>115</v>
      </c>
      <c r="C97">
        <v>6388</v>
      </c>
      <c r="D97" t="s">
        <v>95</v>
      </c>
      <c r="E97">
        <v>1.7</v>
      </c>
      <c r="F97">
        <v>18</v>
      </c>
      <c r="G97">
        <v>1.8</v>
      </c>
      <c r="H97" t="s">
        <v>67</v>
      </c>
      <c r="I97">
        <v>18</v>
      </c>
      <c r="J97">
        <v>23</v>
      </c>
      <c r="K97" t="s">
        <v>20</v>
      </c>
      <c r="L97" t="s">
        <v>21</v>
      </c>
      <c r="M97">
        <v>1.5</v>
      </c>
      <c r="N97" t="s">
        <v>21</v>
      </c>
      <c r="O97">
        <v>0</v>
      </c>
      <c r="P97" t="s">
        <v>27</v>
      </c>
      <c r="Q97" t="s">
        <v>146</v>
      </c>
    </row>
    <row r="98" spans="1:17">
      <c r="A98">
        <v>97</v>
      </c>
      <c r="B98" s="1" t="s">
        <v>115</v>
      </c>
      <c r="C98">
        <v>7353</v>
      </c>
      <c r="D98" t="s">
        <v>92</v>
      </c>
      <c r="E98">
        <v>4</v>
      </c>
      <c r="F98">
        <v>18</v>
      </c>
      <c r="G98">
        <v>1.8</v>
      </c>
      <c r="H98" t="s">
        <v>67</v>
      </c>
      <c r="I98">
        <v>18</v>
      </c>
      <c r="J98">
        <v>32</v>
      </c>
      <c r="K98" t="s">
        <v>20</v>
      </c>
      <c r="L98" t="s">
        <v>21</v>
      </c>
      <c r="M98">
        <v>3</v>
      </c>
      <c r="N98" t="s">
        <v>21</v>
      </c>
      <c r="O98">
        <v>0</v>
      </c>
      <c r="P98" t="s">
        <v>33</v>
      </c>
      <c r="Q98" t="s">
        <v>147</v>
      </c>
    </row>
    <row r="99" spans="1:17">
      <c r="A99">
        <v>98</v>
      </c>
      <c r="B99" s="1" t="s">
        <v>115</v>
      </c>
      <c r="C99">
        <v>7690</v>
      </c>
      <c r="D99" t="s">
        <v>92</v>
      </c>
      <c r="E99">
        <v>3.5</v>
      </c>
      <c r="F99">
        <v>15</v>
      </c>
      <c r="G99">
        <v>1.23</v>
      </c>
      <c r="H99" t="s">
        <v>93</v>
      </c>
      <c r="I99">
        <v>15</v>
      </c>
      <c r="J99">
        <v>32</v>
      </c>
      <c r="K99" t="s">
        <v>20</v>
      </c>
      <c r="L99" t="s">
        <v>21</v>
      </c>
      <c r="M99">
        <v>4</v>
      </c>
      <c r="N99" t="s">
        <v>21</v>
      </c>
      <c r="O99">
        <v>0</v>
      </c>
      <c r="P99" t="s">
        <v>33</v>
      </c>
      <c r="Q99" t="s">
        <v>148</v>
      </c>
    </row>
    <row r="100" spans="1:17">
      <c r="A100">
        <v>99</v>
      </c>
      <c r="B100" s="1" t="s">
        <v>115</v>
      </c>
      <c r="C100">
        <v>8962</v>
      </c>
      <c r="D100" t="s">
        <v>95</v>
      </c>
      <c r="E100">
        <v>1.1000000000000001</v>
      </c>
      <c r="F100">
        <v>18</v>
      </c>
      <c r="G100">
        <v>1.77</v>
      </c>
      <c r="H100" t="s">
        <v>19</v>
      </c>
      <c r="I100">
        <v>18</v>
      </c>
      <c r="J100">
        <v>15</v>
      </c>
      <c r="K100" t="s">
        <v>21</v>
      </c>
      <c r="L100" t="s">
        <v>21</v>
      </c>
      <c r="M100">
        <v>3</v>
      </c>
      <c r="N100" t="s">
        <v>21</v>
      </c>
      <c r="O100">
        <v>0</v>
      </c>
      <c r="P100" t="s">
        <v>22</v>
      </c>
      <c r="Q100" t="s">
        <v>149</v>
      </c>
    </row>
    <row r="101" spans="1:17">
      <c r="A101">
        <v>100</v>
      </c>
      <c r="B101" s="1" t="s">
        <v>115</v>
      </c>
      <c r="C101">
        <v>9130</v>
      </c>
      <c r="D101" t="s">
        <v>92</v>
      </c>
      <c r="E101">
        <v>3.5</v>
      </c>
      <c r="F101">
        <v>18</v>
      </c>
      <c r="G101">
        <v>1.77</v>
      </c>
      <c r="H101" t="s">
        <v>93</v>
      </c>
      <c r="I101">
        <v>18</v>
      </c>
      <c r="J101">
        <v>91</v>
      </c>
      <c r="K101" t="s">
        <v>20</v>
      </c>
      <c r="L101" t="s">
        <v>21</v>
      </c>
      <c r="M101">
        <v>3</v>
      </c>
      <c r="N101" t="s">
        <v>21</v>
      </c>
      <c r="O101">
        <v>0</v>
      </c>
      <c r="P101" t="s">
        <v>27</v>
      </c>
      <c r="Q101" t="s">
        <v>150</v>
      </c>
    </row>
    <row r="102" spans="1:17">
      <c r="A102">
        <v>101</v>
      </c>
      <c r="B102" s="1" t="s">
        <v>115</v>
      </c>
      <c r="C102">
        <v>10320</v>
      </c>
      <c r="D102" t="s">
        <v>95</v>
      </c>
      <c r="E102">
        <v>2.7</v>
      </c>
      <c r="F102">
        <v>12</v>
      </c>
      <c r="G102">
        <v>0.78</v>
      </c>
      <c r="H102" t="s">
        <v>93</v>
      </c>
      <c r="I102">
        <v>12</v>
      </c>
      <c r="J102">
        <v>18</v>
      </c>
      <c r="K102" t="s">
        <v>21</v>
      </c>
      <c r="L102" t="s">
        <v>21</v>
      </c>
      <c r="M102">
        <v>2</v>
      </c>
      <c r="N102" t="s">
        <v>21</v>
      </c>
      <c r="O102">
        <v>0</v>
      </c>
      <c r="P102" t="s">
        <v>22</v>
      </c>
      <c r="Q102" t="s">
        <v>151</v>
      </c>
    </row>
    <row r="103" spans="1:17">
      <c r="A103">
        <v>102</v>
      </c>
      <c r="B103" s="1" t="s">
        <v>115</v>
      </c>
      <c r="C103">
        <v>10385</v>
      </c>
      <c r="D103" t="s">
        <v>95</v>
      </c>
      <c r="E103">
        <v>2.2999999999999998</v>
      </c>
      <c r="F103">
        <v>18</v>
      </c>
      <c r="G103">
        <v>1.77</v>
      </c>
      <c r="H103" t="s">
        <v>93</v>
      </c>
      <c r="I103">
        <v>18</v>
      </c>
      <c r="J103">
        <v>23</v>
      </c>
      <c r="K103" t="s">
        <v>20</v>
      </c>
      <c r="L103" t="s">
        <v>21</v>
      </c>
      <c r="M103">
        <v>3</v>
      </c>
      <c r="N103" t="s">
        <v>21</v>
      </c>
      <c r="O103">
        <v>0</v>
      </c>
      <c r="P103" t="s">
        <v>50</v>
      </c>
      <c r="Q103" t="s">
        <v>152</v>
      </c>
    </row>
    <row r="104" spans="1:17">
      <c r="A104">
        <v>103</v>
      </c>
      <c r="B104" s="1" t="s">
        <v>115</v>
      </c>
      <c r="C104">
        <v>10885</v>
      </c>
      <c r="D104" t="s">
        <v>95</v>
      </c>
      <c r="E104">
        <v>2.2999999999999998</v>
      </c>
      <c r="F104">
        <v>18</v>
      </c>
      <c r="G104">
        <v>1.77</v>
      </c>
      <c r="H104" t="s">
        <v>19</v>
      </c>
      <c r="I104">
        <v>18</v>
      </c>
      <c r="J104">
        <v>20</v>
      </c>
      <c r="K104" t="s">
        <v>20</v>
      </c>
      <c r="L104" t="s">
        <v>21</v>
      </c>
      <c r="M104">
        <v>3</v>
      </c>
      <c r="N104" t="s">
        <v>21</v>
      </c>
      <c r="O104">
        <v>0</v>
      </c>
      <c r="P104" t="s">
        <v>33</v>
      </c>
      <c r="Q104" t="s">
        <v>153</v>
      </c>
    </row>
    <row r="105" spans="1:17">
      <c r="A105">
        <v>104</v>
      </c>
      <c r="B105" s="1" t="s">
        <v>154</v>
      </c>
      <c r="C105">
        <v>1033</v>
      </c>
      <c r="D105" t="s">
        <v>92</v>
      </c>
      <c r="E105">
        <v>0.9</v>
      </c>
      <c r="F105">
        <v>18</v>
      </c>
      <c r="G105">
        <v>1.77</v>
      </c>
      <c r="H105" t="s">
        <v>18</v>
      </c>
      <c r="I105">
        <v>18</v>
      </c>
      <c r="J105">
        <v>0</v>
      </c>
      <c r="K105" t="s">
        <v>20</v>
      </c>
      <c r="L105" t="s">
        <v>21</v>
      </c>
      <c r="M105">
        <v>2</v>
      </c>
      <c r="N105" t="s">
        <v>21</v>
      </c>
      <c r="O105">
        <v>0</v>
      </c>
      <c r="P105" t="s">
        <v>27</v>
      </c>
      <c r="Q105" t="s">
        <v>136</v>
      </c>
    </row>
    <row r="106" spans="1:17">
      <c r="A106">
        <v>105</v>
      </c>
      <c r="B106" s="1" t="s">
        <v>154</v>
      </c>
      <c r="C106">
        <v>1033</v>
      </c>
      <c r="D106" t="s">
        <v>95</v>
      </c>
      <c r="E106">
        <v>2.9</v>
      </c>
      <c r="F106">
        <v>18</v>
      </c>
      <c r="G106">
        <v>1.77</v>
      </c>
      <c r="H106" t="s">
        <v>24</v>
      </c>
      <c r="I106">
        <v>18</v>
      </c>
      <c r="J106">
        <v>14</v>
      </c>
      <c r="K106" t="s">
        <v>21</v>
      </c>
      <c r="L106" t="s">
        <v>21</v>
      </c>
      <c r="M106">
        <v>2</v>
      </c>
      <c r="N106" t="s">
        <v>21</v>
      </c>
      <c r="O106">
        <v>0</v>
      </c>
      <c r="P106" t="s">
        <v>22</v>
      </c>
      <c r="Q106" t="s">
        <v>136</v>
      </c>
    </row>
    <row r="107" spans="1:17">
      <c r="A107">
        <v>106</v>
      </c>
      <c r="B107" s="1" t="s">
        <v>155</v>
      </c>
      <c r="C107">
        <v>2730</v>
      </c>
      <c r="D107" t="s">
        <v>92</v>
      </c>
      <c r="E107">
        <v>2.7</v>
      </c>
      <c r="F107">
        <v>24</v>
      </c>
      <c r="G107">
        <v>3.1</v>
      </c>
      <c r="H107" t="s">
        <v>112</v>
      </c>
      <c r="I107">
        <v>24</v>
      </c>
      <c r="J107">
        <v>25</v>
      </c>
      <c r="K107" t="s">
        <v>21</v>
      </c>
      <c r="L107" t="s">
        <v>21</v>
      </c>
      <c r="M107">
        <v>3</v>
      </c>
      <c r="N107" t="s">
        <v>21</v>
      </c>
      <c r="O107">
        <v>0</v>
      </c>
      <c r="P107" t="s">
        <v>22</v>
      </c>
      <c r="Q107" t="s">
        <v>136</v>
      </c>
    </row>
    <row r="108" spans="1:17">
      <c r="A108">
        <v>107</v>
      </c>
      <c r="B108" s="1" t="s">
        <v>155</v>
      </c>
      <c r="C108">
        <v>4030</v>
      </c>
      <c r="D108" t="s">
        <v>92</v>
      </c>
      <c r="E108">
        <v>0</v>
      </c>
      <c r="F108" t="s">
        <v>18</v>
      </c>
      <c r="G108" t="s">
        <v>18</v>
      </c>
      <c r="H108" t="s">
        <v>113</v>
      </c>
      <c r="I108">
        <v>24</v>
      </c>
      <c r="J108">
        <v>30</v>
      </c>
      <c r="K108" t="s">
        <v>21</v>
      </c>
      <c r="L108" t="s">
        <v>21</v>
      </c>
      <c r="M108">
        <v>1.5</v>
      </c>
      <c r="N108" t="s">
        <v>21</v>
      </c>
      <c r="O108">
        <v>0</v>
      </c>
      <c r="P108" t="s">
        <v>22</v>
      </c>
      <c r="Q108" t="s">
        <v>136</v>
      </c>
    </row>
    <row r="109" spans="1:17">
      <c r="A109">
        <v>108</v>
      </c>
      <c r="B109" s="1" t="s">
        <v>91</v>
      </c>
      <c r="C109">
        <v>8700</v>
      </c>
      <c r="D109" t="s">
        <v>95</v>
      </c>
      <c r="E109">
        <v>0</v>
      </c>
      <c r="F109">
        <v>18</v>
      </c>
      <c r="G109">
        <v>1.77</v>
      </c>
      <c r="H109" t="s">
        <v>18</v>
      </c>
      <c r="I109">
        <v>18</v>
      </c>
      <c r="J109">
        <v>30</v>
      </c>
      <c r="K109" t="s">
        <v>21</v>
      </c>
      <c r="L109" t="s">
        <v>21</v>
      </c>
      <c r="M109">
        <v>4</v>
      </c>
      <c r="N109" t="s">
        <v>21</v>
      </c>
      <c r="O109">
        <v>0</v>
      </c>
      <c r="P109" t="s">
        <v>22</v>
      </c>
      <c r="Q109" t="s">
        <v>156</v>
      </c>
    </row>
    <row r="110" spans="1:17">
      <c r="A110">
        <v>109</v>
      </c>
      <c r="B110" s="1" t="s">
        <v>91</v>
      </c>
      <c r="C110">
        <v>9650</v>
      </c>
      <c r="D110" t="s">
        <v>95</v>
      </c>
      <c r="E110">
        <v>1.86</v>
      </c>
      <c r="F110">
        <v>18</v>
      </c>
      <c r="G110">
        <v>1.77</v>
      </c>
      <c r="H110" t="s">
        <v>24</v>
      </c>
      <c r="I110">
        <v>18</v>
      </c>
      <c r="J110">
        <v>24</v>
      </c>
      <c r="K110" t="s">
        <v>21</v>
      </c>
      <c r="L110" t="s">
        <v>21</v>
      </c>
      <c r="M110">
        <v>3</v>
      </c>
      <c r="N110" t="s">
        <v>21</v>
      </c>
      <c r="O110">
        <v>0</v>
      </c>
      <c r="P110" t="s">
        <v>50</v>
      </c>
      <c r="Q110" t="s">
        <v>157</v>
      </c>
    </row>
    <row r="111" spans="1:17">
      <c r="A111">
        <v>110</v>
      </c>
      <c r="B111" s="1" t="s">
        <v>91</v>
      </c>
      <c r="C111">
        <v>10250</v>
      </c>
      <c r="D111" t="s">
        <v>92</v>
      </c>
      <c r="E111">
        <v>0</v>
      </c>
      <c r="F111">
        <v>18</v>
      </c>
      <c r="G111">
        <v>1.77</v>
      </c>
      <c r="H111" t="s">
        <v>24</v>
      </c>
      <c r="I111">
        <v>18</v>
      </c>
      <c r="J111">
        <v>26</v>
      </c>
      <c r="K111" t="s">
        <v>20</v>
      </c>
      <c r="L111" t="s">
        <v>21</v>
      </c>
      <c r="M111">
        <v>3</v>
      </c>
      <c r="N111" t="s">
        <v>21</v>
      </c>
      <c r="O111">
        <v>0</v>
      </c>
      <c r="P111" t="s">
        <v>33</v>
      </c>
      <c r="Q111" t="s">
        <v>158</v>
      </c>
    </row>
    <row r="112" spans="1:17">
      <c r="A112">
        <v>111</v>
      </c>
      <c r="B112" s="1" t="s">
        <v>91</v>
      </c>
      <c r="C112">
        <v>10580</v>
      </c>
      <c r="D112" t="s">
        <v>92</v>
      </c>
      <c r="E112">
        <v>1.29</v>
      </c>
      <c r="F112">
        <v>24</v>
      </c>
      <c r="G112">
        <v>3.14</v>
      </c>
      <c r="H112" t="s">
        <v>24</v>
      </c>
      <c r="I112">
        <v>24</v>
      </c>
      <c r="J112">
        <v>18</v>
      </c>
      <c r="K112" t="s">
        <v>21</v>
      </c>
      <c r="L112" t="s">
        <v>21</v>
      </c>
      <c r="M112">
        <v>2</v>
      </c>
      <c r="N112" t="s">
        <v>21</v>
      </c>
      <c r="O112">
        <v>0</v>
      </c>
      <c r="P112" t="s">
        <v>22</v>
      </c>
      <c r="Q112" t="s">
        <v>159</v>
      </c>
    </row>
    <row r="113" spans="1:17">
      <c r="A113">
        <v>112</v>
      </c>
      <c r="B113" s="1" t="s">
        <v>91</v>
      </c>
      <c r="C113">
        <v>10590</v>
      </c>
      <c r="D113" t="s">
        <v>95</v>
      </c>
      <c r="E113">
        <v>2.4500000000000002</v>
      </c>
      <c r="F113">
        <v>18</v>
      </c>
      <c r="G113">
        <v>1.77</v>
      </c>
      <c r="H113" t="s">
        <v>18</v>
      </c>
      <c r="I113">
        <v>18</v>
      </c>
      <c r="J113">
        <v>22</v>
      </c>
      <c r="K113" t="s">
        <v>21</v>
      </c>
      <c r="L113" t="s">
        <v>21</v>
      </c>
      <c r="M113">
        <v>4</v>
      </c>
      <c r="N113" t="s">
        <v>21</v>
      </c>
      <c r="O113">
        <v>0</v>
      </c>
      <c r="P113" t="s">
        <v>22</v>
      </c>
      <c r="Q113" t="s">
        <v>160</v>
      </c>
    </row>
    <row r="114" spans="1:17">
      <c r="A114">
        <v>113</v>
      </c>
      <c r="B114" s="1" t="s">
        <v>91</v>
      </c>
      <c r="C114">
        <v>10578</v>
      </c>
      <c r="D114" t="s">
        <v>95</v>
      </c>
      <c r="E114">
        <v>2.4500000000000002</v>
      </c>
      <c r="F114">
        <v>18</v>
      </c>
      <c r="G114">
        <v>1.77</v>
      </c>
      <c r="H114" t="s">
        <v>49</v>
      </c>
      <c r="I114">
        <v>18</v>
      </c>
      <c r="J114">
        <v>0</v>
      </c>
      <c r="K114" t="s">
        <v>20</v>
      </c>
      <c r="L114" t="s">
        <v>21</v>
      </c>
      <c r="M114">
        <v>3</v>
      </c>
      <c r="N114" t="s">
        <v>21</v>
      </c>
      <c r="O114">
        <v>0</v>
      </c>
      <c r="P114" t="s">
        <v>33</v>
      </c>
      <c r="Q114" t="s">
        <v>161</v>
      </c>
    </row>
    <row r="115" spans="1:17">
      <c r="A115">
        <v>114</v>
      </c>
      <c r="B115" s="1" t="s">
        <v>91</v>
      </c>
      <c r="C115">
        <v>11548</v>
      </c>
      <c r="D115" t="s">
        <v>53</v>
      </c>
      <c r="E115">
        <v>3.18</v>
      </c>
      <c r="F115">
        <v>15</v>
      </c>
      <c r="G115">
        <v>1.23</v>
      </c>
      <c r="H115" t="s">
        <v>38</v>
      </c>
      <c r="I115">
        <v>15</v>
      </c>
      <c r="J115">
        <v>16.5</v>
      </c>
      <c r="K115" t="s">
        <v>20</v>
      </c>
      <c r="L115" t="s">
        <v>21</v>
      </c>
      <c r="M115">
        <v>2</v>
      </c>
      <c r="N115" t="s">
        <v>21</v>
      </c>
      <c r="O115">
        <v>0</v>
      </c>
      <c r="P115" t="s">
        <v>39</v>
      </c>
      <c r="Q115" t="s">
        <v>162</v>
      </c>
    </row>
    <row r="116" spans="1:17">
      <c r="A116">
        <v>115</v>
      </c>
      <c r="B116" s="1" t="s">
        <v>91</v>
      </c>
      <c r="C116">
        <v>11548</v>
      </c>
      <c r="D116" t="s">
        <v>95</v>
      </c>
      <c r="E116">
        <v>3.83</v>
      </c>
      <c r="F116">
        <v>18</v>
      </c>
      <c r="G116">
        <v>1.77</v>
      </c>
      <c r="H116" t="s">
        <v>70</v>
      </c>
      <c r="I116">
        <v>18</v>
      </c>
      <c r="J116">
        <v>18</v>
      </c>
      <c r="K116" t="s">
        <v>20</v>
      </c>
      <c r="L116" t="s">
        <v>20</v>
      </c>
      <c r="M116">
        <v>2</v>
      </c>
      <c r="N116" t="s">
        <v>21</v>
      </c>
      <c r="O116">
        <v>0</v>
      </c>
      <c r="P116" t="s">
        <v>27</v>
      </c>
      <c r="Q116" t="s">
        <v>163</v>
      </c>
    </row>
    <row r="117" spans="1:17">
      <c r="A117">
        <v>116</v>
      </c>
      <c r="B117" s="1" t="s">
        <v>91</v>
      </c>
      <c r="C117">
        <v>11544</v>
      </c>
      <c r="D117" t="s">
        <v>95</v>
      </c>
      <c r="E117">
        <v>1.1299999999999999</v>
      </c>
      <c r="F117">
        <v>15</v>
      </c>
      <c r="G117">
        <v>1.23</v>
      </c>
      <c r="H117">
        <v>15</v>
      </c>
      <c r="I117">
        <v>15</v>
      </c>
      <c r="J117">
        <v>20</v>
      </c>
      <c r="K117" t="s">
        <v>21</v>
      </c>
      <c r="L117" t="s">
        <v>21</v>
      </c>
      <c r="M117">
        <v>2</v>
      </c>
      <c r="N117" t="s">
        <v>21</v>
      </c>
      <c r="O117">
        <v>0</v>
      </c>
      <c r="P117" t="s">
        <v>22</v>
      </c>
      <c r="Q117" t="s">
        <v>164</v>
      </c>
    </row>
    <row r="118" spans="1:17">
      <c r="A118">
        <v>117</v>
      </c>
      <c r="B118" s="1" t="s">
        <v>91</v>
      </c>
      <c r="C118">
        <v>12522</v>
      </c>
      <c r="D118" t="s">
        <v>95</v>
      </c>
      <c r="E118">
        <v>0</v>
      </c>
      <c r="F118">
        <v>18</v>
      </c>
      <c r="G118">
        <v>1.77</v>
      </c>
      <c r="H118" t="s">
        <v>70</v>
      </c>
      <c r="I118">
        <v>18</v>
      </c>
      <c r="J118">
        <v>18</v>
      </c>
      <c r="K118" t="s">
        <v>20</v>
      </c>
      <c r="L118" t="s">
        <v>20</v>
      </c>
      <c r="M118">
        <v>2</v>
      </c>
      <c r="N118" t="s">
        <v>21</v>
      </c>
      <c r="O118">
        <v>0</v>
      </c>
      <c r="P118" t="s">
        <v>27</v>
      </c>
      <c r="Q118" t="s">
        <v>165</v>
      </c>
    </row>
    <row r="119" spans="1:17">
      <c r="A119">
        <v>118</v>
      </c>
      <c r="B119" s="1" t="s">
        <v>91</v>
      </c>
      <c r="C119">
        <v>30375</v>
      </c>
      <c r="D119" t="s">
        <v>95</v>
      </c>
      <c r="E119">
        <v>0</v>
      </c>
      <c r="F119">
        <v>18</v>
      </c>
      <c r="G119">
        <v>1.77</v>
      </c>
      <c r="H119" t="s">
        <v>77</v>
      </c>
      <c r="I119">
        <v>18</v>
      </c>
      <c r="J119">
        <v>22</v>
      </c>
      <c r="K119" t="s">
        <v>20</v>
      </c>
      <c r="L119" t="s">
        <v>21</v>
      </c>
      <c r="M119">
        <v>2</v>
      </c>
      <c r="N119" t="s">
        <v>21</v>
      </c>
      <c r="O119">
        <v>0</v>
      </c>
      <c r="P119" t="s">
        <v>22</v>
      </c>
      <c r="Q119" t="s">
        <v>166</v>
      </c>
    </row>
    <row r="120" spans="1:17">
      <c r="A120">
        <v>119</v>
      </c>
      <c r="B120" s="1" t="s">
        <v>91</v>
      </c>
      <c r="C120">
        <v>31000</v>
      </c>
      <c r="D120" t="s">
        <v>92</v>
      </c>
      <c r="E120">
        <v>2.34</v>
      </c>
      <c r="F120">
        <v>18</v>
      </c>
      <c r="G120">
        <v>1.77</v>
      </c>
      <c r="H120" t="s">
        <v>167</v>
      </c>
      <c r="I120">
        <v>18</v>
      </c>
      <c r="J120">
        <v>25</v>
      </c>
      <c r="K120" t="s">
        <v>20</v>
      </c>
      <c r="L120" t="s">
        <v>21</v>
      </c>
      <c r="M120">
        <v>3</v>
      </c>
      <c r="N120" t="s">
        <v>21</v>
      </c>
      <c r="O120">
        <v>0</v>
      </c>
      <c r="P120" t="s">
        <v>27</v>
      </c>
      <c r="Q120" t="s">
        <v>168</v>
      </c>
    </row>
    <row r="121" spans="1:17">
      <c r="A121">
        <v>120</v>
      </c>
      <c r="B121" s="1" t="s">
        <v>91</v>
      </c>
      <c r="C121">
        <v>30990</v>
      </c>
      <c r="D121" t="s">
        <v>95</v>
      </c>
      <c r="E121">
        <v>2.2000000000000002</v>
      </c>
      <c r="F121">
        <v>15</v>
      </c>
      <c r="G121">
        <v>1.23</v>
      </c>
      <c r="H121" t="s">
        <v>19</v>
      </c>
      <c r="I121">
        <v>15</v>
      </c>
      <c r="J121">
        <v>20</v>
      </c>
      <c r="K121" t="s">
        <v>20</v>
      </c>
      <c r="L121" t="s">
        <v>21</v>
      </c>
      <c r="M121">
        <v>2</v>
      </c>
      <c r="N121" t="s">
        <v>21</v>
      </c>
      <c r="O121">
        <v>0</v>
      </c>
      <c r="P121" t="s">
        <v>22</v>
      </c>
      <c r="Q121" t="s">
        <v>169</v>
      </c>
    </row>
    <row r="122" spans="1:17">
      <c r="A122">
        <v>121</v>
      </c>
      <c r="B122" s="1" t="s">
        <v>91</v>
      </c>
      <c r="C122">
        <v>31600</v>
      </c>
      <c r="D122" t="s">
        <v>92</v>
      </c>
      <c r="E122">
        <v>1.71</v>
      </c>
      <c r="F122">
        <v>18</v>
      </c>
      <c r="G122">
        <v>1.77</v>
      </c>
      <c r="H122" t="s">
        <v>19</v>
      </c>
      <c r="I122">
        <v>18</v>
      </c>
      <c r="J122">
        <v>22</v>
      </c>
      <c r="K122" t="s">
        <v>20</v>
      </c>
      <c r="L122" t="s">
        <v>21</v>
      </c>
      <c r="M122">
        <v>3</v>
      </c>
      <c r="N122" t="s">
        <v>21</v>
      </c>
      <c r="O122">
        <v>0</v>
      </c>
      <c r="P122" t="s">
        <v>27</v>
      </c>
      <c r="Q122" t="s">
        <v>170</v>
      </c>
    </row>
    <row r="123" spans="1:17">
      <c r="A123">
        <v>122</v>
      </c>
      <c r="B123" s="1" t="s">
        <v>91</v>
      </c>
      <c r="C123">
        <v>32360</v>
      </c>
      <c r="D123" t="s">
        <v>92</v>
      </c>
      <c r="E123">
        <v>2.79</v>
      </c>
      <c r="F123">
        <v>24</v>
      </c>
      <c r="G123">
        <v>3.14</v>
      </c>
      <c r="H123" t="s">
        <v>19</v>
      </c>
      <c r="I123">
        <v>24</v>
      </c>
      <c r="J123">
        <v>20</v>
      </c>
      <c r="K123" t="s">
        <v>20</v>
      </c>
      <c r="L123" t="s">
        <v>21</v>
      </c>
      <c r="M123">
        <v>2</v>
      </c>
      <c r="N123" t="s">
        <v>21</v>
      </c>
      <c r="O123">
        <v>0</v>
      </c>
      <c r="P123" t="s">
        <v>27</v>
      </c>
      <c r="Q123" t="s">
        <v>171</v>
      </c>
    </row>
    <row r="124" spans="1:17">
      <c r="A124">
        <v>123</v>
      </c>
      <c r="B124" s="1" t="s">
        <v>91</v>
      </c>
      <c r="C124">
        <v>32373</v>
      </c>
      <c r="D124" t="s">
        <v>92</v>
      </c>
      <c r="E124">
        <v>3.2</v>
      </c>
      <c r="F124">
        <v>18</v>
      </c>
      <c r="G124">
        <v>1.77</v>
      </c>
      <c r="H124" t="s">
        <v>19</v>
      </c>
      <c r="I124">
        <v>18</v>
      </c>
      <c r="J124">
        <v>20</v>
      </c>
      <c r="K124" t="s">
        <v>20</v>
      </c>
      <c r="L124" t="s">
        <v>21</v>
      </c>
      <c r="M124">
        <v>2</v>
      </c>
      <c r="N124" t="s">
        <v>21</v>
      </c>
      <c r="O124">
        <v>0</v>
      </c>
      <c r="P124" t="s">
        <v>27</v>
      </c>
      <c r="Q124" t="s">
        <v>172</v>
      </c>
    </row>
    <row r="125" spans="1:17">
      <c r="A125">
        <v>124</v>
      </c>
      <c r="B125" s="1" t="s">
        <v>91</v>
      </c>
      <c r="C125">
        <v>32360</v>
      </c>
      <c r="D125" t="s">
        <v>95</v>
      </c>
      <c r="E125">
        <v>3.67</v>
      </c>
      <c r="F125">
        <v>24</v>
      </c>
      <c r="G125">
        <v>3.14</v>
      </c>
      <c r="H125" t="s">
        <v>19</v>
      </c>
      <c r="I125">
        <v>24</v>
      </c>
      <c r="J125">
        <v>20</v>
      </c>
      <c r="K125" t="s">
        <v>20</v>
      </c>
      <c r="L125" t="s">
        <v>21</v>
      </c>
      <c r="M125">
        <v>2</v>
      </c>
      <c r="N125" t="s">
        <v>21</v>
      </c>
      <c r="O125">
        <v>0</v>
      </c>
      <c r="P125" t="s">
        <v>27</v>
      </c>
      <c r="Q125" t="s">
        <v>173</v>
      </c>
    </row>
    <row r="126" spans="1:17">
      <c r="A126">
        <v>125</v>
      </c>
      <c r="B126" s="1" t="s">
        <v>91</v>
      </c>
      <c r="C126">
        <v>33740</v>
      </c>
      <c r="D126" t="s">
        <v>95</v>
      </c>
      <c r="E126">
        <v>2.56</v>
      </c>
      <c r="F126">
        <v>24</v>
      </c>
      <c r="G126">
        <v>3.14</v>
      </c>
      <c r="H126" t="s">
        <v>24</v>
      </c>
      <c r="I126">
        <v>24</v>
      </c>
      <c r="J126">
        <v>32</v>
      </c>
      <c r="K126" t="s">
        <v>20</v>
      </c>
      <c r="L126" t="s">
        <v>21</v>
      </c>
      <c r="M126">
        <v>3</v>
      </c>
      <c r="N126" t="s">
        <v>21</v>
      </c>
      <c r="O126">
        <v>0</v>
      </c>
      <c r="P126" t="s">
        <v>27</v>
      </c>
      <c r="Q126" t="s">
        <v>174</v>
      </c>
    </row>
    <row r="127" spans="1:17">
      <c r="A127">
        <v>126</v>
      </c>
      <c r="B127" s="1" t="s">
        <v>91</v>
      </c>
      <c r="C127">
        <v>33740</v>
      </c>
      <c r="D127" t="s">
        <v>92</v>
      </c>
      <c r="E127">
        <v>1.9</v>
      </c>
      <c r="F127">
        <v>36</v>
      </c>
      <c r="G127">
        <v>707</v>
      </c>
      <c r="H127" t="s">
        <v>19</v>
      </c>
      <c r="I127">
        <v>36</v>
      </c>
      <c r="J127">
        <v>32</v>
      </c>
      <c r="K127" t="s">
        <v>20</v>
      </c>
      <c r="L127" t="s">
        <v>21</v>
      </c>
      <c r="M127">
        <v>2</v>
      </c>
      <c r="N127" t="s">
        <v>21</v>
      </c>
      <c r="O127">
        <v>0</v>
      </c>
      <c r="P127" t="s">
        <v>27</v>
      </c>
      <c r="Q127" t="s">
        <v>175</v>
      </c>
    </row>
    <row r="128" spans="1:17">
      <c r="A128">
        <v>127</v>
      </c>
      <c r="B128" s="1" t="s">
        <v>91</v>
      </c>
      <c r="C128">
        <v>9025</v>
      </c>
      <c r="D128" t="s">
        <v>92</v>
      </c>
      <c r="E128">
        <v>1.1000000000000001</v>
      </c>
      <c r="F128">
        <v>18</v>
      </c>
      <c r="G128">
        <v>1.77</v>
      </c>
      <c r="H128" t="s">
        <v>18</v>
      </c>
      <c r="I128">
        <v>18</v>
      </c>
      <c r="J128">
        <v>20</v>
      </c>
      <c r="K128" t="s">
        <v>20</v>
      </c>
      <c r="L128" t="s">
        <v>21</v>
      </c>
      <c r="M128">
        <v>5</v>
      </c>
      <c r="N128" t="s">
        <v>21</v>
      </c>
      <c r="O128">
        <v>0</v>
      </c>
      <c r="P128" t="s">
        <v>33</v>
      </c>
      <c r="Q128" t="s">
        <v>176</v>
      </c>
    </row>
    <row r="129" spans="1:17">
      <c r="A129">
        <v>128</v>
      </c>
      <c r="B129" s="1" t="s">
        <v>91</v>
      </c>
      <c r="C129">
        <v>9093</v>
      </c>
      <c r="D129" t="s">
        <v>92</v>
      </c>
      <c r="E129">
        <v>0.8</v>
      </c>
      <c r="F129" t="s">
        <v>18</v>
      </c>
      <c r="G129" t="s">
        <v>18</v>
      </c>
      <c r="H129" t="s">
        <v>93</v>
      </c>
      <c r="I129">
        <v>36</v>
      </c>
      <c r="J129">
        <v>52</v>
      </c>
      <c r="K129" t="s">
        <v>20</v>
      </c>
      <c r="L129" t="s">
        <v>21</v>
      </c>
      <c r="M129">
        <v>6</v>
      </c>
      <c r="N129" t="s">
        <v>21</v>
      </c>
      <c r="O129">
        <v>0</v>
      </c>
      <c r="P129" t="s">
        <v>33</v>
      </c>
      <c r="Q129" t="s">
        <v>115</v>
      </c>
    </row>
    <row r="130" spans="1:17">
      <c r="A130">
        <v>129</v>
      </c>
      <c r="B130" s="1" t="s">
        <v>91</v>
      </c>
      <c r="C130">
        <v>9096</v>
      </c>
      <c r="D130" t="s">
        <v>92</v>
      </c>
      <c r="E130">
        <v>1.2</v>
      </c>
      <c r="F130">
        <v>18</v>
      </c>
      <c r="G130">
        <v>1.77</v>
      </c>
      <c r="H130" t="s">
        <v>93</v>
      </c>
      <c r="I130">
        <v>18</v>
      </c>
      <c r="J130">
        <v>74</v>
      </c>
      <c r="K130" t="s">
        <v>20</v>
      </c>
      <c r="L130" t="s">
        <v>21</v>
      </c>
      <c r="M130">
        <v>6</v>
      </c>
      <c r="N130" t="s">
        <v>21</v>
      </c>
      <c r="O130">
        <v>0</v>
      </c>
      <c r="P130" t="s">
        <v>33</v>
      </c>
      <c r="Q130" t="s">
        <v>177</v>
      </c>
    </row>
    <row r="131" spans="1:17">
      <c r="A131">
        <v>130</v>
      </c>
      <c r="B131" s="1" t="s">
        <v>91</v>
      </c>
      <c r="C131">
        <v>9096</v>
      </c>
      <c r="D131" t="s">
        <v>95</v>
      </c>
      <c r="E131">
        <v>4.2</v>
      </c>
      <c r="F131">
        <v>18</v>
      </c>
      <c r="G131">
        <v>1.77</v>
      </c>
      <c r="H131" t="s">
        <v>93</v>
      </c>
      <c r="I131">
        <v>18</v>
      </c>
      <c r="J131">
        <v>24</v>
      </c>
      <c r="K131" t="s">
        <v>20</v>
      </c>
      <c r="L131" t="s">
        <v>21</v>
      </c>
      <c r="M131">
        <v>6</v>
      </c>
      <c r="N131" t="s">
        <v>21</v>
      </c>
      <c r="O131">
        <v>0</v>
      </c>
      <c r="P131" t="s">
        <v>33</v>
      </c>
      <c r="Q131" t="s">
        <v>178</v>
      </c>
    </row>
    <row r="132" spans="1:17">
      <c r="A132">
        <v>131</v>
      </c>
      <c r="B132" s="1" t="s">
        <v>91</v>
      </c>
      <c r="C132">
        <v>650</v>
      </c>
      <c r="D132" t="s">
        <v>95</v>
      </c>
      <c r="E132">
        <v>2.9</v>
      </c>
      <c r="F132">
        <v>15</v>
      </c>
      <c r="G132">
        <v>1.23</v>
      </c>
      <c r="H132" t="s">
        <v>93</v>
      </c>
      <c r="I132">
        <v>15</v>
      </c>
      <c r="J132">
        <v>24</v>
      </c>
      <c r="K132" t="s">
        <v>20</v>
      </c>
      <c r="L132" t="s">
        <v>21</v>
      </c>
      <c r="M132">
        <v>6</v>
      </c>
      <c r="N132" t="s">
        <v>21</v>
      </c>
      <c r="O132">
        <v>0</v>
      </c>
      <c r="P132" t="s">
        <v>27</v>
      </c>
      <c r="Q132" t="s">
        <v>179</v>
      </c>
    </row>
    <row r="133" spans="1:17">
      <c r="A133">
        <v>132</v>
      </c>
      <c r="B133" s="1" t="s">
        <v>91</v>
      </c>
      <c r="C133">
        <v>1435</v>
      </c>
      <c r="D133" t="s">
        <v>92</v>
      </c>
      <c r="E133">
        <v>3.3</v>
      </c>
      <c r="F133">
        <v>18</v>
      </c>
      <c r="G133">
        <v>1.77</v>
      </c>
      <c r="H133" t="s">
        <v>19</v>
      </c>
      <c r="I133">
        <v>18</v>
      </c>
      <c r="J133">
        <v>56</v>
      </c>
      <c r="K133" t="s">
        <v>21</v>
      </c>
      <c r="L133" t="s">
        <v>21</v>
      </c>
      <c r="M133">
        <v>5</v>
      </c>
      <c r="N133" t="s">
        <v>21</v>
      </c>
      <c r="O133">
        <v>0</v>
      </c>
      <c r="P133" t="s">
        <v>33</v>
      </c>
      <c r="Q133" t="s">
        <v>180</v>
      </c>
    </row>
    <row r="134" spans="1:17">
      <c r="A134">
        <v>133</v>
      </c>
      <c r="B134" s="1" t="s">
        <v>91</v>
      </c>
      <c r="C134">
        <v>2800</v>
      </c>
      <c r="D134" t="s">
        <v>92</v>
      </c>
      <c r="E134">
        <v>1.9</v>
      </c>
      <c r="F134">
        <v>18</v>
      </c>
      <c r="G134">
        <v>1.77</v>
      </c>
      <c r="H134" t="s">
        <v>19</v>
      </c>
      <c r="I134">
        <v>18</v>
      </c>
      <c r="J134">
        <v>27</v>
      </c>
      <c r="K134" t="s">
        <v>20</v>
      </c>
      <c r="L134" t="s">
        <v>21</v>
      </c>
      <c r="M134">
        <v>5</v>
      </c>
      <c r="N134" t="s">
        <v>21</v>
      </c>
      <c r="O134">
        <v>0</v>
      </c>
      <c r="P134" t="s">
        <v>27</v>
      </c>
      <c r="Q134" t="s">
        <v>181</v>
      </c>
    </row>
    <row r="135" spans="1:17">
      <c r="A135">
        <v>134</v>
      </c>
      <c r="B135" s="1" t="s">
        <v>91</v>
      </c>
      <c r="C135">
        <v>2822</v>
      </c>
      <c r="D135" t="s">
        <v>95</v>
      </c>
      <c r="E135">
        <v>3</v>
      </c>
      <c r="F135">
        <v>18</v>
      </c>
      <c r="G135">
        <v>1.77</v>
      </c>
      <c r="H135" t="s">
        <v>24</v>
      </c>
      <c r="I135">
        <v>18</v>
      </c>
      <c r="J135">
        <v>24</v>
      </c>
      <c r="K135" t="s">
        <v>20</v>
      </c>
      <c r="L135" t="s">
        <v>21</v>
      </c>
      <c r="M135">
        <v>5</v>
      </c>
      <c r="N135" t="s">
        <v>21</v>
      </c>
      <c r="O135">
        <v>0</v>
      </c>
      <c r="P135" t="s">
        <v>33</v>
      </c>
      <c r="Q135" t="s">
        <v>182</v>
      </c>
    </row>
    <row r="136" spans="1:17">
      <c r="A136">
        <v>135</v>
      </c>
      <c r="B136" s="1" t="s">
        <v>91</v>
      </c>
      <c r="C136">
        <v>4475</v>
      </c>
      <c r="D136" t="s">
        <v>107</v>
      </c>
      <c r="E136">
        <v>3.15</v>
      </c>
      <c r="F136">
        <v>15</v>
      </c>
      <c r="G136">
        <v>1.23</v>
      </c>
      <c r="H136" t="s">
        <v>38</v>
      </c>
      <c r="I136">
        <v>15</v>
      </c>
      <c r="J136">
        <v>26</v>
      </c>
      <c r="K136" t="s">
        <v>20</v>
      </c>
      <c r="L136" t="s">
        <v>21</v>
      </c>
      <c r="M136">
        <v>5</v>
      </c>
      <c r="N136" t="s">
        <v>21</v>
      </c>
      <c r="O136">
        <v>0</v>
      </c>
      <c r="P136" t="s">
        <v>33</v>
      </c>
      <c r="Q136" t="s">
        <v>183</v>
      </c>
    </row>
    <row r="137" spans="1:17">
      <c r="A137">
        <v>136</v>
      </c>
      <c r="B137" s="1" t="s">
        <v>91</v>
      </c>
      <c r="C137">
        <v>4485</v>
      </c>
      <c r="D137" t="s">
        <v>107</v>
      </c>
      <c r="E137">
        <v>2.1</v>
      </c>
      <c r="F137">
        <v>15</v>
      </c>
      <c r="G137">
        <v>1.23</v>
      </c>
      <c r="H137" t="s">
        <v>38</v>
      </c>
      <c r="I137">
        <v>15</v>
      </c>
      <c r="J137">
        <v>34</v>
      </c>
      <c r="K137" t="s">
        <v>20</v>
      </c>
      <c r="L137" t="s">
        <v>21</v>
      </c>
      <c r="M137">
        <v>5</v>
      </c>
      <c r="N137" t="s">
        <v>21</v>
      </c>
      <c r="O137">
        <v>0</v>
      </c>
      <c r="P137" t="s">
        <v>27</v>
      </c>
      <c r="Q137" t="s">
        <v>184</v>
      </c>
    </row>
    <row r="138" spans="1:17">
      <c r="A138">
        <v>137</v>
      </c>
      <c r="B138" s="1" t="s">
        <v>91</v>
      </c>
      <c r="C138">
        <v>4500</v>
      </c>
      <c r="D138" t="s">
        <v>92</v>
      </c>
      <c r="E138">
        <v>0.5</v>
      </c>
      <c r="F138">
        <v>30</v>
      </c>
      <c r="G138">
        <v>4.9000000000000004</v>
      </c>
      <c r="H138" t="s">
        <v>19</v>
      </c>
      <c r="I138">
        <v>30</v>
      </c>
      <c r="J138">
        <v>23</v>
      </c>
      <c r="K138" t="s">
        <v>20</v>
      </c>
      <c r="L138" t="s">
        <v>21</v>
      </c>
      <c r="M138">
        <v>5</v>
      </c>
      <c r="N138" t="s">
        <v>21</v>
      </c>
      <c r="O138">
        <v>0</v>
      </c>
      <c r="P138" t="s">
        <v>27</v>
      </c>
      <c r="Q138" t="s">
        <v>185</v>
      </c>
    </row>
    <row r="139" spans="1:17">
      <c r="A139">
        <v>138</v>
      </c>
      <c r="B139" s="1" t="s">
        <v>91</v>
      </c>
      <c r="C139">
        <v>5988</v>
      </c>
      <c r="D139" t="s">
        <v>95</v>
      </c>
      <c r="E139">
        <v>2</v>
      </c>
      <c r="F139">
        <v>15</v>
      </c>
      <c r="G139">
        <v>1.23</v>
      </c>
      <c r="H139" t="s">
        <v>19</v>
      </c>
      <c r="I139">
        <v>15</v>
      </c>
      <c r="J139">
        <v>16</v>
      </c>
      <c r="K139" t="s">
        <v>21</v>
      </c>
      <c r="L139" t="s">
        <v>21</v>
      </c>
      <c r="M139">
        <v>2</v>
      </c>
      <c r="N139" t="s">
        <v>21</v>
      </c>
      <c r="O139">
        <v>0</v>
      </c>
      <c r="P139" t="s">
        <v>22</v>
      </c>
      <c r="Q139" t="s">
        <v>186</v>
      </c>
    </row>
    <row r="140" spans="1:17">
      <c r="A140">
        <v>139</v>
      </c>
      <c r="B140" s="1" t="s">
        <v>91</v>
      </c>
      <c r="C140">
        <v>6020</v>
      </c>
      <c r="D140" t="s">
        <v>95</v>
      </c>
      <c r="E140">
        <v>1.4</v>
      </c>
      <c r="F140">
        <v>15</v>
      </c>
      <c r="G140">
        <v>1.23</v>
      </c>
      <c r="H140" t="s">
        <v>19</v>
      </c>
      <c r="I140">
        <v>15</v>
      </c>
      <c r="J140">
        <v>26</v>
      </c>
      <c r="K140" t="s">
        <v>21</v>
      </c>
      <c r="L140" t="s">
        <v>21</v>
      </c>
      <c r="M140">
        <v>2</v>
      </c>
      <c r="N140" t="s">
        <v>21</v>
      </c>
      <c r="O140">
        <v>0</v>
      </c>
      <c r="P140" t="s">
        <v>22</v>
      </c>
      <c r="Q140" t="s">
        <v>187</v>
      </c>
    </row>
    <row r="141" spans="1:17">
      <c r="A141">
        <v>140</v>
      </c>
      <c r="B141" s="1" t="s">
        <v>91</v>
      </c>
      <c r="C141">
        <v>6035</v>
      </c>
      <c r="D141" t="s">
        <v>95</v>
      </c>
      <c r="E141">
        <v>3.6</v>
      </c>
      <c r="F141">
        <v>18</v>
      </c>
      <c r="G141">
        <v>1.77</v>
      </c>
      <c r="H141" t="s">
        <v>93</v>
      </c>
      <c r="I141">
        <v>18</v>
      </c>
      <c r="J141">
        <v>24</v>
      </c>
      <c r="K141" t="s">
        <v>21</v>
      </c>
      <c r="L141" t="s">
        <v>21</v>
      </c>
      <c r="M141">
        <v>3</v>
      </c>
      <c r="N141" t="s">
        <v>21</v>
      </c>
      <c r="O141">
        <v>0</v>
      </c>
      <c r="P141" t="s">
        <v>22</v>
      </c>
      <c r="Q141" t="s">
        <v>188</v>
      </c>
    </row>
    <row r="142" spans="1:17">
      <c r="A142">
        <v>141</v>
      </c>
      <c r="B142" s="1" t="s">
        <v>91</v>
      </c>
      <c r="C142">
        <v>5990</v>
      </c>
      <c r="D142" t="s">
        <v>92</v>
      </c>
      <c r="E142">
        <v>1.6</v>
      </c>
      <c r="F142">
        <v>24</v>
      </c>
      <c r="G142">
        <v>3.14</v>
      </c>
      <c r="H142" t="s">
        <v>93</v>
      </c>
      <c r="I142">
        <v>24</v>
      </c>
      <c r="J142">
        <v>24</v>
      </c>
      <c r="K142" t="s">
        <v>20</v>
      </c>
      <c r="L142" t="s">
        <v>21</v>
      </c>
      <c r="M142">
        <v>5</v>
      </c>
      <c r="N142" t="s">
        <v>21</v>
      </c>
      <c r="O142">
        <v>0</v>
      </c>
      <c r="P142" t="s">
        <v>33</v>
      </c>
      <c r="Q142" t="s">
        <v>189</v>
      </c>
    </row>
    <row r="143" spans="1:17">
      <c r="A143">
        <v>142</v>
      </c>
      <c r="B143" s="1" t="s">
        <v>91</v>
      </c>
      <c r="C143">
        <v>6020</v>
      </c>
      <c r="D143" t="s">
        <v>53</v>
      </c>
      <c r="E143">
        <v>3.15</v>
      </c>
      <c r="F143">
        <v>18</v>
      </c>
      <c r="G143">
        <v>1.77</v>
      </c>
      <c r="H143" t="s">
        <v>38</v>
      </c>
      <c r="I143">
        <v>18</v>
      </c>
      <c r="J143">
        <v>25</v>
      </c>
      <c r="K143" t="s">
        <v>21</v>
      </c>
      <c r="L143" t="s">
        <v>21</v>
      </c>
      <c r="M143">
        <v>4</v>
      </c>
      <c r="N143" t="s">
        <v>21</v>
      </c>
      <c r="O143">
        <v>0</v>
      </c>
      <c r="P143" t="s">
        <v>22</v>
      </c>
      <c r="Q143" t="s">
        <v>190</v>
      </c>
    </row>
    <row r="144" spans="1:17">
      <c r="A144">
        <v>143</v>
      </c>
      <c r="B144" s="1" t="s">
        <v>91</v>
      </c>
      <c r="C144">
        <v>6045</v>
      </c>
      <c r="D144" t="s">
        <v>92</v>
      </c>
      <c r="E144">
        <v>2.8</v>
      </c>
      <c r="F144">
        <v>24</v>
      </c>
      <c r="G144">
        <v>3.14</v>
      </c>
      <c r="H144" t="s">
        <v>70</v>
      </c>
      <c r="I144">
        <v>24</v>
      </c>
      <c r="J144">
        <v>27</v>
      </c>
      <c r="K144" t="s">
        <v>21</v>
      </c>
      <c r="L144" t="s">
        <v>21</v>
      </c>
      <c r="M144">
        <v>4</v>
      </c>
      <c r="N144" t="s">
        <v>21</v>
      </c>
      <c r="O144">
        <v>0</v>
      </c>
      <c r="P144" t="s">
        <v>22</v>
      </c>
      <c r="Q144" t="s">
        <v>191</v>
      </c>
    </row>
    <row r="145" spans="1:17">
      <c r="A145">
        <v>144</v>
      </c>
      <c r="B145" s="1" t="s">
        <v>91</v>
      </c>
      <c r="C145">
        <v>7390</v>
      </c>
      <c r="D145" t="s">
        <v>95</v>
      </c>
      <c r="E145">
        <v>0</v>
      </c>
      <c r="F145">
        <v>18</v>
      </c>
      <c r="G145">
        <v>1.77</v>
      </c>
      <c r="H145" t="s">
        <v>93</v>
      </c>
      <c r="I145">
        <v>18</v>
      </c>
      <c r="J145">
        <v>34</v>
      </c>
      <c r="K145" t="s">
        <v>20</v>
      </c>
      <c r="L145" t="s">
        <v>21</v>
      </c>
      <c r="M145">
        <v>2</v>
      </c>
      <c r="N145" t="s">
        <v>21</v>
      </c>
      <c r="O145">
        <v>0</v>
      </c>
      <c r="P145" t="s">
        <v>33</v>
      </c>
      <c r="Q145" t="s">
        <v>192</v>
      </c>
    </row>
    <row r="146" spans="1:17">
      <c r="A146">
        <v>145</v>
      </c>
      <c r="B146" s="1" t="s">
        <v>91</v>
      </c>
      <c r="C146">
        <v>7450</v>
      </c>
      <c r="D146" t="s">
        <v>92</v>
      </c>
      <c r="E146">
        <v>3.5</v>
      </c>
      <c r="F146">
        <v>18</v>
      </c>
      <c r="G146">
        <v>1.77</v>
      </c>
      <c r="H146" t="s">
        <v>29</v>
      </c>
      <c r="I146">
        <v>18</v>
      </c>
      <c r="J146">
        <v>24</v>
      </c>
      <c r="K146" t="s">
        <v>21</v>
      </c>
      <c r="L146" t="s">
        <v>21</v>
      </c>
      <c r="M146">
        <v>5</v>
      </c>
      <c r="N146" t="s">
        <v>21</v>
      </c>
      <c r="O146">
        <v>0</v>
      </c>
      <c r="P146" t="s">
        <v>22</v>
      </c>
      <c r="Q146" t="s">
        <v>193</v>
      </c>
    </row>
    <row r="147" spans="1:17">
      <c r="A147">
        <v>146</v>
      </c>
      <c r="B147" s="1" t="s">
        <v>91</v>
      </c>
      <c r="C147">
        <v>7520</v>
      </c>
      <c r="D147" t="s">
        <v>95</v>
      </c>
      <c r="E147">
        <v>2.8</v>
      </c>
      <c r="F147">
        <v>18</v>
      </c>
      <c r="G147">
        <v>1.77</v>
      </c>
      <c r="H147" t="s">
        <v>19</v>
      </c>
      <c r="I147">
        <v>18</v>
      </c>
      <c r="J147">
        <v>16</v>
      </c>
      <c r="K147" t="s">
        <v>20</v>
      </c>
      <c r="L147" t="s">
        <v>21</v>
      </c>
      <c r="M147">
        <v>5</v>
      </c>
      <c r="N147" t="s">
        <v>21</v>
      </c>
      <c r="O147">
        <v>0</v>
      </c>
      <c r="P147" t="s">
        <v>27</v>
      </c>
      <c r="Q147" t="s">
        <v>194</v>
      </c>
    </row>
    <row r="148" spans="1:17">
      <c r="A148">
        <v>147</v>
      </c>
      <c r="B148" s="1" t="s">
        <v>91</v>
      </c>
      <c r="C148">
        <v>6395</v>
      </c>
      <c r="D148" t="s">
        <v>95</v>
      </c>
      <c r="E148">
        <v>4.0999999999999996</v>
      </c>
      <c r="F148">
        <v>18</v>
      </c>
      <c r="G148">
        <v>1.8</v>
      </c>
      <c r="H148" t="s">
        <v>195</v>
      </c>
      <c r="I148">
        <v>18</v>
      </c>
      <c r="J148">
        <v>24</v>
      </c>
      <c r="K148" t="s">
        <v>20</v>
      </c>
      <c r="L148" t="s">
        <v>21</v>
      </c>
      <c r="M148">
        <v>3</v>
      </c>
      <c r="N148" t="s">
        <v>21</v>
      </c>
      <c r="O148">
        <v>0</v>
      </c>
      <c r="P148" t="s">
        <v>33</v>
      </c>
      <c r="Q148" t="s">
        <v>136</v>
      </c>
    </row>
    <row r="149" spans="1:17">
      <c r="A149">
        <v>148</v>
      </c>
      <c r="B149" s="1" t="s">
        <v>91</v>
      </c>
      <c r="C149">
        <v>12660</v>
      </c>
      <c r="D149" t="s">
        <v>92</v>
      </c>
      <c r="E149">
        <v>1.9</v>
      </c>
      <c r="F149">
        <v>18</v>
      </c>
      <c r="G149">
        <v>1.8</v>
      </c>
      <c r="H149" t="s">
        <v>196</v>
      </c>
      <c r="I149">
        <v>18</v>
      </c>
      <c r="J149">
        <v>56</v>
      </c>
      <c r="K149" t="s">
        <v>20</v>
      </c>
      <c r="L149" t="s">
        <v>21</v>
      </c>
      <c r="M149">
        <v>2.5</v>
      </c>
      <c r="N149" t="s">
        <v>21</v>
      </c>
      <c r="O149">
        <v>0</v>
      </c>
      <c r="P149" t="s">
        <v>27</v>
      </c>
      <c r="Q149" t="s">
        <v>197</v>
      </c>
    </row>
    <row r="150" spans="1:17">
      <c r="A150">
        <v>149</v>
      </c>
      <c r="B150" s="1" t="s">
        <v>91</v>
      </c>
      <c r="C150">
        <v>13430</v>
      </c>
      <c r="D150" t="s">
        <v>92</v>
      </c>
      <c r="E150">
        <v>4.5999999999999996</v>
      </c>
      <c r="F150">
        <v>12</v>
      </c>
      <c r="G150">
        <v>0.78</v>
      </c>
      <c r="H150" t="s">
        <v>198</v>
      </c>
      <c r="I150">
        <v>12</v>
      </c>
      <c r="J150">
        <v>77</v>
      </c>
      <c r="K150" t="s">
        <v>20</v>
      </c>
      <c r="L150" t="s">
        <v>21</v>
      </c>
      <c r="M150">
        <v>3</v>
      </c>
      <c r="N150" t="s">
        <v>21</v>
      </c>
      <c r="O150">
        <v>0</v>
      </c>
      <c r="P150" t="s">
        <v>33</v>
      </c>
      <c r="Q150" t="s">
        <v>199</v>
      </c>
    </row>
    <row r="151" spans="1:17">
      <c r="A151">
        <v>150</v>
      </c>
      <c r="B151" s="1" t="s">
        <v>91</v>
      </c>
      <c r="C151">
        <v>13435</v>
      </c>
      <c r="D151" t="s">
        <v>95</v>
      </c>
      <c r="E151">
        <v>3.82</v>
      </c>
      <c r="F151">
        <v>12</v>
      </c>
      <c r="G151">
        <v>0.78</v>
      </c>
      <c r="H151" t="s">
        <v>18</v>
      </c>
      <c r="I151">
        <v>12</v>
      </c>
      <c r="J151">
        <v>28</v>
      </c>
      <c r="K151" t="s">
        <v>21</v>
      </c>
      <c r="L151" t="s">
        <v>21</v>
      </c>
      <c r="M151">
        <v>2.5</v>
      </c>
      <c r="N151" t="s">
        <v>21</v>
      </c>
      <c r="O151">
        <v>0</v>
      </c>
      <c r="P151" t="s">
        <v>22</v>
      </c>
      <c r="Q151" t="s">
        <v>200</v>
      </c>
    </row>
    <row r="152" spans="1:17">
      <c r="A152">
        <v>151</v>
      </c>
      <c r="B152" s="1" t="s">
        <v>91</v>
      </c>
      <c r="C152">
        <v>13740</v>
      </c>
      <c r="D152" t="s">
        <v>95</v>
      </c>
      <c r="E152">
        <v>0</v>
      </c>
      <c r="F152">
        <v>18</v>
      </c>
      <c r="G152">
        <v>1.8</v>
      </c>
      <c r="H152" t="s">
        <v>123</v>
      </c>
      <c r="I152">
        <v>18</v>
      </c>
      <c r="J152">
        <v>20</v>
      </c>
      <c r="K152" t="s">
        <v>20</v>
      </c>
      <c r="L152" t="s">
        <v>21</v>
      </c>
      <c r="M152">
        <v>2.5</v>
      </c>
      <c r="N152" t="s">
        <v>21</v>
      </c>
      <c r="O152">
        <v>0</v>
      </c>
      <c r="P152" t="s">
        <v>27</v>
      </c>
      <c r="Q152" t="s">
        <v>201</v>
      </c>
    </row>
    <row r="153" spans="1:17">
      <c r="A153">
        <v>152</v>
      </c>
      <c r="B153" s="1" t="s">
        <v>91</v>
      </c>
      <c r="C153">
        <v>13748</v>
      </c>
      <c r="D153" t="s">
        <v>95</v>
      </c>
      <c r="E153">
        <v>2.9</v>
      </c>
      <c r="F153">
        <v>18</v>
      </c>
      <c r="G153">
        <v>1.8</v>
      </c>
      <c r="H153" t="s">
        <v>196</v>
      </c>
      <c r="I153">
        <v>18</v>
      </c>
      <c r="J153">
        <v>20</v>
      </c>
      <c r="K153" t="s">
        <v>20</v>
      </c>
      <c r="L153" t="s">
        <v>21</v>
      </c>
      <c r="M153">
        <v>2.5</v>
      </c>
      <c r="N153" t="s">
        <v>21</v>
      </c>
      <c r="O153">
        <v>0</v>
      </c>
      <c r="P153" t="s">
        <v>27</v>
      </c>
      <c r="Q153" t="s">
        <v>202</v>
      </c>
    </row>
    <row r="154" spans="1:17">
      <c r="A154">
        <v>153</v>
      </c>
      <c r="B154" s="1" t="s">
        <v>91</v>
      </c>
      <c r="C154">
        <v>13748</v>
      </c>
      <c r="D154" t="s">
        <v>92</v>
      </c>
      <c r="E154">
        <v>3.2</v>
      </c>
      <c r="F154">
        <v>18</v>
      </c>
      <c r="G154">
        <v>1.8</v>
      </c>
      <c r="H154" t="s">
        <v>196</v>
      </c>
      <c r="I154">
        <v>12</v>
      </c>
      <c r="J154">
        <v>60</v>
      </c>
      <c r="K154" t="s">
        <v>20</v>
      </c>
      <c r="L154" t="s">
        <v>21</v>
      </c>
      <c r="M154">
        <v>2.5</v>
      </c>
      <c r="N154" t="s">
        <v>21</v>
      </c>
      <c r="O154">
        <v>0</v>
      </c>
      <c r="P154" t="s">
        <v>27</v>
      </c>
      <c r="Q154" t="s">
        <v>203</v>
      </c>
    </row>
    <row r="155" spans="1:17">
      <c r="A155">
        <v>154</v>
      </c>
      <c r="B155" s="1" t="s">
        <v>91</v>
      </c>
      <c r="C155">
        <v>15550</v>
      </c>
      <c r="D155" t="s">
        <v>95</v>
      </c>
      <c r="E155">
        <v>5.4</v>
      </c>
      <c r="F155">
        <v>18</v>
      </c>
      <c r="G155">
        <v>1.8</v>
      </c>
      <c r="H155" t="s">
        <v>67</v>
      </c>
      <c r="I155">
        <v>18</v>
      </c>
      <c r="J155">
        <v>24</v>
      </c>
      <c r="K155" t="s">
        <v>20</v>
      </c>
      <c r="L155" t="s">
        <v>21</v>
      </c>
      <c r="M155">
        <v>4</v>
      </c>
      <c r="N155" t="s">
        <v>21</v>
      </c>
      <c r="O155">
        <v>0</v>
      </c>
      <c r="P155" t="s">
        <v>33</v>
      </c>
      <c r="Q155" t="s">
        <v>204</v>
      </c>
    </row>
    <row r="156" spans="1:17">
      <c r="A156">
        <v>155</v>
      </c>
      <c r="B156" s="1" t="s">
        <v>91</v>
      </c>
      <c r="C156">
        <v>16440</v>
      </c>
      <c r="D156" t="s">
        <v>95</v>
      </c>
      <c r="E156">
        <v>3.24</v>
      </c>
      <c r="F156">
        <v>18</v>
      </c>
      <c r="G156">
        <v>1.8</v>
      </c>
      <c r="H156" t="s">
        <v>67</v>
      </c>
      <c r="I156">
        <v>18</v>
      </c>
      <c r="J156">
        <v>24</v>
      </c>
      <c r="K156" t="s">
        <v>20</v>
      </c>
      <c r="L156" t="s">
        <v>21</v>
      </c>
      <c r="M156">
        <v>3</v>
      </c>
      <c r="N156" t="s">
        <v>21</v>
      </c>
      <c r="O156">
        <v>0</v>
      </c>
      <c r="P156" t="s">
        <v>33</v>
      </c>
      <c r="Q156" t="s">
        <v>205</v>
      </c>
    </row>
    <row r="157" spans="1:17">
      <c r="A157">
        <v>156</v>
      </c>
      <c r="B157" s="1" t="s">
        <v>91</v>
      </c>
      <c r="C157">
        <v>16550</v>
      </c>
      <c r="D157" t="s">
        <v>53</v>
      </c>
      <c r="E157">
        <v>2.85</v>
      </c>
      <c r="F157">
        <v>15</v>
      </c>
      <c r="G157">
        <v>1.23</v>
      </c>
      <c r="H157" t="s">
        <v>38</v>
      </c>
      <c r="I157">
        <v>15</v>
      </c>
      <c r="J157">
        <v>30</v>
      </c>
      <c r="K157" t="s">
        <v>21</v>
      </c>
      <c r="L157" t="s">
        <v>21</v>
      </c>
      <c r="M157">
        <v>2.5</v>
      </c>
      <c r="N157" t="s">
        <v>21</v>
      </c>
      <c r="O157">
        <v>0</v>
      </c>
      <c r="P157" t="s">
        <v>39</v>
      </c>
      <c r="Q157" t="s">
        <v>206</v>
      </c>
    </row>
    <row r="158" spans="1:17">
      <c r="A158">
        <v>157</v>
      </c>
      <c r="B158" s="1" t="s">
        <v>91</v>
      </c>
      <c r="C158">
        <v>16600</v>
      </c>
      <c r="D158" t="s">
        <v>107</v>
      </c>
      <c r="E158">
        <v>2.4500000000000002</v>
      </c>
      <c r="F158">
        <v>15</v>
      </c>
      <c r="G158">
        <v>1.23</v>
      </c>
      <c r="H158" t="s">
        <v>38</v>
      </c>
      <c r="I158">
        <v>15</v>
      </c>
      <c r="J158">
        <v>22</v>
      </c>
      <c r="K158" t="s">
        <v>21</v>
      </c>
      <c r="L158" t="s">
        <v>21</v>
      </c>
      <c r="M158">
        <v>3</v>
      </c>
      <c r="N158" t="s">
        <v>21</v>
      </c>
      <c r="O158">
        <v>0</v>
      </c>
      <c r="P158" t="s">
        <v>39</v>
      </c>
      <c r="Q158" t="s">
        <v>207</v>
      </c>
    </row>
    <row r="159" spans="1:17">
      <c r="A159">
        <v>158</v>
      </c>
      <c r="B159" s="1" t="s">
        <v>91</v>
      </c>
      <c r="C159">
        <v>17450</v>
      </c>
      <c r="D159" t="s">
        <v>53</v>
      </c>
      <c r="E159">
        <v>4</v>
      </c>
      <c r="F159">
        <v>15</v>
      </c>
      <c r="G159">
        <v>1.23</v>
      </c>
      <c r="H159" t="s">
        <v>38</v>
      </c>
      <c r="I159">
        <v>15</v>
      </c>
      <c r="J159">
        <v>30</v>
      </c>
      <c r="K159" t="s">
        <v>20</v>
      </c>
      <c r="L159" t="s">
        <v>20</v>
      </c>
      <c r="M159">
        <v>2</v>
      </c>
      <c r="N159" t="s">
        <v>21</v>
      </c>
      <c r="O159">
        <v>0</v>
      </c>
      <c r="P159" t="s">
        <v>39</v>
      </c>
      <c r="Q159" t="s">
        <v>208</v>
      </c>
    </row>
    <row r="160" spans="1:17">
      <c r="A160">
        <v>159</v>
      </c>
      <c r="B160" s="1" t="s">
        <v>91</v>
      </c>
      <c r="C160">
        <v>17470</v>
      </c>
      <c r="D160" t="s">
        <v>53</v>
      </c>
      <c r="E160">
        <v>3.3</v>
      </c>
      <c r="F160">
        <v>15</v>
      </c>
      <c r="G160">
        <v>1.23</v>
      </c>
      <c r="H160" t="s">
        <v>38</v>
      </c>
      <c r="I160">
        <v>15</v>
      </c>
      <c r="J160">
        <v>26</v>
      </c>
      <c r="K160" t="s">
        <v>20</v>
      </c>
      <c r="L160" t="s">
        <v>20</v>
      </c>
      <c r="M160">
        <v>2</v>
      </c>
      <c r="N160" t="s">
        <v>21</v>
      </c>
      <c r="O160">
        <v>0</v>
      </c>
      <c r="P160" t="s">
        <v>39</v>
      </c>
      <c r="Q160" t="s">
        <v>209</v>
      </c>
    </row>
    <row r="161" spans="1:17">
      <c r="A161">
        <v>160</v>
      </c>
      <c r="B161" s="1" t="s">
        <v>91</v>
      </c>
      <c r="C161">
        <v>17975</v>
      </c>
      <c r="D161" t="s">
        <v>95</v>
      </c>
      <c r="E161">
        <v>1.4</v>
      </c>
      <c r="F161">
        <v>18</v>
      </c>
      <c r="G161">
        <v>1.8</v>
      </c>
      <c r="H161" t="s">
        <v>123</v>
      </c>
      <c r="I161">
        <v>18</v>
      </c>
      <c r="J161">
        <v>20</v>
      </c>
      <c r="K161" t="s">
        <v>21</v>
      </c>
      <c r="L161" t="s">
        <v>21</v>
      </c>
      <c r="M161">
        <v>4</v>
      </c>
      <c r="N161" t="s">
        <v>21</v>
      </c>
      <c r="O161">
        <v>0</v>
      </c>
      <c r="P161" t="s">
        <v>22</v>
      </c>
      <c r="Q161" t="s">
        <v>210</v>
      </c>
    </row>
    <row r="162" spans="1:17">
      <c r="A162">
        <v>161</v>
      </c>
      <c r="B162" s="1" t="s">
        <v>91</v>
      </c>
      <c r="C162">
        <v>18820</v>
      </c>
      <c r="D162" t="s">
        <v>95</v>
      </c>
      <c r="E162">
        <v>5.6</v>
      </c>
      <c r="F162">
        <v>18</v>
      </c>
      <c r="G162">
        <v>1.8</v>
      </c>
      <c r="H162" t="s">
        <v>18</v>
      </c>
      <c r="I162">
        <v>18</v>
      </c>
      <c r="J162">
        <v>30</v>
      </c>
      <c r="K162" t="s">
        <v>20</v>
      </c>
      <c r="L162" t="s">
        <v>21</v>
      </c>
      <c r="M162">
        <v>4</v>
      </c>
      <c r="N162" t="s">
        <v>21</v>
      </c>
      <c r="O162">
        <v>0</v>
      </c>
      <c r="P162" t="s">
        <v>27</v>
      </c>
      <c r="Q162" t="s">
        <v>211</v>
      </c>
    </row>
    <row r="163" spans="1:17">
      <c r="A163">
        <v>162</v>
      </c>
      <c r="B163" s="1" t="s">
        <v>91</v>
      </c>
      <c r="C163">
        <v>18925</v>
      </c>
      <c r="D163" t="s">
        <v>92</v>
      </c>
      <c r="E163">
        <v>3.2</v>
      </c>
      <c r="F163">
        <v>18</v>
      </c>
      <c r="G163">
        <v>1.8</v>
      </c>
      <c r="H163" t="s">
        <v>123</v>
      </c>
      <c r="I163">
        <v>18</v>
      </c>
      <c r="J163">
        <v>160</v>
      </c>
      <c r="K163" t="s">
        <v>20</v>
      </c>
      <c r="L163" t="s">
        <v>21</v>
      </c>
      <c r="M163">
        <v>2.5</v>
      </c>
      <c r="N163" t="s">
        <v>21</v>
      </c>
      <c r="O163">
        <v>0</v>
      </c>
      <c r="P163" t="s">
        <v>27</v>
      </c>
      <c r="Q163" t="s">
        <v>212</v>
      </c>
    </row>
    <row r="164" spans="1:17">
      <c r="A164">
        <v>163</v>
      </c>
      <c r="B164" s="1" t="s">
        <v>91</v>
      </c>
      <c r="C164">
        <v>150</v>
      </c>
      <c r="D164" t="s">
        <v>92</v>
      </c>
      <c r="E164">
        <v>2.04</v>
      </c>
      <c r="F164">
        <v>18</v>
      </c>
      <c r="G164">
        <v>1.8</v>
      </c>
      <c r="H164" t="s">
        <v>67</v>
      </c>
      <c r="I164">
        <v>18</v>
      </c>
      <c r="J164">
        <v>31</v>
      </c>
      <c r="K164" t="s">
        <v>20</v>
      </c>
      <c r="L164" t="s">
        <v>21</v>
      </c>
      <c r="M164">
        <v>2</v>
      </c>
      <c r="N164" t="s">
        <v>21</v>
      </c>
      <c r="O164">
        <v>0</v>
      </c>
      <c r="P164" t="s">
        <v>27</v>
      </c>
      <c r="Q164" t="s">
        <v>213</v>
      </c>
    </row>
    <row r="165" spans="1:17">
      <c r="A165">
        <v>164</v>
      </c>
      <c r="B165" s="1" t="s">
        <v>91</v>
      </c>
      <c r="C165">
        <v>150</v>
      </c>
      <c r="D165" t="s">
        <v>95</v>
      </c>
      <c r="E165">
        <v>1.3</v>
      </c>
      <c r="F165">
        <v>12</v>
      </c>
      <c r="G165">
        <v>0.8</v>
      </c>
      <c r="H165" t="s">
        <v>18</v>
      </c>
      <c r="I165">
        <v>12</v>
      </c>
      <c r="J165">
        <v>30</v>
      </c>
      <c r="K165" t="s">
        <v>20</v>
      </c>
      <c r="L165" t="s">
        <v>21</v>
      </c>
      <c r="M165">
        <v>2</v>
      </c>
      <c r="N165" t="s">
        <v>21</v>
      </c>
      <c r="O165">
        <v>0</v>
      </c>
      <c r="P165" t="s">
        <v>27</v>
      </c>
      <c r="Q165" t="s">
        <v>214</v>
      </c>
    </row>
    <row r="166" spans="1:17">
      <c r="A166">
        <v>165</v>
      </c>
      <c r="B166" s="1" t="s">
        <v>215</v>
      </c>
      <c r="C166">
        <v>500</v>
      </c>
      <c r="D166" t="s">
        <v>17</v>
      </c>
      <c r="E166">
        <v>2</v>
      </c>
      <c r="F166">
        <v>15</v>
      </c>
      <c r="G166">
        <v>1.2</v>
      </c>
      <c r="H166" t="s">
        <v>113</v>
      </c>
      <c r="I166">
        <v>15</v>
      </c>
      <c r="J166">
        <v>16</v>
      </c>
      <c r="K166" t="s">
        <v>20</v>
      </c>
      <c r="L166" t="s">
        <v>21</v>
      </c>
      <c r="M166">
        <v>2</v>
      </c>
      <c r="N166" t="s">
        <v>21</v>
      </c>
      <c r="O166">
        <v>0</v>
      </c>
      <c r="P166" t="s">
        <v>27</v>
      </c>
      <c r="Q166" t="s">
        <v>216</v>
      </c>
    </row>
    <row r="167" spans="1:17">
      <c r="A167">
        <v>166</v>
      </c>
      <c r="B167" s="1" t="s">
        <v>215</v>
      </c>
      <c r="C167">
        <v>1450</v>
      </c>
      <c r="D167" t="s">
        <v>17</v>
      </c>
      <c r="E167">
        <v>0.56000000000000005</v>
      </c>
      <c r="F167">
        <v>15</v>
      </c>
      <c r="G167">
        <v>1.2</v>
      </c>
      <c r="H167" t="s">
        <v>113</v>
      </c>
      <c r="I167">
        <v>15</v>
      </c>
      <c r="J167">
        <v>16</v>
      </c>
      <c r="K167" t="s">
        <v>20</v>
      </c>
      <c r="L167" t="s">
        <v>21</v>
      </c>
      <c r="M167">
        <v>2</v>
      </c>
      <c r="N167" t="s">
        <v>21</v>
      </c>
      <c r="O167">
        <v>0</v>
      </c>
      <c r="P167" t="s">
        <v>27</v>
      </c>
      <c r="Q167" t="s">
        <v>217</v>
      </c>
    </row>
    <row r="168" spans="1:17">
      <c r="A168">
        <v>167</v>
      </c>
      <c r="B168" s="1" t="s">
        <v>215</v>
      </c>
      <c r="C168">
        <v>2410</v>
      </c>
      <c r="D168" t="s">
        <v>17</v>
      </c>
      <c r="E168">
        <v>0</v>
      </c>
      <c r="F168">
        <v>15</v>
      </c>
      <c r="G168">
        <v>1.2</v>
      </c>
      <c r="H168" t="s">
        <v>113</v>
      </c>
      <c r="I168">
        <v>15</v>
      </c>
      <c r="J168">
        <v>9</v>
      </c>
      <c r="K168" t="s">
        <v>20</v>
      </c>
      <c r="L168" t="s">
        <v>21</v>
      </c>
      <c r="M168">
        <v>2</v>
      </c>
      <c r="N168" t="s">
        <v>21</v>
      </c>
      <c r="O168">
        <v>0</v>
      </c>
      <c r="P168" t="s">
        <v>27</v>
      </c>
      <c r="Q168" t="s">
        <v>218</v>
      </c>
    </row>
    <row r="169" spans="1:17">
      <c r="A169">
        <v>168</v>
      </c>
      <c r="B169" s="1" t="s">
        <v>215</v>
      </c>
      <c r="C169">
        <v>95</v>
      </c>
      <c r="D169" t="s">
        <v>17</v>
      </c>
      <c r="E169">
        <v>1.38</v>
      </c>
      <c r="F169">
        <v>15</v>
      </c>
      <c r="G169">
        <v>1.2</v>
      </c>
      <c r="H169" t="s">
        <v>19</v>
      </c>
      <c r="I169">
        <v>15</v>
      </c>
      <c r="J169">
        <v>20</v>
      </c>
      <c r="K169" t="s">
        <v>20</v>
      </c>
      <c r="L169" t="s">
        <v>21</v>
      </c>
      <c r="M169">
        <v>2</v>
      </c>
      <c r="N169" t="s">
        <v>20</v>
      </c>
      <c r="O169">
        <v>0</v>
      </c>
      <c r="P169" t="s">
        <v>22</v>
      </c>
      <c r="Q169" t="s">
        <v>219</v>
      </c>
    </row>
    <row r="170" spans="1:17">
      <c r="A170">
        <v>169</v>
      </c>
      <c r="B170" s="1" t="s">
        <v>215</v>
      </c>
      <c r="C170">
        <v>93</v>
      </c>
      <c r="D170" t="s">
        <v>26</v>
      </c>
      <c r="E170">
        <v>1.83</v>
      </c>
      <c r="F170">
        <v>15</v>
      </c>
      <c r="G170">
        <v>1.2</v>
      </c>
      <c r="H170" t="s">
        <v>19</v>
      </c>
      <c r="I170">
        <v>15</v>
      </c>
      <c r="J170">
        <v>75</v>
      </c>
      <c r="K170" t="s">
        <v>20</v>
      </c>
      <c r="L170" t="s">
        <v>21</v>
      </c>
      <c r="M170">
        <v>2</v>
      </c>
      <c r="N170" t="s">
        <v>20</v>
      </c>
      <c r="O170">
        <v>0</v>
      </c>
      <c r="P170" t="s">
        <v>22</v>
      </c>
      <c r="Q170" t="s">
        <v>220</v>
      </c>
    </row>
    <row r="171" spans="1:17">
      <c r="A171">
        <v>170</v>
      </c>
      <c r="B171" s="1" t="s">
        <v>221</v>
      </c>
      <c r="C171">
        <v>1125</v>
      </c>
      <c r="D171" t="s">
        <v>26</v>
      </c>
      <c r="E171">
        <v>2.4500000000000002</v>
      </c>
      <c r="F171">
        <v>18</v>
      </c>
      <c r="G171">
        <v>1.77</v>
      </c>
      <c r="H171" t="s">
        <v>24</v>
      </c>
      <c r="I171">
        <v>18</v>
      </c>
      <c r="J171">
        <v>24</v>
      </c>
      <c r="K171" t="s">
        <v>21</v>
      </c>
      <c r="L171" t="s">
        <v>20</v>
      </c>
      <c r="M171">
        <v>4</v>
      </c>
      <c r="N171">
        <v>0</v>
      </c>
      <c r="O171">
        <v>0</v>
      </c>
      <c r="P171" t="s">
        <v>27</v>
      </c>
      <c r="Q171" t="s">
        <v>222</v>
      </c>
    </row>
    <row r="172" spans="1:17">
      <c r="A172">
        <v>171</v>
      </c>
      <c r="B172" s="1" t="s">
        <v>221</v>
      </c>
      <c r="C172">
        <v>2296</v>
      </c>
      <c r="D172" t="s">
        <v>26</v>
      </c>
      <c r="E172">
        <v>0</v>
      </c>
      <c r="F172">
        <v>18</v>
      </c>
      <c r="G172">
        <v>1.77</v>
      </c>
      <c r="H172" t="s">
        <v>19</v>
      </c>
      <c r="I172">
        <v>18</v>
      </c>
      <c r="J172">
        <v>22</v>
      </c>
      <c r="K172" t="s">
        <v>21</v>
      </c>
      <c r="L172" t="s">
        <v>21</v>
      </c>
      <c r="M172">
        <v>3</v>
      </c>
      <c r="N172">
        <v>0</v>
      </c>
      <c r="O172">
        <v>0</v>
      </c>
      <c r="P172" t="s">
        <v>22</v>
      </c>
      <c r="Q172" t="s">
        <v>223</v>
      </c>
    </row>
    <row r="173" spans="1:17">
      <c r="A173">
        <v>172</v>
      </c>
      <c r="B173" s="1" t="s">
        <v>221</v>
      </c>
      <c r="C173">
        <v>2456</v>
      </c>
      <c r="D173" t="s">
        <v>26</v>
      </c>
      <c r="E173">
        <v>0</v>
      </c>
      <c r="F173">
        <v>12</v>
      </c>
      <c r="G173" t="s">
        <v>18</v>
      </c>
      <c r="H173" t="s">
        <v>24</v>
      </c>
      <c r="I173">
        <v>12</v>
      </c>
      <c r="J173">
        <v>24</v>
      </c>
      <c r="K173" t="s">
        <v>21</v>
      </c>
      <c r="L173" t="s">
        <v>21</v>
      </c>
      <c r="M173">
        <v>3</v>
      </c>
      <c r="N173">
        <v>0</v>
      </c>
      <c r="O173">
        <v>0</v>
      </c>
      <c r="P173" t="s">
        <v>22</v>
      </c>
      <c r="Q173" t="s">
        <v>224</v>
      </c>
    </row>
    <row r="174" spans="1:17">
      <c r="A174">
        <v>173</v>
      </c>
      <c r="B174" s="1" t="s">
        <v>221</v>
      </c>
      <c r="C174">
        <v>2468</v>
      </c>
      <c r="D174" t="s">
        <v>17</v>
      </c>
      <c r="E174">
        <v>0</v>
      </c>
      <c r="F174" t="s">
        <v>18</v>
      </c>
      <c r="G174" t="s">
        <v>18</v>
      </c>
      <c r="H174" t="s">
        <v>225</v>
      </c>
      <c r="I174">
        <v>36</v>
      </c>
      <c r="J174">
        <v>22</v>
      </c>
      <c r="K174" t="s">
        <v>20</v>
      </c>
      <c r="L174" t="s">
        <v>20</v>
      </c>
      <c r="M174">
        <v>5</v>
      </c>
      <c r="N174">
        <v>0</v>
      </c>
      <c r="O174">
        <v>0</v>
      </c>
      <c r="P174" t="s">
        <v>33</v>
      </c>
      <c r="Q174" t="s">
        <v>226</v>
      </c>
    </row>
    <row r="175" spans="1:17">
      <c r="A175">
        <v>174</v>
      </c>
      <c r="B175" s="1" t="s">
        <v>221</v>
      </c>
      <c r="C175">
        <v>2480</v>
      </c>
      <c r="D175" t="s">
        <v>17</v>
      </c>
      <c r="E175">
        <v>0</v>
      </c>
      <c r="F175">
        <v>18</v>
      </c>
      <c r="G175">
        <v>1.77</v>
      </c>
      <c r="H175" t="s">
        <v>24</v>
      </c>
      <c r="I175">
        <v>18</v>
      </c>
      <c r="J175">
        <v>32</v>
      </c>
      <c r="K175" t="s">
        <v>21</v>
      </c>
      <c r="L175" t="s">
        <v>20</v>
      </c>
      <c r="M175">
        <v>5</v>
      </c>
      <c r="N175">
        <v>0</v>
      </c>
      <c r="O175">
        <v>0</v>
      </c>
      <c r="P175" t="s">
        <v>33</v>
      </c>
      <c r="Q175" t="s">
        <v>227</v>
      </c>
    </row>
    <row r="176" spans="1:17">
      <c r="A176">
        <v>175</v>
      </c>
      <c r="B176" s="1" t="s">
        <v>221</v>
      </c>
      <c r="C176">
        <v>2480</v>
      </c>
      <c r="D176" t="s">
        <v>26</v>
      </c>
      <c r="E176">
        <v>0</v>
      </c>
      <c r="F176">
        <v>18</v>
      </c>
      <c r="G176">
        <v>1.77</v>
      </c>
      <c r="H176" t="s">
        <v>24</v>
      </c>
      <c r="I176">
        <v>18</v>
      </c>
      <c r="J176">
        <v>24</v>
      </c>
      <c r="K176" t="s">
        <v>21</v>
      </c>
      <c r="L176" t="s">
        <v>20</v>
      </c>
      <c r="M176">
        <v>5</v>
      </c>
      <c r="N176">
        <v>0</v>
      </c>
      <c r="O176">
        <v>0</v>
      </c>
      <c r="P176" t="s">
        <v>27</v>
      </c>
      <c r="Q176" t="s">
        <v>228</v>
      </c>
    </row>
    <row r="177" spans="1:17">
      <c r="A177">
        <v>176</v>
      </c>
      <c r="B177" s="1" t="s">
        <v>221</v>
      </c>
      <c r="C177">
        <v>3760</v>
      </c>
      <c r="D177" t="s">
        <v>17</v>
      </c>
      <c r="E177">
        <v>0.9</v>
      </c>
      <c r="F177">
        <v>18</v>
      </c>
      <c r="G177">
        <v>1.77</v>
      </c>
      <c r="H177" t="s">
        <v>24</v>
      </c>
      <c r="I177">
        <v>18</v>
      </c>
      <c r="J177">
        <v>24</v>
      </c>
      <c r="K177" t="s">
        <v>20</v>
      </c>
      <c r="L177" t="s">
        <v>21</v>
      </c>
      <c r="M177">
        <v>5</v>
      </c>
      <c r="N177">
        <v>0</v>
      </c>
      <c r="O177">
        <v>0</v>
      </c>
      <c r="P177" t="s">
        <v>22</v>
      </c>
      <c r="Q177" t="s">
        <v>229</v>
      </c>
    </row>
    <row r="178" spans="1:17">
      <c r="A178">
        <v>177</v>
      </c>
      <c r="B178" s="1" t="s">
        <v>221</v>
      </c>
      <c r="C178">
        <v>6215</v>
      </c>
      <c r="D178" t="s">
        <v>107</v>
      </c>
      <c r="E178">
        <v>3.6</v>
      </c>
      <c r="F178">
        <v>18</v>
      </c>
      <c r="G178">
        <v>1.77</v>
      </c>
      <c r="H178" t="s">
        <v>38</v>
      </c>
      <c r="I178">
        <v>18</v>
      </c>
      <c r="J178">
        <v>24</v>
      </c>
      <c r="K178" t="s">
        <v>21</v>
      </c>
      <c r="L178" t="s">
        <v>20</v>
      </c>
      <c r="M178">
        <v>3</v>
      </c>
      <c r="N178">
        <v>0</v>
      </c>
      <c r="O178">
        <v>0</v>
      </c>
      <c r="P178" t="s">
        <v>33</v>
      </c>
      <c r="Q178" t="s">
        <v>230</v>
      </c>
    </row>
    <row r="179" spans="1:17">
      <c r="A179">
        <v>178</v>
      </c>
      <c r="B179" s="1" t="s">
        <v>221</v>
      </c>
      <c r="C179">
        <v>7539</v>
      </c>
      <c r="D179" t="s">
        <v>17</v>
      </c>
      <c r="E179">
        <v>3.9</v>
      </c>
      <c r="F179">
        <v>18</v>
      </c>
      <c r="G179">
        <v>1.77</v>
      </c>
      <c r="H179" t="s">
        <v>24</v>
      </c>
      <c r="I179">
        <v>18</v>
      </c>
      <c r="J179">
        <v>32</v>
      </c>
      <c r="K179" t="s">
        <v>21</v>
      </c>
      <c r="L179" t="s">
        <v>20</v>
      </c>
      <c r="M179">
        <v>4</v>
      </c>
      <c r="N179">
        <v>0</v>
      </c>
      <c r="O179">
        <v>0</v>
      </c>
      <c r="P179" t="s">
        <v>33</v>
      </c>
      <c r="Q179" t="s">
        <v>231</v>
      </c>
    </row>
    <row r="180" spans="1:17">
      <c r="A180">
        <v>179</v>
      </c>
      <c r="B180" s="1" t="s">
        <v>221</v>
      </c>
      <c r="C180">
        <v>7539</v>
      </c>
      <c r="D180" t="s">
        <v>26</v>
      </c>
      <c r="E180">
        <v>2.7</v>
      </c>
      <c r="F180">
        <v>18</v>
      </c>
      <c r="G180">
        <v>1.77</v>
      </c>
      <c r="H180" t="s">
        <v>19</v>
      </c>
      <c r="I180">
        <v>18</v>
      </c>
      <c r="J180">
        <v>20</v>
      </c>
      <c r="K180" t="s">
        <v>21</v>
      </c>
      <c r="L180" t="s">
        <v>21</v>
      </c>
      <c r="M180">
        <v>3</v>
      </c>
      <c r="N180">
        <v>0</v>
      </c>
      <c r="O180">
        <v>0</v>
      </c>
      <c r="P180" t="s">
        <v>22</v>
      </c>
      <c r="Q180" t="s">
        <v>232</v>
      </c>
    </row>
    <row r="181" spans="1:17">
      <c r="A181">
        <v>180</v>
      </c>
      <c r="B181" s="1" t="s">
        <v>221</v>
      </c>
      <c r="C181">
        <v>9685</v>
      </c>
      <c r="D181" t="s">
        <v>17</v>
      </c>
      <c r="E181">
        <v>0</v>
      </c>
      <c r="F181">
        <v>24</v>
      </c>
      <c r="G181">
        <v>3.14</v>
      </c>
      <c r="H181" t="s">
        <v>70</v>
      </c>
      <c r="I181">
        <v>24</v>
      </c>
      <c r="J181">
        <v>44</v>
      </c>
      <c r="K181" t="s">
        <v>20</v>
      </c>
      <c r="L181" t="s">
        <v>20</v>
      </c>
      <c r="M181">
        <v>5</v>
      </c>
      <c r="N181">
        <v>0</v>
      </c>
      <c r="O181">
        <v>0</v>
      </c>
      <c r="P181" t="s">
        <v>27</v>
      </c>
      <c r="Q181" t="s">
        <v>233</v>
      </c>
    </row>
    <row r="182" spans="1:17">
      <c r="A182">
        <v>181</v>
      </c>
      <c r="B182" s="1" t="s">
        <v>221</v>
      </c>
      <c r="C182">
        <v>9880</v>
      </c>
      <c r="D182" t="s">
        <v>107</v>
      </c>
      <c r="E182">
        <v>1.4</v>
      </c>
      <c r="F182">
        <v>15</v>
      </c>
      <c r="G182">
        <v>1.23</v>
      </c>
      <c r="H182" t="s">
        <v>38</v>
      </c>
      <c r="I182">
        <v>15</v>
      </c>
      <c r="J182">
        <v>57</v>
      </c>
      <c r="K182" t="s">
        <v>21</v>
      </c>
      <c r="L182" t="s">
        <v>21</v>
      </c>
      <c r="M182">
        <v>3</v>
      </c>
      <c r="N182">
        <v>0</v>
      </c>
      <c r="O182">
        <v>0</v>
      </c>
      <c r="P182" t="s">
        <v>39</v>
      </c>
      <c r="Q182" t="s">
        <v>234</v>
      </c>
    </row>
    <row r="183" spans="1:17">
      <c r="A183">
        <v>182</v>
      </c>
      <c r="B183" s="1" t="s">
        <v>221</v>
      </c>
      <c r="C183">
        <v>10166</v>
      </c>
      <c r="D183" t="s">
        <v>107</v>
      </c>
      <c r="E183">
        <v>0</v>
      </c>
      <c r="F183">
        <v>15</v>
      </c>
      <c r="G183">
        <v>1.23</v>
      </c>
      <c r="H183" t="s">
        <v>38</v>
      </c>
      <c r="I183">
        <v>15</v>
      </c>
      <c r="J183">
        <v>36</v>
      </c>
      <c r="K183" t="s">
        <v>21</v>
      </c>
      <c r="L183" t="s">
        <v>21</v>
      </c>
      <c r="M183">
        <v>4</v>
      </c>
      <c r="N183">
        <v>0</v>
      </c>
      <c r="O183">
        <v>0</v>
      </c>
      <c r="P183" t="s">
        <v>39</v>
      </c>
      <c r="Q183" t="s">
        <v>235</v>
      </c>
    </row>
    <row r="184" spans="1:17">
      <c r="A184">
        <v>183</v>
      </c>
      <c r="B184" s="1" t="s">
        <v>221</v>
      </c>
      <c r="C184">
        <v>10233</v>
      </c>
      <c r="D184" t="s">
        <v>17</v>
      </c>
      <c r="E184">
        <v>2.9</v>
      </c>
      <c r="F184">
        <v>18</v>
      </c>
      <c r="G184">
        <v>1.77</v>
      </c>
      <c r="H184" t="s">
        <v>24</v>
      </c>
      <c r="I184">
        <v>18</v>
      </c>
      <c r="J184">
        <v>40</v>
      </c>
      <c r="K184" t="s">
        <v>21</v>
      </c>
      <c r="L184" t="s">
        <v>20</v>
      </c>
      <c r="M184">
        <v>5</v>
      </c>
      <c r="N184">
        <v>0</v>
      </c>
      <c r="O184">
        <v>0</v>
      </c>
      <c r="P184" t="s">
        <v>27</v>
      </c>
      <c r="Q184" t="s">
        <v>236</v>
      </c>
    </row>
    <row r="185" spans="1:17">
      <c r="A185">
        <v>184</v>
      </c>
      <c r="B185" s="1" t="s">
        <v>221</v>
      </c>
      <c r="C185">
        <v>10233</v>
      </c>
      <c r="D185" t="s">
        <v>26</v>
      </c>
      <c r="E185">
        <v>3.2</v>
      </c>
      <c r="F185">
        <v>18</v>
      </c>
      <c r="G185">
        <v>1.77</v>
      </c>
      <c r="H185" t="s">
        <v>19</v>
      </c>
      <c r="I185">
        <v>18</v>
      </c>
      <c r="J185">
        <v>20</v>
      </c>
      <c r="K185" t="s">
        <v>21</v>
      </c>
      <c r="L185" t="s">
        <v>20</v>
      </c>
      <c r="M185">
        <v>4</v>
      </c>
      <c r="N185">
        <v>0</v>
      </c>
      <c r="O185">
        <v>0</v>
      </c>
      <c r="P185" t="s">
        <v>22</v>
      </c>
      <c r="Q185" t="s">
        <v>237</v>
      </c>
    </row>
    <row r="186" spans="1:17">
      <c r="A186">
        <v>185</v>
      </c>
      <c r="B186" s="1" t="s">
        <v>221</v>
      </c>
      <c r="C186">
        <v>11542</v>
      </c>
      <c r="D186" t="s">
        <v>17</v>
      </c>
      <c r="E186">
        <v>3.2</v>
      </c>
      <c r="F186">
        <v>15</v>
      </c>
      <c r="G186">
        <v>1.23</v>
      </c>
      <c r="H186" t="s">
        <v>24</v>
      </c>
      <c r="I186">
        <v>15</v>
      </c>
      <c r="J186">
        <v>22</v>
      </c>
      <c r="K186" t="s">
        <v>21</v>
      </c>
      <c r="L186" t="s">
        <v>20</v>
      </c>
      <c r="M186">
        <v>4</v>
      </c>
      <c r="N186">
        <v>0</v>
      </c>
      <c r="O186">
        <v>0</v>
      </c>
      <c r="P186" t="s">
        <v>22</v>
      </c>
      <c r="Q186" t="s">
        <v>238</v>
      </c>
    </row>
    <row r="187" spans="1:17">
      <c r="A187">
        <v>186</v>
      </c>
      <c r="B187" s="1" t="s">
        <v>221</v>
      </c>
      <c r="C187">
        <v>11607</v>
      </c>
      <c r="D187" t="s">
        <v>26</v>
      </c>
      <c r="E187">
        <v>1.9</v>
      </c>
      <c r="F187">
        <v>18</v>
      </c>
      <c r="G187">
        <v>1.77</v>
      </c>
      <c r="H187" t="s">
        <v>24</v>
      </c>
      <c r="I187">
        <v>18</v>
      </c>
      <c r="J187">
        <v>56</v>
      </c>
      <c r="K187" t="s">
        <v>21</v>
      </c>
      <c r="L187" t="s">
        <v>20</v>
      </c>
      <c r="M187">
        <v>7</v>
      </c>
      <c r="N187">
        <v>0</v>
      </c>
      <c r="O187">
        <v>0</v>
      </c>
      <c r="P187" t="s">
        <v>33</v>
      </c>
      <c r="Q187" t="s">
        <v>239</v>
      </c>
    </row>
    <row r="188" spans="1:17">
      <c r="A188">
        <v>187</v>
      </c>
      <c r="B188" s="1" t="s">
        <v>221</v>
      </c>
      <c r="C188">
        <v>11611</v>
      </c>
      <c r="D188" t="s">
        <v>26</v>
      </c>
      <c r="E188">
        <v>2.6</v>
      </c>
      <c r="F188">
        <v>18</v>
      </c>
      <c r="G188">
        <v>1.77</v>
      </c>
      <c r="H188" t="s">
        <v>24</v>
      </c>
      <c r="I188">
        <v>18</v>
      </c>
      <c r="J188">
        <v>77</v>
      </c>
      <c r="K188" t="s">
        <v>21</v>
      </c>
      <c r="L188" t="s">
        <v>20</v>
      </c>
      <c r="M188">
        <v>7</v>
      </c>
      <c r="N188">
        <v>0</v>
      </c>
      <c r="O188">
        <v>0</v>
      </c>
      <c r="P188" t="s">
        <v>33</v>
      </c>
      <c r="Q188" t="s">
        <v>240</v>
      </c>
    </row>
    <row r="189" spans="1:17">
      <c r="A189">
        <v>188</v>
      </c>
      <c r="B189" s="1" t="s">
        <v>221</v>
      </c>
      <c r="C189">
        <v>13280</v>
      </c>
      <c r="D189" t="s">
        <v>26</v>
      </c>
      <c r="E189">
        <v>1.4</v>
      </c>
      <c r="F189">
        <v>18</v>
      </c>
      <c r="G189">
        <v>1.77</v>
      </c>
      <c r="H189" t="s">
        <v>24</v>
      </c>
      <c r="I189">
        <v>18</v>
      </c>
      <c r="J189">
        <v>28</v>
      </c>
      <c r="K189" t="s">
        <v>21</v>
      </c>
      <c r="L189" t="s">
        <v>20</v>
      </c>
      <c r="M189">
        <v>3</v>
      </c>
      <c r="N189">
        <v>0</v>
      </c>
      <c r="O189">
        <v>0</v>
      </c>
      <c r="P189" t="s">
        <v>33</v>
      </c>
      <c r="Q189" t="s">
        <v>241</v>
      </c>
    </row>
    <row r="190" spans="1:17">
      <c r="A190">
        <v>189</v>
      </c>
      <c r="B190" s="1" t="s">
        <v>221</v>
      </c>
      <c r="C190">
        <v>13530</v>
      </c>
      <c r="D190" t="s">
        <v>26</v>
      </c>
      <c r="E190">
        <v>2.2999999999999998</v>
      </c>
      <c r="F190">
        <v>18</v>
      </c>
      <c r="G190">
        <v>1.77</v>
      </c>
      <c r="H190" t="s">
        <v>24</v>
      </c>
      <c r="I190">
        <v>18</v>
      </c>
      <c r="J190">
        <v>24</v>
      </c>
      <c r="K190" t="s">
        <v>21</v>
      </c>
      <c r="L190" t="s">
        <v>20</v>
      </c>
      <c r="M190">
        <v>4</v>
      </c>
      <c r="N190">
        <v>0</v>
      </c>
      <c r="O190">
        <v>0</v>
      </c>
      <c r="P190" t="s">
        <v>33</v>
      </c>
      <c r="Q190" t="s">
        <v>242</v>
      </c>
    </row>
    <row r="191" spans="1:17">
      <c r="A191">
        <v>190</v>
      </c>
      <c r="B191" s="1" t="s">
        <v>221</v>
      </c>
      <c r="C191">
        <v>14485</v>
      </c>
      <c r="D191" t="s">
        <v>26</v>
      </c>
      <c r="E191">
        <v>2.1</v>
      </c>
      <c r="F191">
        <v>18</v>
      </c>
      <c r="G191">
        <v>1.77</v>
      </c>
      <c r="H191" t="s">
        <v>19</v>
      </c>
      <c r="I191">
        <v>18</v>
      </c>
      <c r="J191">
        <v>20</v>
      </c>
      <c r="K191" t="s">
        <v>21</v>
      </c>
      <c r="L191" t="s">
        <v>20</v>
      </c>
      <c r="M191">
        <v>4</v>
      </c>
      <c r="N191">
        <v>0</v>
      </c>
      <c r="O191">
        <v>0</v>
      </c>
      <c r="P191" t="s">
        <v>22</v>
      </c>
      <c r="Q191" t="s">
        <v>243</v>
      </c>
    </row>
    <row r="192" spans="1:17">
      <c r="A192">
        <v>191</v>
      </c>
      <c r="B192" s="1" t="s">
        <v>221</v>
      </c>
      <c r="C192">
        <v>14524</v>
      </c>
      <c r="D192" t="s">
        <v>17</v>
      </c>
      <c r="E192">
        <v>1.5</v>
      </c>
      <c r="F192">
        <v>18</v>
      </c>
      <c r="G192">
        <v>1.77</v>
      </c>
      <c r="H192" t="s">
        <v>19</v>
      </c>
      <c r="I192">
        <v>18</v>
      </c>
      <c r="J192">
        <v>24</v>
      </c>
      <c r="K192" t="s">
        <v>21</v>
      </c>
      <c r="L192" t="s">
        <v>20</v>
      </c>
      <c r="M192">
        <v>4</v>
      </c>
      <c r="N192">
        <v>0</v>
      </c>
      <c r="O192">
        <v>0</v>
      </c>
      <c r="P192" t="s">
        <v>22</v>
      </c>
      <c r="Q192" t="s">
        <v>244</v>
      </c>
    </row>
    <row r="193" spans="1:17">
      <c r="A193">
        <v>192</v>
      </c>
      <c r="B193" s="1" t="s">
        <v>221</v>
      </c>
      <c r="C193">
        <v>14524</v>
      </c>
      <c r="D193" t="s">
        <v>26</v>
      </c>
      <c r="E193">
        <v>4</v>
      </c>
      <c r="F193">
        <v>18</v>
      </c>
      <c r="G193">
        <v>1.77</v>
      </c>
      <c r="H193" t="s">
        <v>19</v>
      </c>
      <c r="I193">
        <v>18</v>
      </c>
      <c r="J193">
        <v>32</v>
      </c>
      <c r="K193" t="s">
        <v>21</v>
      </c>
      <c r="L193" t="s">
        <v>20</v>
      </c>
      <c r="M193">
        <v>4</v>
      </c>
      <c r="N193">
        <v>0</v>
      </c>
      <c r="O193">
        <v>0</v>
      </c>
      <c r="P193" t="s">
        <v>22</v>
      </c>
      <c r="Q193" t="s">
        <v>245</v>
      </c>
    </row>
    <row r="194" spans="1:17">
      <c r="A194">
        <v>193</v>
      </c>
      <c r="B194" s="1" t="s">
        <v>221</v>
      </c>
      <c r="C194">
        <v>16404</v>
      </c>
      <c r="D194" t="s">
        <v>17</v>
      </c>
      <c r="E194">
        <v>0.3</v>
      </c>
      <c r="F194">
        <v>24</v>
      </c>
      <c r="G194">
        <v>3.14</v>
      </c>
      <c r="H194" t="s">
        <v>24</v>
      </c>
      <c r="I194">
        <v>24</v>
      </c>
      <c r="J194">
        <v>23</v>
      </c>
      <c r="K194" t="s">
        <v>21</v>
      </c>
      <c r="L194" t="s">
        <v>20</v>
      </c>
      <c r="M194">
        <v>4</v>
      </c>
      <c r="N194">
        <v>0</v>
      </c>
      <c r="O194">
        <v>0</v>
      </c>
      <c r="P194" t="s">
        <v>33</v>
      </c>
      <c r="Q194" t="s">
        <v>246</v>
      </c>
    </row>
    <row r="195" spans="1:17">
      <c r="A195">
        <v>194</v>
      </c>
      <c r="B195" s="1" t="s">
        <v>221</v>
      </c>
      <c r="C195">
        <v>16433</v>
      </c>
      <c r="D195" t="s">
        <v>53</v>
      </c>
      <c r="E195">
        <v>1</v>
      </c>
      <c r="F195">
        <v>15</v>
      </c>
      <c r="G195">
        <v>1.23</v>
      </c>
      <c r="H195" t="s">
        <v>38</v>
      </c>
      <c r="I195">
        <v>15</v>
      </c>
      <c r="J195">
        <v>22</v>
      </c>
      <c r="K195" t="s">
        <v>20</v>
      </c>
      <c r="L195" t="s">
        <v>20</v>
      </c>
      <c r="M195">
        <v>3</v>
      </c>
      <c r="N195">
        <v>0</v>
      </c>
      <c r="O195">
        <v>0</v>
      </c>
      <c r="P195" t="s">
        <v>39</v>
      </c>
      <c r="Q195" t="s">
        <v>247</v>
      </c>
    </row>
    <row r="196" spans="1:17">
      <c r="A196">
        <v>195</v>
      </c>
      <c r="B196" s="1" t="s">
        <v>221</v>
      </c>
      <c r="C196">
        <v>16447</v>
      </c>
      <c r="D196" t="s">
        <v>17</v>
      </c>
      <c r="E196">
        <v>1</v>
      </c>
      <c r="F196">
        <v>18</v>
      </c>
      <c r="G196">
        <v>1.77</v>
      </c>
      <c r="H196" t="s">
        <v>24</v>
      </c>
      <c r="I196">
        <v>18</v>
      </c>
      <c r="J196">
        <v>24</v>
      </c>
      <c r="K196" t="s">
        <v>21</v>
      </c>
      <c r="L196" t="s">
        <v>20</v>
      </c>
      <c r="M196">
        <v>4</v>
      </c>
      <c r="N196">
        <v>0</v>
      </c>
      <c r="O196">
        <v>0</v>
      </c>
      <c r="P196" t="s">
        <v>27</v>
      </c>
      <c r="Q196" t="s">
        <v>248</v>
      </c>
    </row>
    <row r="197" spans="1:17">
      <c r="A197">
        <v>196</v>
      </c>
      <c r="B197" s="1" t="s">
        <v>221</v>
      </c>
      <c r="C197">
        <v>17794</v>
      </c>
      <c r="D197" t="s">
        <v>26</v>
      </c>
      <c r="E197">
        <v>1.1000000000000001</v>
      </c>
      <c r="F197">
        <v>18</v>
      </c>
      <c r="G197">
        <v>1.77</v>
      </c>
      <c r="H197" t="s">
        <v>70</v>
      </c>
      <c r="I197">
        <v>18</v>
      </c>
      <c r="J197">
        <v>77</v>
      </c>
      <c r="K197" t="s">
        <v>21</v>
      </c>
      <c r="L197" t="s">
        <v>20</v>
      </c>
      <c r="M197">
        <v>5</v>
      </c>
      <c r="N197">
        <v>0</v>
      </c>
      <c r="O197">
        <v>0</v>
      </c>
      <c r="P197" t="s">
        <v>27</v>
      </c>
      <c r="Q197" t="s">
        <v>249</v>
      </c>
    </row>
    <row r="198" spans="1:17">
      <c r="A198">
        <v>197</v>
      </c>
      <c r="B198" s="1" t="s">
        <v>221</v>
      </c>
      <c r="C198">
        <v>20335</v>
      </c>
      <c r="D198" t="s">
        <v>26</v>
      </c>
      <c r="E198">
        <v>1.1000000000000001</v>
      </c>
      <c r="F198">
        <v>18</v>
      </c>
      <c r="G198">
        <v>1.77</v>
      </c>
      <c r="H198" t="s">
        <v>19</v>
      </c>
      <c r="I198">
        <v>18</v>
      </c>
      <c r="J198">
        <v>18</v>
      </c>
      <c r="K198" t="s">
        <v>21</v>
      </c>
      <c r="L198" t="s">
        <v>20</v>
      </c>
      <c r="M198">
        <v>3</v>
      </c>
      <c r="N198">
        <v>0</v>
      </c>
      <c r="O198">
        <v>0</v>
      </c>
      <c r="P198" t="s">
        <v>22</v>
      </c>
      <c r="Q198" t="s">
        <v>250</v>
      </c>
    </row>
    <row r="199" spans="1:17">
      <c r="A199">
        <v>198</v>
      </c>
      <c r="B199" s="1" t="s">
        <v>221</v>
      </c>
      <c r="C199">
        <v>20340</v>
      </c>
      <c r="D199" t="s">
        <v>26</v>
      </c>
      <c r="E199">
        <v>1.9</v>
      </c>
      <c r="F199">
        <v>18</v>
      </c>
      <c r="G199">
        <v>1.77</v>
      </c>
      <c r="H199" t="s">
        <v>24</v>
      </c>
      <c r="I199">
        <v>18</v>
      </c>
      <c r="J199">
        <v>49</v>
      </c>
      <c r="K199" t="s">
        <v>18</v>
      </c>
      <c r="L199" t="s">
        <v>20</v>
      </c>
      <c r="M199">
        <v>4</v>
      </c>
      <c r="N199">
        <v>0</v>
      </c>
      <c r="O199">
        <v>0</v>
      </c>
      <c r="P199" t="s">
        <v>27</v>
      </c>
      <c r="Q199" t="s">
        <v>251</v>
      </c>
    </row>
    <row r="200" spans="1:17">
      <c r="A200">
        <v>199</v>
      </c>
      <c r="B200" s="1" t="s">
        <v>221</v>
      </c>
      <c r="C200">
        <v>21737</v>
      </c>
      <c r="D200" t="s">
        <v>26</v>
      </c>
      <c r="E200">
        <v>1.65</v>
      </c>
      <c r="F200">
        <v>24</v>
      </c>
      <c r="G200">
        <v>3.14</v>
      </c>
      <c r="H200" t="s">
        <v>19</v>
      </c>
      <c r="I200">
        <v>24</v>
      </c>
      <c r="J200">
        <v>20</v>
      </c>
      <c r="K200" t="s">
        <v>21</v>
      </c>
      <c r="L200" t="s">
        <v>21</v>
      </c>
      <c r="M200">
        <v>4</v>
      </c>
      <c r="N200">
        <v>0</v>
      </c>
      <c r="O200">
        <v>0</v>
      </c>
      <c r="P200" t="s">
        <v>22</v>
      </c>
      <c r="Q200" t="s">
        <v>252</v>
      </c>
    </row>
    <row r="201" spans="1:17">
      <c r="A201">
        <v>200</v>
      </c>
      <c r="B201" s="1" t="s">
        <v>221</v>
      </c>
      <c r="C201">
        <v>21759</v>
      </c>
      <c r="D201" t="s">
        <v>17</v>
      </c>
      <c r="E201">
        <v>2.8</v>
      </c>
      <c r="F201">
        <v>15</v>
      </c>
      <c r="G201">
        <v>1.23</v>
      </c>
      <c r="H201" t="s">
        <v>29</v>
      </c>
      <c r="I201">
        <v>15</v>
      </c>
      <c r="J201">
        <v>20</v>
      </c>
      <c r="K201" t="s">
        <v>21</v>
      </c>
      <c r="L201" t="s">
        <v>21</v>
      </c>
      <c r="M201">
        <v>3</v>
      </c>
      <c r="N201">
        <v>0</v>
      </c>
      <c r="O201">
        <v>0</v>
      </c>
      <c r="P201" t="s">
        <v>22</v>
      </c>
      <c r="Q201" t="s">
        <v>253</v>
      </c>
    </row>
    <row r="202" spans="1:17">
      <c r="A202">
        <v>201</v>
      </c>
      <c r="B202" s="1" t="s">
        <v>254</v>
      </c>
      <c r="C202">
        <v>1724</v>
      </c>
      <c r="D202" t="s">
        <v>26</v>
      </c>
      <c r="E202">
        <v>0</v>
      </c>
      <c r="F202">
        <v>9</v>
      </c>
      <c r="G202" t="s">
        <v>18</v>
      </c>
      <c r="H202" t="s">
        <v>18</v>
      </c>
      <c r="I202">
        <v>9</v>
      </c>
      <c r="J202">
        <v>0</v>
      </c>
      <c r="K202" t="s">
        <v>21</v>
      </c>
      <c r="L202" t="s">
        <v>21</v>
      </c>
      <c r="M202">
        <v>5</v>
      </c>
      <c r="N202">
        <v>0</v>
      </c>
      <c r="O202">
        <v>0</v>
      </c>
      <c r="P202" t="s">
        <v>50</v>
      </c>
      <c r="Q202" t="s">
        <v>255</v>
      </c>
    </row>
    <row r="203" spans="1:17">
      <c r="A203">
        <v>202</v>
      </c>
      <c r="B203" s="1" t="s">
        <v>254</v>
      </c>
      <c r="C203">
        <v>1779</v>
      </c>
      <c r="D203" t="s">
        <v>26</v>
      </c>
      <c r="E203">
        <v>2.1</v>
      </c>
      <c r="F203">
        <v>24</v>
      </c>
      <c r="G203">
        <v>3.14</v>
      </c>
      <c r="H203" t="s">
        <v>24</v>
      </c>
      <c r="I203">
        <v>24</v>
      </c>
      <c r="J203">
        <v>24</v>
      </c>
      <c r="K203" t="s">
        <v>20</v>
      </c>
      <c r="L203" t="s">
        <v>21</v>
      </c>
      <c r="M203">
        <v>5</v>
      </c>
      <c r="N203">
        <v>0</v>
      </c>
      <c r="O203">
        <v>0</v>
      </c>
      <c r="P203" t="s">
        <v>33</v>
      </c>
      <c r="Q203" t="s">
        <v>256</v>
      </c>
    </row>
    <row r="204" spans="1:17">
      <c r="A204">
        <v>203</v>
      </c>
      <c r="B204" s="1" t="s">
        <v>254</v>
      </c>
      <c r="C204">
        <v>2054</v>
      </c>
      <c r="D204" t="s">
        <v>26</v>
      </c>
      <c r="E204">
        <v>1.9</v>
      </c>
      <c r="F204">
        <v>18</v>
      </c>
      <c r="G204">
        <v>1.77</v>
      </c>
      <c r="H204" t="s">
        <v>24</v>
      </c>
      <c r="I204">
        <v>18</v>
      </c>
      <c r="J204">
        <v>22</v>
      </c>
      <c r="K204" t="s">
        <v>21</v>
      </c>
      <c r="L204" t="s">
        <v>20</v>
      </c>
      <c r="M204">
        <v>4</v>
      </c>
      <c r="N204">
        <v>0</v>
      </c>
      <c r="O204">
        <v>0</v>
      </c>
      <c r="P204" t="s">
        <v>27</v>
      </c>
      <c r="Q204" t="s">
        <v>257</v>
      </c>
    </row>
    <row r="205" spans="1:17">
      <c r="A205">
        <v>204</v>
      </c>
      <c r="B205" s="1" t="s">
        <v>254</v>
      </c>
      <c r="C205">
        <v>2666</v>
      </c>
      <c r="D205" t="s">
        <v>26</v>
      </c>
      <c r="E205">
        <v>1.8</v>
      </c>
      <c r="F205">
        <v>18</v>
      </c>
      <c r="G205">
        <v>1.77</v>
      </c>
      <c r="H205" t="s">
        <v>24</v>
      </c>
      <c r="I205">
        <v>18</v>
      </c>
      <c r="J205">
        <v>22</v>
      </c>
      <c r="K205" t="s">
        <v>21</v>
      </c>
      <c r="L205" t="s">
        <v>20</v>
      </c>
      <c r="M205">
        <v>5</v>
      </c>
      <c r="N205">
        <v>0</v>
      </c>
      <c r="O205">
        <v>0</v>
      </c>
      <c r="P205" t="s">
        <v>27</v>
      </c>
      <c r="Q205" t="s">
        <v>258</v>
      </c>
    </row>
    <row r="206" spans="1:17">
      <c r="A206">
        <v>205</v>
      </c>
      <c r="B206" s="1" t="s">
        <v>254</v>
      </c>
      <c r="C206">
        <v>2691</v>
      </c>
      <c r="D206" t="s">
        <v>26</v>
      </c>
      <c r="E206">
        <v>3.2</v>
      </c>
      <c r="F206">
        <v>18</v>
      </c>
      <c r="G206">
        <v>1.77</v>
      </c>
      <c r="H206" t="s">
        <v>24</v>
      </c>
      <c r="I206">
        <v>18</v>
      </c>
      <c r="J206">
        <v>48</v>
      </c>
      <c r="K206" t="s">
        <v>21</v>
      </c>
      <c r="L206" t="s">
        <v>20</v>
      </c>
      <c r="M206">
        <v>5</v>
      </c>
      <c r="N206">
        <v>0</v>
      </c>
      <c r="O206">
        <v>0</v>
      </c>
      <c r="P206" t="s">
        <v>27</v>
      </c>
      <c r="Q206" t="s">
        <v>259</v>
      </c>
    </row>
    <row r="207" spans="1:17">
      <c r="A207">
        <v>206</v>
      </c>
      <c r="B207" s="1" t="s">
        <v>254</v>
      </c>
      <c r="C207">
        <v>3517</v>
      </c>
      <c r="D207" t="s">
        <v>26</v>
      </c>
      <c r="E207">
        <v>0</v>
      </c>
      <c r="F207">
        <v>15</v>
      </c>
      <c r="G207">
        <v>1.23</v>
      </c>
      <c r="H207" t="s">
        <v>19</v>
      </c>
      <c r="I207">
        <v>15</v>
      </c>
      <c r="J207">
        <v>0</v>
      </c>
      <c r="K207" t="s">
        <v>21</v>
      </c>
      <c r="L207" t="s">
        <v>20</v>
      </c>
      <c r="M207">
        <v>4</v>
      </c>
      <c r="N207">
        <v>0</v>
      </c>
      <c r="O207">
        <v>0</v>
      </c>
      <c r="P207" t="s">
        <v>50</v>
      </c>
      <c r="Q207" t="s">
        <v>260</v>
      </c>
    </row>
    <row r="208" spans="1:17">
      <c r="A208">
        <v>207</v>
      </c>
      <c r="B208" s="1" t="s">
        <v>254</v>
      </c>
      <c r="C208">
        <v>4011</v>
      </c>
      <c r="D208" t="s">
        <v>17</v>
      </c>
      <c r="E208">
        <v>1.6</v>
      </c>
      <c r="F208">
        <v>18</v>
      </c>
      <c r="G208">
        <v>1.77</v>
      </c>
      <c r="H208" t="s">
        <v>24</v>
      </c>
      <c r="I208">
        <v>18</v>
      </c>
      <c r="J208">
        <v>23</v>
      </c>
      <c r="K208" t="s">
        <v>21</v>
      </c>
      <c r="L208" t="s">
        <v>20</v>
      </c>
      <c r="M208">
        <v>4</v>
      </c>
      <c r="N208">
        <v>0</v>
      </c>
      <c r="O208">
        <v>0</v>
      </c>
      <c r="P208" t="s">
        <v>33</v>
      </c>
      <c r="Q208" t="s">
        <v>261</v>
      </c>
    </row>
    <row r="209" spans="1:17">
      <c r="A209">
        <v>208</v>
      </c>
      <c r="B209" s="1" t="s">
        <v>262</v>
      </c>
      <c r="C209">
        <v>1075</v>
      </c>
      <c r="D209" t="s">
        <v>26</v>
      </c>
      <c r="E209">
        <v>1.7</v>
      </c>
      <c r="F209">
        <v>18</v>
      </c>
      <c r="G209">
        <v>1.77</v>
      </c>
      <c r="H209" t="s">
        <v>19</v>
      </c>
      <c r="I209">
        <v>18</v>
      </c>
      <c r="J209">
        <v>18</v>
      </c>
      <c r="K209" t="s">
        <v>21</v>
      </c>
      <c r="L209" t="s">
        <v>21</v>
      </c>
      <c r="M209">
        <v>3</v>
      </c>
      <c r="N209">
        <v>0</v>
      </c>
      <c r="O209">
        <v>0</v>
      </c>
      <c r="P209" t="s">
        <v>22</v>
      </c>
      <c r="Q209" t="s">
        <v>263</v>
      </c>
    </row>
    <row r="210" spans="1:17">
      <c r="A210">
        <v>209</v>
      </c>
      <c r="B210" s="1" t="s">
        <v>262</v>
      </c>
      <c r="C210">
        <v>1363</v>
      </c>
      <c r="D210" t="s">
        <v>17</v>
      </c>
      <c r="E210">
        <v>4.2</v>
      </c>
      <c r="F210">
        <v>15</v>
      </c>
      <c r="G210">
        <v>1.23</v>
      </c>
      <c r="H210" t="s">
        <v>19</v>
      </c>
      <c r="I210">
        <v>15</v>
      </c>
      <c r="J210">
        <v>32</v>
      </c>
      <c r="K210" t="s">
        <v>21</v>
      </c>
      <c r="L210" t="s">
        <v>21</v>
      </c>
      <c r="M210">
        <v>5</v>
      </c>
      <c r="N210">
        <v>0</v>
      </c>
      <c r="O210">
        <v>0</v>
      </c>
      <c r="P210" t="s">
        <v>50</v>
      </c>
      <c r="Q210" t="s">
        <v>264</v>
      </c>
    </row>
    <row r="211" spans="1:17">
      <c r="A211">
        <v>210</v>
      </c>
      <c r="B211" s="1" t="s">
        <v>256</v>
      </c>
      <c r="C211">
        <v>580</v>
      </c>
      <c r="D211" t="s">
        <v>26</v>
      </c>
      <c r="E211">
        <v>1.8</v>
      </c>
      <c r="F211">
        <v>18</v>
      </c>
      <c r="G211">
        <v>1.77</v>
      </c>
      <c r="H211" t="s">
        <v>24</v>
      </c>
      <c r="I211">
        <v>18</v>
      </c>
      <c r="J211">
        <v>24</v>
      </c>
      <c r="K211" t="s">
        <v>21</v>
      </c>
      <c r="L211" t="s">
        <v>21</v>
      </c>
      <c r="M211">
        <v>3</v>
      </c>
      <c r="N211">
        <v>0</v>
      </c>
      <c r="O211">
        <v>0</v>
      </c>
      <c r="P211" t="s">
        <v>27</v>
      </c>
      <c r="Q211" t="s">
        <v>265</v>
      </c>
    </row>
    <row r="212" spans="1:17">
      <c r="A212">
        <v>211</v>
      </c>
      <c r="B212" s="1" t="s">
        <v>256</v>
      </c>
      <c r="C212">
        <v>1380</v>
      </c>
      <c r="D212" t="s">
        <v>17</v>
      </c>
      <c r="E212">
        <v>0.6</v>
      </c>
      <c r="F212">
        <v>18</v>
      </c>
      <c r="G212">
        <v>1.77</v>
      </c>
      <c r="H212" t="s">
        <v>24</v>
      </c>
      <c r="I212">
        <v>18</v>
      </c>
      <c r="J212">
        <v>16</v>
      </c>
      <c r="K212" t="s">
        <v>21</v>
      </c>
      <c r="L212" t="s">
        <v>20</v>
      </c>
      <c r="M212">
        <v>4</v>
      </c>
      <c r="N212">
        <v>0</v>
      </c>
      <c r="O212">
        <v>0</v>
      </c>
      <c r="P212" t="s">
        <v>27</v>
      </c>
      <c r="Q212" t="s">
        <v>266</v>
      </c>
    </row>
    <row r="213" spans="1:17">
      <c r="A213">
        <v>212</v>
      </c>
      <c r="B213" s="1" t="s">
        <v>256</v>
      </c>
      <c r="C213">
        <v>1380</v>
      </c>
      <c r="D213" t="s">
        <v>26</v>
      </c>
      <c r="E213">
        <v>1.3</v>
      </c>
      <c r="F213">
        <v>15</v>
      </c>
      <c r="G213">
        <v>1.23</v>
      </c>
      <c r="H213" t="s">
        <v>24</v>
      </c>
      <c r="I213">
        <v>15</v>
      </c>
      <c r="J213">
        <v>24</v>
      </c>
      <c r="K213" t="s">
        <v>21</v>
      </c>
      <c r="L213" t="s">
        <v>20</v>
      </c>
      <c r="M213">
        <v>4</v>
      </c>
      <c r="N213">
        <v>0</v>
      </c>
      <c r="O213">
        <v>0</v>
      </c>
      <c r="P213" t="s">
        <v>27</v>
      </c>
      <c r="Q213" t="s">
        <v>267</v>
      </c>
    </row>
    <row r="214" spans="1:17">
      <c r="A214">
        <v>213</v>
      </c>
      <c r="B214" s="1" t="s">
        <v>256</v>
      </c>
      <c r="C214">
        <v>2913</v>
      </c>
      <c r="D214" t="s">
        <v>26</v>
      </c>
      <c r="E214">
        <v>0</v>
      </c>
      <c r="F214">
        <v>18</v>
      </c>
      <c r="G214">
        <v>1.77</v>
      </c>
      <c r="H214" t="s">
        <v>19</v>
      </c>
      <c r="I214">
        <v>18</v>
      </c>
      <c r="J214">
        <v>24</v>
      </c>
      <c r="K214" t="s">
        <v>21</v>
      </c>
      <c r="L214" t="s">
        <v>21</v>
      </c>
      <c r="M214">
        <v>4</v>
      </c>
      <c r="N214">
        <v>0</v>
      </c>
      <c r="O214">
        <v>0</v>
      </c>
      <c r="P214" t="s">
        <v>22</v>
      </c>
      <c r="Q214" t="s">
        <v>268</v>
      </c>
    </row>
    <row r="215" spans="1:17">
      <c r="A215">
        <v>214</v>
      </c>
      <c r="B215" s="1" t="s">
        <v>256</v>
      </c>
      <c r="C215">
        <v>3952</v>
      </c>
      <c r="D215" t="s">
        <v>17</v>
      </c>
      <c r="E215">
        <v>0.6</v>
      </c>
      <c r="F215">
        <v>24</v>
      </c>
      <c r="G215">
        <v>3.14</v>
      </c>
      <c r="H215" t="s">
        <v>29</v>
      </c>
      <c r="I215">
        <v>24</v>
      </c>
      <c r="J215">
        <v>20</v>
      </c>
      <c r="K215" t="s">
        <v>21</v>
      </c>
      <c r="L215" t="s">
        <v>21</v>
      </c>
      <c r="M215">
        <v>3</v>
      </c>
      <c r="N215">
        <v>0</v>
      </c>
      <c r="O215">
        <v>0</v>
      </c>
      <c r="P215" t="s">
        <v>27</v>
      </c>
      <c r="Q215" t="s">
        <v>269</v>
      </c>
    </row>
    <row r="216" spans="1:17">
      <c r="A216">
        <v>215</v>
      </c>
      <c r="B216" s="1" t="s">
        <v>256</v>
      </c>
      <c r="C216">
        <v>4013</v>
      </c>
      <c r="D216" t="s">
        <v>26</v>
      </c>
      <c r="E216">
        <v>1.6</v>
      </c>
      <c r="F216">
        <v>15</v>
      </c>
      <c r="G216">
        <v>1.23</v>
      </c>
      <c r="H216" t="s">
        <v>29</v>
      </c>
      <c r="I216">
        <v>15</v>
      </c>
      <c r="J216">
        <v>20</v>
      </c>
      <c r="K216" t="s">
        <v>21</v>
      </c>
      <c r="L216" t="s">
        <v>21</v>
      </c>
      <c r="M216">
        <v>4</v>
      </c>
      <c r="N216">
        <v>0</v>
      </c>
      <c r="O216">
        <v>0</v>
      </c>
      <c r="P216" t="s">
        <v>22</v>
      </c>
      <c r="Q216" t="s">
        <v>270</v>
      </c>
    </row>
    <row r="217" spans="1:17">
      <c r="A217">
        <v>216</v>
      </c>
      <c r="B217" s="1" t="s">
        <v>256</v>
      </c>
      <c r="C217">
        <v>4042</v>
      </c>
      <c r="D217" t="s">
        <v>17</v>
      </c>
      <c r="E217">
        <v>0.6</v>
      </c>
      <c r="F217">
        <v>15</v>
      </c>
      <c r="G217">
        <v>1.23</v>
      </c>
      <c r="H217" t="s">
        <v>271</v>
      </c>
      <c r="I217">
        <v>15</v>
      </c>
      <c r="J217">
        <v>0</v>
      </c>
      <c r="K217" t="s">
        <v>21</v>
      </c>
      <c r="L217" t="s">
        <v>21</v>
      </c>
      <c r="M217">
        <v>5</v>
      </c>
      <c r="N217">
        <v>0</v>
      </c>
      <c r="O217">
        <v>0</v>
      </c>
      <c r="P217" t="s">
        <v>22</v>
      </c>
      <c r="Q217" t="s">
        <v>272</v>
      </c>
    </row>
    <row r="218" spans="1:17">
      <c r="A218">
        <v>217</v>
      </c>
      <c r="B218" s="1" t="s">
        <v>256</v>
      </c>
      <c r="C218">
        <v>4512</v>
      </c>
      <c r="D218" t="s">
        <v>26</v>
      </c>
      <c r="E218">
        <v>1.1000000000000001</v>
      </c>
      <c r="F218">
        <v>15</v>
      </c>
      <c r="G218">
        <v>1.23</v>
      </c>
      <c r="H218" t="s">
        <v>38</v>
      </c>
      <c r="I218">
        <v>15</v>
      </c>
      <c r="J218">
        <v>25</v>
      </c>
      <c r="K218" t="s">
        <v>21</v>
      </c>
      <c r="L218" t="s">
        <v>21</v>
      </c>
      <c r="M218">
        <v>5</v>
      </c>
      <c r="N218">
        <v>0</v>
      </c>
      <c r="O218">
        <v>0</v>
      </c>
      <c r="P218" t="s">
        <v>39</v>
      </c>
      <c r="Q218" t="s">
        <v>273</v>
      </c>
    </row>
    <row r="219" spans="1:17">
      <c r="A219">
        <v>218</v>
      </c>
      <c r="B219" s="1" t="s">
        <v>256</v>
      </c>
      <c r="C219">
        <v>5289</v>
      </c>
      <c r="D219" t="s">
        <v>26</v>
      </c>
      <c r="E219">
        <v>3.1</v>
      </c>
      <c r="F219">
        <v>18</v>
      </c>
      <c r="G219">
        <v>1.77</v>
      </c>
      <c r="H219" t="s">
        <v>70</v>
      </c>
      <c r="I219">
        <v>18</v>
      </c>
      <c r="J219">
        <v>19</v>
      </c>
      <c r="K219" t="s">
        <v>20</v>
      </c>
      <c r="L219" t="s">
        <v>20</v>
      </c>
      <c r="M219">
        <v>5</v>
      </c>
      <c r="N219">
        <v>0</v>
      </c>
      <c r="O219">
        <v>0</v>
      </c>
      <c r="P219" t="s">
        <v>33</v>
      </c>
      <c r="Q219" t="s">
        <v>274</v>
      </c>
    </row>
    <row r="220" spans="1:17">
      <c r="A220">
        <v>219</v>
      </c>
      <c r="B220" s="1" t="s">
        <v>256</v>
      </c>
      <c r="C220">
        <v>5397</v>
      </c>
      <c r="D220" t="s">
        <v>26</v>
      </c>
      <c r="E220">
        <v>2.7</v>
      </c>
      <c r="F220">
        <v>18</v>
      </c>
      <c r="G220">
        <v>1.77</v>
      </c>
      <c r="H220" t="s">
        <v>24</v>
      </c>
      <c r="I220">
        <v>18</v>
      </c>
      <c r="J220">
        <v>24</v>
      </c>
      <c r="K220" t="s">
        <v>21</v>
      </c>
      <c r="L220" t="s">
        <v>20</v>
      </c>
      <c r="M220">
        <v>5</v>
      </c>
      <c r="N220">
        <v>0</v>
      </c>
      <c r="O220">
        <v>0</v>
      </c>
      <c r="P220" t="s">
        <v>33</v>
      </c>
      <c r="Q220" t="s">
        <v>275</v>
      </c>
    </row>
    <row r="221" spans="1:17">
      <c r="A221">
        <v>220</v>
      </c>
      <c r="B221" s="1" t="s">
        <v>256</v>
      </c>
      <c r="C221">
        <v>6612</v>
      </c>
      <c r="D221" t="s">
        <v>26</v>
      </c>
      <c r="E221">
        <v>1.6</v>
      </c>
      <c r="F221">
        <v>18</v>
      </c>
      <c r="G221">
        <v>1.77</v>
      </c>
      <c r="H221" t="s">
        <v>24</v>
      </c>
      <c r="I221">
        <v>18</v>
      </c>
      <c r="J221">
        <v>24</v>
      </c>
      <c r="K221" t="s">
        <v>21</v>
      </c>
      <c r="L221" t="s">
        <v>20</v>
      </c>
      <c r="M221">
        <v>5</v>
      </c>
      <c r="N221">
        <v>0</v>
      </c>
      <c r="O221">
        <v>0</v>
      </c>
      <c r="P221" t="s">
        <v>33</v>
      </c>
      <c r="Q221" t="s">
        <v>276</v>
      </c>
    </row>
    <row r="222" spans="1:17">
      <c r="A222">
        <v>221</v>
      </c>
      <c r="B222" s="1" t="s">
        <v>256</v>
      </c>
      <c r="C222">
        <v>6614</v>
      </c>
      <c r="D222" t="s">
        <v>17</v>
      </c>
      <c r="E222">
        <v>0.5</v>
      </c>
      <c r="F222">
        <v>18</v>
      </c>
      <c r="G222">
        <v>1.77</v>
      </c>
      <c r="H222" t="s">
        <v>24</v>
      </c>
      <c r="I222">
        <v>18</v>
      </c>
      <c r="J222">
        <v>16</v>
      </c>
      <c r="K222" t="s">
        <v>21</v>
      </c>
      <c r="L222" t="s">
        <v>20</v>
      </c>
      <c r="M222">
        <v>5</v>
      </c>
      <c r="N222">
        <v>0</v>
      </c>
      <c r="O222">
        <v>0</v>
      </c>
      <c r="P222" t="s">
        <v>33</v>
      </c>
      <c r="Q222" t="s">
        <v>277</v>
      </c>
    </row>
    <row r="223" spans="1:17">
      <c r="A223">
        <v>222</v>
      </c>
      <c r="B223" s="1" t="s">
        <v>256</v>
      </c>
      <c r="C223">
        <v>7937</v>
      </c>
      <c r="D223" t="s">
        <v>26</v>
      </c>
      <c r="E223">
        <v>1.3</v>
      </c>
      <c r="F223">
        <v>18</v>
      </c>
      <c r="G223">
        <v>1.77</v>
      </c>
      <c r="H223" t="s">
        <v>19</v>
      </c>
      <c r="I223">
        <v>18</v>
      </c>
      <c r="J223">
        <v>18</v>
      </c>
      <c r="K223" t="s">
        <v>21</v>
      </c>
      <c r="L223" t="s">
        <v>21</v>
      </c>
      <c r="M223">
        <v>3</v>
      </c>
      <c r="N223">
        <v>0</v>
      </c>
      <c r="O223">
        <v>0</v>
      </c>
      <c r="P223" t="s">
        <v>22</v>
      </c>
      <c r="Q223" t="s">
        <v>278</v>
      </c>
    </row>
    <row r="224" spans="1:17">
      <c r="A224">
        <v>223</v>
      </c>
      <c r="B224" s="1" t="s">
        <v>274</v>
      </c>
      <c r="C224">
        <v>851</v>
      </c>
      <c r="D224" t="s">
        <v>17</v>
      </c>
      <c r="E224">
        <v>2.7</v>
      </c>
      <c r="F224">
        <v>18</v>
      </c>
      <c r="G224">
        <v>1.77</v>
      </c>
      <c r="H224" t="s">
        <v>24</v>
      </c>
      <c r="I224">
        <v>18</v>
      </c>
      <c r="J224">
        <v>24</v>
      </c>
      <c r="K224" t="s">
        <v>21</v>
      </c>
      <c r="L224" t="s">
        <v>20</v>
      </c>
      <c r="M224">
        <v>4</v>
      </c>
      <c r="N224">
        <v>0</v>
      </c>
      <c r="O224">
        <v>0</v>
      </c>
      <c r="P224" t="s">
        <v>27</v>
      </c>
      <c r="Q224" t="s">
        <v>279</v>
      </c>
    </row>
    <row r="225" spans="1:17">
      <c r="A225">
        <v>224</v>
      </c>
      <c r="B225" s="1" t="s">
        <v>221</v>
      </c>
      <c r="C225">
        <v>25519</v>
      </c>
      <c r="D225" t="s">
        <v>17</v>
      </c>
      <c r="E225">
        <v>2.2999999999999998</v>
      </c>
      <c r="F225">
        <v>18</v>
      </c>
      <c r="G225">
        <v>1.77</v>
      </c>
      <c r="H225" t="s">
        <v>24</v>
      </c>
      <c r="I225">
        <v>18</v>
      </c>
      <c r="J225">
        <v>24</v>
      </c>
      <c r="K225" t="s">
        <v>21</v>
      </c>
      <c r="L225" t="s">
        <v>21</v>
      </c>
      <c r="M225">
        <v>4</v>
      </c>
      <c r="N225">
        <v>0</v>
      </c>
      <c r="O225">
        <v>0</v>
      </c>
      <c r="P225" t="s">
        <v>22</v>
      </c>
      <c r="Q225" t="s">
        <v>280</v>
      </c>
    </row>
    <row r="226" spans="1:17">
      <c r="A226">
        <v>225</v>
      </c>
      <c r="B226" s="1" t="s">
        <v>221</v>
      </c>
      <c r="C226">
        <v>25623</v>
      </c>
      <c r="D226" t="s">
        <v>26</v>
      </c>
      <c r="E226">
        <v>2</v>
      </c>
      <c r="F226">
        <v>18</v>
      </c>
      <c r="G226">
        <v>1.77</v>
      </c>
      <c r="H226" t="s">
        <v>24</v>
      </c>
      <c r="I226">
        <v>18</v>
      </c>
      <c r="J226">
        <v>48</v>
      </c>
      <c r="K226" t="s">
        <v>21</v>
      </c>
      <c r="L226" t="s">
        <v>20</v>
      </c>
      <c r="M226">
        <v>4</v>
      </c>
      <c r="N226">
        <v>0</v>
      </c>
      <c r="O226">
        <v>0</v>
      </c>
      <c r="P226" t="s">
        <v>27</v>
      </c>
      <c r="Q226" t="s">
        <v>281</v>
      </c>
    </row>
    <row r="227" spans="1:17">
      <c r="A227">
        <v>226</v>
      </c>
      <c r="B227" s="1" t="s">
        <v>221</v>
      </c>
      <c r="C227">
        <v>26292</v>
      </c>
      <c r="D227" t="s">
        <v>26</v>
      </c>
      <c r="E227">
        <v>2.2000000000000002</v>
      </c>
      <c r="F227">
        <v>18</v>
      </c>
      <c r="G227">
        <v>1.77</v>
      </c>
      <c r="H227" t="s">
        <v>70</v>
      </c>
      <c r="I227">
        <v>18</v>
      </c>
      <c r="J227">
        <v>24</v>
      </c>
      <c r="K227" t="s">
        <v>21</v>
      </c>
      <c r="L227" t="s">
        <v>20</v>
      </c>
      <c r="M227">
        <v>3</v>
      </c>
      <c r="N227">
        <v>0</v>
      </c>
      <c r="O227">
        <v>0</v>
      </c>
      <c r="P227" t="s">
        <v>50</v>
      </c>
      <c r="Q227" t="s">
        <v>282</v>
      </c>
    </row>
    <row r="228" spans="1:17">
      <c r="A228">
        <v>227</v>
      </c>
      <c r="B228" s="1" t="s">
        <v>221</v>
      </c>
      <c r="C228">
        <v>27809</v>
      </c>
      <c r="D228" t="s">
        <v>26</v>
      </c>
      <c r="E228">
        <v>2.2000000000000002</v>
      </c>
      <c r="F228">
        <v>18</v>
      </c>
      <c r="G228">
        <v>1.77</v>
      </c>
      <c r="H228" t="s">
        <v>24</v>
      </c>
      <c r="I228">
        <v>18</v>
      </c>
      <c r="J228">
        <v>24</v>
      </c>
      <c r="K228" t="s">
        <v>21</v>
      </c>
      <c r="L228" t="s">
        <v>21</v>
      </c>
      <c r="M228">
        <v>3</v>
      </c>
      <c r="N228">
        <v>0</v>
      </c>
      <c r="O228">
        <v>0</v>
      </c>
      <c r="P228" t="s">
        <v>22</v>
      </c>
      <c r="Q228" t="s">
        <v>283</v>
      </c>
    </row>
    <row r="229" spans="1:17">
      <c r="A229">
        <v>228</v>
      </c>
      <c r="B229" s="1" t="s">
        <v>221</v>
      </c>
      <c r="C229">
        <v>28154</v>
      </c>
      <c r="D229" t="s">
        <v>26</v>
      </c>
      <c r="E229">
        <v>2.4</v>
      </c>
      <c r="F229">
        <v>18</v>
      </c>
      <c r="G229">
        <v>1.77</v>
      </c>
      <c r="H229" t="s">
        <v>24</v>
      </c>
      <c r="I229">
        <v>18</v>
      </c>
      <c r="J229">
        <v>23</v>
      </c>
      <c r="K229" t="s">
        <v>21</v>
      </c>
      <c r="L229" t="s">
        <v>21</v>
      </c>
      <c r="M229">
        <v>3</v>
      </c>
      <c r="N229">
        <v>0</v>
      </c>
      <c r="O229">
        <v>0</v>
      </c>
      <c r="P229" t="s">
        <v>22</v>
      </c>
      <c r="Q229" t="s">
        <v>284</v>
      </c>
    </row>
    <row r="230" spans="1:17">
      <c r="A230">
        <v>229</v>
      </c>
      <c r="B230" s="1" t="s">
        <v>221</v>
      </c>
      <c r="C230">
        <v>28154</v>
      </c>
      <c r="D230" t="s">
        <v>17</v>
      </c>
      <c r="E230">
        <v>0</v>
      </c>
      <c r="F230">
        <v>24</v>
      </c>
      <c r="G230">
        <v>3.14</v>
      </c>
      <c r="H230" t="s">
        <v>49</v>
      </c>
      <c r="I230">
        <v>24</v>
      </c>
      <c r="J230">
        <v>24</v>
      </c>
      <c r="K230" t="s">
        <v>21</v>
      </c>
      <c r="L230" t="s">
        <v>20</v>
      </c>
      <c r="M230">
        <v>3</v>
      </c>
      <c r="N230">
        <v>0</v>
      </c>
      <c r="O230">
        <v>0</v>
      </c>
      <c r="P230" t="s">
        <v>50</v>
      </c>
      <c r="Q230" t="s">
        <v>285</v>
      </c>
    </row>
    <row r="231" spans="1:17">
      <c r="A231">
        <v>230</v>
      </c>
      <c r="B231" s="1" t="s">
        <v>286</v>
      </c>
      <c r="C231">
        <v>0</v>
      </c>
      <c r="D231" t="s">
        <v>17</v>
      </c>
      <c r="E231">
        <v>0</v>
      </c>
      <c r="F231">
        <v>18</v>
      </c>
      <c r="G231" t="s">
        <v>18</v>
      </c>
      <c r="H231" t="s">
        <v>18</v>
      </c>
      <c r="I231">
        <v>0</v>
      </c>
      <c r="J231">
        <v>0</v>
      </c>
      <c r="K231" t="s">
        <v>18</v>
      </c>
      <c r="L231" t="s">
        <v>20</v>
      </c>
      <c r="M231">
        <v>6</v>
      </c>
      <c r="N231">
        <v>0</v>
      </c>
      <c r="O231">
        <v>0</v>
      </c>
      <c r="P231" t="s">
        <v>22</v>
      </c>
      <c r="Q231" t="s">
        <v>229</v>
      </c>
    </row>
    <row r="232" spans="1:17">
      <c r="A232">
        <v>231</v>
      </c>
      <c r="B232" s="1" t="s">
        <v>286</v>
      </c>
      <c r="C232">
        <v>340</v>
      </c>
      <c r="D232" t="s">
        <v>17</v>
      </c>
      <c r="E232">
        <v>0.9</v>
      </c>
      <c r="F232">
        <v>15</v>
      </c>
      <c r="G232">
        <v>1.23</v>
      </c>
      <c r="H232" t="s">
        <v>77</v>
      </c>
      <c r="I232">
        <v>15</v>
      </c>
      <c r="J232">
        <v>14</v>
      </c>
      <c r="K232" t="s">
        <v>21</v>
      </c>
      <c r="L232" t="s">
        <v>21</v>
      </c>
      <c r="M232">
        <v>2</v>
      </c>
      <c r="N232">
        <v>0</v>
      </c>
      <c r="O232">
        <v>0</v>
      </c>
      <c r="P232" t="s">
        <v>22</v>
      </c>
      <c r="Q232" t="s">
        <v>287</v>
      </c>
    </row>
    <row r="233" spans="1:17">
      <c r="A233">
        <v>232</v>
      </c>
      <c r="B233" s="1" t="s">
        <v>233</v>
      </c>
      <c r="C233">
        <v>46</v>
      </c>
      <c r="D233" t="s">
        <v>26</v>
      </c>
      <c r="E233">
        <v>1</v>
      </c>
      <c r="F233">
        <v>18</v>
      </c>
      <c r="G233">
        <v>1.77</v>
      </c>
      <c r="H233" t="s">
        <v>70</v>
      </c>
      <c r="I233">
        <v>18</v>
      </c>
      <c r="J233">
        <v>22</v>
      </c>
      <c r="K233" t="s">
        <v>21</v>
      </c>
      <c r="L233" t="s">
        <v>20</v>
      </c>
      <c r="M233">
        <v>5</v>
      </c>
      <c r="N233">
        <v>0</v>
      </c>
      <c r="O233">
        <v>0</v>
      </c>
      <c r="P233" t="s">
        <v>27</v>
      </c>
      <c r="Q233" t="s">
        <v>136</v>
      </c>
    </row>
    <row r="234" spans="1:17">
      <c r="A234">
        <v>233</v>
      </c>
      <c r="B234" s="1" t="s">
        <v>250</v>
      </c>
      <c r="C234">
        <v>372</v>
      </c>
      <c r="D234" t="s">
        <v>17</v>
      </c>
      <c r="E234">
        <v>1.4</v>
      </c>
      <c r="F234">
        <v>18</v>
      </c>
      <c r="G234">
        <v>1.77</v>
      </c>
      <c r="H234" t="s">
        <v>24</v>
      </c>
      <c r="I234">
        <v>18</v>
      </c>
      <c r="J234">
        <v>16</v>
      </c>
      <c r="K234" t="s">
        <v>21</v>
      </c>
      <c r="L234" t="s">
        <v>20</v>
      </c>
      <c r="M234">
        <v>4</v>
      </c>
      <c r="N234">
        <v>0</v>
      </c>
      <c r="O234">
        <v>0</v>
      </c>
      <c r="P234" t="s">
        <v>33</v>
      </c>
      <c r="Q234" t="s">
        <v>288</v>
      </c>
    </row>
    <row r="235" spans="1:17">
      <c r="A235">
        <v>234</v>
      </c>
      <c r="B235" s="1" t="s">
        <v>250</v>
      </c>
      <c r="C235">
        <v>1578</v>
      </c>
      <c r="D235" t="s">
        <v>17</v>
      </c>
      <c r="E235">
        <v>2.4</v>
      </c>
      <c r="F235">
        <v>18</v>
      </c>
      <c r="G235">
        <v>1.77</v>
      </c>
      <c r="H235" t="s">
        <v>24</v>
      </c>
      <c r="I235">
        <v>18</v>
      </c>
      <c r="J235">
        <v>16</v>
      </c>
      <c r="K235" t="s">
        <v>21</v>
      </c>
      <c r="L235" t="s">
        <v>20</v>
      </c>
      <c r="M235">
        <v>4</v>
      </c>
      <c r="N235">
        <v>0</v>
      </c>
      <c r="O235">
        <v>0</v>
      </c>
      <c r="P235" t="s">
        <v>33</v>
      </c>
      <c r="Q235" t="s">
        <v>289</v>
      </c>
    </row>
    <row r="236" spans="1:17">
      <c r="A236">
        <v>235</v>
      </c>
      <c r="B236" s="1" t="s">
        <v>290</v>
      </c>
      <c r="C236">
        <v>7700</v>
      </c>
      <c r="D236" t="s">
        <v>17</v>
      </c>
      <c r="E236">
        <v>0</v>
      </c>
      <c r="F236">
        <v>18</v>
      </c>
      <c r="G236">
        <v>1.8</v>
      </c>
      <c r="H236" t="s">
        <v>67</v>
      </c>
      <c r="I236">
        <v>18</v>
      </c>
      <c r="J236">
        <v>30</v>
      </c>
      <c r="K236" t="s">
        <v>20</v>
      </c>
      <c r="L236" t="s">
        <v>21</v>
      </c>
      <c r="M236">
        <v>3</v>
      </c>
      <c r="N236" t="s">
        <v>21</v>
      </c>
      <c r="O236">
        <v>0</v>
      </c>
      <c r="P236" t="s">
        <v>27</v>
      </c>
      <c r="Q236" t="s">
        <v>291</v>
      </c>
    </row>
    <row r="237" spans="1:17">
      <c r="A237">
        <v>236</v>
      </c>
      <c r="B237" s="1" t="s">
        <v>290</v>
      </c>
      <c r="C237">
        <v>7730</v>
      </c>
      <c r="D237" t="s">
        <v>17</v>
      </c>
      <c r="E237">
        <v>0</v>
      </c>
      <c r="F237">
        <v>18</v>
      </c>
      <c r="G237">
        <v>1.8</v>
      </c>
      <c r="H237" t="s">
        <v>67</v>
      </c>
      <c r="I237">
        <v>18</v>
      </c>
      <c r="J237">
        <v>25</v>
      </c>
      <c r="K237" t="s">
        <v>20</v>
      </c>
      <c r="L237" t="s">
        <v>21</v>
      </c>
      <c r="M237">
        <v>7</v>
      </c>
      <c r="N237" t="s">
        <v>21</v>
      </c>
      <c r="O237">
        <v>0</v>
      </c>
      <c r="P237" t="s">
        <v>27</v>
      </c>
      <c r="Q237" t="s">
        <v>292</v>
      </c>
    </row>
    <row r="238" spans="1:17">
      <c r="A238">
        <v>237</v>
      </c>
      <c r="B238" s="1" t="s">
        <v>290</v>
      </c>
      <c r="C238">
        <v>7740</v>
      </c>
      <c r="D238" t="s">
        <v>17</v>
      </c>
      <c r="E238">
        <v>0</v>
      </c>
      <c r="F238">
        <v>18</v>
      </c>
      <c r="G238">
        <v>1.8</v>
      </c>
      <c r="H238" t="s">
        <v>113</v>
      </c>
      <c r="I238">
        <v>18</v>
      </c>
      <c r="J238">
        <v>72</v>
      </c>
      <c r="K238" t="s">
        <v>21</v>
      </c>
      <c r="L238" t="s">
        <v>21</v>
      </c>
      <c r="M238">
        <v>4</v>
      </c>
      <c r="N238" t="s">
        <v>21</v>
      </c>
      <c r="O238">
        <v>0</v>
      </c>
      <c r="P238" t="s">
        <v>22</v>
      </c>
      <c r="Q238" t="s">
        <v>293</v>
      </c>
    </row>
    <row r="239" spans="1:17">
      <c r="A239">
        <v>238</v>
      </c>
      <c r="B239" s="1" t="s">
        <v>290</v>
      </c>
      <c r="C239">
        <v>8485</v>
      </c>
      <c r="D239" t="s">
        <v>17</v>
      </c>
      <c r="E239">
        <v>2.8</v>
      </c>
      <c r="F239">
        <v>18</v>
      </c>
      <c r="G239">
        <v>1.8</v>
      </c>
      <c r="H239" t="s">
        <v>294</v>
      </c>
      <c r="I239">
        <v>18</v>
      </c>
      <c r="J239">
        <v>21</v>
      </c>
      <c r="K239" t="s">
        <v>21</v>
      </c>
      <c r="L239" t="s">
        <v>21</v>
      </c>
      <c r="M239">
        <v>2</v>
      </c>
      <c r="N239" t="s">
        <v>21</v>
      </c>
      <c r="O239">
        <v>0</v>
      </c>
      <c r="P239" t="s">
        <v>22</v>
      </c>
      <c r="Q239" t="s">
        <v>295</v>
      </c>
    </row>
    <row r="240" spans="1:17">
      <c r="A240">
        <v>239</v>
      </c>
      <c r="B240" s="1" t="s">
        <v>290</v>
      </c>
      <c r="C240">
        <v>8610</v>
      </c>
      <c r="D240" t="s">
        <v>26</v>
      </c>
      <c r="E240">
        <v>3</v>
      </c>
      <c r="F240">
        <v>18</v>
      </c>
      <c r="G240">
        <v>1.8</v>
      </c>
      <c r="H240" t="s">
        <v>196</v>
      </c>
      <c r="I240">
        <v>18</v>
      </c>
      <c r="J240">
        <v>125</v>
      </c>
      <c r="K240" t="s">
        <v>21</v>
      </c>
      <c r="L240" t="s">
        <v>21</v>
      </c>
      <c r="M240">
        <v>2</v>
      </c>
      <c r="N240" t="s">
        <v>21</v>
      </c>
      <c r="O240">
        <v>0</v>
      </c>
      <c r="P240" t="s">
        <v>22</v>
      </c>
      <c r="Q240" t="s">
        <v>296</v>
      </c>
    </row>
    <row r="241" spans="1:17">
      <c r="A241">
        <v>240</v>
      </c>
      <c r="B241" s="1" t="s">
        <v>290</v>
      </c>
      <c r="C241">
        <v>9210</v>
      </c>
      <c r="D241" t="s">
        <v>26</v>
      </c>
      <c r="E241">
        <v>0</v>
      </c>
      <c r="F241">
        <v>18</v>
      </c>
      <c r="G241">
        <v>1.8</v>
      </c>
      <c r="H241" t="s">
        <v>123</v>
      </c>
      <c r="I241">
        <v>18</v>
      </c>
      <c r="J241">
        <v>11</v>
      </c>
      <c r="K241" t="s">
        <v>21</v>
      </c>
      <c r="L241" t="s">
        <v>21</v>
      </c>
      <c r="M241">
        <v>2</v>
      </c>
      <c r="N241" t="s">
        <v>21</v>
      </c>
      <c r="O241">
        <v>0</v>
      </c>
      <c r="P241" t="s">
        <v>22</v>
      </c>
      <c r="Q241" t="s">
        <v>296</v>
      </c>
    </row>
    <row r="242" spans="1:17">
      <c r="A242">
        <v>241</v>
      </c>
      <c r="B242" s="1" t="s">
        <v>290</v>
      </c>
      <c r="C242">
        <v>9490</v>
      </c>
      <c r="D242" t="s">
        <v>17</v>
      </c>
      <c r="E242">
        <v>3.98</v>
      </c>
      <c r="F242">
        <v>18</v>
      </c>
      <c r="G242">
        <v>1.8</v>
      </c>
      <c r="H242" t="s">
        <v>123</v>
      </c>
      <c r="I242">
        <v>18</v>
      </c>
      <c r="J242">
        <v>16</v>
      </c>
      <c r="K242" t="s">
        <v>21</v>
      </c>
      <c r="L242" t="s">
        <v>21</v>
      </c>
      <c r="M242">
        <v>4</v>
      </c>
      <c r="N242" t="s">
        <v>21</v>
      </c>
      <c r="O242">
        <v>0</v>
      </c>
      <c r="P242" t="s">
        <v>22</v>
      </c>
      <c r="Q242" t="s">
        <v>297</v>
      </c>
    </row>
    <row r="243" spans="1:17">
      <c r="A243">
        <v>242</v>
      </c>
      <c r="B243" s="1" t="s">
        <v>290</v>
      </c>
      <c r="C243">
        <v>9490</v>
      </c>
      <c r="D243" t="s">
        <v>26</v>
      </c>
      <c r="E243">
        <v>3.12</v>
      </c>
      <c r="F243">
        <v>48</v>
      </c>
      <c r="G243">
        <v>1.8</v>
      </c>
      <c r="H243" t="s">
        <v>123</v>
      </c>
      <c r="I243">
        <v>18</v>
      </c>
      <c r="J243">
        <v>19</v>
      </c>
      <c r="K243" t="s">
        <v>20</v>
      </c>
      <c r="L243" t="s">
        <v>21</v>
      </c>
      <c r="M243">
        <v>3</v>
      </c>
      <c r="N243" t="s">
        <v>21</v>
      </c>
      <c r="O243">
        <v>0</v>
      </c>
      <c r="P243" t="s">
        <v>22</v>
      </c>
      <c r="Q243" t="s">
        <v>298</v>
      </c>
    </row>
    <row r="244" spans="1:17">
      <c r="A244">
        <v>243</v>
      </c>
      <c r="B244" s="1" t="s">
        <v>290</v>
      </c>
      <c r="C244">
        <v>10240</v>
      </c>
      <c r="D244" t="s">
        <v>17</v>
      </c>
      <c r="E244">
        <v>0</v>
      </c>
      <c r="F244">
        <v>18</v>
      </c>
      <c r="G244">
        <v>1.8</v>
      </c>
      <c r="H244" t="s">
        <v>18</v>
      </c>
      <c r="I244">
        <v>18</v>
      </c>
      <c r="J244">
        <v>18</v>
      </c>
      <c r="K244" t="s">
        <v>21</v>
      </c>
      <c r="L244" t="s">
        <v>21</v>
      </c>
      <c r="M244">
        <v>3</v>
      </c>
      <c r="N244" t="s">
        <v>21</v>
      </c>
      <c r="O244">
        <v>0</v>
      </c>
      <c r="P244" t="s">
        <v>50</v>
      </c>
      <c r="Q244" t="s">
        <v>299</v>
      </c>
    </row>
    <row r="245" spans="1:17">
      <c r="A245">
        <v>244</v>
      </c>
      <c r="B245" s="1" t="s">
        <v>290</v>
      </c>
      <c r="C245">
        <v>10360</v>
      </c>
      <c r="D245" t="s">
        <v>26</v>
      </c>
      <c r="E245">
        <v>2.9</v>
      </c>
      <c r="F245">
        <v>18</v>
      </c>
      <c r="G245">
        <v>1.8</v>
      </c>
      <c r="H245" t="s">
        <v>113</v>
      </c>
      <c r="I245">
        <v>18</v>
      </c>
      <c r="J245">
        <v>20</v>
      </c>
      <c r="K245" t="s">
        <v>21</v>
      </c>
      <c r="L245" t="s">
        <v>21</v>
      </c>
      <c r="M245">
        <v>3</v>
      </c>
      <c r="N245" t="s">
        <v>21</v>
      </c>
      <c r="O245">
        <v>0</v>
      </c>
      <c r="P245" t="s">
        <v>22</v>
      </c>
      <c r="Q245" t="s">
        <v>300</v>
      </c>
    </row>
    <row r="246" spans="1:17">
      <c r="A246">
        <v>245</v>
      </c>
      <c r="B246" s="1" t="s">
        <v>290</v>
      </c>
      <c r="C246">
        <v>10555</v>
      </c>
      <c r="D246" t="s">
        <v>17</v>
      </c>
      <c r="E246">
        <v>0</v>
      </c>
      <c r="F246">
        <v>24</v>
      </c>
      <c r="G246">
        <v>3.1</v>
      </c>
      <c r="H246" t="s">
        <v>67</v>
      </c>
      <c r="I246">
        <v>24</v>
      </c>
      <c r="J246">
        <v>25</v>
      </c>
      <c r="K246" t="s">
        <v>20</v>
      </c>
      <c r="L246" t="s">
        <v>21</v>
      </c>
      <c r="M246">
        <v>3</v>
      </c>
      <c r="N246" t="s">
        <v>21</v>
      </c>
      <c r="O246">
        <v>0</v>
      </c>
      <c r="P246" t="s">
        <v>27</v>
      </c>
      <c r="Q246" t="s">
        <v>301</v>
      </c>
    </row>
    <row r="247" spans="1:17">
      <c r="A247">
        <v>246</v>
      </c>
      <c r="B247" s="1" t="s">
        <v>290</v>
      </c>
      <c r="C247">
        <v>10560</v>
      </c>
      <c r="D247" t="s">
        <v>26</v>
      </c>
      <c r="E247">
        <v>4.7300000000000004</v>
      </c>
      <c r="F247">
        <v>18</v>
      </c>
      <c r="G247">
        <v>1.8</v>
      </c>
      <c r="H247" t="s">
        <v>67</v>
      </c>
      <c r="I247">
        <v>18</v>
      </c>
      <c r="J247">
        <v>21</v>
      </c>
      <c r="K247" t="s">
        <v>20</v>
      </c>
      <c r="L247" t="s">
        <v>21</v>
      </c>
      <c r="M247">
        <v>3</v>
      </c>
      <c r="N247" t="s">
        <v>21</v>
      </c>
      <c r="O247">
        <v>0</v>
      </c>
      <c r="P247" t="s">
        <v>27</v>
      </c>
      <c r="Q247" t="s">
        <v>302</v>
      </c>
    </row>
    <row r="248" spans="1:17">
      <c r="A248">
        <v>247</v>
      </c>
      <c r="B248" s="1" t="s">
        <v>290</v>
      </c>
      <c r="C248">
        <v>3440</v>
      </c>
      <c r="D248" t="s">
        <v>26</v>
      </c>
      <c r="E248">
        <v>3.43</v>
      </c>
      <c r="F248">
        <v>24</v>
      </c>
      <c r="G248">
        <v>3.14</v>
      </c>
      <c r="H248" t="s">
        <v>24</v>
      </c>
      <c r="I248">
        <v>24</v>
      </c>
      <c r="J248">
        <v>48</v>
      </c>
      <c r="K248" t="s">
        <v>21</v>
      </c>
      <c r="L248" t="s">
        <v>21</v>
      </c>
      <c r="M248">
        <v>4</v>
      </c>
      <c r="N248" t="s">
        <v>21</v>
      </c>
      <c r="O248">
        <v>0</v>
      </c>
      <c r="P248" t="s">
        <v>22</v>
      </c>
      <c r="Q248" t="s">
        <v>303</v>
      </c>
    </row>
    <row r="249" spans="1:17">
      <c r="A249">
        <v>248</v>
      </c>
      <c r="B249" s="1" t="s">
        <v>290</v>
      </c>
      <c r="C249">
        <v>5220</v>
      </c>
      <c r="D249" t="s">
        <v>26</v>
      </c>
      <c r="E249">
        <v>7.36</v>
      </c>
      <c r="F249">
        <v>24</v>
      </c>
      <c r="G249">
        <v>3.14</v>
      </c>
      <c r="H249" t="s">
        <v>19</v>
      </c>
      <c r="I249">
        <v>24</v>
      </c>
      <c r="J249">
        <v>90</v>
      </c>
      <c r="K249" t="s">
        <v>20</v>
      </c>
      <c r="L249" t="s">
        <v>21</v>
      </c>
      <c r="M249">
        <v>4</v>
      </c>
      <c r="N249" t="s">
        <v>21</v>
      </c>
      <c r="O249">
        <v>0</v>
      </c>
      <c r="P249" t="s">
        <v>27</v>
      </c>
      <c r="Q249" t="s">
        <v>304</v>
      </c>
    </row>
    <row r="250" spans="1:17">
      <c r="A250">
        <v>249</v>
      </c>
      <c r="B250" s="1" t="s">
        <v>290</v>
      </c>
      <c r="C250">
        <v>5232</v>
      </c>
      <c r="D250" t="s">
        <v>26</v>
      </c>
      <c r="E250">
        <v>8.5500000000000007</v>
      </c>
      <c r="F250">
        <v>30</v>
      </c>
      <c r="G250">
        <v>4.91</v>
      </c>
      <c r="H250" t="s">
        <v>24</v>
      </c>
      <c r="I250">
        <v>30</v>
      </c>
      <c r="J250">
        <v>60</v>
      </c>
      <c r="K250" t="s">
        <v>20</v>
      </c>
      <c r="L250" t="s">
        <v>20</v>
      </c>
      <c r="M250">
        <v>4</v>
      </c>
      <c r="N250" t="s">
        <v>21</v>
      </c>
      <c r="O250">
        <v>0</v>
      </c>
      <c r="P250" t="s">
        <v>27</v>
      </c>
      <c r="Q250" t="s">
        <v>305</v>
      </c>
    </row>
    <row r="251" spans="1:17">
      <c r="A251">
        <v>250</v>
      </c>
      <c r="B251" s="1" t="s">
        <v>290</v>
      </c>
      <c r="C251">
        <v>5238</v>
      </c>
      <c r="D251" t="s">
        <v>26</v>
      </c>
      <c r="E251">
        <v>6.24</v>
      </c>
      <c r="F251">
        <v>15</v>
      </c>
      <c r="G251">
        <v>1.23</v>
      </c>
      <c r="H251" t="s">
        <v>306</v>
      </c>
      <c r="I251">
        <v>15</v>
      </c>
      <c r="J251">
        <v>76</v>
      </c>
      <c r="K251" t="s">
        <v>20</v>
      </c>
      <c r="L251" t="s">
        <v>21</v>
      </c>
      <c r="M251">
        <v>4</v>
      </c>
      <c r="N251" t="s">
        <v>21</v>
      </c>
      <c r="O251">
        <v>0</v>
      </c>
      <c r="P251" t="s">
        <v>27</v>
      </c>
      <c r="Q251" t="s">
        <v>307</v>
      </c>
    </row>
    <row r="252" spans="1:17">
      <c r="A252">
        <v>251</v>
      </c>
      <c r="B252" s="1" t="s">
        <v>290</v>
      </c>
      <c r="C252">
        <v>5250</v>
      </c>
      <c r="D252" t="s">
        <v>18</v>
      </c>
      <c r="E252">
        <v>2.88</v>
      </c>
      <c r="F252">
        <v>36</v>
      </c>
      <c r="G252">
        <v>7.07</v>
      </c>
      <c r="H252" t="s">
        <v>24</v>
      </c>
      <c r="I252">
        <v>36</v>
      </c>
      <c r="J252">
        <v>32</v>
      </c>
      <c r="K252" t="s">
        <v>20</v>
      </c>
      <c r="L252" t="s">
        <v>20</v>
      </c>
      <c r="M252">
        <v>4</v>
      </c>
      <c r="N252" t="s">
        <v>21</v>
      </c>
      <c r="O252">
        <v>0</v>
      </c>
      <c r="P252" t="s">
        <v>33</v>
      </c>
      <c r="Q252" t="s">
        <v>290</v>
      </c>
    </row>
    <row r="253" spans="1:17">
      <c r="A253">
        <v>252</v>
      </c>
      <c r="B253" s="1" t="s">
        <v>290</v>
      </c>
      <c r="C253">
        <v>4090</v>
      </c>
      <c r="D253" t="s">
        <v>17</v>
      </c>
      <c r="E253">
        <v>3.07</v>
      </c>
      <c r="F253">
        <v>15</v>
      </c>
      <c r="G253">
        <v>1.23</v>
      </c>
      <c r="H253" t="s">
        <v>24</v>
      </c>
      <c r="I253">
        <v>15</v>
      </c>
      <c r="J253">
        <v>46</v>
      </c>
      <c r="K253" t="s">
        <v>21</v>
      </c>
      <c r="L253" t="s">
        <v>21</v>
      </c>
      <c r="M253">
        <v>3</v>
      </c>
      <c r="N253" t="s">
        <v>21</v>
      </c>
      <c r="O253">
        <v>0</v>
      </c>
      <c r="P253" t="s">
        <v>22</v>
      </c>
      <c r="Q253" t="s">
        <v>308</v>
      </c>
    </row>
    <row r="254" spans="1:17">
      <c r="A254">
        <v>253</v>
      </c>
      <c r="B254" s="1" t="s">
        <v>290</v>
      </c>
      <c r="C254">
        <v>6052</v>
      </c>
      <c r="D254" t="s">
        <v>17</v>
      </c>
      <c r="E254">
        <v>0</v>
      </c>
      <c r="F254">
        <v>18</v>
      </c>
      <c r="G254">
        <v>3.18</v>
      </c>
      <c r="H254" t="s">
        <v>24</v>
      </c>
      <c r="I254">
        <v>18</v>
      </c>
      <c r="J254">
        <v>78</v>
      </c>
      <c r="K254" t="s">
        <v>21</v>
      </c>
      <c r="L254" t="s">
        <v>21</v>
      </c>
      <c r="M254">
        <v>2</v>
      </c>
      <c r="N254" t="s">
        <v>21</v>
      </c>
      <c r="O254">
        <v>0</v>
      </c>
      <c r="P254" t="s">
        <v>22</v>
      </c>
      <c r="Q254" t="s">
        <v>309</v>
      </c>
    </row>
    <row r="255" spans="1:17">
      <c r="A255">
        <v>254</v>
      </c>
      <c r="B255" s="1" t="s">
        <v>290</v>
      </c>
      <c r="C255">
        <v>12010</v>
      </c>
      <c r="D255" t="s">
        <v>26</v>
      </c>
      <c r="E255">
        <v>0</v>
      </c>
      <c r="F255">
        <v>18</v>
      </c>
      <c r="G255">
        <v>1.77</v>
      </c>
      <c r="H255" t="s">
        <v>19</v>
      </c>
      <c r="I255">
        <v>18</v>
      </c>
      <c r="J255">
        <v>25</v>
      </c>
      <c r="K255" t="s">
        <v>21</v>
      </c>
      <c r="L255" t="s">
        <v>21</v>
      </c>
      <c r="M255">
        <v>2</v>
      </c>
      <c r="N255" t="s">
        <v>21</v>
      </c>
      <c r="O255">
        <v>0</v>
      </c>
      <c r="P255" t="s">
        <v>50</v>
      </c>
      <c r="Q255" t="s">
        <v>310</v>
      </c>
    </row>
    <row r="256" spans="1:17">
      <c r="A256">
        <v>255</v>
      </c>
      <c r="B256" s="1" t="s">
        <v>290</v>
      </c>
      <c r="C256">
        <v>12150</v>
      </c>
      <c r="D256" t="s">
        <v>26</v>
      </c>
      <c r="E256">
        <v>0.69</v>
      </c>
      <c r="F256">
        <v>18</v>
      </c>
      <c r="G256">
        <v>1.77</v>
      </c>
      <c r="H256" t="s">
        <v>29</v>
      </c>
      <c r="I256">
        <v>18</v>
      </c>
      <c r="J256">
        <v>25</v>
      </c>
      <c r="K256" t="s">
        <v>21</v>
      </c>
      <c r="L256" t="s">
        <v>21</v>
      </c>
      <c r="M256">
        <v>2</v>
      </c>
      <c r="N256" t="s">
        <v>21</v>
      </c>
      <c r="O256">
        <v>0</v>
      </c>
      <c r="P256" t="s">
        <v>50</v>
      </c>
      <c r="Q256" t="s">
        <v>311</v>
      </c>
    </row>
    <row r="257" spans="1:17">
      <c r="A257">
        <v>256</v>
      </c>
      <c r="B257" s="1" t="s">
        <v>290</v>
      </c>
      <c r="C257">
        <v>13000</v>
      </c>
      <c r="D257" t="s">
        <v>26</v>
      </c>
      <c r="E257">
        <v>3.61</v>
      </c>
      <c r="F257">
        <v>12</v>
      </c>
      <c r="G257">
        <v>0.79</v>
      </c>
      <c r="H257" t="s">
        <v>29</v>
      </c>
      <c r="I257">
        <v>14</v>
      </c>
      <c r="J257">
        <v>30</v>
      </c>
      <c r="K257" t="s">
        <v>21</v>
      </c>
      <c r="L257" t="s">
        <v>21</v>
      </c>
      <c r="M257">
        <v>3</v>
      </c>
      <c r="N257" t="s">
        <v>21</v>
      </c>
      <c r="O257">
        <v>0</v>
      </c>
      <c r="P257" t="s">
        <v>50</v>
      </c>
      <c r="Q257" t="s">
        <v>312</v>
      </c>
    </row>
    <row r="258" spans="1:17">
      <c r="A258">
        <v>257</v>
      </c>
      <c r="B258" s="1" t="s">
        <v>290</v>
      </c>
      <c r="C258">
        <v>13175</v>
      </c>
      <c r="D258" t="s">
        <v>17</v>
      </c>
      <c r="E258">
        <v>0</v>
      </c>
      <c r="F258">
        <v>18</v>
      </c>
      <c r="G258">
        <v>1.77</v>
      </c>
      <c r="H258" t="s">
        <v>18</v>
      </c>
      <c r="I258">
        <v>18</v>
      </c>
      <c r="J258">
        <v>23</v>
      </c>
      <c r="K258" t="s">
        <v>21</v>
      </c>
      <c r="L258" t="s">
        <v>21</v>
      </c>
      <c r="M258">
        <v>2</v>
      </c>
      <c r="N258" t="s">
        <v>21</v>
      </c>
      <c r="O258">
        <v>0</v>
      </c>
      <c r="P258" t="s">
        <v>22</v>
      </c>
      <c r="Q258" t="s">
        <v>313</v>
      </c>
    </row>
    <row r="259" spans="1:17">
      <c r="A259">
        <v>258</v>
      </c>
      <c r="B259" s="1" t="s">
        <v>290</v>
      </c>
      <c r="C259">
        <v>13353</v>
      </c>
      <c r="D259" t="s">
        <v>17</v>
      </c>
      <c r="E259">
        <v>3.47</v>
      </c>
      <c r="F259">
        <v>24</v>
      </c>
      <c r="G259">
        <v>3.14</v>
      </c>
      <c r="H259" t="s">
        <v>19</v>
      </c>
      <c r="I259">
        <v>24</v>
      </c>
      <c r="J259">
        <v>45</v>
      </c>
      <c r="K259" t="s">
        <v>20</v>
      </c>
      <c r="L259" t="s">
        <v>21</v>
      </c>
      <c r="M259">
        <v>3</v>
      </c>
      <c r="N259" t="s">
        <v>21</v>
      </c>
      <c r="O259">
        <v>0</v>
      </c>
      <c r="P259" t="s">
        <v>27</v>
      </c>
      <c r="Q259" t="s">
        <v>314</v>
      </c>
    </row>
    <row r="260" spans="1:17">
      <c r="A260">
        <v>259</v>
      </c>
      <c r="B260" s="1" t="s">
        <v>290</v>
      </c>
      <c r="C260">
        <v>13364</v>
      </c>
      <c r="D260" t="s">
        <v>17</v>
      </c>
      <c r="E260">
        <v>4.68</v>
      </c>
      <c r="F260">
        <v>18</v>
      </c>
      <c r="G260">
        <v>1.77</v>
      </c>
      <c r="H260" t="s">
        <v>18</v>
      </c>
      <c r="I260">
        <v>18</v>
      </c>
      <c r="J260">
        <v>23</v>
      </c>
      <c r="K260" t="s">
        <v>20</v>
      </c>
      <c r="L260" t="s">
        <v>21</v>
      </c>
      <c r="M260">
        <v>3</v>
      </c>
      <c r="N260" t="s">
        <v>21</v>
      </c>
      <c r="O260">
        <v>0</v>
      </c>
      <c r="P260" t="s">
        <v>27</v>
      </c>
      <c r="Q260" t="s">
        <v>315</v>
      </c>
    </row>
    <row r="261" spans="1:17">
      <c r="A261">
        <v>260</v>
      </c>
      <c r="B261" s="1" t="s">
        <v>290</v>
      </c>
      <c r="C261">
        <v>14790</v>
      </c>
      <c r="D261" t="s">
        <v>26</v>
      </c>
      <c r="E261">
        <v>3.17</v>
      </c>
      <c r="F261">
        <v>24</v>
      </c>
      <c r="G261">
        <v>3.14</v>
      </c>
      <c r="H261" t="s">
        <v>24</v>
      </c>
      <c r="I261">
        <v>24</v>
      </c>
      <c r="J261">
        <v>68</v>
      </c>
      <c r="K261" t="s">
        <v>20</v>
      </c>
      <c r="L261" t="s">
        <v>21</v>
      </c>
      <c r="M261">
        <v>4</v>
      </c>
      <c r="N261" t="s">
        <v>21</v>
      </c>
      <c r="O261">
        <v>0</v>
      </c>
      <c r="P261" t="s">
        <v>27</v>
      </c>
      <c r="Q261" t="s">
        <v>316</v>
      </c>
    </row>
    <row r="262" spans="1:17">
      <c r="A262">
        <v>261</v>
      </c>
      <c r="B262" s="1" t="s">
        <v>290</v>
      </c>
      <c r="C262">
        <v>15865</v>
      </c>
      <c r="D262" t="s">
        <v>17</v>
      </c>
      <c r="E262">
        <v>4.0599999999999996</v>
      </c>
      <c r="F262">
        <v>15</v>
      </c>
      <c r="G262">
        <v>1.23</v>
      </c>
      <c r="H262" t="s">
        <v>24</v>
      </c>
      <c r="I262">
        <v>15</v>
      </c>
      <c r="J262">
        <v>22</v>
      </c>
      <c r="K262" t="s">
        <v>20</v>
      </c>
      <c r="L262" t="s">
        <v>20</v>
      </c>
      <c r="M262">
        <v>3</v>
      </c>
      <c r="N262" t="s">
        <v>21</v>
      </c>
      <c r="O262">
        <v>0</v>
      </c>
      <c r="P262" t="s">
        <v>27</v>
      </c>
      <c r="Q262" t="s">
        <v>317</v>
      </c>
    </row>
    <row r="263" spans="1:17">
      <c r="A263">
        <v>262</v>
      </c>
      <c r="B263" s="1" t="s">
        <v>290</v>
      </c>
      <c r="C263">
        <v>16530</v>
      </c>
      <c r="D263" t="s">
        <v>17</v>
      </c>
      <c r="E263">
        <v>0</v>
      </c>
      <c r="F263">
        <v>18</v>
      </c>
      <c r="G263">
        <v>1.77</v>
      </c>
      <c r="H263" t="s">
        <v>19</v>
      </c>
      <c r="I263">
        <v>18</v>
      </c>
      <c r="J263">
        <v>30</v>
      </c>
      <c r="K263" t="s">
        <v>20</v>
      </c>
      <c r="L263" t="s">
        <v>21</v>
      </c>
      <c r="M263">
        <v>2</v>
      </c>
      <c r="N263" t="s">
        <v>21</v>
      </c>
      <c r="O263">
        <v>0</v>
      </c>
      <c r="P263" t="s">
        <v>22</v>
      </c>
      <c r="Q263" t="s">
        <v>318</v>
      </c>
    </row>
    <row r="264" spans="1:17">
      <c r="A264">
        <v>263</v>
      </c>
      <c r="B264" s="1" t="s">
        <v>290</v>
      </c>
      <c r="C264">
        <v>17000</v>
      </c>
      <c r="D264" t="s">
        <v>26</v>
      </c>
      <c r="E264">
        <v>0</v>
      </c>
      <c r="F264">
        <v>18</v>
      </c>
      <c r="G264">
        <v>1.77</v>
      </c>
      <c r="H264" t="s">
        <v>93</v>
      </c>
      <c r="I264">
        <v>18</v>
      </c>
      <c r="J264">
        <v>61</v>
      </c>
      <c r="K264" t="s">
        <v>20</v>
      </c>
      <c r="L264" t="s">
        <v>21</v>
      </c>
      <c r="M264">
        <v>3</v>
      </c>
      <c r="N264" t="s">
        <v>21</v>
      </c>
      <c r="O264">
        <v>0</v>
      </c>
      <c r="P264" t="s">
        <v>33</v>
      </c>
      <c r="Q264" t="s">
        <v>319</v>
      </c>
    </row>
    <row r="265" spans="1:17">
      <c r="A265">
        <v>264</v>
      </c>
      <c r="B265" s="1" t="s">
        <v>290</v>
      </c>
      <c r="C265">
        <v>17025</v>
      </c>
      <c r="D265" t="s">
        <v>17</v>
      </c>
      <c r="E265">
        <v>0</v>
      </c>
      <c r="F265">
        <v>18</v>
      </c>
      <c r="G265">
        <v>1.77</v>
      </c>
      <c r="H265" t="s">
        <v>24</v>
      </c>
      <c r="I265">
        <v>18</v>
      </c>
      <c r="J265">
        <v>28</v>
      </c>
      <c r="K265" t="s">
        <v>20</v>
      </c>
      <c r="L265" t="s">
        <v>21</v>
      </c>
      <c r="M265">
        <v>3</v>
      </c>
      <c r="N265" t="s">
        <v>21</v>
      </c>
      <c r="O265">
        <v>0</v>
      </c>
      <c r="P265" t="s">
        <v>33</v>
      </c>
      <c r="Q265" t="s">
        <v>320</v>
      </c>
    </row>
    <row r="266" spans="1:17">
      <c r="A266">
        <v>265</v>
      </c>
      <c r="B266" s="1" t="s">
        <v>290</v>
      </c>
      <c r="C266">
        <v>17045</v>
      </c>
      <c r="D266" t="s">
        <v>17</v>
      </c>
      <c r="E266">
        <v>0</v>
      </c>
      <c r="F266">
        <v>18</v>
      </c>
      <c r="G266">
        <v>1.77</v>
      </c>
      <c r="H266" t="s">
        <v>24</v>
      </c>
      <c r="I266">
        <v>18</v>
      </c>
      <c r="J266">
        <v>22</v>
      </c>
      <c r="K266" t="s">
        <v>20</v>
      </c>
      <c r="L266" t="s">
        <v>21</v>
      </c>
      <c r="M266">
        <v>3</v>
      </c>
      <c r="N266" t="s">
        <v>21</v>
      </c>
      <c r="O266">
        <v>0</v>
      </c>
      <c r="P266" t="s">
        <v>33</v>
      </c>
      <c r="Q266" t="s">
        <v>321</v>
      </c>
    </row>
    <row r="267" spans="1:17">
      <c r="A267">
        <v>266</v>
      </c>
      <c r="B267" s="1" t="s">
        <v>290</v>
      </c>
      <c r="C267">
        <v>18510</v>
      </c>
      <c r="D267" t="s">
        <v>17</v>
      </c>
      <c r="E267">
        <v>0</v>
      </c>
      <c r="F267">
        <v>18</v>
      </c>
      <c r="G267">
        <v>1.77</v>
      </c>
      <c r="H267" t="s">
        <v>24</v>
      </c>
      <c r="I267">
        <v>18</v>
      </c>
      <c r="J267">
        <v>24</v>
      </c>
      <c r="K267" t="s">
        <v>20</v>
      </c>
      <c r="L267" t="s">
        <v>21</v>
      </c>
      <c r="M267">
        <v>2</v>
      </c>
      <c r="N267" t="s">
        <v>21</v>
      </c>
      <c r="O267">
        <v>0</v>
      </c>
      <c r="P267" t="s">
        <v>27</v>
      </c>
      <c r="Q267" t="s">
        <v>322</v>
      </c>
    </row>
    <row r="268" spans="1:17">
      <c r="A268">
        <v>267</v>
      </c>
      <c r="B268" s="1" t="s">
        <v>290</v>
      </c>
      <c r="C268">
        <v>18510</v>
      </c>
      <c r="D268" t="s">
        <v>26</v>
      </c>
      <c r="E268">
        <v>0</v>
      </c>
      <c r="F268">
        <v>18</v>
      </c>
      <c r="G268">
        <v>1.77</v>
      </c>
      <c r="H268" t="s">
        <v>24</v>
      </c>
      <c r="I268">
        <v>18</v>
      </c>
      <c r="J268">
        <v>18</v>
      </c>
      <c r="K268" t="s">
        <v>20</v>
      </c>
      <c r="L268" t="s">
        <v>21</v>
      </c>
      <c r="M268">
        <v>2</v>
      </c>
      <c r="N268" t="s">
        <v>21</v>
      </c>
      <c r="O268">
        <v>0</v>
      </c>
      <c r="P268" t="s">
        <v>27</v>
      </c>
      <c r="Q268" t="s">
        <v>323</v>
      </c>
    </row>
    <row r="269" spans="1:17">
      <c r="A269">
        <v>268</v>
      </c>
      <c r="B269" s="1" t="s">
        <v>290</v>
      </c>
      <c r="C269">
        <v>19530</v>
      </c>
      <c r="D269" t="s">
        <v>26</v>
      </c>
      <c r="E269">
        <v>0</v>
      </c>
      <c r="F269">
        <v>24</v>
      </c>
      <c r="G269">
        <v>314</v>
      </c>
      <c r="H269" t="s">
        <v>24</v>
      </c>
      <c r="I269">
        <v>24</v>
      </c>
      <c r="J269">
        <v>25</v>
      </c>
      <c r="K269" t="s">
        <v>20</v>
      </c>
      <c r="L269" t="s">
        <v>21</v>
      </c>
      <c r="M269">
        <v>3</v>
      </c>
      <c r="N269" t="s">
        <v>21</v>
      </c>
      <c r="O269">
        <v>0</v>
      </c>
      <c r="P269" t="s">
        <v>27</v>
      </c>
      <c r="Q269" t="s">
        <v>324</v>
      </c>
    </row>
    <row r="270" spans="1:17">
      <c r="A270">
        <v>269</v>
      </c>
      <c r="B270" s="1" t="s">
        <v>325</v>
      </c>
      <c r="C270">
        <v>13800</v>
      </c>
      <c r="D270" t="s">
        <v>26</v>
      </c>
      <c r="E270">
        <v>2.33</v>
      </c>
      <c r="F270">
        <v>18</v>
      </c>
      <c r="G270">
        <v>1.8</v>
      </c>
      <c r="H270" t="s">
        <v>113</v>
      </c>
      <c r="I270">
        <v>18</v>
      </c>
      <c r="J270">
        <v>38</v>
      </c>
      <c r="K270" t="s">
        <v>20</v>
      </c>
      <c r="L270" t="s">
        <v>21</v>
      </c>
      <c r="M270">
        <v>4</v>
      </c>
      <c r="N270" t="s">
        <v>21</v>
      </c>
      <c r="O270">
        <v>0</v>
      </c>
      <c r="P270" t="s">
        <v>27</v>
      </c>
      <c r="Q270" t="s">
        <v>326</v>
      </c>
    </row>
    <row r="271" spans="1:17">
      <c r="A271">
        <v>270</v>
      </c>
      <c r="B271" s="1" t="s">
        <v>325</v>
      </c>
      <c r="C271">
        <v>13725</v>
      </c>
      <c r="D271" t="s">
        <v>17</v>
      </c>
      <c r="E271">
        <v>2.39</v>
      </c>
      <c r="F271">
        <v>24</v>
      </c>
      <c r="G271">
        <v>3.1</v>
      </c>
      <c r="H271" t="s">
        <v>67</v>
      </c>
      <c r="I271">
        <v>24</v>
      </c>
      <c r="J271">
        <v>43</v>
      </c>
      <c r="K271" t="s">
        <v>20</v>
      </c>
      <c r="L271" t="s">
        <v>21</v>
      </c>
      <c r="M271">
        <v>2</v>
      </c>
      <c r="N271" t="s">
        <v>21</v>
      </c>
      <c r="O271">
        <v>0</v>
      </c>
      <c r="P271" t="s">
        <v>27</v>
      </c>
      <c r="Q271" t="s">
        <v>327</v>
      </c>
    </row>
    <row r="272" spans="1:17">
      <c r="A272">
        <v>271</v>
      </c>
      <c r="B272" s="1" t="s">
        <v>325</v>
      </c>
      <c r="C272">
        <v>13730</v>
      </c>
      <c r="D272" t="s">
        <v>17</v>
      </c>
      <c r="E272">
        <v>5.2</v>
      </c>
      <c r="F272">
        <v>48</v>
      </c>
      <c r="G272">
        <v>12.6</v>
      </c>
      <c r="H272" t="s">
        <v>113</v>
      </c>
      <c r="I272">
        <v>48</v>
      </c>
      <c r="J272">
        <v>39</v>
      </c>
      <c r="K272" t="s">
        <v>20</v>
      </c>
      <c r="L272" t="s">
        <v>21</v>
      </c>
      <c r="M272">
        <v>3</v>
      </c>
      <c r="N272" t="s">
        <v>21</v>
      </c>
      <c r="O272">
        <v>0</v>
      </c>
      <c r="P272" t="s">
        <v>27</v>
      </c>
      <c r="Q272" t="s">
        <v>328</v>
      </c>
    </row>
    <row r="273" spans="1:17">
      <c r="A273">
        <v>272</v>
      </c>
      <c r="B273" s="1" t="s">
        <v>305</v>
      </c>
      <c r="C273">
        <v>972</v>
      </c>
      <c r="D273" t="s">
        <v>17</v>
      </c>
      <c r="E273">
        <v>0</v>
      </c>
      <c r="F273">
        <v>24</v>
      </c>
      <c r="G273">
        <v>3.14</v>
      </c>
      <c r="H273" t="s">
        <v>93</v>
      </c>
      <c r="I273">
        <v>24</v>
      </c>
      <c r="J273">
        <v>26</v>
      </c>
      <c r="K273" t="s">
        <v>20</v>
      </c>
      <c r="L273" t="s">
        <v>21</v>
      </c>
      <c r="M273">
        <v>3</v>
      </c>
      <c r="N273" t="s">
        <v>21</v>
      </c>
      <c r="O273">
        <v>0</v>
      </c>
      <c r="P273" t="s">
        <v>33</v>
      </c>
      <c r="Q273" t="s">
        <v>329</v>
      </c>
    </row>
    <row r="274" spans="1:17">
      <c r="A274">
        <v>273</v>
      </c>
      <c r="B274" s="1" t="s">
        <v>305</v>
      </c>
      <c r="C274">
        <v>985</v>
      </c>
      <c r="D274" t="s">
        <v>17</v>
      </c>
      <c r="E274">
        <v>0</v>
      </c>
      <c r="F274">
        <v>24</v>
      </c>
      <c r="G274">
        <v>3.14</v>
      </c>
      <c r="H274" t="s">
        <v>93</v>
      </c>
      <c r="I274">
        <v>24</v>
      </c>
      <c r="J274">
        <v>36</v>
      </c>
      <c r="K274" t="s">
        <v>20</v>
      </c>
      <c r="L274" t="s">
        <v>21</v>
      </c>
      <c r="M274">
        <v>3</v>
      </c>
      <c r="N274" t="s">
        <v>21</v>
      </c>
      <c r="O274">
        <v>0</v>
      </c>
      <c r="P274" t="s">
        <v>33</v>
      </c>
      <c r="Q274" t="s">
        <v>330</v>
      </c>
    </row>
    <row r="275" spans="1:17">
      <c r="A275">
        <v>274</v>
      </c>
      <c r="B275" s="1" t="s">
        <v>305</v>
      </c>
      <c r="C275">
        <v>1030</v>
      </c>
      <c r="D275" t="s">
        <v>17</v>
      </c>
      <c r="E275">
        <v>1.98</v>
      </c>
      <c r="F275">
        <v>18</v>
      </c>
      <c r="G275">
        <v>1.77</v>
      </c>
      <c r="H275" t="s">
        <v>19</v>
      </c>
      <c r="I275">
        <v>18</v>
      </c>
      <c r="J275">
        <v>20</v>
      </c>
      <c r="K275" t="s">
        <v>21</v>
      </c>
      <c r="L275" t="s">
        <v>21</v>
      </c>
      <c r="M275">
        <v>2</v>
      </c>
      <c r="N275" t="s">
        <v>21</v>
      </c>
      <c r="O275">
        <v>0</v>
      </c>
      <c r="P275" t="s">
        <v>22</v>
      </c>
      <c r="Q275" t="s">
        <v>331</v>
      </c>
    </row>
    <row r="276" spans="1:17">
      <c r="A276">
        <v>275</v>
      </c>
      <c r="B276" s="1" t="s">
        <v>305</v>
      </c>
      <c r="C276">
        <v>3270</v>
      </c>
      <c r="D276" t="s">
        <v>26</v>
      </c>
      <c r="E276">
        <v>0</v>
      </c>
      <c r="F276">
        <v>18</v>
      </c>
      <c r="G276">
        <v>1.77</v>
      </c>
      <c r="H276" t="s">
        <v>19</v>
      </c>
      <c r="I276">
        <v>18</v>
      </c>
      <c r="J276">
        <v>20</v>
      </c>
      <c r="K276" t="s">
        <v>21</v>
      </c>
      <c r="L276" t="s">
        <v>21</v>
      </c>
      <c r="M276">
        <v>3</v>
      </c>
      <c r="N276" t="s">
        <v>21</v>
      </c>
      <c r="O276">
        <v>0</v>
      </c>
      <c r="P276" t="s">
        <v>22</v>
      </c>
      <c r="Q276" t="s">
        <v>332</v>
      </c>
    </row>
    <row r="277" spans="1:17">
      <c r="A277">
        <v>276</v>
      </c>
      <c r="B277" s="1" t="s">
        <v>305</v>
      </c>
      <c r="C277">
        <v>3280</v>
      </c>
      <c r="D277" t="s">
        <v>26</v>
      </c>
      <c r="E277">
        <v>0</v>
      </c>
      <c r="F277">
        <v>18</v>
      </c>
      <c r="G277">
        <v>1.77</v>
      </c>
      <c r="H277" t="s">
        <v>18</v>
      </c>
      <c r="I277">
        <v>18</v>
      </c>
      <c r="J277">
        <v>0</v>
      </c>
      <c r="K277" t="s">
        <v>20</v>
      </c>
      <c r="L277" t="s">
        <v>21</v>
      </c>
      <c r="M277">
        <v>6</v>
      </c>
      <c r="N277" t="s">
        <v>21</v>
      </c>
      <c r="O277">
        <v>0</v>
      </c>
      <c r="P277" t="s">
        <v>27</v>
      </c>
      <c r="Q277" t="s">
        <v>333</v>
      </c>
    </row>
    <row r="278" spans="1:17">
      <c r="A278">
        <v>277</v>
      </c>
      <c r="B278" s="1" t="s">
        <v>305</v>
      </c>
      <c r="C278">
        <v>3290</v>
      </c>
      <c r="D278" t="s">
        <v>26</v>
      </c>
      <c r="E278">
        <v>2.1</v>
      </c>
      <c r="F278">
        <v>24</v>
      </c>
      <c r="G278">
        <v>3.14</v>
      </c>
      <c r="H278" t="s">
        <v>93</v>
      </c>
      <c r="I278">
        <v>24</v>
      </c>
      <c r="J278">
        <v>32</v>
      </c>
      <c r="K278" t="s">
        <v>20</v>
      </c>
      <c r="L278" t="s">
        <v>21</v>
      </c>
      <c r="M278">
        <v>6</v>
      </c>
      <c r="N278" t="s">
        <v>21</v>
      </c>
      <c r="O278">
        <v>0</v>
      </c>
      <c r="P278" t="s">
        <v>27</v>
      </c>
      <c r="Q278" t="s">
        <v>334</v>
      </c>
    </row>
    <row r="279" spans="1:17">
      <c r="A279">
        <v>278</v>
      </c>
      <c r="B279" s="1" t="s">
        <v>305</v>
      </c>
      <c r="C279">
        <v>3300</v>
      </c>
      <c r="D279" t="s">
        <v>26</v>
      </c>
      <c r="E279">
        <v>4.71</v>
      </c>
      <c r="F279">
        <v>18</v>
      </c>
      <c r="G279">
        <v>1.77</v>
      </c>
      <c r="H279" t="s">
        <v>29</v>
      </c>
      <c r="I279">
        <v>18</v>
      </c>
      <c r="J279">
        <v>62</v>
      </c>
      <c r="K279" t="s">
        <v>20</v>
      </c>
      <c r="L279" t="s">
        <v>21</v>
      </c>
      <c r="M279">
        <v>6</v>
      </c>
      <c r="N279" t="s">
        <v>21</v>
      </c>
      <c r="O279">
        <v>0</v>
      </c>
      <c r="P279" t="s">
        <v>27</v>
      </c>
      <c r="Q279" t="s">
        <v>73</v>
      </c>
    </row>
    <row r="280" spans="1:17">
      <c r="A280">
        <v>279</v>
      </c>
      <c r="B280" s="1" t="s">
        <v>305</v>
      </c>
      <c r="C280">
        <v>3250</v>
      </c>
      <c r="D280" t="s">
        <v>17</v>
      </c>
      <c r="E280">
        <v>0.55000000000000004</v>
      </c>
      <c r="F280">
        <v>18</v>
      </c>
      <c r="G280">
        <v>1.77</v>
      </c>
      <c r="H280" t="s">
        <v>93</v>
      </c>
      <c r="I280">
        <v>18</v>
      </c>
      <c r="J280">
        <v>20</v>
      </c>
      <c r="K280" t="s">
        <v>21</v>
      </c>
      <c r="L280" t="s">
        <v>21</v>
      </c>
      <c r="M280">
        <v>3</v>
      </c>
      <c r="N280" t="s">
        <v>21</v>
      </c>
      <c r="O280">
        <v>0</v>
      </c>
      <c r="P280" t="s">
        <v>22</v>
      </c>
      <c r="Q280" t="s">
        <v>335</v>
      </c>
    </row>
    <row r="281" spans="1:17">
      <c r="A281">
        <v>280</v>
      </c>
      <c r="B281" s="1" t="s">
        <v>334</v>
      </c>
      <c r="C281">
        <v>1440</v>
      </c>
      <c r="D281" t="s">
        <v>17</v>
      </c>
      <c r="E281">
        <v>1.22</v>
      </c>
      <c r="F281">
        <v>18</v>
      </c>
      <c r="G281">
        <v>1.8</v>
      </c>
      <c r="H281" t="s">
        <v>67</v>
      </c>
      <c r="I281">
        <v>18</v>
      </c>
      <c r="J281">
        <v>23</v>
      </c>
      <c r="K281" t="s">
        <v>20</v>
      </c>
      <c r="L281" t="s">
        <v>21</v>
      </c>
      <c r="M281">
        <v>3</v>
      </c>
      <c r="N281" t="s">
        <v>21</v>
      </c>
      <c r="O281">
        <v>0</v>
      </c>
      <c r="P281" t="s">
        <v>27</v>
      </c>
      <c r="Q281" t="s">
        <v>336</v>
      </c>
    </row>
    <row r="282" spans="1:17">
      <c r="A282">
        <v>281</v>
      </c>
      <c r="B282" s="1" t="s">
        <v>334</v>
      </c>
      <c r="C282">
        <v>1440</v>
      </c>
      <c r="D282" t="s">
        <v>26</v>
      </c>
      <c r="E282">
        <v>2.06</v>
      </c>
      <c r="F282">
        <v>18</v>
      </c>
      <c r="G282">
        <v>1.8</v>
      </c>
      <c r="H282" t="s">
        <v>67</v>
      </c>
      <c r="I282">
        <v>18</v>
      </c>
      <c r="J282">
        <v>23</v>
      </c>
      <c r="K282" t="s">
        <v>20</v>
      </c>
      <c r="L282" t="s">
        <v>21</v>
      </c>
      <c r="M282">
        <v>3</v>
      </c>
      <c r="N282" t="s">
        <v>21</v>
      </c>
      <c r="O282">
        <v>0</v>
      </c>
      <c r="P282" t="s">
        <v>33</v>
      </c>
      <c r="Q282" t="s">
        <v>337</v>
      </c>
    </row>
    <row r="283" spans="1:17">
      <c r="A283">
        <v>282</v>
      </c>
      <c r="B283" s="1" t="s">
        <v>334</v>
      </c>
      <c r="C283">
        <v>2910</v>
      </c>
      <c r="D283" t="s">
        <v>17</v>
      </c>
      <c r="E283">
        <v>1.57</v>
      </c>
      <c r="F283">
        <v>18</v>
      </c>
      <c r="G283">
        <v>1.8</v>
      </c>
      <c r="H283" t="s">
        <v>123</v>
      </c>
      <c r="I283">
        <v>18</v>
      </c>
      <c r="J283">
        <v>42</v>
      </c>
      <c r="K283" t="s">
        <v>21</v>
      </c>
      <c r="L283" t="s">
        <v>21</v>
      </c>
      <c r="M283">
        <v>2</v>
      </c>
      <c r="N283" t="s">
        <v>21</v>
      </c>
      <c r="O283">
        <v>0</v>
      </c>
      <c r="P283" t="s">
        <v>22</v>
      </c>
      <c r="Q283" t="s">
        <v>338</v>
      </c>
    </row>
    <row r="284" spans="1:17">
      <c r="A284">
        <v>283</v>
      </c>
      <c r="B284" s="1" t="s">
        <v>290</v>
      </c>
      <c r="C284">
        <v>20747</v>
      </c>
      <c r="D284" t="s">
        <v>26</v>
      </c>
      <c r="E284">
        <v>1.1499999999999999</v>
      </c>
      <c r="F284">
        <v>18</v>
      </c>
      <c r="G284">
        <v>1.77</v>
      </c>
      <c r="H284" t="s">
        <v>24</v>
      </c>
      <c r="I284">
        <v>18</v>
      </c>
      <c r="J284">
        <v>24</v>
      </c>
      <c r="K284" t="s">
        <v>20</v>
      </c>
      <c r="L284" t="s">
        <v>20</v>
      </c>
      <c r="M284">
        <v>4</v>
      </c>
      <c r="N284">
        <v>0</v>
      </c>
      <c r="O284">
        <v>0</v>
      </c>
      <c r="P284" t="s">
        <v>33</v>
      </c>
      <c r="Q284" t="s">
        <v>339</v>
      </c>
    </row>
    <row r="285" spans="1:17">
      <c r="A285">
        <v>284</v>
      </c>
      <c r="B285" s="1" t="s">
        <v>290</v>
      </c>
      <c r="C285">
        <v>20884</v>
      </c>
      <c r="D285" t="s">
        <v>26</v>
      </c>
      <c r="E285">
        <v>0</v>
      </c>
      <c r="F285">
        <v>24</v>
      </c>
      <c r="G285">
        <v>3.14</v>
      </c>
      <c r="H285" t="s">
        <v>24</v>
      </c>
      <c r="I285">
        <v>24</v>
      </c>
      <c r="J285">
        <v>32</v>
      </c>
      <c r="K285" t="s">
        <v>21</v>
      </c>
      <c r="L285" t="s">
        <v>20</v>
      </c>
      <c r="M285">
        <v>4.5</v>
      </c>
      <c r="N285">
        <v>0</v>
      </c>
      <c r="O285">
        <v>0</v>
      </c>
      <c r="P285" t="s">
        <v>33</v>
      </c>
      <c r="Q285" t="s">
        <v>340</v>
      </c>
    </row>
    <row r="286" spans="1:17">
      <c r="A286">
        <v>285</v>
      </c>
      <c r="B286" s="1" t="s">
        <v>290</v>
      </c>
      <c r="C286">
        <v>20890</v>
      </c>
      <c r="D286" t="s">
        <v>26</v>
      </c>
      <c r="E286">
        <v>0</v>
      </c>
      <c r="F286">
        <v>24</v>
      </c>
      <c r="G286">
        <v>3.14</v>
      </c>
      <c r="H286" t="s">
        <v>24</v>
      </c>
      <c r="I286">
        <v>24</v>
      </c>
      <c r="J286">
        <v>40</v>
      </c>
      <c r="K286" t="s">
        <v>21</v>
      </c>
      <c r="L286" t="s">
        <v>20</v>
      </c>
      <c r="M286">
        <v>4.5</v>
      </c>
      <c r="N286">
        <v>0</v>
      </c>
      <c r="O286">
        <v>0</v>
      </c>
      <c r="P286" t="s">
        <v>33</v>
      </c>
      <c r="Q286" t="s">
        <v>341</v>
      </c>
    </row>
    <row r="287" spans="1:17">
      <c r="A287">
        <v>286</v>
      </c>
      <c r="B287" s="1" t="s">
        <v>290</v>
      </c>
      <c r="C287">
        <v>20890</v>
      </c>
      <c r="D287" t="s">
        <v>17</v>
      </c>
      <c r="E287">
        <v>0</v>
      </c>
      <c r="F287">
        <v>24</v>
      </c>
      <c r="G287">
        <v>3.14</v>
      </c>
      <c r="H287" t="s">
        <v>29</v>
      </c>
      <c r="I287">
        <v>24</v>
      </c>
      <c r="J287">
        <v>80</v>
      </c>
      <c r="K287" t="s">
        <v>21</v>
      </c>
      <c r="L287" t="s">
        <v>20</v>
      </c>
      <c r="M287">
        <v>4.5</v>
      </c>
      <c r="N287">
        <v>0</v>
      </c>
      <c r="O287">
        <v>0</v>
      </c>
      <c r="P287" t="s">
        <v>33</v>
      </c>
      <c r="Q287" t="s">
        <v>342</v>
      </c>
    </row>
    <row r="288" spans="1:17">
      <c r="A288">
        <v>287</v>
      </c>
      <c r="B288" s="1" t="s">
        <v>328</v>
      </c>
      <c r="C288">
        <v>2565</v>
      </c>
      <c r="D288" t="s">
        <v>26</v>
      </c>
      <c r="E288">
        <v>0</v>
      </c>
      <c r="F288">
        <v>18</v>
      </c>
      <c r="G288">
        <v>1.8</v>
      </c>
      <c r="H288" t="s">
        <v>18</v>
      </c>
      <c r="I288">
        <v>18</v>
      </c>
      <c r="J288">
        <v>35</v>
      </c>
      <c r="K288" t="s">
        <v>20</v>
      </c>
      <c r="L288" t="s">
        <v>21</v>
      </c>
      <c r="M288">
        <v>3</v>
      </c>
      <c r="N288" t="s">
        <v>21</v>
      </c>
      <c r="O288">
        <v>0</v>
      </c>
      <c r="P288" t="s">
        <v>27</v>
      </c>
      <c r="Q288" t="s">
        <v>343</v>
      </c>
    </row>
    <row r="289" spans="1:17">
      <c r="A289">
        <v>288</v>
      </c>
      <c r="B289" s="1" t="s">
        <v>328</v>
      </c>
      <c r="C289">
        <v>2575</v>
      </c>
      <c r="D289" t="s">
        <v>26</v>
      </c>
      <c r="E289">
        <v>0</v>
      </c>
      <c r="F289">
        <v>18.8</v>
      </c>
      <c r="G289">
        <v>1.8</v>
      </c>
      <c r="H289" t="s">
        <v>67</v>
      </c>
      <c r="I289">
        <v>18</v>
      </c>
      <c r="J289">
        <v>40</v>
      </c>
      <c r="K289" t="s">
        <v>20</v>
      </c>
      <c r="L289" t="s">
        <v>21</v>
      </c>
      <c r="M289">
        <v>3</v>
      </c>
      <c r="N289" t="s">
        <v>21</v>
      </c>
      <c r="O289">
        <v>0</v>
      </c>
      <c r="P289" t="s">
        <v>27</v>
      </c>
      <c r="Q289" t="s">
        <v>344</v>
      </c>
    </row>
    <row r="290" spans="1:17">
      <c r="A290">
        <v>289</v>
      </c>
      <c r="B290" s="1" t="s">
        <v>328</v>
      </c>
      <c r="C290">
        <v>5035</v>
      </c>
      <c r="D290" t="s">
        <v>26</v>
      </c>
      <c r="E290">
        <v>0</v>
      </c>
      <c r="F290">
        <v>24</v>
      </c>
      <c r="G290">
        <v>3.1</v>
      </c>
      <c r="H290" t="s">
        <v>67</v>
      </c>
      <c r="I290">
        <v>24</v>
      </c>
      <c r="J290">
        <v>30</v>
      </c>
      <c r="K290" t="s">
        <v>21</v>
      </c>
      <c r="L290" t="s">
        <v>21</v>
      </c>
      <c r="M290">
        <v>2</v>
      </c>
      <c r="N290" t="s">
        <v>21</v>
      </c>
      <c r="O290">
        <v>0</v>
      </c>
      <c r="P290" t="s">
        <v>22</v>
      </c>
      <c r="Q290" t="s">
        <v>345</v>
      </c>
    </row>
    <row r="291" spans="1:17">
      <c r="A291">
        <v>290</v>
      </c>
      <c r="B291" s="1" t="s">
        <v>328</v>
      </c>
      <c r="C291">
        <v>5060</v>
      </c>
      <c r="D291" t="s">
        <v>26</v>
      </c>
      <c r="E291">
        <v>0</v>
      </c>
      <c r="F291">
        <v>24</v>
      </c>
      <c r="G291">
        <v>3.1</v>
      </c>
      <c r="H291" t="s">
        <v>113</v>
      </c>
      <c r="I291">
        <v>24</v>
      </c>
      <c r="J291">
        <v>30</v>
      </c>
      <c r="K291" t="s">
        <v>21</v>
      </c>
      <c r="L291" t="s">
        <v>21</v>
      </c>
      <c r="M291">
        <v>2</v>
      </c>
      <c r="N291" t="s">
        <v>21</v>
      </c>
      <c r="O291">
        <v>0</v>
      </c>
      <c r="P291" t="s">
        <v>22</v>
      </c>
      <c r="Q291" t="s">
        <v>346</v>
      </c>
    </row>
    <row r="292" spans="1:17">
      <c r="A292">
        <v>291</v>
      </c>
      <c r="B292" s="1" t="s">
        <v>328</v>
      </c>
      <c r="C292">
        <v>6255</v>
      </c>
      <c r="D292" t="s">
        <v>26</v>
      </c>
      <c r="E292">
        <v>0</v>
      </c>
      <c r="F292">
        <v>24</v>
      </c>
      <c r="G292">
        <v>3.1</v>
      </c>
      <c r="H292" t="s">
        <v>67</v>
      </c>
      <c r="I292">
        <v>24</v>
      </c>
      <c r="J292">
        <v>25</v>
      </c>
      <c r="K292" t="s">
        <v>21</v>
      </c>
      <c r="L292" t="s">
        <v>21</v>
      </c>
      <c r="M292">
        <v>2</v>
      </c>
      <c r="N292" t="s">
        <v>21</v>
      </c>
      <c r="O292">
        <v>0</v>
      </c>
      <c r="P292" t="s">
        <v>22</v>
      </c>
      <c r="Q292" t="s">
        <v>347</v>
      </c>
    </row>
    <row r="293" spans="1:17">
      <c r="A293">
        <v>292</v>
      </c>
      <c r="B293" s="1" t="s">
        <v>328</v>
      </c>
      <c r="C293">
        <v>7525</v>
      </c>
      <c r="D293" t="s">
        <v>26</v>
      </c>
      <c r="E293">
        <v>0</v>
      </c>
      <c r="F293">
        <v>24</v>
      </c>
      <c r="G293">
        <v>3.1</v>
      </c>
      <c r="H293" t="s">
        <v>67</v>
      </c>
      <c r="I293">
        <v>24</v>
      </c>
      <c r="J293">
        <v>30</v>
      </c>
      <c r="K293" t="s">
        <v>21</v>
      </c>
      <c r="L293" t="s">
        <v>21</v>
      </c>
      <c r="M293">
        <v>2</v>
      </c>
      <c r="N293" t="s">
        <v>21</v>
      </c>
      <c r="O293">
        <v>0</v>
      </c>
      <c r="P293" t="s">
        <v>22</v>
      </c>
      <c r="Q293" t="s">
        <v>348</v>
      </c>
    </row>
    <row r="294" spans="1:17">
      <c r="A294">
        <v>293</v>
      </c>
      <c r="B294" s="1" t="s">
        <v>328</v>
      </c>
      <c r="C294">
        <v>7600</v>
      </c>
      <c r="D294" t="s">
        <v>26</v>
      </c>
      <c r="E294">
        <v>0</v>
      </c>
      <c r="F294">
        <v>18</v>
      </c>
      <c r="G294">
        <v>1.8</v>
      </c>
      <c r="H294" t="s">
        <v>123</v>
      </c>
      <c r="I294">
        <v>18</v>
      </c>
      <c r="J294">
        <v>30</v>
      </c>
      <c r="K294" t="s">
        <v>21</v>
      </c>
      <c r="L294" t="s">
        <v>21</v>
      </c>
      <c r="M294">
        <v>2</v>
      </c>
      <c r="N294" t="s">
        <v>21</v>
      </c>
      <c r="O294">
        <v>0</v>
      </c>
      <c r="P294" t="s">
        <v>22</v>
      </c>
      <c r="Q294" t="s">
        <v>349</v>
      </c>
    </row>
    <row r="295" spans="1:17">
      <c r="A295">
        <v>294</v>
      </c>
      <c r="B295" s="1" t="s">
        <v>328</v>
      </c>
      <c r="C295">
        <v>10080</v>
      </c>
      <c r="D295" t="s">
        <v>26</v>
      </c>
      <c r="E295">
        <v>0</v>
      </c>
      <c r="F295">
        <v>18</v>
      </c>
      <c r="G295">
        <v>1.8</v>
      </c>
      <c r="H295" t="s">
        <v>67</v>
      </c>
      <c r="I295">
        <v>18</v>
      </c>
      <c r="J295">
        <v>23</v>
      </c>
      <c r="K295" t="s">
        <v>21</v>
      </c>
      <c r="L295" t="s">
        <v>21</v>
      </c>
      <c r="M295">
        <v>2</v>
      </c>
      <c r="N295" t="s">
        <v>21</v>
      </c>
      <c r="O295">
        <v>0</v>
      </c>
      <c r="P295" t="s">
        <v>22</v>
      </c>
      <c r="Q295" t="s">
        <v>350</v>
      </c>
    </row>
    <row r="296" spans="1:17">
      <c r="A296">
        <v>295</v>
      </c>
      <c r="B296" s="1" t="s">
        <v>328</v>
      </c>
      <c r="C296">
        <v>10240</v>
      </c>
      <c r="D296" t="s">
        <v>17</v>
      </c>
      <c r="E296">
        <v>0</v>
      </c>
      <c r="F296">
        <v>18</v>
      </c>
      <c r="G296">
        <v>1.8</v>
      </c>
      <c r="H296" t="s">
        <v>67</v>
      </c>
      <c r="I296">
        <v>18</v>
      </c>
      <c r="J296">
        <v>25</v>
      </c>
      <c r="K296" t="s">
        <v>20</v>
      </c>
      <c r="L296" t="s">
        <v>21</v>
      </c>
      <c r="M296">
        <v>2</v>
      </c>
      <c r="N296" t="s">
        <v>21</v>
      </c>
      <c r="O296">
        <v>0</v>
      </c>
      <c r="P296" t="s">
        <v>27</v>
      </c>
      <c r="Q296" t="s">
        <v>351</v>
      </c>
    </row>
    <row r="297" spans="1:17">
      <c r="A297">
        <v>296</v>
      </c>
      <c r="B297" s="1" t="s">
        <v>328</v>
      </c>
      <c r="C297">
        <v>13090</v>
      </c>
      <c r="D297" t="s">
        <v>17</v>
      </c>
      <c r="E297">
        <v>0</v>
      </c>
      <c r="F297" t="s">
        <v>352</v>
      </c>
      <c r="G297">
        <v>3.1</v>
      </c>
      <c r="H297" t="s">
        <v>123</v>
      </c>
      <c r="I297">
        <v>24</v>
      </c>
      <c r="J297">
        <v>25</v>
      </c>
      <c r="K297" t="s">
        <v>21</v>
      </c>
      <c r="L297" t="s">
        <v>21</v>
      </c>
      <c r="M297">
        <v>2</v>
      </c>
      <c r="N297" t="s">
        <v>21</v>
      </c>
      <c r="O297">
        <v>0</v>
      </c>
      <c r="P297" t="s">
        <v>50</v>
      </c>
      <c r="Q297" t="s">
        <v>353</v>
      </c>
    </row>
    <row r="298" spans="1:17">
      <c r="A298">
        <v>297</v>
      </c>
      <c r="B298" s="1" t="s">
        <v>328</v>
      </c>
      <c r="C298">
        <v>15410</v>
      </c>
      <c r="D298" t="s">
        <v>17</v>
      </c>
      <c r="E298">
        <v>0</v>
      </c>
      <c r="F298">
        <v>24</v>
      </c>
      <c r="G298">
        <v>3.1</v>
      </c>
      <c r="H298" t="s">
        <v>123</v>
      </c>
      <c r="I298">
        <v>24</v>
      </c>
      <c r="J298">
        <v>23</v>
      </c>
      <c r="K298" t="s">
        <v>21</v>
      </c>
      <c r="L298" t="s">
        <v>21</v>
      </c>
      <c r="M298">
        <v>2</v>
      </c>
      <c r="N298" t="s">
        <v>21</v>
      </c>
      <c r="O298">
        <v>0</v>
      </c>
      <c r="P298" t="s">
        <v>50</v>
      </c>
      <c r="Q298" t="s">
        <v>354</v>
      </c>
    </row>
    <row r="299" spans="1:17">
      <c r="A299">
        <v>298</v>
      </c>
      <c r="B299" s="1" t="s">
        <v>355</v>
      </c>
      <c r="C299">
        <v>1585</v>
      </c>
      <c r="D299" t="s">
        <v>26</v>
      </c>
      <c r="E299">
        <v>0</v>
      </c>
      <c r="F299">
        <v>24</v>
      </c>
      <c r="G299">
        <v>3.1</v>
      </c>
      <c r="H299" t="s">
        <v>356</v>
      </c>
      <c r="I299">
        <v>24</v>
      </c>
      <c r="J299">
        <v>0</v>
      </c>
      <c r="K299" t="s">
        <v>21</v>
      </c>
      <c r="L299" t="s">
        <v>21</v>
      </c>
      <c r="M299">
        <v>2</v>
      </c>
      <c r="N299" t="s">
        <v>21</v>
      </c>
      <c r="O299">
        <v>0</v>
      </c>
      <c r="P299" t="s">
        <v>50</v>
      </c>
      <c r="Q299" t="s">
        <v>355</v>
      </c>
    </row>
    <row r="300" spans="1:17">
      <c r="A300">
        <v>299</v>
      </c>
      <c r="B300" s="1" t="s">
        <v>357</v>
      </c>
      <c r="C300">
        <v>89</v>
      </c>
      <c r="D300" t="s">
        <v>26</v>
      </c>
      <c r="E300">
        <v>1.46</v>
      </c>
      <c r="F300">
        <v>18</v>
      </c>
      <c r="G300">
        <v>1.8</v>
      </c>
      <c r="H300" t="s">
        <v>123</v>
      </c>
      <c r="I300">
        <v>18</v>
      </c>
      <c r="J300">
        <v>18</v>
      </c>
      <c r="K300" t="s">
        <v>20</v>
      </c>
      <c r="L300" t="s">
        <v>21</v>
      </c>
      <c r="M300">
        <v>1.5</v>
      </c>
      <c r="N300" t="s">
        <v>21</v>
      </c>
      <c r="O300">
        <v>0</v>
      </c>
      <c r="P300" t="s">
        <v>27</v>
      </c>
      <c r="Q300" t="s">
        <v>358</v>
      </c>
    </row>
    <row r="301" spans="1:17">
      <c r="A301">
        <v>300</v>
      </c>
      <c r="B301" s="1" t="s">
        <v>357</v>
      </c>
      <c r="C301">
        <v>780</v>
      </c>
      <c r="D301" t="s">
        <v>17</v>
      </c>
      <c r="E301">
        <v>0</v>
      </c>
      <c r="F301">
        <v>24</v>
      </c>
      <c r="G301">
        <v>3.14</v>
      </c>
      <c r="H301" t="s">
        <v>19</v>
      </c>
      <c r="I301">
        <v>24</v>
      </c>
      <c r="J301">
        <v>20</v>
      </c>
      <c r="K301" t="s">
        <v>18</v>
      </c>
      <c r="L301" t="s">
        <v>18</v>
      </c>
      <c r="M301">
        <v>1</v>
      </c>
      <c r="N301" t="s">
        <v>18</v>
      </c>
      <c r="O301">
        <v>0</v>
      </c>
      <c r="P301" t="s">
        <v>27</v>
      </c>
      <c r="Q301" t="s">
        <v>359</v>
      </c>
    </row>
    <row r="302" spans="1:17">
      <c r="A302">
        <v>301</v>
      </c>
      <c r="B302" s="1" t="s">
        <v>360</v>
      </c>
      <c r="C302">
        <v>15310</v>
      </c>
      <c r="D302" t="s">
        <v>17</v>
      </c>
      <c r="E302">
        <v>2.21</v>
      </c>
      <c r="F302">
        <v>18</v>
      </c>
      <c r="G302">
        <v>1.77</v>
      </c>
      <c r="H302" t="s">
        <v>70</v>
      </c>
      <c r="I302">
        <v>18</v>
      </c>
      <c r="J302">
        <v>13</v>
      </c>
      <c r="K302" t="s">
        <v>20</v>
      </c>
      <c r="L302" t="s">
        <v>21</v>
      </c>
      <c r="M302">
        <v>2</v>
      </c>
      <c r="N302" t="s">
        <v>21</v>
      </c>
      <c r="O302">
        <v>0</v>
      </c>
      <c r="P302" t="s">
        <v>22</v>
      </c>
      <c r="Q302" t="s">
        <v>361</v>
      </c>
    </row>
    <row r="303" spans="1:17">
      <c r="A303">
        <v>302</v>
      </c>
      <c r="B303" s="1" t="s">
        <v>360</v>
      </c>
      <c r="C303">
        <v>16110</v>
      </c>
      <c r="D303" t="s">
        <v>17</v>
      </c>
      <c r="E303">
        <v>2.15</v>
      </c>
      <c r="F303">
        <v>18</v>
      </c>
      <c r="G303">
        <v>1.77</v>
      </c>
      <c r="H303" t="s">
        <v>93</v>
      </c>
      <c r="I303">
        <v>18</v>
      </c>
      <c r="J303">
        <v>40</v>
      </c>
      <c r="K303" t="s">
        <v>20</v>
      </c>
      <c r="L303" t="s">
        <v>21</v>
      </c>
      <c r="M303">
        <v>2.5</v>
      </c>
      <c r="N303" t="s">
        <v>21</v>
      </c>
      <c r="O303">
        <v>0</v>
      </c>
      <c r="P303" t="s">
        <v>33</v>
      </c>
      <c r="Q303" t="s">
        <v>362</v>
      </c>
    </row>
    <row r="304" spans="1:17">
      <c r="A304">
        <v>303</v>
      </c>
      <c r="B304" s="1" t="s">
        <v>360</v>
      </c>
      <c r="C304">
        <v>16112</v>
      </c>
      <c r="D304" t="s">
        <v>26</v>
      </c>
      <c r="E304">
        <v>1.61</v>
      </c>
      <c r="F304">
        <v>18</v>
      </c>
      <c r="G304">
        <v>1.77</v>
      </c>
      <c r="H304" t="s">
        <v>19</v>
      </c>
      <c r="I304">
        <v>18</v>
      </c>
      <c r="J304">
        <v>60</v>
      </c>
      <c r="K304" t="s">
        <v>20</v>
      </c>
      <c r="L304" t="s">
        <v>21</v>
      </c>
      <c r="M304">
        <v>2.5</v>
      </c>
      <c r="N304" t="s">
        <v>21</v>
      </c>
      <c r="O304">
        <v>0</v>
      </c>
      <c r="P304" t="s">
        <v>33</v>
      </c>
      <c r="Q304" t="s">
        <v>363</v>
      </c>
    </row>
    <row r="305" spans="1:17">
      <c r="A305">
        <v>304</v>
      </c>
      <c r="B305" s="1" t="s">
        <v>360</v>
      </c>
      <c r="C305">
        <v>17365</v>
      </c>
      <c r="D305" t="s">
        <v>26</v>
      </c>
      <c r="E305">
        <v>0.46</v>
      </c>
      <c r="F305">
        <v>18</v>
      </c>
      <c r="G305">
        <v>1.77</v>
      </c>
      <c r="H305" t="s">
        <v>93</v>
      </c>
      <c r="I305">
        <v>18</v>
      </c>
      <c r="J305">
        <v>56</v>
      </c>
      <c r="K305" t="s">
        <v>20</v>
      </c>
      <c r="L305" t="s">
        <v>21</v>
      </c>
      <c r="M305">
        <v>2.5</v>
      </c>
      <c r="N305" t="s">
        <v>21</v>
      </c>
      <c r="O305">
        <v>0</v>
      </c>
      <c r="P305" t="s">
        <v>27</v>
      </c>
      <c r="Q305" t="s">
        <v>364</v>
      </c>
    </row>
    <row r="306" spans="1:17">
      <c r="A306">
        <v>305</v>
      </c>
      <c r="B306" s="1" t="s">
        <v>360</v>
      </c>
      <c r="C306">
        <v>17370</v>
      </c>
      <c r="D306" t="s">
        <v>26</v>
      </c>
      <c r="E306">
        <v>1.19</v>
      </c>
      <c r="F306">
        <v>18</v>
      </c>
      <c r="G306">
        <v>1.77</v>
      </c>
      <c r="H306" t="s">
        <v>93</v>
      </c>
      <c r="I306">
        <v>18</v>
      </c>
      <c r="J306">
        <v>19</v>
      </c>
      <c r="K306" t="s">
        <v>20</v>
      </c>
      <c r="L306" t="s">
        <v>21</v>
      </c>
      <c r="M306">
        <v>2.5</v>
      </c>
      <c r="N306" t="s">
        <v>21</v>
      </c>
      <c r="O306">
        <v>0</v>
      </c>
      <c r="P306" t="s">
        <v>27</v>
      </c>
      <c r="Q306" t="s">
        <v>365</v>
      </c>
    </row>
    <row r="307" spans="1:17">
      <c r="A307">
        <v>306</v>
      </c>
      <c r="B307" s="1" t="s">
        <v>360</v>
      </c>
      <c r="C307">
        <v>17980</v>
      </c>
      <c r="D307" t="s">
        <v>17</v>
      </c>
      <c r="E307">
        <v>1.59</v>
      </c>
      <c r="F307">
        <v>18</v>
      </c>
      <c r="G307">
        <v>1.77</v>
      </c>
      <c r="H307" t="s">
        <v>93</v>
      </c>
      <c r="I307">
        <v>18</v>
      </c>
      <c r="J307">
        <v>16</v>
      </c>
      <c r="K307" t="s">
        <v>20</v>
      </c>
      <c r="L307" t="s">
        <v>21</v>
      </c>
      <c r="M307">
        <v>1</v>
      </c>
      <c r="N307" t="s">
        <v>21</v>
      </c>
      <c r="O307">
        <v>0</v>
      </c>
      <c r="P307" t="s">
        <v>27</v>
      </c>
      <c r="Q307" t="s">
        <v>366</v>
      </c>
    </row>
    <row r="308" spans="1:17">
      <c r="A308">
        <v>307</v>
      </c>
      <c r="B308" s="1" t="s">
        <v>360</v>
      </c>
      <c r="C308">
        <v>19250</v>
      </c>
      <c r="D308" t="s">
        <v>26</v>
      </c>
      <c r="E308">
        <v>1.4</v>
      </c>
      <c r="F308">
        <v>18</v>
      </c>
      <c r="G308">
        <v>1.77</v>
      </c>
      <c r="H308" t="s">
        <v>93</v>
      </c>
      <c r="I308">
        <v>18</v>
      </c>
      <c r="J308">
        <v>16</v>
      </c>
      <c r="K308" t="s">
        <v>20</v>
      </c>
      <c r="L308" t="s">
        <v>21</v>
      </c>
      <c r="M308">
        <v>2</v>
      </c>
      <c r="N308" t="s">
        <v>18</v>
      </c>
      <c r="O308">
        <v>0</v>
      </c>
      <c r="P308" t="s">
        <v>27</v>
      </c>
      <c r="Q308" t="s">
        <v>367</v>
      </c>
    </row>
    <row r="309" spans="1:17">
      <c r="A309">
        <v>308</v>
      </c>
      <c r="B309" s="1" t="s">
        <v>368</v>
      </c>
      <c r="C309">
        <v>1365</v>
      </c>
      <c r="D309" t="s">
        <v>17</v>
      </c>
      <c r="E309">
        <v>1.2</v>
      </c>
      <c r="F309">
        <v>18</v>
      </c>
      <c r="G309">
        <v>1.77</v>
      </c>
      <c r="H309" t="s">
        <v>24</v>
      </c>
      <c r="I309">
        <v>18</v>
      </c>
      <c r="J309">
        <v>35</v>
      </c>
      <c r="K309" t="s">
        <v>20</v>
      </c>
      <c r="L309" t="s">
        <v>21</v>
      </c>
      <c r="M309">
        <v>2</v>
      </c>
      <c r="N309" t="s">
        <v>21</v>
      </c>
      <c r="O309">
        <v>0</v>
      </c>
      <c r="P309" t="s">
        <v>33</v>
      </c>
      <c r="Q309" t="s">
        <v>369</v>
      </c>
    </row>
    <row r="310" spans="1:17">
      <c r="A310">
        <v>309</v>
      </c>
      <c r="B310" s="1" t="s">
        <v>370</v>
      </c>
      <c r="C310">
        <v>152</v>
      </c>
      <c r="D310" t="s">
        <v>17</v>
      </c>
      <c r="E310">
        <v>0</v>
      </c>
      <c r="F310">
        <v>24</v>
      </c>
      <c r="G310">
        <v>3.14</v>
      </c>
      <c r="H310" t="s">
        <v>371</v>
      </c>
      <c r="I310">
        <v>24</v>
      </c>
      <c r="J310">
        <v>18</v>
      </c>
      <c r="K310" t="s">
        <v>20</v>
      </c>
      <c r="L310" t="s">
        <v>20</v>
      </c>
      <c r="M310">
        <v>0</v>
      </c>
      <c r="N310" t="s">
        <v>21</v>
      </c>
      <c r="O310">
        <v>0</v>
      </c>
      <c r="P310" t="s">
        <v>33</v>
      </c>
      <c r="Q310" t="s">
        <v>372</v>
      </c>
    </row>
    <row r="311" spans="1:17">
      <c r="A311">
        <v>310</v>
      </c>
      <c r="B311" s="1" t="s">
        <v>370</v>
      </c>
      <c r="C311">
        <v>460</v>
      </c>
      <c r="D311" t="s">
        <v>17</v>
      </c>
      <c r="E311">
        <v>0</v>
      </c>
      <c r="F311">
        <v>18</v>
      </c>
      <c r="G311">
        <v>1.77</v>
      </c>
      <c r="H311" t="s">
        <v>18</v>
      </c>
      <c r="I311">
        <v>18</v>
      </c>
      <c r="J311">
        <v>24</v>
      </c>
      <c r="K311" t="s">
        <v>20</v>
      </c>
      <c r="L311" t="s">
        <v>21</v>
      </c>
      <c r="M311">
        <v>2</v>
      </c>
      <c r="N311" t="s">
        <v>21</v>
      </c>
      <c r="O311">
        <v>0</v>
      </c>
      <c r="P311" t="s">
        <v>22</v>
      </c>
      <c r="Q311" t="s">
        <v>373</v>
      </c>
    </row>
    <row r="312" spans="1:17">
      <c r="A312">
        <v>311</v>
      </c>
      <c r="B312" s="1" t="s">
        <v>370</v>
      </c>
      <c r="C312">
        <v>1155</v>
      </c>
      <c r="D312" t="s">
        <v>17</v>
      </c>
      <c r="E312">
        <v>1</v>
      </c>
      <c r="F312">
        <v>18</v>
      </c>
      <c r="G312">
        <v>1.77</v>
      </c>
      <c r="H312" t="s">
        <v>24</v>
      </c>
      <c r="I312">
        <v>18</v>
      </c>
      <c r="J312">
        <v>16</v>
      </c>
      <c r="K312" t="s">
        <v>20</v>
      </c>
      <c r="L312" t="s">
        <v>21</v>
      </c>
      <c r="M312">
        <v>2</v>
      </c>
      <c r="N312" t="s">
        <v>21</v>
      </c>
      <c r="O312">
        <v>0</v>
      </c>
      <c r="P312" t="s">
        <v>33</v>
      </c>
      <c r="Q312" t="s">
        <v>374</v>
      </c>
    </row>
    <row r="313" spans="1:17">
      <c r="A313">
        <v>312</v>
      </c>
      <c r="B313" s="1" t="s">
        <v>370</v>
      </c>
      <c r="C313">
        <v>1790</v>
      </c>
      <c r="D313" t="s">
        <v>26</v>
      </c>
      <c r="E313">
        <v>1.8</v>
      </c>
      <c r="F313">
        <v>21</v>
      </c>
      <c r="G313">
        <v>2.4</v>
      </c>
      <c r="H313" t="s">
        <v>70</v>
      </c>
      <c r="I313">
        <v>21</v>
      </c>
      <c r="J313">
        <v>13</v>
      </c>
      <c r="K313" t="s">
        <v>20</v>
      </c>
      <c r="L313" t="s">
        <v>21</v>
      </c>
      <c r="M313">
        <v>1</v>
      </c>
      <c r="N313" t="s">
        <v>21</v>
      </c>
      <c r="O313">
        <v>0</v>
      </c>
      <c r="P313" t="s">
        <v>27</v>
      </c>
      <c r="Q313" t="s">
        <v>375</v>
      </c>
    </row>
    <row r="314" spans="1:17">
      <c r="A314">
        <v>313</v>
      </c>
      <c r="B314" s="1" t="s">
        <v>370</v>
      </c>
      <c r="C314">
        <v>2350</v>
      </c>
      <c r="D314" t="s">
        <v>17</v>
      </c>
      <c r="E314">
        <v>1.03</v>
      </c>
      <c r="F314">
        <v>18</v>
      </c>
      <c r="G314">
        <v>1.77</v>
      </c>
      <c r="H314" t="s">
        <v>24</v>
      </c>
      <c r="I314">
        <v>18</v>
      </c>
      <c r="J314">
        <v>15</v>
      </c>
      <c r="K314" t="s">
        <v>20</v>
      </c>
      <c r="L314" t="s">
        <v>18</v>
      </c>
      <c r="M314">
        <v>2</v>
      </c>
      <c r="N314" t="s">
        <v>18</v>
      </c>
      <c r="O314">
        <v>0</v>
      </c>
      <c r="P314" t="s">
        <v>27</v>
      </c>
      <c r="Q314" t="s">
        <v>376</v>
      </c>
    </row>
    <row r="315" spans="1:17">
      <c r="A315">
        <v>314</v>
      </c>
      <c r="B315" s="1" t="s">
        <v>377</v>
      </c>
      <c r="C315">
        <v>180</v>
      </c>
      <c r="D315" t="s">
        <v>17</v>
      </c>
      <c r="E315">
        <v>0.59</v>
      </c>
      <c r="F315">
        <v>18</v>
      </c>
      <c r="G315">
        <v>1.8</v>
      </c>
      <c r="H315" t="s">
        <v>123</v>
      </c>
      <c r="I315">
        <v>18</v>
      </c>
      <c r="J315">
        <v>1</v>
      </c>
      <c r="K315" t="s">
        <v>20</v>
      </c>
      <c r="L315" t="s">
        <v>21</v>
      </c>
      <c r="M315">
        <v>0</v>
      </c>
      <c r="N315" t="s">
        <v>21</v>
      </c>
      <c r="O315">
        <v>0</v>
      </c>
      <c r="P315" t="s">
        <v>22</v>
      </c>
      <c r="Q315" t="s">
        <v>378</v>
      </c>
    </row>
    <row r="316" spans="1:17">
      <c r="A316">
        <v>315</v>
      </c>
      <c r="B316" s="1" t="s">
        <v>360</v>
      </c>
      <c r="C316">
        <v>12590</v>
      </c>
      <c r="D316" t="s">
        <v>26</v>
      </c>
      <c r="E316">
        <v>2.64</v>
      </c>
      <c r="F316">
        <v>15</v>
      </c>
      <c r="G316">
        <v>1.22</v>
      </c>
      <c r="H316" t="s">
        <v>70</v>
      </c>
      <c r="I316">
        <v>15</v>
      </c>
      <c r="J316">
        <v>15</v>
      </c>
      <c r="K316" t="s">
        <v>20</v>
      </c>
      <c r="L316" t="s">
        <v>21</v>
      </c>
      <c r="M316">
        <v>2</v>
      </c>
      <c r="N316" t="s">
        <v>21</v>
      </c>
      <c r="O316">
        <v>0</v>
      </c>
      <c r="P316" t="s">
        <v>22</v>
      </c>
      <c r="Q316" t="s">
        <v>379</v>
      </c>
    </row>
    <row r="317" spans="1:17">
      <c r="A317">
        <v>316</v>
      </c>
      <c r="B317" s="1" t="s">
        <v>360</v>
      </c>
      <c r="C317">
        <v>12935</v>
      </c>
      <c r="D317" t="s">
        <v>26</v>
      </c>
      <c r="E317">
        <v>0</v>
      </c>
      <c r="F317">
        <v>18</v>
      </c>
      <c r="G317">
        <v>1.77</v>
      </c>
      <c r="H317" t="s">
        <v>70</v>
      </c>
      <c r="I317">
        <v>18</v>
      </c>
      <c r="J317">
        <v>9</v>
      </c>
      <c r="K317" t="s">
        <v>20</v>
      </c>
      <c r="L317" t="s">
        <v>21</v>
      </c>
      <c r="M317">
        <v>2</v>
      </c>
      <c r="N317" t="s">
        <v>18</v>
      </c>
      <c r="O317">
        <v>0</v>
      </c>
      <c r="P317" t="s">
        <v>22</v>
      </c>
      <c r="Q317" t="s">
        <v>380</v>
      </c>
    </row>
    <row r="318" spans="1:17">
      <c r="A318">
        <v>317</v>
      </c>
      <c r="B318" s="1" t="s">
        <v>360</v>
      </c>
      <c r="C318">
        <v>12935</v>
      </c>
      <c r="D318" t="s">
        <v>17</v>
      </c>
      <c r="E318">
        <v>0</v>
      </c>
      <c r="F318">
        <v>18</v>
      </c>
      <c r="G318">
        <v>1.77</v>
      </c>
      <c r="H318" t="s">
        <v>19</v>
      </c>
      <c r="I318">
        <v>18</v>
      </c>
      <c r="J318">
        <v>2</v>
      </c>
      <c r="K318" t="s">
        <v>20</v>
      </c>
      <c r="L318" t="s">
        <v>21</v>
      </c>
      <c r="M318">
        <v>0</v>
      </c>
      <c r="N318" t="s">
        <v>18</v>
      </c>
      <c r="O318">
        <v>0</v>
      </c>
      <c r="P318" t="s">
        <v>27</v>
      </c>
      <c r="Q318" t="s">
        <v>381</v>
      </c>
    </row>
    <row r="319" spans="1:17">
      <c r="A319">
        <v>318</v>
      </c>
      <c r="B319" s="1" t="s">
        <v>360</v>
      </c>
      <c r="C319">
        <v>12915</v>
      </c>
      <c r="D319" t="s">
        <v>17</v>
      </c>
      <c r="E319">
        <v>0</v>
      </c>
      <c r="F319">
        <v>18</v>
      </c>
      <c r="G319">
        <v>1.77</v>
      </c>
      <c r="H319" t="s">
        <v>19</v>
      </c>
      <c r="I319">
        <v>18</v>
      </c>
      <c r="J319">
        <v>2</v>
      </c>
      <c r="K319" t="s">
        <v>20</v>
      </c>
      <c r="L319" t="s">
        <v>21</v>
      </c>
      <c r="M319">
        <v>0</v>
      </c>
      <c r="N319" t="s">
        <v>18</v>
      </c>
      <c r="O319">
        <v>0</v>
      </c>
      <c r="P319" t="s">
        <v>27</v>
      </c>
      <c r="Q319" t="s">
        <v>382</v>
      </c>
    </row>
    <row r="320" spans="1:17">
      <c r="A320">
        <v>319</v>
      </c>
      <c r="B320" s="1" t="s">
        <v>360</v>
      </c>
      <c r="C320">
        <v>14340</v>
      </c>
      <c r="D320" t="s">
        <v>26</v>
      </c>
      <c r="E320">
        <v>1.1599999999999999</v>
      </c>
      <c r="F320">
        <v>18</v>
      </c>
      <c r="G320">
        <v>1.77</v>
      </c>
      <c r="H320" t="s">
        <v>18</v>
      </c>
      <c r="I320">
        <v>18</v>
      </c>
      <c r="J320">
        <v>1</v>
      </c>
      <c r="K320" t="s">
        <v>20</v>
      </c>
      <c r="L320" t="s">
        <v>21</v>
      </c>
      <c r="M320">
        <v>0</v>
      </c>
      <c r="N320" t="s">
        <v>21</v>
      </c>
      <c r="O320">
        <v>0</v>
      </c>
      <c r="P320" t="s">
        <v>22</v>
      </c>
      <c r="Q320" t="s">
        <v>383</v>
      </c>
    </row>
    <row r="321" spans="1:17">
      <c r="A321">
        <v>320</v>
      </c>
      <c r="B321" s="1" t="s">
        <v>360</v>
      </c>
      <c r="C321">
        <v>14360</v>
      </c>
      <c r="D321" t="s">
        <v>26</v>
      </c>
      <c r="E321">
        <v>0.67</v>
      </c>
      <c r="F321">
        <v>18</v>
      </c>
      <c r="G321">
        <v>1.77</v>
      </c>
      <c r="H321" t="s">
        <v>18</v>
      </c>
      <c r="I321">
        <v>18</v>
      </c>
      <c r="J321">
        <v>1</v>
      </c>
      <c r="K321" t="s">
        <v>20</v>
      </c>
      <c r="L321" t="s">
        <v>21</v>
      </c>
      <c r="M321">
        <v>0</v>
      </c>
      <c r="N321" t="s">
        <v>21</v>
      </c>
      <c r="O321">
        <v>0</v>
      </c>
      <c r="P321" t="s">
        <v>22</v>
      </c>
      <c r="Q321" t="s">
        <v>384</v>
      </c>
    </row>
    <row r="322" spans="1:17">
      <c r="A322">
        <v>321</v>
      </c>
      <c r="B322" s="1" t="s">
        <v>360</v>
      </c>
      <c r="C322">
        <v>14370</v>
      </c>
      <c r="D322" t="s">
        <v>26</v>
      </c>
      <c r="E322">
        <v>0</v>
      </c>
      <c r="F322">
        <v>18</v>
      </c>
      <c r="G322">
        <v>1.77</v>
      </c>
      <c r="H322" t="s">
        <v>18</v>
      </c>
      <c r="I322">
        <v>18</v>
      </c>
      <c r="J322">
        <v>8</v>
      </c>
      <c r="K322" t="s">
        <v>20</v>
      </c>
      <c r="L322" t="s">
        <v>21</v>
      </c>
      <c r="M322">
        <v>2</v>
      </c>
      <c r="N322" t="s">
        <v>21</v>
      </c>
      <c r="O322">
        <v>0</v>
      </c>
      <c r="P322" t="s">
        <v>22</v>
      </c>
      <c r="Q322" t="s">
        <v>385</v>
      </c>
    </row>
    <row r="323" spans="1:17">
      <c r="A323">
        <v>322</v>
      </c>
      <c r="B323" s="1" t="s">
        <v>360</v>
      </c>
      <c r="C323">
        <v>14340</v>
      </c>
      <c r="D323" t="s">
        <v>17</v>
      </c>
      <c r="E323">
        <v>1.05</v>
      </c>
      <c r="F323">
        <v>18</v>
      </c>
      <c r="G323">
        <v>1.77</v>
      </c>
      <c r="H323" t="s">
        <v>386</v>
      </c>
      <c r="I323">
        <v>18</v>
      </c>
      <c r="J323">
        <v>10</v>
      </c>
      <c r="K323" t="s">
        <v>20</v>
      </c>
      <c r="L323" t="s">
        <v>21</v>
      </c>
      <c r="M323">
        <v>2</v>
      </c>
      <c r="N323" t="s">
        <v>21</v>
      </c>
      <c r="O323">
        <v>0</v>
      </c>
      <c r="P323" t="s">
        <v>22</v>
      </c>
      <c r="Q323" t="s">
        <v>387</v>
      </c>
    </row>
    <row r="324" spans="1:17">
      <c r="A324">
        <v>323</v>
      </c>
      <c r="B324" s="1" t="s">
        <v>360</v>
      </c>
      <c r="C324">
        <v>6200</v>
      </c>
      <c r="D324" t="s">
        <v>17</v>
      </c>
      <c r="E324">
        <v>3.29</v>
      </c>
      <c r="F324">
        <v>15</v>
      </c>
      <c r="G324">
        <v>1.22</v>
      </c>
      <c r="H324" t="s">
        <v>93</v>
      </c>
      <c r="I324">
        <v>15</v>
      </c>
      <c r="J324">
        <v>28</v>
      </c>
      <c r="K324" t="s">
        <v>20</v>
      </c>
      <c r="L324" t="s">
        <v>21</v>
      </c>
      <c r="M324">
        <v>2</v>
      </c>
      <c r="N324" t="s">
        <v>21</v>
      </c>
      <c r="O324">
        <v>0</v>
      </c>
      <c r="P324" t="s">
        <v>27</v>
      </c>
      <c r="Q324" t="s">
        <v>388</v>
      </c>
    </row>
    <row r="325" spans="1:17">
      <c r="A325">
        <v>324</v>
      </c>
      <c r="B325" s="1" t="s">
        <v>360</v>
      </c>
      <c r="C325">
        <v>6200</v>
      </c>
      <c r="D325" t="s">
        <v>26</v>
      </c>
      <c r="E325">
        <v>0</v>
      </c>
      <c r="F325">
        <v>18</v>
      </c>
      <c r="G325">
        <v>1.77</v>
      </c>
      <c r="H325" t="s">
        <v>93</v>
      </c>
      <c r="I325">
        <v>18</v>
      </c>
      <c r="J325">
        <v>15</v>
      </c>
      <c r="K325" t="s">
        <v>20</v>
      </c>
      <c r="L325" t="s">
        <v>21</v>
      </c>
      <c r="M325">
        <v>2</v>
      </c>
      <c r="N325" t="s">
        <v>18</v>
      </c>
      <c r="O325">
        <v>0</v>
      </c>
      <c r="P325" t="s">
        <v>27</v>
      </c>
      <c r="Q325" t="s">
        <v>389</v>
      </c>
    </row>
    <row r="326" spans="1:17">
      <c r="A326">
        <v>325</v>
      </c>
      <c r="B326" s="1" t="s">
        <v>360</v>
      </c>
      <c r="C326">
        <v>7565</v>
      </c>
      <c r="D326" t="s">
        <v>26</v>
      </c>
      <c r="E326">
        <v>135</v>
      </c>
      <c r="F326">
        <v>18</v>
      </c>
      <c r="G326">
        <v>1.77</v>
      </c>
      <c r="H326" t="s">
        <v>93</v>
      </c>
      <c r="I326">
        <v>18</v>
      </c>
      <c r="J326">
        <v>20</v>
      </c>
      <c r="K326" t="s">
        <v>20</v>
      </c>
      <c r="L326" t="s">
        <v>21</v>
      </c>
      <c r="M326">
        <v>3</v>
      </c>
      <c r="N326" t="s">
        <v>21</v>
      </c>
      <c r="O326">
        <v>0</v>
      </c>
      <c r="P326" t="s">
        <v>27</v>
      </c>
      <c r="Q326" t="s">
        <v>390</v>
      </c>
    </row>
    <row r="327" spans="1:17">
      <c r="A327">
        <v>326</v>
      </c>
      <c r="B327" s="1" t="s">
        <v>360</v>
      </c>
      <c r="C327">
        <v>7567</v>
      </c>
      <c r="D327" t="s">
        <v>26</v>
      </c>
      <c r="E327">
        <v>2.37</v>
      </c>
      <c r="F327">
        <v>15</v>
      </c>
      <c r="G327">
        <v>1.22</v>
      </c>
      <c r="H327" t="s">
        <v>93</v>
      </c>
      <c r="I327">
        <v>15</v>
      </c>
      <c r="J327">
        <v>27</v>
      </c>
      <c r="K327" t="s">
        <v>20</v>
      </c>
      <c r="L327" t="s">
        <v>21</v>
      </c>
      <c r="M327">
        <v>3</v>
      </c>
      <c r="N327" t="s">
        <v>21</v>
      </c>
      <c r="O327">
        <v>0</v>
      </c>
      <c r="P327" t="s">
        <v>27</v>
      </c>
      <c r="Q327" t="s">
        <v>391</v>
      </c>
    </row>
    <row r="328" spans="1:17">
      <c r="A328">
        <v>327</v>
      </c>
      <c r="B328" s="1" t="s">
        <v>360</v>
      </c>
      <c r="C328">
        <v>7570</v>
      </c>
      <c r="D328" t="s">
        <v>26</v>
      </c>
      <c r="E328">
        <v>1.45</v>
      </c>
      <c r="F328">
        <v>18</v>
      </c>
      <c r="G328">
        <v>1.77</v>
      </c>
      <c r="H328" t="s">
        <v>93</v>
      </c>
      <c r="I328">
        <v>18</v>
      </c>
      <c r="J328">
        <v>20</v>
      </c>
      <c r="K328" t="s">
        <v>20</v>
      </c>
      <c r="L328" t="s">
        <v>21</v>
      </c>
      <c r="M328">
        <v>3.5</v>
      </c>
      <c r="N328" t="s">
        <v>21</v>
      </c>
      <c r="O328">
        <v>0</v>
      </c>
      <c r="P328" t="s">
        <v>27</v>
      </c>
      <c r="Q328" t="s">
        <v>392</v>
      </c>
    </row>
    <row r="329" spans="1:17">
      <c r="A329">
        <v>328</v>
      </c>
      <c r="B329" s="1" t="s">
        <v>360</v>
      </c>
      <c r="C329">
        <v>7569</v>
      </c>
      <c r="D329" t="s">
        <v>26</v>
      </c>
      <c r="E329">
        <v>1.64</v>
      </c>
      <c r="F329">
        <v>18</v>
      </c>
      <c r="G329">
        <v>1.77</v>
      </c>
      <c r="H329" t="s">
        <v>19</v>
      </c>
      <c r="I329">
        <v>18</v>
      </c>
      <c r="J329">
        <v>23</v>
      </c>
      <c r="K329" t="s">
        <v>20</v>
      </c>
      <c r="L329" t="s">
        <v>21</v>
      </c>
      <c r="M329">
        <v>3</v>
      </c>
      <c r="N329" t="s">
        <v>21</v>
      </c>
      <c r="O329">
        <v>0</v>
      </c>
      <c r="P329" t="s">
        <v>22</v>
      </c>
      <c r="Q329" t="s">
        <v>393</v>
      </c>
    </row>
    <row r="330" spans="1:17">
      <c r="A330">
        <v>329</v>
      </c>
      <c r="B330" s="1" t="s">
        <v>360</v>
      </c>
      <c r="C330">
        <v>8810</v>
      </c>
      <c r="D330" t="s">
        <v>17</v>
      </c>
      <c r="E330">
        <v>1.1200000000000001</v>
      </c>
      <c r="F330">
        <v>15</v>
      </c>
      <c r="G330">
        <v>1.22</v>
      </c>
      <c r="H330" t="s">
        <v>93</v>
      </c>
      <c r="I330">
        <v>15</v>
      </c>
      <c r="J330">
        <v>23</v>
      </c>
      <c r="K330" t="s">
        <v>20</v>
      </c>
      <c r="L330" t="s">
        <v>21</v>
      </c>
      <c r="M330">
        <v>3.5</v>
      </c>
      <c r="N330" t="s">
        <v>21</v>
      </c>
      <c r="O330">
        <v>0</v>
      </c>
      <c r="P330" t="s">
        <v>27</v>
      </c>
      <c r="Q330" t="s">
        <v>394</v>
      </c>
    </row>
    <row r="331" spans="1:17">
      <c r="A331">
        <v>330</v>
      </c>
      <c r="B331" s="1" t="s">
        <v>360</v>
      </c>
      <c r="C331">
        <v>8810</v>
      </c>
      <c r="D331" t="s">
        <v>26</v>
      </c>
      <c r="E331">
        <v>0</v>
      </c>
      <c r="F331">
        <v>18</v>
      </c>
      <c r="G331">
        <v>1.77</v>
      </c>
      <c r="H331" t="s">
        <v>29</v>
      </c>
      <c r="I331">
        <v>18</v>
      </c>
      <c r="J331">
        <v>16</v>
      </c>
      <c r="K331" t="s">
        <v>20</v>
      </c>
      <c r="L331" t="s">
        <v>21</v>
      </c>
      <c r="M331">
        <v>3</v>
      </c>
      <c r="N331" t="s">
        <v>21</v>
      </c>
      <c r="O331">
        <v>0</v>
      </c>
      <c r="P331" t="s">
        <v>22</v>
      </c>
      <c r="Q331" t="s">
        <v>395</v>
      </c>
    </row>
    <row r="332" spans="1:17">
      <c r="A332">
        <v>331</v>
      </c>
      <c r="B332" s="1" t="s">
        <v>360</v>
      </c>
      <c r="C332">
        <v>9440</v>
      </c>
      <c r="D332" t="s">
        <v>17</v>
      </c>
      <c r="E332">
        <v>0</v>
      </c>
      <c r="F332">
        <v>15</v>
      </c>
      <c r="G332">
        <v>1.22</v>
      </c>
      <c r="H332" t="s">
        <v>93</v>
      </c>
      <c r="I332">
        <v>15</v>
      </c>
      <c r="J332">
        <v>22</v>
      </c>
      <c r="K332" t="s">
        <v>21</v>
      </c>
      <c r="L332" t="s">
        <v>21</v>
      </c>
      <c r="M332">
        <v>2</v>
      </c>
      <c r="N332" t="s">
        <v>21</v>
      </c>
      <c r="O332">
        <v>0</v>
      </c>
      <c r="P332" t="s">
        <v>50</v>
      </c>
      <c r="Q332" t="s">
        <v>396</v>
      </c>
    </row>
    <row r="333" spans="1:17">
      <c r="A333">
        <v>332</v>
      </c>
      <c r="B333" s="1" t="s">
        <v>360</v>
      </c>
      <c r="C333">
        <v>10540</v>
      </c>
      <c r="D333" t="s">
        <v>17</v>
      </c>
      <c r="E333">
        <v>0</v>
      </c>
      <c r="F333">
        <v>18</v>
      </c>
      <c r="G333">
        <v>1.77</v>
      </c>
      <c r="H333" t="s">
        <v>93</v>
      </c>
      <c r="I333">
        <v>18</v>
      </c>
      <c r="J333">
        <v>16</v>
      </c>
      <c r="K333" t="s">
        <v>20</v>
      </c>
      <c r="L333" t="s">
        <v>21</v>
      </c>
      <c r="M333">
        <v>2</v>
      </c>
      <c r="N333" t="s">
        <v>21</v>
      </c>
      <c r="O333">
        <v>0</v>
      </c>
      <c r="P333" t="s">
        <v>33</v>
      </c>
      <c r="Q333" t="s">
        <v>397</v>
      </c>
    </row>
    <row r="334" spans="1:17">
      <c r="A334">
        <v>333</v>
      </c>
      <c r="B334" s="1" t="s">
        <v>360</v>
      </c>
      <c r="C334">
        <v>10560</v>
      </c>
      <c r="D334" t="s">
        <v>17</v>
      </c>
      <c r="E334">
        <v>0</v>
      </c>
      <c r="F334">
        <v>18</v>
      </c>
      <c r="G334">
        <v>1.77</v>
      </c>
      <c r="H334" t="s">
        <v>18</v>
      </c>
      <c r="I334">
        <v>18</v>
      </c>
      <c r="J334">
        <v>20</v>
      </c>
      <c r="K334" t="s">
        <v>20</v>
      </c>
      <c r="L334" t="s">
        <v>21</v>
      </c>
      <c r="M334">
        <v>2</v>
      </c>
      <c r="N334" t="s">
        <v>21</v>
      </c>
      <c r="O334">
        <v>0</v>
      </c>
      <c r="P334" t="s">
        <v>22</v>
      </c>
      <c r="Q334" t="s">
        <v>398</v>
      </c>
    </row>
    <row r="335" spans="1:17">
      <c r="A335">
        <v>334</v>
      </c>
      <c r="B335" s="1" t="s">
        <v>360</v>
      </c>
      <c r="C335">
        <v>10780</v>
      </c>
      <c r="D335" t="s">
        <v>17</v>
      </c>
      <c r="E335">
        <v>1.38</v>
      </c>
      <c r="F335">
        <v>18</v>
      </c>
      <c r="G335">
        <v>1.77</v>
      </c>
      <c r="H335" t="s">
        <v>93</v>
      </c>
      <c r="I335">
        <v>18</v>
      </c>
      <c r="J335">
        <v>20</v>
      </c>
      <c r="K335" t="s">
        <v>20</v>
      </c>
      <c r="L335" t="s">
        <v>21</v>
      </c>
      <c r="M335">
        <v>2.5</v>
      </c>
      <c r="N335" t="s">
        <v>21</v>
      </c>
      <c r="O335">
        <v>0</v>
      </c>
      <c r="P335" t="s">
        <v>33</v>
      </c>
      <c r="Q335" t="s">
        <v>399</v>
      </c>
    </row>
    <row r="336" spans="1:17">
      <c r="A336">
        <v>335</v>
      </c>
      <c r="B336" s="1" t="s">
        <v>360</v>
      </c>
      <c r="C336">
        <v>10780</v>
      </c>
      <c r="D336" t="s">
        <v>26</v>
      </c>
      <c r="E336">
        <v>1.38</v>
      </c>
      <c r="F336">
        <v>18</v>
      </c>
      <c r="G336">
        <v>1.77</v>
      </c>
      <c r="H336" t="s">
        <v>93</v>
      </c>
      <c r="I336">
        <v>18</v>
      </c>
      <c r="J336">
        <v>28</v>
      </c>
      <c r="K336" t="s">
        <v>20</v>
      </c>
      <c r="L336" t="s">
        <v>21</v>
      </c>
      <c r="M336">
        <v>4</v>
      </c>
      <c r="N336" t="s">
        <v>21</v>
      </c>
      <c r="O336">
        <v>0</v>
      </c>
      <c r="P336" t="s">
        <v>33</v>
      </c>
      <c r="Q336" t="s">
        <v>400</v>
      </c>
    </row>
    <row r="337" spans="1:17">
      <c r="A337">
        <v>336</v>
      </c>
      <c r="B337" s="1" t="s">
        <v>360</v>
      </c>
      <c r="C337">
        <v>63</v>
      </c>
      <c r="D337" t="s">
        <v>17</v>
      </c>
      <c r="E337">
        <v>2.2200000000000002</v>
      </c>
      <c r="F337">
        <v>18</v>
      </c>
      <c r="G337">
        <v>1.8</v>
      </c>
      <c r="H337" t="s">
        <v>67</v>
      </c>
      <c r="I337">
        <v>18</v>
      </c>
      <c r="J337">
        <v>20</v>
      </c>
      <c r="K337" t="s">
        <v>20</v>
      </c>
      <c r="L337" t="s">
        <v>21</v>
      </c>
      <c r="M337">
        <v>3</v>
      </c>
      <c r="N337" t="s">
        <v>21</v>
      </c>
      <c r="O337">
        <v>0</v>
      </c>
      <c r="P337" t="s">
        <v>27</v>
      </c>
      <c r="Q337" t="s">
        <v>401</v>
      </c>
    </row>
    <row r="338" spans="1:17">
      <c r="A338">
        <v>337</v>
      </c>
      <c r="B338" s="1" t="s">
        <v>360</v>
      </c>
      <c r="C338">
        <v>67</v>
      </c>
      <c r="D338" t="s">
        <v>26</v>
      </c>
      <c r="E338">
        <v>3.2</v>
      </c>
      <c r="F338">
        <v>18</v>
      </c>
      <c r="G338">
        <v>1.8</v>
      </c>
      <c r="H338" t="s">
        <v>67</v>
      </c>
      <c r="I338">
        <v>18</v>
      </c>
      <c r="J338">
        <v>33</v>
      </c>
      <c r="K338" t="s">
        <v>20</v>
      </c>
      <c r="L338" t="s">
        <v>21</v>
      </c>
      <c r="M338">
        <v>3</v>
      </c>
      <c r="N338" t="s">
        <v>21</v>
      </c>
      <c r="O338">
        <v>0</v>
      </c>
      <c r="P338" t="s">
        <v>27</v>
      </c>
      <c r="Q338" t="s">
        <v>402</v>
      </c>
    </row>
    <row r="339" spans="1:17">
      <c r="A339">
        <v>338</v>
      </c>
      <c r="B339" s="1" t="s">
        <v>360</v>
      </c>
      <c r="C339">
        <v>2050</v>
      </c>
      <c r="D339" t="s">
        <v>26</v>
      </c>
      <c r="E339">
        <v>0.89</v>
      </c>
      <c r="F339">
        <v>24</v>
      </c>
      <c r="G339">
        <v>3.1</v>
      </c>
      <c r="H339" t="s">
        <v>67</v>
      </c>
      <c r="I339">
        <v>24</v>
      </c>
      <c r="J339">
        <v>16</v>
      </c>
      <c r="K339" t="s">
        <v>20</v>
      </c>
      <c r="L339" t="s">
        <v>21</v>
      </c>
      <c r="M339">
        <v>3</v>
      </c>
      <c r="N339" t="s">
        <v>21</v>
      </c>
      <c r="O339">
        <v>0</v>
      </c>
      <c r="P339" t="s">
        <v>27</v>
      </c>
      <c r="Q339" t="s">
        <v>403</v>
      </c>
    </row>
    <row r="340" spans="1:17">
      <c r="A340">
        <v>339</v>
      </c>
      <c r="B340" s="1" t="s">
        <v>360</v>
      </c>
      <c r="C340">
        <v>2220</v>
      </c>
      <c r="D340" t="s">
        <v>26</v>
      </c>
      <c r="E340">
        <v>0</v>
      </c>
      <c r="F340">
        <v>20</v>
      </c>
      <c r="G340">
        <v>2.2000000000000002</v>
      </c>
      <c r="H340" t="s">
        <v>67</v>
      </c>
      <c r="I340">
        <v>20</v>
      </c>
      <c r="J340">
        <v>27</v>
      </c>
      <c r="K340" t="s">
        <v>20</v>
      </c>
      <c r="L340" t="s">
        <v>21</v>
      </c>
      <c r="M340">
        <v>2.5</v>
      </c>
      <c r="N340" t="s">
        <v>21</v>
      </c>
      <c r="O340">
        <v>0</v>
      </c>
      <c r="P340" t="s">
        <v>27</v>
      </c>
      <c r="Q340" t="s">
        <v>404</v>
      </c>
    </row>
    <row r="341" spans="1:17">
      <c r="A341">
        <v>340</v>
      </c>
      <c r="B341" s="1" t="s">
        <v>360</v>
      </c>
      <c r="C341">
        <v>2245</v>
      </c>
      <c r="D341" t="s">
        <v>26</v>
      </c>
      <c r="E341">
        <v>1.8</v>
      </c>
      <c r="F341">
        <v>18</v>
      </c>
      <c r="G341">
        <v>1.8</v>
      </c>
      <c r="H341" t="s">
        <v>67</v>
      </c>
      <c r="I341">
        <v>18</v>
      </c>
      <c r="J341">
        <v>20</v>
      </c>
      <c r="K341" t="s">
        <v>20</v>
      </c>
      <c r="L341" t="s">
        <v>21</v>
      </c>
      <c r="M341">
        <v>2.5</v>
      </c>
      <c r="N341" t="s">
        <v>21</v>
      </c>
      <c r="O341">
        <v>0</v>
      </c>
      <c r="P341" t="s">
        <v>33</v>
      </c>
      <c r="Q341" t="s">
        <v>368</v>
      </c>
    </row>
    <row r="342" spans="1:17">
      <c r="A342">
        <v>341</v>
      </c>
      <c r="B342" s="1" t="s">
        <v>360</v>
      </c>
      <c r="C342">
        <v>4786</v>
      </c>
      <c r="D342" t="s">
        <v>26</v>
      </c>
      <c r="E342">
        <v>3</v>
      </c>
      <c r="F342">
        <v>18</v>
      </c>
      <c r="G342">
        <v>1.8</v>
      </c>
      <c r="H342" t="s">
        <v>113</v>
      </c>
      <c r="I342">
        <v>18</v>
      </c>
      <c r="J342">
        <v>26</v>
      </c>
      <c r="K342" t="s">
        <v>20</v>
      </c>
      <c r="L342" t="s">
        <v>21</v>
      </c>
      <c r="M342">
        <v>2.5</v>
      </c>
      <c r="N342" t="s">
        <v>21</v>
      </c>
      <c r="O342">
        <v>0</v>
      </c>
      <c r="P342" t="s">
        <v>33</v>
      </c>
      <c r="Q342" t="s">
        <v>405</v>
      </c>
    </row>
    <row r="343" spans="1:17">
      <c r="A343">
        <v>342</v>
      </c>
      <c r="B343" s="1" t="s">
        <v>406</v>
      </c>
      <c r="C343">
        <v>16</v>
      </c>
      <c r="D343" t="s">
        <v>26</v>
      </c>
      <c r="E343">
        <v>0</v>
      </c>
      <c r="F343">
        <v>18</v>
      </c>
      <c r="G343">
        <v>1.77</v>
      </c>
      <c r="H343" t="s">
        <v>24</v>
      </c>
      <c r="I343">
        <v>18</v>
      </c>
      <c r="J343">
        <v>32</v>
      </c>
      <c r="K343" t="s">
        <v>21</v>
      </c>
      <c r="L343" t="s">
        <v>20</v>
      </c>
      <c r="M343">
        <v>4</v>
      </c>
      <c r="N343">
        <v>0</v>
      </c>
      <c r="O343">
        <v>0</v>
      </c>
      <c r="P343" t="s">
        <v>33</v>
      </c>
      <c r="Q343" t="s">
        <v>407</v>
      </c>
    </row>
    <row r="344" spans="1:17">
      <c r="A344">
        <v>343</v>
      </c>
      <c r="B344" s="1" t="s">
        <v>406</v>
      </c>
      <c r="C344">
        <v>15</v>
      </c>
      <c r="D344" t="s">
        <v>17</v>
      </c>
      <c r="E344">
        <v>0</v>
      </c>
      <c r="F344">
        <v>18</v>
      </c>
      <c r="G344">
        <v>1.77</v>
      </c>
      <c r="H344" t="s">
        <v>24</v>
      </c>
      <c r="I344">
        <v>18</v>
      </c>
      <c r="J344">
        <v>53</v>
      </c>
      <c r="K344" t="s">
        <v>21</v>
      </c>
      <c r="L344" t="s">
        <v>20</v>
      </c>
      <c r="M344">
        <v>5</v>
      </c>
      <c r="N344">
        <v>0</v>
      </c>
      <c r="O344">
        <v>0</v>
      </c>
      <c r="P344" t="s">
        <v>33</v>
      </c>
      <c r="Q344" t="s">
        <v>408</v>
      </c>
    </row>
    <row r="345" spans="1:17">
      <c r="A345">
        <v>344</v>
      </c>
      <c r="B345" s="1" t="s">
        <v>409</v>
      </c>
      <c r="C345">
        <v>4610</v>
      </c>
      <c r="D345" t="s">
        <v>17</v>
      </c>
      <c r="E345">
        <v>0</v>
      </c>
      <c r="F345">
        <v>18</v>
      </c>
      <c r="G345">
        <v>1.8</v>
      </c>
      <c r="H345" t="s">
        <v>123</v>
      </c>
      <c r="I345">
        <v>18</v>
      </c>
      <c r="J345">
        <v>17</v>
      </c>
      <c r="K345" t="s">
        <v>20</v>
      </c>
      <c r="L345" t="s">
        <v>21</v>
      </c>
      <c r="M345">
        <v>2</v>
      </c>
      <c r="N345" t="s">
        <v>21</v>
      </c>
      <c r="O345">
        <v>0</v>
      </c>
      <c r="P345" t="s">
        <v>22</v>
      </c>
      <c r="Q345" t="s">
        <v>410</v>
      </c>
    </row>
    <row r="346" spans="1:17">
      <c r="A346">
        <v>345</v>
      </c>
      <c r="B346" s="1" t="s">
        <v>409</v>
      </c>
      <c r="C346">
        <v>4635</v>
      </c>
      <c r="D346" t="s">
        <v>17</v>
      </c>
      <c r="E346">
        <v>0.6</v>
      </c>
      <c r="F346">
        <v>18</v>
      </c>
      <c r="G346">
        <v>1.8</v>
      </c>
      <c r="H346" t="s">
        <v>18</v>
      </c>
      <c r="I346">
        <v>18</v>
      </c>
      <c r="J346">
        <v>12</v>
      </c>
      <c r="K346" t="s">
        <v>20</v>
      </c>
      <c r="L346" t="s">
        <v>21</v>
      </c>
      <c r="M346">
        <v>2</v>
      </c>
      <c r="N346" t="s">
        <v>21</v>
      </c>
      <c r="O346">
        <v>0</v>
      </c>
      <c r="P346" t="s">
        <v>22</v>
      </c>
      <c r="Q346" t="s">
        <v>411</v>
      </c>
    </row>
    <row r="347" spans="1:17">
      <c r="A347">
        <v>346</v>
      </c>
      <c r="B347" s="1" t="s">
        <v>409</v>
      </c>
      <c r="C347">
        <v>4635</v>
      </c>
      <c r="D347" t="s">
        <v>26</v>
      </c>
      <c r="E347">
        <v>0</v>
      </c>
      <c r="F347">
        <v>18</v>
      </c>
      <c r="G347">
        <v>1.8</v>
      </c>
      <c r="H347" t="s">
        <v>113</v>
      </c>
      <c r="I347">
        <v>18</v>
      </c>
      <c r="J347">
        <v>12</v>
      </c>
      <c r="K347" t="s">
        <v>20</v>
      </c>
      <c r="L347" t="s">
        <v>21</v>
      </c>
      <c r="M347">
        <v>2</v>
      </c>
      <c r="N347" t="s">
        <v>21</v>
      </c>
      <c r="O347">
        <v>0</v>
      </c>
      <c r="P347" t="s">
        <v>22</v>
      </c>
      <c r="Q347" t="s">
        <v>412</v>
      </c>
    </row>
    <row r="348" spans="1:17">
      <c r="A348">
        <v>347</v>
      </c>
      <c r="B348" s="1" t="s">
        <v>409</v>
      </c>
      <c r="C348">
        <v>5319</v>
      </c>
      <c r="D348" t="s">
        <v>26</v>
      </c>
      <c r="E348">
        <v>0</v>
      </c>
      <c r="F348">
        <v>24</v>
      </c>
      <c r="G348">
        <v>3.1</v>
      </c>
      <c r="H348" t="s">
        <v>196</v>
      </c>
      <c r="I348">
        <v>24</v>
      </c>
      <c r="J348">
        <v>20</v>
      </c>
      <c r="K348" t="s">
        <v>20</v>
      </c>
      <c r="L348" t="s">
        <v>18</v>
      </c>
      <c r="M348">
        <v>2</v>
      </c>
      <c r="N348" t="s">
        <v>21</v>
      </c>
      <c r="O348">
        <v>0</v>
      </c>
      <c r="P348" t="s">
        <v>22</v>
      </c>
      <c r="Q348" t="s">
        <v>413</v>
      </c>
    </row>
    <row r="349" spans="1:17">
      <c r="A349">
        <v>348</v>
      </c>
      <c r="B349" s="1" t="s">
        <v>409</v>
      </c>
      <c r="C349">
        <v>5320</v>
      </c>
      <c r="D349" t="s">
        <v>26</v>
      </c>
      <c r="E349">
        <v>0.9</v>
      </c>
      <c r="F349">
        <v>18</v>
      </c>
      <c r="G349">
        <v>1.8</v>
      </c>
      <c r="H349" t="s">
        <v>93</v>
      </c>
      <c r="I349">
        <v>18</v>
      </c>
      <c r="J349">
        <v>32</v>
      </c>
      <c r="K349" t="s">
        <v>20</v>
      </c>
      <c r="L349" t="s">
        <v>21</v>
      </c>
      <c r="M349">
        <v>2</v>
      </c>
      <c r="N349" t="s">
        <v>21</v>
      </c>
      <c r="O349">
        <v>0</v>
      </c>
      <c r="P349" t="s">
        <v>33</v>
      </c>
      <c r="Q349" t="s">
        <v>414</v>
      </c>
    </row>
    <row r="350" spans="1:17">
      <c r="A350">
        <v>349</v>
      </c>
      <c r="B350" s="1" t="s">
        <v>409</v>
      </c>
      <c r="C350">
        <v>6464</v>
      </c>
      <c r="D350" t="s">
        <v>26</v>
      </c>
      <c r="E350">
        <v>2.08</v>
      </c>
      <c r="F350">
        <v>18</v>
      </c>
      <c r="G350">
        <v>1.8</v>
      </c>
      <c r="H350" t="s">
        <v>113</v>
      </c>
      <c r="I350">
        <v>18</v>
      </c>
      <c r="J350">
        <v>25</v>
      </c>
      <c r="K350" t="s">
        <v>20</v>
      </c>
      <c r="L350" t="s">
        <v>18</v>
      </c>
      <c r="M350">
        <v>2</v>
      </c>
      <c r="N350" t="s">
        <v>21</v>
      </c>
      <c r="O350">
        <v>0</v>
      </c>
      <c r="P350" t="s">
        <v>27</v>
      </c>
      <c r="Q350" t="s">
        <v>415</v>
      </c>
    </row>
    <row r="351" spans="1:17">
      <c r="A351">
        <v>350</v>
      </c>
      <c r="B351" s="1" t="s">
        <v>409</v>
      </c>
      <c r="C351">
        <v>6464</v>
      </c>
      <c r="D351" t="s">
        <v>17</v>
      </c>
      <c r="E351">
        <v>1.8</v>
      </c>
      <c r="F351">
        <v>21</v>
      </c>
      <c r="G351">
        <v>2.4</v>
      </c>
      <c r="H351" t="s">
        <v>113</v>
      </c>
      <c r="I351">
        <v>21</v>
      </c>
      <c r="J351">
        <v>29</v>
      </c>
      <c r="K351" t="s">
        <v>20</v>
      </c>
      <c r="L351" t="s">
        <v>21</v>
      </c>
      <c r="M351">
        <v>2</v>
      </c>
      <c r="N351" t="s">
        <v>21</v>
      </c>
      <c r="O351">
        <v>0</v>
      </c>
      <c r="P351" t="s">
        <v>27</v>
      </c>
      <c r="Q351" t="s">
        <v>416</v>
      </c>
    </row>
    <row r="352" spans="1:17">
      <c r="A352">
        <v>351</v>
      </c>
      <c r="B352" s="1" t="s">
        <v>409</v>
      </c>
      <c r="C352">
        <v>7842</v>
      </c>
      <c r="D352" t="s">
        <v>26</v>
      </c>
      <c r="E352">
        <v>1.19</v>
      </c>
      <c r="F352">
        <v>18</v>
      </c>
      <c r="G352">
        <v>1.8</v>
      </c>
      <c r="H352" t="s">
        <v>67</v>
      </c>
      <c r="I352">
        <v>18</v>
      </c>
      <c r="J352">
        <v>25</v>
      </c>
      <c r="K352" t="s">
        <v>20</v>
      </c>
      <c r="L352" t="s">
        <v>21</v>
      </c>
      <c r="M352">
        <v>2</v>
      </c>
      <c r="N352" t="s">
        <v>21</v>
      </c>
      <c r="O352">
        <v>0</v>
      </c>
      <c r="P352" t="s">
        <v>27</v>
      </c>
      <c r="Q352" t="s">
        <v>417</v>
      </c>
    </row>
    <row r="353" spans="1:17">
      <c r="A353">
        <v>352</v>
      </c>
      <c r="B353" s="1" t="s">
        <v>409</v>
      </c>
      <c r="C353">
        <v>7845</v>
      </c>
      <c r="D353" t="s">
        <v>26</v>
      </c>
      <c r="E353">
        <v>1.6</v>
      </c>
      <c r="F353">
        <v>18</v>
      </c>
      <c r="G353">
        <v>1.8</v>
      </c>
      <c r="H353" t="s">
        <v>67</v>
      </c>
      <c r="I353">
        <v>18</v>
      </c>
      <c r="J353">
        <v>18</v>
      </c>
      <c r="K353" t="s">
        <v>20</v>
      </c>
      <c r="L353" t="s">
        <v>21</v>
      </c>
      <c r="M353">
        <v>2</v>
      </c>
      <c r="N353" t="s">
        <v>21</v>
      </c>
      <c r="O353">
        <v>0</v>
      </c>
      <c r="P353" t="s">
        <v>27</v>
      </c>
      <c r="Q353" t="s">
        <v>418</v>
      </c>
    </row>
    <row r="354" spans="1:17">
      <c r="A354">
        <v>353</v>
      </c>
      <c r="B354" s="1" t="s">
        <v>419</v>
      </c>
      <c r="C354">
        <v>645</v>
      </c>
      <c r="D354" t="s">
        <v>26</v>
      </c>
      <c r="E354">
        <v>0</v>
      </c>
      <c r="F354">
        <v>18</v>
      </c>
      <c r="G354">
        <v>1.8</v>
      </c>
      <c r="H354" t="s">
        <v>18</v>
      </c>
      <c r="I354">
        <v>18</v>
      </c>
      <c r="J354">
        <v>8</v>
      </c>
      <c r="K354" t="s">
        <v>20</v>
      </c>
      <c r="L354" t="s">
        <v>21</v>
      </c>
      <c r="M354">
        <v>2</v>
      </c>
      <c r="N354" t="s">
        <v>21</v>
      </c>
      <c r="O354">
        <v>0</v>
      </c>
      <c r="P354" t="s">
        <v>22</v>
      </c>
      <c r="Q354" t="s">
        <v>73</v>
      </c>
    </row>
    <row r="355" spans="1:17">
      <c r="A355">
        <v>354</v>
      </c>
      <c r="B355" s="1" t="s">
        <v>419</v>
      </c>
      <c r="C355">
        <v>2425</v>
      </c>
      <c r="D355" t="s">
        <v>26</v>
      </c>
      <c r="E355">
        <v>0</v>
      </c>
      <c r="F355">
        <v>0</v>
      </c>
      <c r="G355">
        <v>0</v>
      </c>
      <c r="H355" t="s">
        <v>420</v>
      </c>
      <c r="I355">
        <v>0</v>
      </c>
      <c r="J355">
        <v>0</v>
      </c>
      <c r="K355" t="s">
        <v>20</v>
      </c>
      <c r="L355" t="s">
        <v>21</v>
      </c>
      <c r="M355">
        <v>2</v>
      </c>
      <c r="N355" t="s">
        <v>21</v>
      </c>
      <c r="O355">
        <v>0</v>
      </c>
      <c r="P355" t="s">
        <v>50</v>
      </c>
      <c r="Q355" t="s">
        <v>421</v>
      </c>
    </row>
    <row r="356" spans="1:17">
      <c r="A356">
        <v>355</v>
      </c>
      <c r="B356" s="1" t="s">
        <v>419</v>
      </c>
      <c r="C356">
        <v>3740</v>
      </c>
      <c r="D356" t="s">
        <v>26</v>
      </c>
      <c r="E356">
        <v>0</v>
      </c>
      <c r="F356" t="s">
        <v>18</v>
      </c>
      <c r="G356" t="s">
        <v>18</v>
      </c>
      <c r="H356" t="s">
        <v>18</v>
      </c>
      <c r="I356">
        <v>0</v>
      </c>
      <c r="J356">
        <v>0</v>
      </c>
      <c r="K356" t="s">
        <v>20</v>
      </c>
      <c r="L356" t="s">
        <v>21</v>
      </c>
      <c r="M356">
        <v>4</v>
      </c>
      <c r="N356" t="s">
        <v>21</v>
      </c>
      <c r="O356">
        <v>0</v>
      </c>
      <c r="P356" t="s">
        <v>33</v>
      </c>
      <c r="Q356" t="s">
        <v>422</v>
      </c>
    </row>
    <row r="357" spans="1:17">
      <c r="A357">
        <v>356</v>
      </c>
      <c r="B357" s="1" t="s">
        <v>419</v>
      </c>
      <c r="C357">
        <v>3744</v>
      </c>
      <c r="D357" t="s">
        <v>17</v>
      </c>
      <c r="E357">
        <v>0</v>
      </c>
      <c r="F357">
        <v>12</v>
      </c>
      <c r="G357">
        <v>0.78500000000000003</v>
      </c>
      <c r="H357" t="s">
        <v>138</v>
      </c>
      <c r="I357">
        <v>12</v>
      </c>
      <c r="J357">
        <v>40</v>
      </c>
      <c r="K357" t="s">
        <v>20</v>
      </c>
      <c r="L357" t="s">
        <v>21</v>
      </c>
      <c r="M357">
        <v>4</v>
      </c>
      <c r="N357" t="s">
        <v>21</v>
      </c>
      <c r="O357">
        <v>0</v>
      </c>
      <c r="P357" t="s">
        <v>33</v>
      </c>
      <c r="Q357" t="s">
        <v>423</v>
      </c>
    </row>
    <row r="358" spans="1:17">
      <c r="A358">
        <v>357</v>
      </c>
      <c r="B358" s="1" t="s">
        <v>424</v>
      </c>
      <c r="C358">
        <v>1250</v>
      </c>
      <c r="D358" t="s">
        <v>26</v>
      </c>
      <c r="E358">
        <v>0.99</v>
      </c>
      <c r="F358">
        <v>18</v>
      </c>
      <c r="G358">
        <v>1.8</v>
      </c>
      <c r="H358" t="s">
        <v>167</v>
      </c>
      <c r="I358">
        <v>18</v>
      </c>
      <c r="J358">
        <v>16</v>
      </c>
      <c r="K358" t="s">
        <v>20</v>
      </c>
      <c r="L358" t="s">
        <v>21</v>
      </c>
      <c r="M358">
        <v>3</v>
      </c>
      <c r="N358" t="s">
        <v>21</v>
      </c>
      <c r="O358">
        <v>0</v>
      </c>
      <c r="P358" t="s">
        <v>27</v>
      </c>
      <c r="Q358" t="s">
        <v>425</v>
      </c>
    </row>
    <row r="359" spans="1:17">
      <c r="A359">
        <v>358</v>
      </c>
      <c r="B359" s="1" t="s">
        <v>424</v>
      </c>
      <c r="C359">
        <v>1578</v>
      </c>
      <c r="D359" t="s">
        <v>17</v>
      </c>
      <c r="E359">
        <v>1.1599999999999999</v>
      </c>
      <c r="F359">
        <v>18</v>
      </c>
      <c r="G359">
        <v>1.8</v>
      </c>
      <c r="H359" t="s">
        <v>426</v>
      </c>
      <c r="I359">
        <v>18</v>
      </c>
      <c r="J359">
        <v>39</v>
      </c>
      <c r="K359" t="s">
        <v>20</v>
      </c>
      <c r="L359" t="s">
        <v>21</v>
      </c>
      <c r="M359">
        <v>2</v>
      </c>
      <c r="N359" t="s">
        <v>21</v>
      </c>
      <c r="O359">
        <v>0</v>
      </c>
      <c r="P359" t="s">
        <v>27</v>
      </c>
      <c r="Q359" t="s">
        <v>427</v>
      </c>
    </row>
    <row r="360" spans="1:17">
      <c r="A360">
        <v>359</v>
      </c>
      <c r="B360" s="1" t="s">
        <v>409</v>
      </c>
      <c r="C360">
        <v>120</v>
      </c>
      <c r="D360" t="s">
        <v>17</v>
      </c>
      <c r="E360">
        <v>0</v>
      </c>
      <c r="F360">
        <v>15</v>
      </c>
      <c r="G360">
        <v>1.77</v>
      </c>
      <c r="H360" t="s">
        <v>24</v>
      </c>
      <c r="I360">
        <v>18</v>
      </c>
      <c r="J360">
        <v>23</v>
      </c>
      <c r="K360" t="s">
        <v>20</v>
      </c>
      <c r="L360" t="s">
        <v>21</v>
      </c>
      <c r="M360">
        <v>3</v>
      </c>
      <c r="N360" t="s">
        <v>21</v>
      </c>
      <c r="O360">
        <v>0</v>
      </c>
      <c r="P360" t="s">
        <v>33</v>
      </c>
      <c r="Q360" t="s">
        <v>428</v>
      </c>
    </row>
    <row r="361" spans="1:17">
      <c r="A361">
        <v>360</v>
      </c>
      <c r="B361" s="1" t="s">
        <v>409</v>
      </c>
      <c r="C361">
        <v>125</v>
      </c>
      <c r="D361" t="s">
        <v>17</v>
      </c>
      <c r="E361">
        <v>1.07</v>
      </c>
      <c r="F361">
        <v>15</v>
      </c>
      <c r="G361">
        <v>1.77</v>
      </c>
      <c r="H361" t="s">
        <v>19</v>
      </c>
      <c r="I361">
        <v>18</v>
      </c>
      <c r="J361">
        <v>37</v>
      </c>
      <c r="K361" t="s">
        <v>20</v>
      </c>
      <c r="L361" t="s">
        <v>21</v>
      </c>
      <c r="M361">
        <v>3</v>
      </c>
      <c r="N361" t="s">
        <v>21</v>
      </c>
      <c r="O361">
        <v>0</v>
      </c>
      <c r="P361" t="s">
        <v>33</v>
      </c>
      <c r="Q361" t="s">
        <v>429</v>
      </c>
    </row>
    <row r="362" spans="1:17">
      <c r="A362">
        <v>361</v>
      </c>
      <c r="B362" s="1" t="s">
        <v>409</v>
      </c>
      <c r="C362">
        <v>190</v>
      </c>
      <c r="D362" t="s">
        <v>17</v>
      </c>
      <c r="E362">
        <v>1.38</v>
      </c>
      <c r="F362">
        <v>18</v>
      </c>
      <c r="G362">
        <v>1.77</v>
      </c>
      <c r="H362" t="s">
        <v>24</v>
      </c>
      <c r="I362">
        <v>18</v>
      </c>
      <c r="J362">
        <v>20</v>
      </c>
      <c r="K362" t="s">
        <v>20</v>
      </c>
      <c r="L362" t="s">
        <v>21</v>
      </c>
      <c r="M362">
        <v>2</v>
      </c>
      <c r="N362" t="s">
        <v>21</v>
      </c>
      <c r="O362">
        <v>0</v>
      </c>
      <c r="P362" t="s">
        <v>27</v>
      </c>
      <c r="Q362" t="s">
        <v>424</v>
      </c>
    </row>
    <row r="363" spans="1:17">
      <c r="A363">
        <v>362</v>
      </c>
      <c r="B363" s="1" t="s">
        <v>409</v>
      </c>
      <c r="C363">
        <v>210</v>
      </c>
      <c r="D363" t="s">
        <v>17</v>
      </c>
      <c r="E363">
        <v>1.94</v>
      </c>
      <c r="F363">
        <v>18</v>
      </c>
      <c r="G363">
        <v>1.77</v>
      </c>
      <c r="H363" t="s">
        <v>24</v>
      </c>
      <c r="I363">
        <v>18</v>
      </c>
      <c r="J363">
        <v>44</v>
      </c>
      <c r="K363" t="s">
        <v>20</v>
      </c>
      <c r="L363" t="s">
        <v>21</v>
      </c>
      <c r="M363">
        <v>2</v>
      </c>
      <c r="N363" t="s">
        <v>21</v>
      </c>
      <c r="O363">
        <v>0</v>
      </c>
      <c r="P363" t="s">
        <v>27</v>
      </c>
      <c r="Q363" t="s">
        <v>430</v>
      </c>
    </row>
    <row r="364" spans="1:17">
      <c r="A364">
        <v>363</v>
      </c>
      <c r="B364" s="1" t="s">
        <v>409</v>
      </c>
      <c r="C364">
        <v>1955</v>
      </c>
      <c r="D364" t="s">
        <v>17</v>
      </c>
      <c r="E364">
        <v>1.85</v>
      </c>
      <c r="F364">
        <v>18</v>
      </c>
      <c r="G364">
        <v>1.77</v>
      </c>
      <c r="H364" t="s">
        <v>24</v>
      </c>
      <c r="I364">
        <v>18</v>
      </c>
      <c r="J364">
        <v>20</v>
      </c>
      <c r="K364" t="s">
        <v>20</v>
      </c>
      <c r="L364" t="s">
        <v>21</v>
      </c>
      <c r="M364">
        <v>3</v>
      </c>
      <c r="N364" t="s">
        <v>21</v>
      </c>
      <c r="O364">
        <v>0</v>
      </c>
      <c r="P364" t="s">
        <v>27</v>
      </c>
      <c r="Q364" t="s">
        <v>431</v>
      </c>
    </row>
    <row r="365" spans="1:17">
      <c r="A365">
        <v>364</v>
      </c>
      <c r="B365" s="1" t="s">
        <v>409</v>
      </c>
      <c r="C365">
        <v>4485</v>
      </c>
      <c r="D365" t="s">
        <v>17</v>
      </c>
      <c r="E365">
        <v>0</v>
      </c>
      <c r="F365">
        <v>18</v>
      </c>
      <c r="G365">
        <v>1.77</v>
      </c>
      <c r="H365" t="s">
        <v>24</v>
      </c>
      <c r="I365">
        <v>18</v>
      </c>
      <c r="J365">
        <v>12</v>
      </c>
      <c r="K365" t="s">
        <v>20</v>
      </c>
      <c r="L365" t="s">
        <v>21</v>
      </c>
      <c r="M365">
        <v>2</v>
      </c>
      <c r="N365" t="s">
        <v>21</v>
      </c>
      <c r="O365">
        <v>0</v>
      </c>
      <c r="P365" t="s">
        <v>22</v>
      </c>
      <c r="Q365" t="s">
        <v>432</v>
      </c>
    </row>
    <row r="366" spans="1:17">
      <c r="A366">
        <v>365</v>
      </c>
      <c r="B366" s="1" t="s">
        <v>433</v>
      </c>
      <c r="C366">
        <v>1155</v>
      </c>
      <c r="D366" t="s">
        <v>95</v>
      </c>
      <c r="E366">
        <v>0.74</v>
      </c>
      <c r="F366">
        <v>15</v>
      </c>
      <c r="G366">
        <v>1.2</v>
      </c>
      <c r="H366" t="s">
        <v>18</v>
      </c>
      <c r="I366">
        <v>15</v>
      </c>
      <c r="J366">
        <v>27</v>
      </c>
      <c r="K366" t="s">
        <v>20</v>
      </c>
      <c r="L366" t="s">
        <v>21</v>
      </c>
      <c r="M366">
        <v>1.5</v>
      </c>
      <c r="N366" t="s">
        <v>21</v>
      </c>
      <c r="O366">
        <v>0</v>
      </c>
      <c r="P366" t="s">
        <v>27</v>
      </c>
      <c r="Q366" t="s">
        <v>434</v>
      </c>
    </row>
    <row r="367" spans="1:17">
      <c r="A367">
        <v>366</v>
      </c>
      <c r="B367" s="1" t="s">
        <v>433</v>
      </c>
      <c r="C367">
        <v>1160</v>
      </c>
      <c r="D367" t="s">
        <v>95</v>
      </c>
      <c r="E367">
        <v>2.63</v>
      </c>
      <c r="F367">
        <v>24</v>
      </c>
      <c r="G367">
        <v>3.1</v>
      </c>
      <c r="H367" t="s">
        <v>123</v>
      </c>
      <c r="I367">
        <v>24</v>
      </c>
      <c r="J367">
        <v>40</v>
      </c>
      <c r="K367" t="s">
        <v>20</v>
      </c>
      <c r="L367" t="s">
        <v>21</v>
      </c>
      <c r="M367">
        <v>3</v>
      </c>
      <c r="N367" t="s">
        <v>21</v>
      </c>
      <c r="O367">
        <v>0</v>
      </c>
      <c r="P367" t="s">
        <v>27</v>
      </c>
      <c r="Q367" t="s">
        <v>435</v>
      </c>
    </row>
    <row r="368" spans="1:17">
      <c r="A368">
        <v>367</v>
      </c>
      <c r="B368" s="1" t="s">
        <v>436</v>
      </c>
      <c r="C368">
        <v>60</v>
      </c>
      <c r="D368" t="s">
        <v>92</v>
      </c>
      <c r="E368">
        <v>0</v>
      </c>
      <c r="F368">
        <v>18</v>
      </c>
      <c r="G368">
        <v>1.8</v>
      </c>
      <c r="H368" t="s">
        <v>24</v>
      </c>
      <c r="I368">
        <v>18</v>
      </c>
      <c r="J368">
        <v>32</v>
      </c>
      <c r="K368" t="s">
        <v>20</v>
      </c>
      <c r="L368" t="s">
        <v>21</v>
      </c>
      <c r="M368">
        <v>2</v>
      </c>
      <c r="N368" t="s">
        <v>21</v>
      </c>
      <c r="O368">
        <v>0</v>
      </c>
      <c r="P368" t="s">
        <v>33</v>
      </c>
      <c r="Q368" t="s">
        <v>437</v>
      </c>
    </row>
    <row r="369" spans="1:17">
      <c r="A369">
        <v>368</v>
      </c>
      <c r="B369" s="1" t="s">
        <v>436</v>
      </c>
      <c r="C369">
        <v>2257</v>
      </c>
      <c r="D369" t="s">
        <v>95</v>
      </c>
      <c r="E369">
        <v>2.6</v>
      </c>
      <c r="F369">
        <v>24</v>
      </c>
      <c r="G369">
        <v>3.1</v>
      </c>
      <c r="H369" t="s">
        <v>70</v>
      </c>
      <c r="I369">
        <v>24</v>
      </c>
      <c r="J369">
        <v>18</v>
      </c>
      <c r="K369" t="s">
        <v>20</v>
      </c>
      <c r="L369" t="s">
        <v>21</v>
      </c>
      <c r="M369">
        <v>2</v>
      </c>
      <c r="N369" t="s">
        <v>21</v>
      </c>
      <c r="O369">
        <v>0</v>
      </c>
      <c r="P369" t="s">
        <v>33</v>
      </c>
      <c r="Q369" t="s">
        <v>438</v>
      </c>
    </row>
    <row r="370" spans="1:17">
      <c r="A370">
        <v>369</v>
      </c>
      <c r="B370" s="1" t="s">
        <v>436</v>
      </c>
      <c r="C370">
        <v>2250</v>
      </c>
      <c r="D370" t="s">
        <v>92</v>
      </c>
      <c r="E370">
        <v>1.7</v>
      </c>
      <c r="F370">
        <v>18</v>
      </c>
      <c r="G370">
        <v>1.8</v>
      </c>
      <c r="H370" t="s">
        <v>70</v>
      </c>
      <c r="I370">
        <v>18</v>
      </c>
      <c r="J370">
        <v>24</v>
      </c>
      <c r="K370" t="s">
        <v>20</v>
      </c>
      <c r="L370" t="s">
        <v>21</v>
      </c>
      <c r="M370">
        <v>3</v>
      </c>
      <c r="N370" t="s">
        <v>21</v>
      </c>
      <c r="O370">
        <v>0</v>
      </c>
      <c r="P370" t="s">
        <v>27</v>
      </c>
      <c r="Q370" t="s">
        <v>439</v>
      </c>
    </row>
    <row r="371" spans="1:17">
      <c r="A371">
        <v>370</v>
      </c>
      <c r="B371" s="1" t="s">
        <v>436</v>
      </c>
      <c r="C371">
        <v>2980</v>
      </c>
      <c r="D371" t="s">
        <v>95</v>
      </c>
      <c r="E371">
        <v>0</v>
      </c>
      <c r="F371">
        <v>30</v>
      </c>
      <c r="G371">
        <v>4.9000000000000004</v>
      </c>
      <c r="H371" t="s">
        <v>19</v>
      </c>
      <c r="I371">
        <v>30</v>
      </c>
      <c r="J371">
        <v>30</v>
      </c>
      <c r="K371" t="s">
        <v>20</v>
      </c>
      <c r="L371" t="s">
        <v>21</v>
      </c>
      <c r="M371">
        <v>2</v>
      </c>
      <c r="N371" t="s">
        <v>21</v>
      </c>
      <c r="O371">
        <v>0</v>
      </c>
      <c r="P371" t="s">
        <v>22</v>
      </c>
      <c r="Q371" t="s">
        <v>433</v>
      </c>
    </row>
    <row r="372" spans="1:17">
      <c r="A372">
        <v>371</v>
      </c>
      <c r="B372" s="1" t="s">
        <v>436</v>
      </c>
      <c r="C372">
        <v>2989</v>
      </c>
      <c r="D372" t="s">
        <v>26</v>
      </c>
      <c r="E372">
        <v>2.8</v>
      </c>
      <c r="F372">
        <v>24</v>
      </c>
      <c r="G372">
        <v>3.1</v>
      </c>
      <c r="H372" t="s">
        <v>19</v>
      </c>
      <c r="I372">
        <v>24</v>
      </c>
      <c r="J372">
        <v>62</v>
      </c>
      <c r="K372" t="s">
        <v>20</v>
      </c>
      <c r="L372" t="s">
        <v>21</v>
      </c>
      <c r="M372">
        <v>3</v>
      </c>
      <c r="N372" t="s">
        <v>21</v>
      </c>
      <c r="O372">
        <v>0</v>
      </c>
      <c r="P372" t="s">
        <v>33</v>
      </c>
      <c r="Q372" t="s">
        <v>440</v>
      </c>
    </row>
    <row r="373" spans="1:17">
      <c r="A373">
        <v>372</v>
      </c>
      <c r="B373" s="1" t="s">
        <v>436</v>
      </c>
      <c r="C373">
        <v>4590</v>
      </c>
      <c r="D373" t="s">
        <v>26</v>
      </c>
      <c r="E373">
        <v>1.5</v>
      </c>
      <c r="F373">
        <v>24</v>
      </c>
      <c r="G373">
        <v>3.1</v>
      </c>
      <c r="H373" t="s">
        <v>24</v>
      </c>
      <c r="I373">
        <v>24</v>
      </c>
      <c r="J373">
        <v>18</v>
      </c>
      <c r="K373" t="s">
        <v>20</v>
      </c>
      <c r="L373" t="s">
        <v>21</v>
      </c>
      <c r="M373">
        <v>2</v>
      </c>
      <c r="N373" t="s">
        <v>21</v>
      </c>
      <c r="O373">
        <v>0</v>
      </c>
      <c r="P373" t="s">
        <v>22</v>
      </c>
      <c r="Q373" t="s">
        <v>441</v>
      </c>
    </row>
    <row r="374" spans="1:17">
      <c r="A374">
        <v>373</v>
      </c>
      <c r="B374" s="1" t="s">
        <v>436</v>
      </c>
      <c r="C374">
        <v>6810</v>
      </c>
      <c r="D374" t="s">
        <v>26</v>
      </c>
      <c r="E374">
        <v>0</v>
      </c>
      <c r="F374">
        <v>18</v>
      </c>
      <c r="G374">
        <v>1.8</v>
      </c>
      <c r="H374" t="s">
        <v>18</v>
      </c>
      <c r="I374">
        <v>18</v>
      </c>
      <c r="J374">
        <v>18</v>
      </c>
      <c r="K374" t="s">
        <v>21</v>
      </c>
      <c r="L374" t="s">
        <v>21</v>
      </c>
      <c r="M374">
        <v>2</v>
      </c>
      <c r="N374" t="s">
        <v>21</v>
      </c>
      <c r="O374">
        <v>0</v>
      </c>
      <c r="P374" t="s">
        <v>50</v>
      </c>
      <c r="Q374" t="s">
        <v>442</v>
      </c>
    </row>
    <row r="375" spans="1:17">
      <c r="A375">
        <v>374</v>
      </c>
      <c r="B375" s="1" t="s">
        <v>443</v>
      </c>
      <c r="C375">
        <v>2245</v>
      </c>
      <c r="D375" t="s">
        <v>26</v>
      </c>
      <c r="E375">
        <v>1.81</v>
      </c>
      <c r="F375">
        <v>18</v>
      </c>
      <c r="G375">
        <v>1.77</v>
      </c>
      <c r="H375" t="s">
        <v>19</v>
      </c>
      <c r="I375">
        <v>18</v>
      </c>
      <c r="J375">
        <v>22</v>
      </c>
      <c r="K375" t="s">
        <v>20</v>
      </c>
      <c r="L375" t="s">
        <v>21</v>
      </c>
      <c r="M375">
        <v>3</v>
      </c>
      <c r="N375" t="s">
        <v>21</v>
      </c>
      <c r="O375">
        <v>0</v>
      </c>
      <c r="P375" t="s">
        <v>27</v>
      </c>
      <c r="Q375" t="s">
        <v>444</v>
      </c>
    </row>
    <row r="376" spans="1:17">
      <c r="A376">
        <v>375</v>
      </c>
      <c r="B376" s="1" t="s">
        <v>443</v>
      </c>
      <c r="C376">
        <v>5350</v>
      </c>
      <c r="D376" t="s">
        <v>17</v>
      </c>
      <c r="E376">
        <v>0.92</v>
      </c>
      <c r="F376">
        <v>24</v>
      </c>
      <c r="G376">
        <v>3.14</v>
      </c>
      <c r="H376" t="s">
        <v>93</v>
      </c>
      <c r="I376">
        <v>24</v>
      </c>
      <c r="J376">
        <v>24</v>
      </c>
      <c r="K376" t="s">
        <v>21</v>
      </c>
      <c r="L376" t="s">
        <v>21</v>
      </c>
      <c r="M376">
        <v>1.5</v>
      </c>
      <c r="N376" t="s">
        <v>21</v>
      </c>
      <c r="O376">
        <v>0</v>
      </c>
      <c r="P376" t="s">
        <v>22</v>
      </c>
      <c r="Q376" t="s">
        <v>445</v>
      </c>
    </row>
    <row r="377" spans="1:17">
      <c r="A377">
        <v>376</v>
      </c>
      <c r="B377" s="1" t="s">
        <v>443</v>
      </c>
      <c r="C377">
        <v>6570</v>
      </c>
      <c r="D377" t="s">
        <v>17</v>
      </c>
      <c r="E377">
        <v>2</v>
      </c>
      <c r="F377">
        <v>18</v>
      </c>
      <c r="G377">
        <v>1.77</v>
      </c>
      <c r="H377" t="s">
        <v>29</v>
      </c>
      <c r="I377">
        <v>18</v>
      </c>
      <c r="J377">
        <v>86</v>
      </c>
      <c r="K377" t="s">
        <v>20</v>
      </c>
      <c r="L377" t="s">
        <v>21</v>
      </c>
      <c r="M377">
        <v>4</v>
      </c>
      <c r="N377" t="s">
        <v>21</v>
      </c>
      <c r="O377">
        <v>0</v>
      </c>
      <c r="P377" t="s">
        <v>27</v>
      </c>
      <c r="Q377" t="s">
        <v>446</v>
      </c>
    </row>
    <row r="378" spans="1:17">
      <c r="A378">
        <v>377</v>
      </c>
      <c r="B378" s="1" t="s">
        <v>443</v>
      </c>
      <c r="C378">
        <v>805</v>
      </c>
      <c r="D378" t="s">
        <v>17</v>
      </c>
      <c r="E378">
        <v>1.5</v>
      </c>
      <c r="F378">
        <v>18</v>
      </c>
      <c r="G378">
        <v>1.8</v>
      </c>
      <c r="H378" t="s">
        <v>24</v>
      </c>
      <c r="I378">
        <v>18</v>
      </c>
      <c r="J378">
        <v>16</v>
      </c>
      <c r="K378" t="s">
        <v>20</v>
      </c>
      <c r="L378" t="s">
        <v>21</v>
      </c>
      <c r="M378">
        <v>4</v>
      </c>
      <c r="N378" t="s">
        <v>21</v>
      </c>
      <c r="O378">
        <v>0</v>
      </c>
      <c r="P378" t="s">
        <v>33</v>
      </c>
      <c r="Q378" t="s">
        <v>447</v>
      </c>
    </row>
    <row r="379" spans="1:17">
      <c r="A379">
        <v>378</v>
      </c>
      <c r="B379" s="1" t="s">
        <v>443</v>
      </c>
      <c r="C379">
        <v>1520</v>
      </c>
      <c r="D379" t="s">
        <v>26</v>
      </c>
      <c r="E379">
        <v>2.95</v>
      </c>
      <c r="F379">
        <v>18</v>
      </c>
      <c r="G379">
        <v>1.8</v>
      </c>
      <c r="H379" t="s">
        <v>24</v>
      </c>
      <c r="I379">
        <v>18</v>
      </c>
      <c r="J379">
        <v>50</v>
      </c>
      <c r="K379" t="s">
        <v>20</v>
      </c>
      <c r="L379" t="s">
        <v>21</v>
      </c>
      <c r="M379">
        <v>3</v>
      </c>
      <c r="N379" t="s">
        <v>21</v>
      </c>
      <c r="O379">
        <v>0</v>
      </c>
      <c r="P379" t="s">
        <v>27</v>
      </c>
      <c r="Q379" t="s">
        <v>448</v>
      </c>
    </row>
    <row r="380" spans="1:17">
      <c r="A380">
        <v>379</v>
      </c>
      <c r="B380" s="1" t="s">
        <v>449</v>
      </c>
      <c r="C380">
        <v>2400</v>
      </c>
      <c r="D380" t="s">
        <v>95</v>
      </c>
      <c r="E380">
        <v>2.2000000000000002</v>
      </c>
      <c r="F380">
        <v>24</v>
      </c>
      <c r="G380">
        <v>3.1</v>
      </c>
      <c r="H380" t="s">
        <v>113</v>
      </c>
      <c r="I380">
        <v>24</v>
      </c>
      <c r="J380">
        <v>17</v>
      </c>
      <c r="K380" t="s">
        <v>20</v>
      </c>
      <c r="L380" t="s">
        <v>21</v>
      </c>
      <c r="M380">
        <v>2.5</v>
      </c>
      <c r="N380" t="s">
        <v>21</v>
      </c>
      <c r="O380">
        <v>0</v>
      </c>
      <c r="P380" t="s">
        <v>22</v>
      </c>
      <c r="Q380" t="s">
        <v>450</v>
      </c>
    </row>
    <row r="381" spans="1:17">
      <c r="A381">
        <v>380</v>
      </c>
      <c r="B381" s="1" t="s">
        <v>449</v>
      </c>
      <c r="C381">
        <v>4350</v>
      </c>
      <c r="D381" t="s">
        <v>95</v>
      </c>
      <c r="E381">
        <v>1.97</v>
      </c>
      <c r="F381">
        <v>24</v>
      </c>
      <c r="G381">
        <v>3.1</v>
      </c>
      <c r="H381" t="s">
        <v>112</v>
      </c>
      <c r="I381">
        <v>24</v>
      </c>
      <c r="J381">
        <v>25</v>
      </c>
      <c r="K381" t="s">
        <v>20</v>
      </c>
      <c r="L381" t="s">
        <v>21</v>
      </c>
      <c r="M381">
        <v>2</v>
      </c>
      <c r="N381" t="s">
        <v>18</v>
      </c>
      <c r="O381">
        <v>0</v>
      </c>
      <c r="P381" t="s">
        <v>22</v>
      </c>
      <c r="Q381" t="s">
        <v>451</v>
      </c>
    </row>
    <row r="382" spans="1:17">
      <c r="A382">
        <v>381</v>
      </c>
      <c r="B382" s="1" t="s">
        <v>449</v>
      </c>
      <c r="C382">
        <v>5050</v>
      </c>
      <c r="D382" t="s">
        <v>92</v>
      </c>
      <c r="E382">
        <v>1.3</v>
      </c>
      <c r="F382">
        <v>18</v>
      </c>
      <c r="G382">
        <v>1.8</v>
      </c>
      <c r="H382" t="s">
        <v>67</v>
      </c>
      <c r="I382">
        <v>18</v>
      </c>
      <c r="J382">
        <v>49</v>
      </c>
      <c r="K382" t="s">
        <v>20</v>
      </c>
      <c r="L382" t="s">
        <v>21</v>
      </c>
      <c r="M382">
        <v>2.5</v>
      </c>
      <c r="N382" t="s">
        <v>21</v>
      </c>
      <c r="O382">
        <v>0</v>
      </c>
      <c r="P382" t="s">
        <v>27</v>
      </c>
      <c r="Q382" t="s">
        <v>452</v>
      </c>
    </row>
    <row r="383" spans="1:17">
      <c r="A383">
        <v>382</v>
      </c>
      <c r="B383" s="1" t="s">
        <v>449</v>
      </c>
      <c r="C383">
        <v>6430</v>
      </c>
      <c r="D383" t="s">
        <v>92</v>
      </c>
      <c r="E383">
        <v>1.54</v>
      </c>
      <c r="F383">
        <v>24</v>
      </c>
      <c r="G383">
        <v>3.1</v>
      </c>
      <c r="H383" t="s">
        <v>67</v>
      </c>
      <c r="I383">
        <v>24</v>
      </c>
      <c r="J383">
        <v>33</v>
      </c>
      <c r="K383" t="s">
        <v>20</v>
      </c>
      <c r="L383" t="s">
        <v>21</v>
      </c>
      <c r="M383">
        <v>2.5</v>
      </c>
      <c r="N383" t="s">
        <v>21</v>
      </c>
      <c r="O383">
        <v>0</v>
      </c>
      <c r="P383" t="s">
        <v>27</v>
      </c>
      <c r="Q383" t="s">
        <v>453</v>
      </c>
    </row>
    <row r="384" spans="1:17">
      <c r="A384">
        <v>383</v>
      </c>
      <c r="B384" s="1" t="s">
        <v>454</v>
      </c>
      <c r="C384">
        <v>3230</v>
      </c>
      <c r="D384" t="s">
        <v>92</v>
      </c>
      <c r="E384">
        <v>0</v>
      </c>
      <c r="F384">
        <v>30</v>
      </c>
      <c r="G384">
        <v>4.9000000000000004</v>
      </c>
      <c r="H384" t="s">
        <v>113</v>
      </c>
      <c r="I384">
        <v>24</v>
      </c>
      <c r="J384">
        <v>22</v>
      </c>
      <c r="K384" t="s">
        <v>20</v>
      </c>
      <c r="L384" t="s">
        <v>20</v>
      </c>
      <c r="M384">
        <v>3</v>
      </c>
      <c r="N384" t="s">
        <v>21</v>
      </c>
      <c r="O384">
        <v>0</v>
      </c>
      <c r="P384" t="s">
        <v>27</v>
      </c>
      <c r="Q384" t="s">
        <v>455</v>
      </c>
    </row>
    <row r="385" spans="1:17">
      <c r="A385">
        <v>384</v>
      </c>
      <c r="B385" s="1" t="s">
        <v>454</v>
      </c>
      <c r="C385">
        <v>3490</v>
      </c>
      <c r="D385" t="s">
        <v>92</v>
      </c>
      <c r="E385">
        <v>0</v>
      </c>
      <c r="F385">
        <v>18</v>
      </c>
      <c r="G385">
        <v>1.8</v>
      </c>
      <c r="H385" t="s">
        <v>123</v>
      </c>
      <c r="I385">
        <v>18</v>
      </c>
      <c r="J385">
        <v>21</v>
      </c>
      <c r="K385" t="s">
        <v>21</v>
      </c>
      <c r="L385" t="s">
        <v>21</v>
      </c>
      <c r="M385">
        <v>2</v>
      </c>
      <c r="N385" t="s">
        <v>21</v>
      </c>
      <c r="O385">
        <v>0</v>
      </c>
      <c r="P385" t="s">
        <v>22</v>
      </c>
      <c r="Q385" t="s">
        <v>456</v>
      </c>
    </row>
    <row r="386" spans="1:17">
      <c r="A386">
        <v>385</v>
      </c>
      <c r="B386" s="1" t="s">
        <v>454</v>
      </c>
      <c r="C386">
        <v>6060</v>
      </c>
      <c r="D386" t="s">
        <v>92</v>
      </c>
      <c r="E386">
        <v>2.6</v>
      </c>
      <c r="F386">
        <v>24</v>
      </c>
      <c r="G386">
        <v>3.1</v>
      </c>
      <c r="H386" t="s">
        <v>123</v>
      </c>
      <c r="I386">
        <v>24</v>
      </c>
      <c r="J386">
        <v>32</v>
      </c>
      <c r="K386" t="s">
        <v>20</v>
      </c>
      <c r="L386" t="s">
        <v>21</v>
      </c>
      <c r="M386">
        <v>3</v>
      </c>
      <c r="N386" t="s">
        <v>21</v>
      </c>
      <c r="O386">
        <v>0</v>
      </c>
      <c r="P386" t="s">
        <v>27</v>
      </c>
      <c r="Q386" t="s">
        <v>457</v>
      </c>
    </row>
    <row r="387" spans="1:17">
      <c r="A387">
        <v>386</v>
      </c>
      <c r="B387" s="1" t="s">
        <v>454</v>
      </c>
      <c r="C387">
        <v>7220</v>
      </c>
      <c r="D387" t="s">
        <v>92</v>
      </c>
      <c r="E387">
        <v>0.99</v>
      </c>
      <c r="F387">
        <v>15</v>
      </c>
      <c r="G387">
        <v>1.2</v>
      </c>
      <c r="H387" t="s">
        <v>112</v>
      </c>
      <c r="I387">
        <v>15</v>
      </c>
      <c r="J387">
        <v>22</v>
      </c>
      <c r="K387" t="s">
        <v>21</v>
      </c>
      <c r="L387" t="s">
        <v>21</v>
      </c>
      <c r="M387">
        <v>3</v>
      </c>
      <c r="N387" t="s">
        <v>21</v>
      </c>
      <c r="O387">
        <v>0</v>
      </c>
      <c r="P387" t="s">
        <v>22</v>
      </c>
      <c r="Q387" t="s">
        <v>458</v>
      </c>
    </row>
    <row r="388" spans="1:17">
      <c r="A388">
        <v>387</v>
      </c>
      <c r="B388" s="1" t="s">
        <v>454</v>
      </c>
      <c r="C388">
        <v>9080</v>
      </c>
      <c r="D388" t="s">
        <v>92</v>
      </c>
      <c r="E388">
        <v>1.5</v>
      </c>
      <c r="F388">
        <v>24</v>
      </c>
      <c r="G388">
        <v>3.1</v>
      </c>
      <c r="H388" t="s">
        <v>67</v>
      </c>
      <c r="I388">
        <v>24</v>
      </c>
      <c r="J388">
        <v>24</v>
      </c>
      <c r="K388" t="s">
        <v>20</v>
      </c>
      <c r="L388" t="s">
        <v>20</v>
      </c>
      <c r="M388">
        <v>2.5</v>
      </c>
      <c r="N388" t="s">
        <v>21</v>
      </c>
      <c r="O388">
        <v>0</v>
      </c>
      <c r="P388" t="s">
        <v>33</v>
      </c>
      <c r="Q388" t="s">
        <v>459</v>
      </c>
    </row>
    <row r="389" spans="1:17">
      <c r="A389">
        <v>388</v>
      </c>
      <c r="B389" s="1" t="s">
        <v>454</v>
      </c>
      <c r="C389">
        <v>10010</v>
      </c>
      <c r="D389" t="s">
        <v>92</v>
      </c>
      <c r="E389">
        <v>2.1</v>
      </c>
      <c r="F389">
        <v>18</v>
      </c>
      <c r="G389">
        <v>1.8</v>
      </c>
      <c r="H389" t="s">
        <v>67</v>
      </c>
      <c r="I389">
        <v>18</v>
      </c>
      <c r="J389">
        <v>24</v>
      </c>
      <c r="K389" t="s">
        <v>20</v>
      </c>
      <c r="L389" t="s">
        <v>21</v>
      </c>
      <c r="M389">
        <v>3</v>
      </c>
      <c r="N389" t="s">
        <v>21</v>
      </c>
      <c r="O389">
        <v>0</v>
      </c>
      <c r="P389" t="s">
        <v>33</v>
      </c>
      <c r="Q389" t="s">
        <v>460</v>
      </c>
    </row>
    <row r="390" spans="1:17">
      <c r="A390">
        <v>389</v>
      </c>
      <c r="B390" s="1" t="s">
        <v>454</v>
      </c>
      <c r="C390">
        <v>11250</v>
      </c>
      <c r="D390" t="s">
        <v>92</v>
      </c>
      <c r="E390">
        <v>1.9</v>
      </c>
      <c r="F390">
        <v>12</v>
      </c>
      <c r="G390">
        <v>0.78</v>
      </c>
      <c r="H390" t="s">
        <v>123</v>
      </c>
      <c r="I390">
        <v>12</v>
      </c>
      <c r="J390">
        <v>60</v>
      </c>
      <c r="K390" t="s">
        <v>20</v>
      </c>
      <c r="L390" t="s">
        <v>21</v>
      </c>
      <c r="M390">
        <v>3</v>
      </c>
      <c r="N390" t="s">
        <v>21</v>
      </c>
      <c r="O390">
        <v>0</v>
      </c>
      <c r="P390" t="s">
        <v>33</v>
      </c>
      <c r="Q390" t="s">
        <v>461</v>
      </c>
    </row>
    <row r="391" spans="1:17">
      <c r="A391">
        <v>390</v>
      </c>
      <c r="B391" s="1" t="s">
        <v>454</v>
      </c>
      <c r="C391">
        <v>11388</v>
      </c>
      <c r="D391" t="s">
        <v>92</v>
      </c>
      <c r="E391">
        <v>0</v>
      </c>
      <c r="F391">
        <v>24</v>
      </c>
      <c r="G391">
        <v>3.1</v>
      </c>
      <c r="H391" t="s">
        <v>67</v>
      </c>
      <c r="I391">
        <v>24</v>
      </c>
      <c r="J391">
        <v>40</v>
      </c>
      <c r="K391" t="s">
        <v>20</v>
      </c>
      <c r="L391" t="s">
        <v>21</v>
      </c>
      <c r="M391">
        <v>3</v>
      </c>
      <c r="N391" t="s">
        <v>21</v>
      </c>
      <c r="O391">
        <v>0</v>
      </c>
      <c r="P391" t="s">
        <v>27</v>
      </c>
      <c r="Q391" t="s">
        <v>462</v>
      </c>
    </row>
    <row r="392" spans="1:17">
      <c r="A392">
        <v>391</v>
      </c>
      <c r="B392" s="1" t="s">
        <v>454</v>
      </c>
      <c r="C392">
        <v>11430</v>
      </c>
      <c r="D392" t="s">
        <v>92</v>
      </c>
      <c r="E392">
        <v>2</v>
      </c>
      <c r="F392">
        <v>24</v>
      </c>
      <c r="G392">
        <v>3.14</v>
      </c>
      <c r="H392" t="s">
        <v>24</v>
      </c>
      <c r="I392">
        <v>24</v>
      </c>
      <c r="J392">
        <v>24</v>
      </c>
      <c r="K392" t="s">
        <v>20</v>
      </c>
      <c r="L392" t="s">
        <v>21</v>
      </c>
      <c r="M392">
        <v>2.5</v>
      </c>
      <c r="N392" t="s">
        <v>21</v>
      </c>
      <c r="O392">
        <v>0</v>
      </c>
      <c r="P392" t="s">
        <v>33</v>
      </c>
      <c r="Q392" t="s">
        <v>449</v>
      </c>
    </row>
    <row r="393" spans="1:17">
      <c r="A393">
        <v>392</v>
      </c>
      <c r="B393" s="1" t="s">
        <v>463</v>
      </c>
      <c r="C393">
        <v>643</v>
      </c>
      <c r="D393" t="s">
        <v>17</v>
      </c>
      <c r="E393">
        <v>0</v>
      </c>
      <c r="F393">
        <v>18</v>
      </c>
      <c r="G393">
        <v>1.8</v>
      </c>
      <c r="H393" t="s">
        <v>70</v>
      </c>
      <c r="I393">
        <v>18</v>
      </c>
      <c r="J393">
        <v>56</v>
      </c>
      <c r="K393" t="s">
        <v>21</v>
      </c>
      <c r="L393" t="s">
        <v>21</v>
      </c>
      <c r="M393">
        <v>3</v>
      </c>
      <c r="N393" t="s">
        <v>21</v>
      </c>
      <c r="O393">
        <v>0</v>
      </c>
      <c r="P393" t="s">
        <v>50</v>
      </c>
      <c r="Q393" t="s">
        <v>464</v>
      </c>
    </row>
    <row r="394" spans="1:17">
      <c r="A394">
        <v>393</v>
      </c>
      <c r="B394" s="1" t="s">
        <v>465</v>
      </c>
      <c r="C394">
        <v>1260</v>
      </c>
      <c r="D394" t="s">
        <v>17</v>
      </c>
      <c r="E394">
        <v>0</v>
      </c>
      <c r="F394">
        <v>24</v>
      </c>
      <c r="G394">
        <v>3.14</v>
      </c>
      <c r="H394" t="s">
        <v>70</v>
      </c>
      <c r="I394">
        <v>24</v>
      </c>
      <c r="J394">
        <v>0</v>
      </c>
      <c r="K394" t="s">
        <v>20</v>
      </c>
      <c r="L394" t="s">
        <v>21</v>
      </c>
      <c r="M394">
        <v>2</v>
      </c>
      <c r="N394" t="s">
        <v>20</v>
      </c>
      <c r="O394">
        <v>128.86999511718699</v>
      </c>
      <c r="P394" t="s">
        <v>50</v>
      </c>
      <c r="Q394" t="s">
        <v>466</v>
      </c>
    </row>
    <row r="395" spans="1:17">
      <c r="A395">
        <v>394</v>
      </c>
      <c r="B395" s="1" t="s">
        <v>467</v>
      </c>
      <c r="C395">
        <v>2505</v>
      </c>
      <c r="D395" t="s">
        <v>17</v>
      </c>
      <c r="E395">
        <v>2</v>
      </c>
      <c r="F395">
        <v>18</v>
      </c>
      <c r="G395">
        <v>1.8</v>
      </c>
      <c r="H395" t="s">
        <v>93</v>
      </c>
      <c r="I395">
        <v>18</v>
      </c>
      <c r="J395">
        <v>24</v>
      </c>
      <c r="K395" t="s">
        <v>20</v>
      </c>
      <c r="L395" t="s">
        <v>21</v>
      </c>
      <c r="M395">
        <v>3</v>
      </c>
      <c r="N395" t="s">
        <v>468</v>
      </c>
      <c r="O395">
        <v>0</v>
      </c>
      <c r="P395" t="s">
        <v>27</v>
      </c>
      <c r="Q395" t="s">
        <v>469</v>
      </c>
    </row>
    <row r="396" spans="1:17">
      <c r="A396">
        <v>395</v>
      </c>
      <c r="B396" s="1" t="s">
        <v>467</v>
      </c>
      <c r="C396">
        <v>2525</v>
      </c>
      <c r="D396" t="s">
        <v>17</v>
      </c>
      <c r="E396">
        <v>1.94</v>
      </c>
      <c r="F396">
        <v>20</v>
      </c>
      <c r="G396">
        <v>2.2000000000000002</v>
      </c>
      <c r="H396" t="s">
        <v>93</v>
      </c>
      <c r="I396">
        <v>20</v>
      </c>
      <c r="J396">
        <v>18</v>
      </c>
      <c r="K396" t="s">
        <v>20</v>
      </c>
      <c r="L396" t="s">
        <v>21</v>
      </c>
      <c r="M396">
        <v>3</v>
      </c>
      <c r="N396" t="s">
        <v>21</v>
      </c>
      <c r="O396">
        <v>0</v>
      </c>
      <c r="P396" t="s">
        <v>27</v>
      </c>
      <c r="Q396" t="s">
        <v>470</v>
      </c>
    </row>
    <row r="397" spans="1:17">
      <c r="A397">
        <v>396</v>
      </c>
      <c r="B397" s="1" t="s">
        <v>467</v>
      </c>
      <c r="C397">
        <v>2525</v>
      </c>
      <c r="D397" t="s">
        <v>26</v>
      </c>
      <c r="E397">
        <v>7.0000000000000007E-2</v>
      </c>
      <c r="F397">
        <v>24</v>
      </c>
      <c r="G397">
        <v>3.14</v>
      </c>
      <c r="H397" t="s">
        <v>471</v>
      </c>
      <c r="I397">
        <v>24</v>
      </c>
      <c r="J397">
        <v>80</v>
      </c>
      <c r="K397" t="s">
        <v>20</v>
      </c>
      <c r="L397" t="s">
        <v>20</v>
      </c>
      <c r="M397">
        <v>2</v>
      </c>
      <c r="N397" t="s">
        <v>21</v>
      </c>
      <c r="O397">
        <v>0</v>
      </c>
      <c r="P397" t="s">
        <v>27</v>
      </c>
      <c r="Q397" t="s">
        <v>472</v>
      </c>
    </row>
    <row r="398" spans="1:17">
      <c r="A398">
        <v>397</v>
      </c>
      <c r="B398" s="1" t="s">
        <v>467</v>
      </c>
      <c r="C398">
        <v>3742</v>
      </c>
      <c r="D398" t="s">
        <v>17</v>
      </c>
      <c r="E398">
        <v>2.1</v>
      </c>
      <c r="F398">
        <v>18</v>
      </c>
      <c r="G398">
        <v>1.8</v>
      </c>
      <c r="H398" t="s">
        <v>93</v>
      </c>
      <c r="I398">
        <v>18</v>
      </c>
      <c r="J398">
        <v>18</v>
      </c>
      <c r="K398" t="s">
        <v>20</v>
      </c>
      <c r="L398" t="s">
        <v>21</v>
      </c>
      <c r="M398">
        <v>2</v>
      </c>
      <c r="N398" t="s">
        <v>20</v>
      </c>
      <c r="O398">
        <v>130</v>
      </c>
      <c r="P398" t="s">
        <v>27</v>
      </c>
      <c r="Q398" t="s">
        <v>473</v>
      </c>
    </row>
    <row r="399" spans="1:17">
      <c r="A399">
        <v>398</v>
      </c>
      <c r="B399" s="1" t="s">
        <v>467</v>
      </c>
      <c r="C399">
        <v>3750</v>
      </c>
      <c r="D399" t="s">
        <v>17</v>
      </c>
      <c r="E399">
        <v>1.8</v>
      </c>
      <c r="F399">
        <v>18</v>
      </c>
      <c r="G399">
        <v>1.8</v>
      </c>
      <c r="H399" t="s">
        <v>93</v>
      </c>
      <c r="I399">
        <v>18</v>
      </c>
      <c r="J399">
        <v>25</v>
      </c>
      <c r="K399" t="s">
        <v>20</v>
      </c>
      <c r="L399" t="s">
        <v>21</v>
      </c>
      <c r="M399">
        <v>2</v>
      </c>
      <c r="N399" t="s">
        <v>20</v>
      </c>
      <c r="O399">
        <v>130</v>
      </c>
      <c r="P399" t="s">
        <v>27</v>
      </c>
      <c r="Q399" t="s">
        <v>474</v>
      </c>
    </row>
    <row r="400" spans="1:17">
      <c r="A400">
        <v>399</v>
      </c>
      <c r="B400" s="1" t="s">
        <v>467</v>
      </c>
      <c r="C400">
        <v>3840</v>
      </c>
      <c r="D400" t="s">
        <v>26</v>
      </c>
      <c r="E400">
        <v>1</v>
      </c>
      <c r="F400">
        <v>24</v>
      </c>
      <c r="G400">
        <v>3.14</v>
      </c>
      <c r="H400" t="s">
        <v>19</v>
      </c>
      <c r="I400">
        <v>24</v>
      </c>
      <c r="J400">
        <v>16</v>
      </c>
      <c r="K400" t="s">
        <v>20</v>
      </c>
      <c r="L400" t="s">
        <v>21</v>
      </c>
      <c r="M400">
        <v>2</v>
      </c>
      <c r="N400" t="s">
        <v>21</v>
      </c>
      <c r="O400">
        <v>0</v>
      </c>
      <c r="P400" t="s">
        <v>27</v>
      </c>
      <c r="Q400" t="s">
        <v>475</v>
      </c>
    </row>
    <row r="401" spans="1:17">
      <c r="A401">
        <v>400</v>
      </c>
      <c r="B401" s="1" t="s">
        <v>467</v>
      </c>
      <c r="C401">
        <v>5222</v>
      </c>
      <c r="D401" t="s">
        <v>26</v>
      </c>
      <c r="E401">
        <v>2.67</v>
      </c>
      <c r="F401">
        <v>20</v>
      </c>
      <c r="G401">
        <v>2.2000000000000002</v>
      </c>
      <c r="H401" t="s">
        <v>93</v>
      </c>
      <c r="I401">
        <v>20</v>
      </c>
      <c r="J401">
        <v>18.5</v>
      </c>
      <c r="K401" t="s">
        <v>20</v>
      </c>
      <c r="L401" t="s">
        <v>21</v>
      </c>
      <c r="M401">
        <v>2</v>
      </c>
      <c r="N401" t="s">
        <v>20</v>
      </c>
      <c r="O401">
        <v>126.449996948242</v>
      </c>
      <c r="P401" t="s">
        <v>33</v>
      </c>
      <c r="Q401" t="s">
        <v>476</v>
      </c>
    </row>
    <row r="402" spans="1:17">
      <c r="A402">
        <v>401</v>
      </c>
      <c r="B402" s="1" t="s">
        <v>467</v>
      </c>
      <c r="C402">
        <v>6477</v>
      </c>
      <c r="D402" t="s">
        <v>26</v>
      </c>
      <c r="E402">
        <v>0.66</v>
      </c>
      <c r="F402">
        <v>18</v>
      </c>
      <c r="G402">
        <v>1.8</v>
      </c>
      <c r="H402" t="s">
        <v>70</v>
      </c>
      <c r="I402">
        <v>18</v>
      </c>
      <c r="J402">
        <v>23</v>
      </c>
      <c r="K402" t="s">
        <v>20</v>
      </c>
      <c r="L402" t="s">
        <v>21</v>
      </c>
      <c r="M402">
        <v>2</v>
      </c>
      <c r="N402" t="s">
        <v>21</v>
      </c>
      <c r="O402">
        <v>0</v>
      </c>
      <c r="P402" t="s">
        <v>50</v>
      </c>
      <c r="Q402" t="s">
        <v>477</v>
      </c>
    </row>
    <row r="403" spans="1:17">
      <c r="A403">
        <v>402</v>
      </c>
      <c r="B403" s="1" t="s">
        <v>467</v>
      </c>
      <c r="C403">
        <v>6494</v>
      </c>
      <c r="D403" t="s">
        <v>26</v>
      </c>
      <c r="E403">
        <v>0.66</v>
      </c>
      <c r="F403">
        <v>18</v>
      </c>
      <c r="G403">
        <v>1.8</v>
      </c>
      <c r="H403" t="s">
        <v>70</v>
      </c>
      <c r="I403">
        <v>18</v>
      </c>
      <c r="J403">
        <v>23</v>
      </c>
      <c r="K403" t="s">
        <v>20</v>
      </c>
      <c r="L403" t="s">
        <v>21</v>
      </c>
      <c r="M403">
        <v>2</v>
      </c>
      <c r="N403" t="s">
        <v>21</v>
      </c>
      <c r="O403">
        <v>0</v>
      </c>
      <c r="P403" t="s">
        <v>50</v>
      </c>
      <c r="Q403" t="s">
        <v>478</v>
      </c>
    </row>
    <row r="404" spans="1:17">
      <c r="A404">
        <v>403</v>
      </c>
      <c r="B404" s="1" t="s">
        <v>467</v>
      </c>
      <c r="C404">
        <v>7785</v>
      </c>
      <c r="D404" t="s">
        <v>17</v>
      </c>
      <c r="E404">
        <v>1.4</v>
      </c>
      <c r="F404">
        <v>24</v>
      </c>
      <c r="G404">
        <v>3.14</v>
      </c>
      <c r="H404" t="s">
        <v>29</v>
      </c>
      <c r="I404">
        <v>24</v>
      </c>
      <c r="J404">
        <v>23</v>
      </c>
      <c r="K404" t="s">
        <v>20</v>
      </c>
      <c r="L404" t="s">
        <v>21</v>
      </c>
      <c r="M404">
        <v>2</v>
      </c>
      <c r="N404" t="s">
        <v>21</v>
      </c>
      <c r="O404">
        <v>0</v>
      </c>
      <c r="P404" t="s">
        <v>27</v>
      </c>
      <c r="Q404" t="s">
        <v>479</v>
      </c>
    </row>
    <row r="405" spans="1:17">
      <c r="A405">
        <v>404</v>
      </c>
      <c r="B405" s="1" t="s">
        <v>467</v>
      </c>
      <c r="C405">
        <v>8785</v>
      </c>
      <c r="D405" t="s">
        <v>17</v>
      </c>
      <c r="E405">
        <v>0.25</v>
      </c>
      <c r="F405">
        <v>12</v>
      </c>
      <c r="G405">
        <v>0.8</v>
      </c>
      <c r="H405" t="s">
        <v>29</v>
      </c>
      <c r="I405">
        <v>12</v>
      </c>
      <c r="J405">
        <v>15</v>
      </c>
      <c r="K405" t="s">
        <v>21</v>
      </c>
      <c r="L405" t="s">
        <v>21</v>
      </c>
      <c r="M405">
        <v>2</v>
      </c>
      <c r="N405" t="s">
        <v>21</v>
      </c>
      <c r="O405">
        <v>0</v>
      </c>
      <c r="P405" t="s">
        <v>50</v>
      </c>
      <c r="Q405" t="s">
        <v>480</v>
      </c>
    </row>
    <row r="406" spans="1:17">
      <c r="A406">
        <v>405</v>
      </c>
      <c r="B406" s="1" t="s">
        <v>467</v>
      </c>
      <c r="C406">
        <v>9040</v>
      </c>
      <c r="D406" t="s">
        <v>26</v>
      </c>
      <c r="E406">
        <v>0.1</v>
      </c>
      <c r="F406">
        <v>18</v>
      </c>
      <c r="G406">
        <v>1.8</v>
      </c>
      <c r="H406" t="s">
        <v>93</v>
      </c>
      <c r="I406">
        <v>18</v>
      </c>
      <c r="J406">
        <v>16</v>
      </c>
      <c r="K406" t="s">
        <v>20</v>
      </c>
      <c r="L406" t="s">
        <v>21</v>
      </c>
      <c r="M406">
        <v>1</v>
      </c>
      <c r="N406" t="s">
        <v>21</v>
      </c>
      <c r="O406">
        <v>0</v>
      </c>
      <c r="P406" t="s">
        <v>22</v>
      </c>
      <c r="Q406" t="s">
        <v>481</v>
      </c>
    </row>
    <row r="407" spans="1:17">
      <c r="A407">
        <v>406</v>
      </c>
      <c r="B407" s="1" t="s">
        <v>467</v>
      </c>
      <c r="C407">
        <v>138</v>
      </c>
      <c r="D407" t="s">
        <v>17</v>
      </c>
      <c r="E407">
        <v>0</v>
      </c>
      <c r="F407">
        <v>18</v>
      </c>
      <c r="G407">
        <v>1.8</v>
      </c>
      <c r="H407" t="s">
        <v>70</v>
      </c>
      <c r="I407">
        <v>18</v>
      </c>
      <c r="J407">
        <v>30</v>
      </c>
      <c r="K407" t="s">
        <v>20</v>
      </c>
      <c r="L407" t="s">
        <v>21</v>
      </c>
      <c r="M407">
        <v>2</v>
      </c>
      <c r="N407" t="s">
        <v>21</v>
      </c>
      <c r="O407">
        <v>0</v>
      </c>
      <c r="P407" t="s">
        <v>27</v>
      </c>
      <c r="Q407" t="s">
        <v>463</v>
      </c>
    </row>
    <row r="408" spans="1:17">
      <c r="A408">
        <v>407</v>
      </c>
      <c r="B408" s="1" t="s">
        <v>467</v>
      </c>
      <c r="C408">
        <v>148</v>
      </c>
      <c r="D408" t="s">
        <v>17</v>
      </c>
      <c r="E408">
        <v>1.8</v>
      </c>
      <c r="F408">
        <v>18</v>
      </c>
      <c r="G408">
        <v>1.8</v>
      </c>
      <c r="H408" t="s">
        <v>113</v>
      </c>
      <c r="I408">
        <v>18</v>
      </c>
      <c r="J408">
        <v>45</v>
      </c>
      <c r="K408" t="s">
        <v>20</v>
      </c>
      <c r="L408" t="s">
        <v>21</v>
      </c>
      <c r="M408">
        <v>2</v>
      </c>
      <c r="N408" t="s">
        <v>21</v>
      </c>
      <c r="O408">
        <v>0</v>
      </c>
      <c r="P408" t="s">
        <v>27</v>
      </c>
      <c r="Q408" t="s">
        <v>482</v>
      </c>
    </row>
    <row r="409" spans="1:17">
      <c r="A409">
        <v>408</v>
      </c>
      <c r="B409" s="1" t="s">
        <v>467</v>
      </c>
      <c r="C409">
        <v>1193</v>
      </c>
      <c r="D409" t="s">
        <v>17</v>
      </c>
      <c r="E409">
        <v>0</v>
      </c>
      <c r="F409">
        <v>18</v>
      </c>
      <c r="G409">
        <v>1.8</v>
      </c>
      <c r="H409" t="s">
        <v>67</v>
      </c>
      <c r="I409">
        <v>18</v>
      </c>
      <c r="J409">
        <v>0</v>
      </c>
      <c r="K409" t="s">
        <v>20</v>
      </c>
      <c r="L409" t="s">
        <v>18</v>
      </c>
      <c r="M409">
        <v>2</v>
      </c>
      <c r="N409" t="s">
        <v>21</v>
      </c>
      <c r="O409">
        <v>0</v>
      </c>
      <c r="P409" t="s">
        <v>27</v>
      </c>
      <c r="Q409" t="s">
        <v>483</v>
      </c>
    </row>
    <row r="410" spans="1:17">
      <c r="A410">
        <v>409</v>
      </c>
      <c r="B410" s="1" t="s">
        <v>467</v>
      </c>
      <c r="C410">
        <v>1206</v>
      </c>
      <c r="D410" t="s">
        <v>17</v>
      </c>
      <c r="E410">
        <v>2.35</v>
      </c>
      <c r="F410">
        <v>18</v>
      </c>
      <c r="G410">
        <v>1.8</v>
      </c>
      <c r="H410" t="s">
        <v>67</v>
      </c>
      <c r="I410">
        <v>18</v>
      </c>
      <c r="J410">
        <v>24</v>
      </c>
      <c r="K410" t="s">
        <v>20</v>
      </c>
      <c r="L410" t="s">
        <v>21</v>
      </c>
      <c r="M410">
        <v>2</v>
      </c>
      <c r="N410" t="s">
        <v>484</v>
      </c>
      <c r="O410">
        <v>0</v>
      </c>
      <c r="P410" t="s">
        <v>33</v>
      </c>
      <c r="Q410" t="s">
        <v>484</v>
      </c>
    </row>
    <row r="411" spans="1:17">
      <c r="A411">
        <v>410</v>
      </c>
      <c r="B411" s="1" t="s">
        <v>485</v>
      </c>
      <c r="C411">
        <v>0</v>
      </c>
      <c r="D411" t="s">
        <v>17</v>
      </c>
      <c r="E411">
        <v>0</v>
      </c>
      <c r="F411">
        <v>63</v>
      </c>
      <c r="G411" t="s">
        <v>18</v>
      </c>
      <c r="H411" t="s">
        <v>18</v>
      </c>
      <c r="I411">
        <v>0</v>
      </c>
      <c r="J411">
        <v>0</v>
      </c>
      <c r="K411" t="s">
        <v>20</v>
      </c>
      <c r="L411" t="s">
        <v>20</v>
      </c>
      <c r="M411">
        <v>2</v>
      </c>
      <c r="N411">
        <v>0</v>
      </c>
      <c r="O411">
        <v>0</v>
      </c>
      <c r="P411" t="s">
        <v>27</v>
      </c>
      <c r="Q411" t="s">
        <v>486</v>
      </c>
    </row>
    <row r="412" spans="1:17">
      <c r="A412">
        <v>411</v>
      </c>
      <c r="B412" s="1" t="s">
        <v>485</v>
      </c>
      <c r="C412">
        <v>1416</v>
      </c>
      <c r="D412" t="s">
        <v>26</v>
      </c>
      <c r="E412">
        <v>2.2999999999999998</v>
      </c>
      <c r="F412">
        <v>24</v>
      </c>
      <c r="G412">
        <v>3.14</v>
      </c>
      <c r="H412" t="s">
        <v>24</v>
      </c>
      <c r="I412">
        <v>24</v>
      </c>
      <c r="J412">
        <v>24</v>
      </c>
      <c r="K412" t="s">
        <v>21</v>
      </c>
      <c r="L412" t="s">
        <v>20</v>
      </c>
      <c r="M412">
        <v>4</v>
      </c>
      <c r="N412">
        <v>0</v>
      </c>
      <c r="O412">
        <v>0</v>
      </c>
      <c r="P412" t="s">
        <v>33</v>
      </c>
      <c r="Q412" t="s">
        <v>487</v>
      </c>
    </row>
    <row r="413" spans="1:17">
      <c r="A413">
        <v>412</v>
      </c>
      <c r="B413" s="1" t="s">
        <v>485</v>
      </c>
      <c r="C413">
        <v>1570</v>
      </c>
      <c r="D413" t="s">
        <v>17</v>
      </c>
      <c r="E413">
        <v>1.3</v>
      </c>
      <c r="F413">
        <v>18</v>
      </c>
      <c r="G413">
        <v>1.77</v>
      </c>
      <c r="H413" t="s">
        <v>24</v>
      </c>
      <c r="I413">
        <v>18</v>
      </c>
      <c r="J413">
        <v>64</v>
      </c>
      <c r="K413" t="s">
        <v>21</v>
      </c>
      <c r="L413" t="s">
        <v>20</v>
      </c>
      <c r="M413">
        <v>5</v>
      </c>
      <c r="N413">
        <v>0</v>
      </c>
      <c r="O413">
        <v>0</v>
      </c>
      <c r="P413" t="s">
        <v>22</v>
      </c>
      <c r="Q413" t="s">
        <v>488</v>
      </c>
    </row>
    <row r="414" spans="1:17">
      <c r="A414">
        <v>413</v>
      </c>
      <c r="B414" s="1" t="s">
        <v>485</v>
      </c>
      <c r="C414">
        <v>4209</v>
      </c>
      <c r="D414" t="s">
        <v>26</v>
      </c>
      <c r="E414">
        <v>1.9</v>
      </c>
      <c r="F414">
        <v>12</v>
      </c>
      <c r="G414" t="s">
        <v>18</v>
      </c>
      <c r="H414" t="s">
        <v>19</v>
      </c>
      <c r="I414">
        <v>12</v>
      </c>
      <c r="J414">
        <v>20</v>
      </c>
      <c r="K414" t="s">
        <v>21</v>
      </c>
      <c r="L414" t="s">
        <v>21</v>
      </c>
      <c r="M414">
        <v>3</v>
      </c>
      <c r="N414">
        <v>0</v>
      </c>
      <c r="O414">
        <v>0</v>
      </c>
      <c r="P414" t="s">
        <v>22</v>
      </c>
      <c r="Q414" t="s">
        <v>489</v>
      </c>
    </row>
    <row r="415" spans="1:17">
      <c r="A415">
        <v>414</v>
      </c>
      <c r="B415" s="1" t="s">
        <v>485</v>
      </c>
      <c r="C415">
        <v>5140</v>
      </c>
      <c r="D415" t="s">
        <v>26</v>
      </c>
      <c r="E415">
        <v>1</v>
      </c>
      <c r="F415">
        <v>18</v>
      </c>
      <c r="G415">
        <v>1.77</v>
      </c>
      <c r="H415" t="s">
        <v>19</v>
      </c>
      <c r="I415">
        <v>18</v>
      </c>
      <c r="J415">
        <v>24</v>
      </c>
      <c r="K415" t="s">
        <v>21</v>
      </c>
      <c r="L415" t="s">
        <v>21</v>
      </c>
      <c r="M415">
        <v>4</v>
      </c>
      <c r="N415">
        <v>0</v>
      </c>
      <c r="O415">
        <v>0</v>
      </c>
      <c r="P415" t="s">
        <v>22</v>
      </c>
      <c r="Q415" t="s">
        <v>136</v>
      </c>
    </row>
    <row r="416" spans="1:17">
      <c r="A416">
        <v>415</v>
      </c>
      <c r="B416" s="1" t="s">
        <v>490</v>
      </c>
      <c r="C416">
        <v>1530</v>
      </c>
      <c r="D416" t="s">
        <v>17</v>
      </c>
      <c r="E416">
        <v>1.65</v>
      </c>
      <c r="F416">
        <v>24</v>
      </c>
      <c r="G416">
        <v>3.14</v>
      </c>
      <c r="H416" t="s">
        <v>24</v>
      </c>
      <c r="I416">
        <v>24</v>
      </c>
      <c r="J416">
        <v>26</v>
      </c>
      <c r="K416" t="s">
        <v>21</v>
      </c>
      <c r="L416" t="s">
        <v>20</v>
      </c>
      <c r="M416">
        <v>4</v>
      </c>
      <c r="N416">
        <v>0</v>
      </c>
      <c r="O416">
        <v>0</v>
      </c>
      <c r="P416" t="s">
        <v>33</v>
      </c>
      <c r="Q416" t="s">
        <v>491</v>
      </c>
    </row>
    <row r="417" spans="1:17">
      <c r="A417">
        <v>416</v>
      </c>
      <c r="B417" s="1" t="s">
        <v>490</v>
      </c>
      <c r="C417">
        <v>1530</v>
      </c>
      <c r="D417" t="s">
        <v>26</v>
      </c>
      <c r="E417">
        <v>1.4</v>
      </c>
      <c r="F417">
        <v>24</v>
      </c>
      <c r="G417">
        <v>3.14</v>
      </c>
      <c r="H417" t="s">
        <v>24</v>
      </c>
      <c r="I417">
        <v>24</v>
      </c>
      <c r="J417">
        <v>24</v>
      </c>
      <c r="K417" t="s">
        <v>21</v>
      </c>
      <c r="L417" t="s">
        <v>20</v>
      </c>
      <c r="M417">
        <v>4</v>
      </c>
      <c r="N417">
        <v>0</v>
      </c>
      <c r="O417">
        <v>0</v>
      </c>
      <c r="P417" t="s">
        <v>33</v>
      </c>
      <c r="Q417" t="s">
        <v>492</v>
      </c>
    </row>
    <row r="418" spans="1:17">
      <c r="A418">
        <v>417</v>
      </c>
      <c r="B418" s="1" t="s">
        <v>490</v>
      </c>
      <c r="C418">
        <v>4260</v>
      </c>
      <c r="D418" t="s">
        <v>17</v>
      </c>
      <c r="E418">
        <v>1.4</v>
      </c>
      <c r="F418">
        <v>24</v>
      </c>
      <c r="G418">
        <v>3.14</v>
      </c>
      <c r="H418" t="s">
        <v>24</v>
      </c>
      <c r="I418">
        <v>24</v>
      </c>
      <c r="J418">
        <v>32</v>
      </c>
      <c r="K418" t="s">
        <v>21</v>
      </c>
      <c r="L418" t="s">
        <v>20</v>
      </c>
      <c r="M418">
        <v>5</v>
      </c>
      <c r="N418">
        <v>0</v>
      </c>
      <c r="O418">
        <v>0</v>
      </c>
      <c r="P418" t="s">
        <v>33</v>
      </c>
      <c r="Q418" t="s">
        <v>493</v>
      </c>
    </row>
    <row r="419" spans="1:17">
      <c r="A419">
        <v>418</v>
      </c>
      <c r="B419" s="1" t="s">
        <v>490</v>
      </c>
      <c r="C419">
        <v>4257</v>
      </c>
      <c r="D419" t="s">
        <v>26</v>
      </c>
      <c r="E419">
        <v>1.8</v>
      </c>
      <c r="F419">
        <v>24</v>
      </c>
      <c r="G419">
        <v>3.14</v>
      </c>
      <c r="H419" t="s">
        <v>24</v>
      </c>
      <c r="I419">
        <v>24</v>
      </c>
      <c r="J419">
        <v>32</v>
      </c>
      <c r="K419" t="s">
        <v>21</v>
      </c>
      <c r="L419" t="s">
        <v>20</v>
      </c>
      <c r="M419">
        <v>5</v>
      </c>
      <c r="N419">
        <v>0</v>
      </c>
      <c r="O419">
        <v>0</v>
      </c>
      <c r="P419" t="s">
        <v>33</v>
      </c>
      <c r="Q419" t="s">
        <v>494</v>
      </c>
    </row>
    <row r="420" spans="1:17">
      <c r="A420">
        <v>419</v>
      </c>
      <c r="B420" s="1" t="s">
        <v>490</v>
      </c>
      <c r="C420">
        <v>5790</v>
      </c>
      <c r="D420" t="s">
        <v>17</v>
      </c>
      <c r="E420">
        <v>1.6</v>
      </c>
      <c r="F420">
        <v>18</v>
      </c>
      <c r="G420">
        <v>1.77</v>
      </c>
      <c r="H420" t="s">
        <v>70</v>
      </c>
      <c r="I420">
        <v>18</v>
      </c>
      <c r="J420">
        <v>28</v>
      </c>
      <c r="K420" t="s">
        <v>21</v>
      </c>
      <c r="L420" t="s">
        <v>20</v>
      </c>
      <c r="M420">
        <v>4</v>
      </c>
      <c r="N420">
        <v>0</v>
      </c>
      <c r="O420">
        <v>0</v>
      </c>
      <c r="P420" t="s">
        <v>27</v>
      </c>
      <c r="Q420" t="s">
        <v>495</v>
      </c>
    </row>
    <row r="421" spans="1:17">
      <c r="A421">
        <v>420</v>
      </c>
      <c r="B421" s="1" t="s">
        <v>490</v>
      </c>
      <c r="C421">
        <v>5790</v>
      </c>
      <c r="D421" t="s">
        <v>26</v>
      </c>
      <c r="E421">
        <v>2.2000000000000002</v>
      </c>
      <c r="F421">
        <v>24</v>
      </c>
      <c r="G421">
        <v>3.14</v>
      </c>
      <c r="H421" t="s">
        <v>24</v>
      </c>
      <c r="I421">
        <v>24</v>
      </c>
      <c r="J421">
        <v>24</v>
      </c>
      <c r="K421" t="s">
        <v>21</v>
      </c>
      <c r="L421" t="s">
        <v>20</v>
      </c>
      <c r="M421">
        <v>4</v>
      </c>
      <c r="N421">
        <v>0</v>
      </c>
      <c r="O421">
        <v>0</v>
      </c>
      <c r="P421" t="s">
        <v>27</v>
      </c>
      <c r="Q421" t="s">
        <v>496</v>
      </c>
    </row>
    <row r="422" spans="1:17">
      <c r="A422">
        <v>421</v>
      </c>
      <c r="B422" s="1" t="s">
        <v>490</v>
      </c>
      <c r="C422">
        <v>6868</v>
      </c>
      <c r="D422" t="s">
        <v>26</v>
      </c>
      <c r="E422">
        <v>0</v>
      </c>
      <c r="F422">
        <v>36</v>
      </c>
      <c r="G422" t="s">
        <v>18</v>
      </c>
      <c r="H422" t="s">
        <v>24</v>
      </c>
      <c r="I422">
        <v>36</v>
      </c>
      <c r="J422">
        <v>32</v>
      </c>
      <c r="K422" t="s">
        <v>21</v>
      </c>
      <c r="L422" t="s">
        <v>20</v>
      </c>
      <c r="M422">
        <v>5</v>
      </c>
      <c r="N422">
        <v>0</v>
      </c>
      <c r="O422">
        <v>0</v>
      </c>
      <c r="P422" t="s">
        <v>27</v>
      </c>
      <c r="Q422" t="s">
        <v>497</v>
      </c>
    </row>
    <row r="423" spans="1:17">
      <c r="A423">
        <v>422</v>
      </c>
      <c r="B423" s="1" t="s">
        <v>490</v>
      </c>
      <c r="C423">
        <v>6881</v>
      </c>
      <c r="D423" t="s">
        <v>26</v>
      </c>
      <c r="E423">
        <v>1</v>
      </c>
      <c r="F423">
        <v>18</v>
      </c>
      <c r="G423">
        <v>1.77</v>
      </c>
      <c r="H423" t="s">
        <v>24</v>
      </c>
      <c r="I423">
        <v>18</v>
      </c>
      <c r="J423">
        <v>37</v>
      </c>
      <c r="K423" t="s">
        <v>21</v>
      </c>
      <c r="L423" t="s">
        <v>20</v>
      </c>
      <c r="M423">
        <v>5</v>
      </c>
      <c r="N423">
        <v>0</v>
      </c>
      <c r="O423">
        <v>0</v>
      </c>
      <c r="P423" t="s">
        <v>27</v>
      </c>
      <c r="Q423" t="s">
        <v>498</v>
      </c>
    </row>
    <row r="424" spans="1:17">
      <c r="A424">
        <v>423</v>
      </c>
      <c r="B424" s="1" t="s">
        <v>490</v>
      </c>
      <c r="C424">
        <v>8875</v>
      </c>
      <c r="D424" t="s">
        <v>17</v>
      </c>
      <c r="E424">
        <v>0.9</v>
      </c>
      <c r="F424">
        <v>15</v>
      </c>
      <c r="G424">
        <v>1.23</v>
      </c>
      <c r="H424" t="s">
        <v>70</v>
      </c>
      <c r="I424">
        <v>15</v>
      </c>
      <c r="J424">
        <v>26</v>
      </c>
      <c r="K424" t="s">
        <v>21</v>
      </c>
      <c r="L424" t="s">
        <v>21</v>
      </c>
      <c r="M424">
        <v>3</v>
      </c>
      <c r="N424">
        <v>0</v>
      </c>
      <c r="O424">
        <v>0</v>
      </c>
      <c r="P424" t="s">
        <v>22</v>
      </c>
      <c r="Q424" t="s">
        <v>499</v>
      </c>
    </row>
    <row r="425" spans="1:17">
      <c r="A425">
        <v>424</v>
      </c>
      <c r="B425" s="1" t="s">
        <v>490</v>
      </c>
      <c r="C425">
        <v>9048</v>
      </c>
      <c r="D425" t="s">
        <v>26</v>
      </c>
      <c r="E425">
        <v>0.9</v>
      </c>
      <c r="F425">
        <v>18</v>
      </c>
      <c r="G425">
        <v>1.77</v>
      </c>
      <c r="H425" t="s">
        <v>18</v>
      </c>
      <c r="I425">
        <v>18</v>
      </c>
      <c r="J425">
        <v>24</v>
      </c>
      <c r="K425" t="s">
        <v>21</v>
      </c>
      <c r="L425" t="s">
        <v>21</v>
      </c>
      <c r="M425">
        <v>3</v>
      </c>
      <c r="N425">
        <v>0</v>
      </c>
      <c r="O425">
        <v>0</v>
      </c>
      <c r="P425" t="s">
        <v>50</v>
      </c>
      <c r="Q425" t="s">
        <v>500</v>
      </c>
    </row>
    <row r="426" spans="1:17">
      <c r="A426">
        <v>425</v>
      </c>
      <c r="B426" s="1" t="s">
        <v>501</v>
      </c>
      <c r="C426">
        <v>9498</v>
      </c>
      <c r="D426" t="s">
        <v>53</v>
      </c>
      <c r="E426">
        <v>1.7</v>
      </c>
      <c r="F426">
        <v>18</v>
      </c>
      <c r="G426">
        <v>1.77</v>
      </c>
      <c r="H426" t="s">
        <v>38</v>
      </c>
      <c r="I426">
        <v>18</v>
      </c>
      <c r="J426">
        <v>38</v>
      </c>
      <c r="K426" t="s">
        <v>21</v>
      </c>
      <c r="L426" t="s">
        <v>21</v>
      </c>
      <c r="M426">
        <v>2</v>
      </c>
      <c r="N426">
        <v>0</v>
      </c>
      <c r="O426">
        <v>0</v>
      </c>
      <c r="P426" t="s">
        <v>27</v>
      </c>
      <c r="Q426" t="s">
        <v>502</v>
      </c>
    </row>
    <row r="427" spans="1:17">
      <c r="A427">
        <v>426</v>
      </c>
      <c r="B427" s="1" t="s">
        <v>490</v>
      </c>
      <c r="C427">
        <v>9788</v>
      </c>
      <c r="D427" t="s">
        <v>17</v>
      </c>
      <c r="E427">
        <v>2.4</v>
      </c>
      <c r="F427">
        <v>24</v>
      </c>
      <c r="G427">
        <v>3.14</v>
      </c>
      <c r="H427" t="s">
        <v>24</v>
      </c>
      <c r="I427">
        <v>24</v>
      </c>
      <c r="J427">
        <v>24</v>
      </c>
      <c r="K427" t="s">
        <v>21</v>
      </c>
      <c r="L427" t="s">
        <v>20</v>
      </c>
      <c r="M427">
        <v>3</v>
      </c>
      <c r="N427">
        <v>0</v>
      </c>
      <c r="O427">
        <v>0</v>
      </c>
      <c r="P427" t="s">
        <v>33</v>
      </c>
      <c r="Q427" t="s">
        <v>503</v>
      </c>
    </row>
    <row r="428" spans="1:17">
      <c r="A428">
        <v>427</v>
      </c>
      <c r="B428" s="1" t="s">
        <v>490</v>
      </c>
      <c r="C428">
        <v>11780</v>
      </c>
      <c r="D428" t="s">
        <v>17</v>
      </c>
      <c r="E428">
        <v>0.6</v>
      </c>
      <c r="F428">
        <v>18</v>
      </c>
      <c r="G428">
        <v>1.77</v>
      </c>
      <c r="H428" t="s">
        <v>19</v>
      </c>
      <c r="I428">
        <v>18</v>
      </c>
      <c r="J428">
        <v>16</v>
      </c>
      <c r="K428" t="s">
        <v>21</v>
      </c>
      <c r="L428" t="s">
        <v>21</v>
      </c>
      <c r="M428">
        <v>4</v>
      </c>
      <c r="N428">
        <v>0</v>
      </c>
      <c r="O428">
        <v>0</v>
      </c>
      <c r="P428" t="s">
        <v>50</v>
      </c>
      <c r="Q428" t="s">
        <v>504</v>
      </c>
    </row>
    <row r="429" spans="1:17">
      <c r="A429">
        <v>428</v>
      </c>
      <c r="B429" s="1" t="s">
        <v>505</v>
      </c>
      <c r="C429">
        <v>12451</v>
      </c>
      <c r="D429" t="s">
        <v>107</v>
      </c>
      <c r="E429">
        <v>1.1000000000000001</v>
      </c>
      <c r="F429">
        <v>24</v>
      </c>
      <c r="G429">
        <v>3.14</v>
      </c>
      <c r="H429" t="s">
        <v>38</v>
      </c>
      <c r="I429">
        <v>24</v>
      </c>
      <c r="J429">
        <v>24</v>
      </c>
      <c r="K429" t="s">
        <v>21</v>
      </c>
      <c r="L429" t="s">
        <v>21</v>
      </c>
      <c r="M429">
        <v>4</v>
      </c>
      <c r="N429">
        <v>0</v>
      </c>
      <c r="O429">
        <v>0</v>
      </c>
      <c r="P429" t="s">
        <v>33</v>
      </c>
      <c r="Q429" t="s">
        <v>506</v>
      </c>
    </row>
    <row r="430" spans="1:17">
      <c r="A430">
        <v>429</v>
      </c>
      <c r="B430" s="1" t="s">
        <v>505</v>
      </c>
      <c r="C430">
        <v>12460</v>
      </c>
      <c r="D430" t="s">
        <v>107</v>
      </c>
      <c r="E430">
        <v>1.6</v>
      </c>
      <c r="F430">
        <v>24</v>
      </c>
      <c r="G430">
        <v>3.14</v>
      </c>
      <c r="H430" t="s">
        <v>38</v>
      </c>
      <c r="I430">
        <v>24</v>
      </c>
      <c r="J430">
        <v>36</v>
      </c>
      <c r="K430" t="s">
        <v>21</v>
      </c>
      <c r="L430" t="s">
        <v>21</v>
      </c>
      <c r="M430">
        <v>4</v>
      </c>
      <c r="N430">
        <v>0</v>
      </c>
      <c r="O430">
        <v>0</v>
      </c>
      <c r="P430" t="s">
        <v>33</v>
      </c>
      <c r="Q430" t="s">
        <v>507</v>
      </c>
    </row>
    <row r="431" spans="1:17">
      <c r="A431">
        <v>430</v>
      </c>
      <c r="B431" s="1" t="s">
        <v>508</v>
      </c>
      <c r="C431">
        <v>642</v>
      </c>
      <c r="D431" t="s">
        <v>26</v>
      </c>
      <c r="E431">
        <v>0</v>
      </c>
      <c r="F431">
        <v>24</v>
      </c>
      <c r="G431">
        <v>3.14</v>
      </c>
      <c r="H431" t="s">
        <v>24</v>
      </c>
      <c r="I431">
        <v>24</v>
      </c>
      <c r="J431">
        <v>54</v>
      </c>
      <c r="K431" t="s">
        <v>21</v>
      </c>
      <c r="L431" t="s">
        <v>20</v>
      </c>
      <c r="M431">
        <v>5</v>
      </c>
      <c r="N431">
        <v>0</v>
      </c>
      <c r="O431">
        <v>0</v>
      </c>
      <c r="P431" t="s">
        <v>27</v>
      </c>
      <c r="Q431" t="s">
        <v>509</v>
      </c>
    </row>
    <row r="432" spans="1:17">
      <c r="A432">
        <v>431</v>
      </c>
      <c r="B432" s="1" t="s">
        <v>508</v>
      </c>
      <c r="C432">
        <v>3514</v>
      </c>
      <c r="D432" t="s">
        <v>26</v>
      </c>
      <c r="E432">
        <v>0</v>
      </c>
      <c r="F432">
        <v>18</v>
      </c>
      <c r="G432">
        <v>1.77</v>
      </c>
      <c r="H432" t="s">
        <v>24</v>
      </c>
      <c r="I432">
        <v>18</v>
      </c>
      <c r="J432">
        <v>22</v>
      </c>
      <c r="K432" t="s">
        <v>21</v>
      </c>
      <c r="L432" t="s">
        <v>20</v>
      </c>
      <c r="M432">
        <v>4</v>
      </c>
      <c r="N432">
        <v>0</v>
      </c>
      <c r="O432">
        <v>0</v>
      </c>
      <c r="P432" t="s">
        <v>33</v>
      </c>
      <c r="Q432" t="s">
        <v>510</v>
      </c>
    </row>
    <row r="433" spans="1:17">
      <c r="A433">
        <v>432</v>
      </c>
      <c r="B433" s="1" t="s">
        <v>508</v>
      </c>
      <c r="C433">
        <v>4573</v>
      </c>
      <c r="D433" t="s">
        <v>26</v>
      </c>
      <c r="E433">
        <v>0</v>
      </c>
      <c r="F433">
        <v>18</v>
      </c>
      <c r="G433">
        <v>1.77</v>
      </c>
      <c r="H433" t="s">
        <v>19</v>
      </c>
      <c r="I433">
        <v>18</v>
      </c>
      <c r="J433">
        <v>18</v>
      </c>
      <c r="K433" t="s">
        <v>21</v>
      </c>
      <c r="L433" t="s">
        <v>21</v>
      </c>
      <c r="M433">
        <v>3</v>
      </c>
      <c r="N433">
        <v>0</v>
      </c>
      <c r="O433">
        <v>0</v>
      </c>
      <c r="P433" t="s">
        <v>50</v>
      </c>
      <c r="Q433" t="s">
        <v>511</v>
      </c>
    </row>
    <row r="434" spans="1:17">
      <c r="A434">
        <v>433</v>
      </c>
      <c r="B434" s="1" t="s">
        <v>512</v>
      </c>
      <c r="C434">
        <v>200</v>
      </c>
      <c r="D434" t="s">
        <v>17</v>
      </c>
      <c r="E434">
        <v>1.6</v>
      </c>
      <c r="F434">
        <v>18</v>
      </c>
      <c r="G434">
        <v>1.77</v>
      </c>
      <c r="H434" t="s">
        <v>24</v>
      </c>
      <c r="I434">
        <v>18</v>
      </c>
      <c r="J434">
        <v>26</v>
      </c>
      <c r="K434" t="s">
        <v>21</v>
      </c>
      <c r="L434" t="s">
        <v>20</v>
      </c>
      <c r="M434">
        <v>4</v>
      </c>
      <c r="N434">
        <v>0</v>
      </c>
      <c r="O434">
        <v>0</v>
      </c>
      <c r="P434" t="s">
        <v>27</v>
      </c>
      <c r="Q434" t="s">
        <v>513</v>
      </c>
    </row>
    <row r="435" spans="1:17">
      <c r="A435">
        <v>434</v>
      </c>
      <c r="B435" s="1" t="s">
        <v>512</v>
      </c>
      <c r="C435">
        <v>1414</v>
      </c>
      <c r="D435" t="s">
        <v>17</v>
      </c>
      <c r="E435">
        <v>1.1000000000000001</v>
      </c>
      <c r="F435">
        <v>18</v>
      </c>
      <c r="G435">
        <v>1.77</v>
      </c>
      <c r="H435" t="s">
        <v>24</v>
      </c>
      <c r="I435">
        <v>18</v>
      </c>
      <c r="J435">
        <v>20</v>
      </c>
      <c r="K435" t="s">
        <v>21</v>
      </c>
      <c r="L435" t="s">
        <v>20</v>
      </c>
      <c r="M435">
        <v>4</v>
      </c>
      <c r="N435">
        <v>0</v>
      </c>
      <c r="O435">
        <v>0</v>
      </c>
      <c r="P435" t="s">
        <v>27</v>
      </c>
      <c r="Q435" t="s">
        <v>514</v>
      </c>
    </row>
    <row r="436" spans="1:17">
      <c r="A436">
        <v>435</v>
      </c>
      <c r="B436" s="1" t="s">
        <v>512</v>
      </c>
      <c r="C436">
        <v>2594</v>
      </c>
      <c r="D436" t="s">
        <v>17</v>
      </c>
      <c r="E436">
        <v>1.6</v>
      </c>
      <c r="F436">
        <v>30</v>
      </c>
      <c r="G436">
        <v>7.07</v>
      </c>
      <c r="H436" t="s">
        <v>24</v>
      </c>
      <c r="I436">
        <v>30</v>
      </c>
      <c r="J436">
        <v>24</v>
      </c>
      <c r="K436" t="s">
        <v>21</v>
      </c>
      <c r="L436" t="s">
        <v>20</v>
      </c>
      <c r="M436">
        <v>5</v>
      </c>
      <c r="N436">
        <v>0</v>
      </c>
      <c r="O436">
        <v>0</v>
      </c>
      <c r="P436" t="s">
        <v>27</v>
      </c>
      <c r="Q436" t="s">
        <v>515</v>
      </c>
    </row>
    <row r="437" spans="1:17">
      <c r="A437">
        <v>436</v>
      </c>
      <c r="B437" s="1" t="s">
        <v>512</v>
      </c>
      <c r="C437">
        <v>2629</v>
      </c>
      <c r="D437" t="s">
        <v>17</v>
      </c>
      <c r="E437">
        <v>2.2000000000000002</v>
      </c>
      <c r="F437">
        <v>18</v>
      </c>
      <c r="G437">
        <v>1.77</v>
      </c>
      <c r="H437" t="s">
        <v>24</v>
      </c>
      <c r="I437">
        <v>18</v>
      </c>
      <c r="J437">
        <v>0</v>
      </c>
      <c r="K437" t="s">
        <v>20</v>
      </c>
      <c r="L437" t="s">
        <v>21</v>
      </c>
      <c r="M437">
        <v>4</v>
      </c>
      <c r="N437">
        <v>0</v>
      </c>
      <c r="O437">
        <v>0</v>
      </c>
      <c r="P437" t="s">
        <v>33</v>
      </c>
      <c r="Q437" t="s">
        <v>516</v>
      </c>
    </row>
    <row r="438" spans="1:17">
      <c r="A438">
        <v>437</v>
      </c>
      <c r="B438" s="1" t="s">
        <v>512</v>
      </c>
      <c r="C438">
        <v>4135</v>
      </c>
      <c r="D438" t="s">
        <v>17</v>
      </c>
      <c r="E438">
        <v>1.7</v>
      </c>
      <c r="F438">
        <v>15</v>
      </c>
      <c r="G438" t="s">
        <v>18</v>
      </c>
      <c r="H438" t="s">
        <v>24</v>
      </c>
      <c r="I438">
        <v>15</v>
      </c>
      <c r="J438">
        <v>24</v>
      </c>
      <c r="K438" t="s">
        <v>20</v>
      </c>
      <c r="L438" t="s">
        <v>21</v>
      </c>
      <c r="M438">
        <v>3</v>
      </c>
      <c r="N438">
        <v>0</v>
      </c>
      <c r="O438">
        <v>0</v>
      </c>
      <c r="P438" t="s">
        <v>33</v>
      </c>
      <c r="Q438" t="s">
        <v>517</v>
      </c>
    </row>
    <row r="439" spans="1:17">
      <c r="A439">
        <v>438</v>
      </c>
      <c r="B439" s="1" t="s">
        <v>512</v>
      </c>
      <c r="C439">
        <v>6738</v>
      </c>
      <c r="D439" t="s">
        <v>17</v>
      </c>
      <c r="E439">
        <v>3.4</v>
      </c>
      <c r="F439">
        <v>18</v>
      </c>
      <c r="G439">
        <v>1.77</v>
      </c>
      <c r="H439" t="s">
        <v>24</v>
      </c>
      <c r="I439">
        <v>18</v>
      </c>
      <c r="J439">
        <v>24</v>
      </c>
      <c r="K439" t="s">
        <v>21</v>
      </c>
      <c r="L439" t="s">
        <v>21</v>
      </c>
      <c r="M439">
        <v>5</v>
      </c>
      <c r="N439">
        <v>0</v>
      </c>
      <c r="O439">
        <v>0</v>
      </c>
      <c r="P439" t="s">
        <v>22</v>
      </c>
      <c r="Q439" t="s">
        <v>518</v>
      </c>
    </row>
    <row r="440" spans="1:17">
      <c r="A440">
        <v>439</v>
      </c>
      <c r="B440" s="1" t="s">
        <v>512</v>
      </c>
      <c r="C440">
        <v>8005</v>
      </c>
      <c r="D440" t="s">
        <v>17</v>
      </c>
      <c r="E440">
        <v>1.1000000000000001</v>
      </c>
      <c r="F440">
        <v>24</v>
      </c>
      <c r="G440">
        <v>3.14</v>
      </c>
      <c r="H440" t="s">
        <v>24</v>
      </c>
      <c r="I440">
        <v>24</v>
      </c>
      <c r="J440">
        <v>36</v>
      </c>
      <c r="K440" t="s">
        <v>21</v>
      </c>
      <c r="L440" t="s">
        <v>20</v>
      </c>
      <c r="M440">
        <v>5</v>
      </c>
      <c r="N440">
        <v>0</v>
      </c>
      <c r="O440">
        <v>0</v>
      </c>
      <c r="P440" t="s">
        <v>33</v>
      </c>
      <c r="Q440" t="s">
        <v>519</v>
      </c>
    </row>
    <row r="441" spans="1:17">
      <c r="A441">
        <v>440</v>
      </c>
      <c r="B441" s="1" t="s">
        <v>512</v>
      </c>
      <c r="C441">
        <v>8043</v>
      </c>
      <c r="D441" t="s">
        <v>17</v>
      </c>
      <c r="E441">
        <v>0</v>
      </c>
      <c r="F441">
        <v>24</v>
      </c>
      <c r="G441">
        <v>3.14</v>
      </c>
      <c r="H441" t="s">
        <v>70</v>
      </c>
      <c r="I441">
        <v>24</v>
      </c>
      <c r="J441">
        <v>36</v>
      </c>
      <c r="K441" t="s">
        <v>20</v>
      </c>
      <c r="L441" t="s">
        <v>20</v>
      </c>
      <c r="M441">
        <v>5</v>
      </c>
      <c r="N441">
        <v>0</v>
      </c>
      <c r="O441">
        <v>0</v>
      </c>
      <c r="P441" t="s">
        <v>22</v>
      </c>
      <c r="Q441" t="s">
        <v>520</v>
      </c>
    </row>
    <row r="442" spans="1:17">
      <c r="A442">
        <v>441</v>
      </c>
      <c r="B442" s="1" t="s">
        <v>512</v>
      </c>
      <c r="C442">
        <v>8065</v>
      </c>
      <c r="D442" t="s">
        <v>26</v>
      </c>
      <c r="E442">
        <v>0</v>
      </c>
      <c r="F442">
        <v>24</v>
      </c>
      <c r="G442">
        <v>3.14</v>
      </c>
      <c r="H442" t="s">
        <v>70</v>
      </c>
      <c r="I442">
        <v>24</v>
      </c>
      <c r="J442">
        <v>125</v>
      </c>
      <c r="K442" t="s">
        <v>20</v>
      </c>
      <c r="L442" t="s">
        <v>20</v>
      </c>
      <c r="M442">
        <v>5</v>
      </c>
      <c r="N442">
        <v>0</v>
      </c>
      <c r="O442">
        <v>0</v>
      </c>
      <c r="P442" t="s">
        <v>22</v>
      </c>
      <c r="Q442" t="s">
        <v>521</v>
      </c>
    </row>
    <row r="443" spans="1:17">
      <c r="A443">
        <v>442</v>
      </c>
      <c r="B443" s="1" t="s">
        <v>522</v>
      </c>
      <c r="C443">
        <v>315</v>
      </c>
      <c r="D443" t="s">
        <v>523</v>
      </c>
      <c r="E443">
        <v>0</v>
      </c>
      <c r="F443">
        <v>42</v>
      </c>
      <c r="G443" t="s">
        <v>18</v>
      </c>
      <c r="H443" t="s">
        <v>67</v>
      </c>
      <c r="I443">
        <v>42</v>
      </c>
      <c r="J443">
        <v>300</v>
      </c>
      <c r="K443" t="s">
        <v>20</v>
      </c>
      <c r="L443" t="s">
        <v>20</v>
      </c>
      <c r="M443">
        <v>10</v>
      </c>
      <c r="N443" t="s">
        <v>21</v>
      </c>
      <c r="O443">
        <v>0</v>
      </c>
      <c r="P443" t="s">
        <v>27</v>
      </c>
      <c r="Q443" t="s">
        <v>522</v>
      </c>
    </row>
    <row r="444" spans="1:17">
      <c r="A444">
        <v>443</v>
      </c>
      <c r="B444" s="1" t="s">
        <v>522</v>
      </c>
      <c r="C444">
        <v>320</v>
      </c>
      <c r="D444" t="s">
        <v>523</v>
      </c>
      <c r="E444">
        <v>6.73</v>
      </c>
      <c r="F444">
        <v>24</v>
      </c>
      <c r="G444">
        <v>3.14</v>
      </c>
      <c r="H444" t="s">
        <v>67</v>
      </c>
      <c r="I444">
        <v>24</v>
      </c>
      <c r="J444">
        <v>42</v>
      </c>
      <c r="K444" t="s">
        <v>20</v>
      </c>
      <c r="L444" t="s">
        <v>21</v>
      </c>
      <c r="M444">
        <v>2</v>
      </c>
      <c r="N444" t="s">
        <v>21</v>
      </c>
      <c r="O444">
        <v>0</v>
      </c>
      <c r="P444" t="s">
        <v>27</v>
      </c>
      <c r="Q444" t="s">
        <v>524</v>
      </c>
    </row>
    <row r="445" spans="1:17">
      <c r="A445">
        <v>444</v>
      </c>
      <c r="B445" s="1" t="s">
        <v>522</v>
      </c>
      <c r="C445">
        <v>320</v>
      </c>
      <c r="D445" t="s">
        <v>525</v>
      </c>
      <c r="E445">
        <v>2</v>
      </c>
      <c r="F445">
        <v>24</v>
      </c>
      <c r="G445">
        <v>3.14</v>
      </c>
      <c r="H445" t="s">
        <v>67</v>
      </c>
      <c r="I445">
        <v>24</v>
      </c>
      <c r="J445">
        <v>42</v>
      </c>
      <c r="K445" t="s">
        <v>20</v>
      </c>
      <c r="L445" t="s">
        <v>21</v>
      </c>
      <c r="M445">
        <v>2</v>
      </c>
      <c r="N445" t="s">
        <v>21</v>
      </c>
      <c r="O445">
        <v>0</v>
      </c>
      <c r="P445" t="s">
        <v>27</v>
      </c>
      <c r="Q445" t="s">
        <v>526</v>
      </c>
    </row>
    <row r="446" spans="1:17">
      <c r="A446">
        <v>445</v>
      </c>
      <c r="B446" s="1" t="s">
        <v>522</v>
      </c>
      <c r="C446">
        <v>2040</v>
      </c>
      <c r="D446" t="s">
        <v>525</v>
      </c>
      <c r="E446">
        <v>0.45</v>
      </c>
      <c r="F446">
        <v>24</v>
      </c>
      <c r="G446">
        <v>3.14</v>
      </c>
      <c r="H446" t="s">
        <v>67</v>
      </c>
      <c r="I446">
        <v>24</v>
      </c>
      <c r="J446">
        <v>32</v>
      </c>
      <c r="K446" t="s">
        <v>21</v>
      </c>
      <c r="L446" t="s">
        <v>21</v>
      </c>
      <c r="M446">
        <v>2</v>
      </c>
      <c r="N446" t="s">
        <v>21</v>
      </c>
      <c r="O446">
        <v>0</v>
      </c>
      <c r="P446" t="s">
        <v>22</v>
      </c>
      <c r="Q446" t="s">
        <v>527</v>
      </c>
    </row>
    <row r="447" spans="1:17">
      <c r="A447">
        <v>446</v>
      </c>
      <c r="B447" s="1" t="s">
        <v>528</v>
      </c>
      <c r="C447">
        <v>0</v>
      </c>
      <c r="D447" t="s">
        <v>18</v>
      </c>
      <c r="E447">
        <v>2.64</v>
      </c>
      <c r="F447">
        <v>24</v>
      </c>
      <c r="G447">
        <v>3.14</v>
      </c>
      <c r="H447" t="s">
        <v>67</v>
      </c>
      <c r="I447">
        <v>24</v>
      </c>
      <c r="J447">
        <v>25</v>
      </c>
      <c r="K447" t="s">
        <v>20</v>
      </c>
      <c r="L447" t="s">
        <v>21</v>
      </c>
      <c r="M447">
        <v>2</v>
      </c>
      <c r="N447" t="s">
        <v>21</v>
      </c>
      <c r="O447">
        <v>0</v>
      </c>
      <c r="P447" t="s">
        <v>27</v>
      </c>
      <c r="Q447" t="s">
        <v>529</v>
      </c>
    </row>
    <row r="448" spans="1:17">
      <c r="A448">
        <v>447</v>
      </c>
      <c r="B448" s="1" t="s">
        <v>530</v>
      </c>
      <c r="C448">
        <v>170</v>
      </c>
      <c r="D448" t="s">
        <v>26</v>
      </c>
      <c r="E448">
        <v>1.54</v>
      </c>
      <c r="F448">
        <v>18</v>
      </c>
      <c r="G448">
        <v>1.8</v>
      </c>
      <c r="H448" t="s">
        <v>67</v>
      </c>
      <c r="I448">
        <v>18</v>
      </c>
      <c r="J448">
        <v>25</v>
      </c>
      <c r="K448" t="s">
        <v>21</v>
      </c>
      <c r="L448" t="s">
        <v>21</v>
      </c>
      <c r="M448">
        <v>3</v>
      </c>
      <c r="N448" t="s">
        <v>21</v>
      </c>
      <c r="O448">
        <v>0</v>
      </c>
      <c r="P448" t="s">
        <v>22</v>
      </c>
      <c r="Q448" t="s">
        <v>531</v>
      </c>
    </row>
    <row r="449" spans="1:17">
      <c r="A449">
        <v>448</v>
      </c>
      <c r="B449" s="1" t="s">
        <v>530</v>
      </c>
      <c r="C449">
        <v>1675</v>
      </c>
      <c r="D449" t="s">
        <v>26</v>
      </c>
      <c r="E449">
        <v>2.2799999999999998</v>
      </c>
      <c r="F449">
        <v>24</v>
      </c>
      <c r="G449">
        <v>3.1</v>
      </c>
      <c r="H449" t="s">
        <v>67</v>
      </c>
      <c r="I449">
        <v>24</v>
      </c>
      <c r="J449">
        <v>25</v>
      </c>
      <c r="K449" t="s">
        <v>21</v>
      </c>
      <c r="L449" t="s">
        <v>21</v>
      </c>
      <c r="M449">
        <v>3</v>
      </c>
      <c r="N449" t="s">
        <v>21</v>
      </c>
      <c r="O449">
        <v>0</v>
      </c>
      <c r="P449" t="s">
        <v>22</v>
      </c>
      <c r="Q449" t="s">
        <v>532</v>
      </c>
    </row>
    <row r="450" spans="1:17">
      <c r="A450">
        <v>449</v>
      </c>
      <c r="B450" s="1" t="s">
        <v>530</v>
      </c>
      <c r="C450">
        <v>1700</v>
      </c>
      <c r="D450" t="s">
        <v>18</v>
      </c>
      <c r="E450">
        <v>2.67</v>
      </c>
      <c r="F450">
        <v>24</v>
      </c>
      <c r="G450">
        <v>3.1</v>
      </c>
      <c r="H450" t="s">
        <v>196</v>
      </c>
      <c r="I450">
        <v>24</v>
      </c>
      <c r="J450">
        <v>83</v>
      </c>
      <c r="K450" t="s">
        <v>20</v>
      </c>
      <c r="L450" t="s">
        <v>21</v>
      </c>
      <c r="M450">
        <v>3</v>
      </c>
      <c r="N450" t="s">
        <v>21</v>
      </c>
      <c r="O450">
        <v>0</v>
      </c>
      <c r="P450" t="s">
        <v>33</v>
      </c>
      <c r="Q450" t="s">
        <v>533</v>
      </c>
    </row>
    <row r="451" spans="1:17">
      <c r="A451">
        <v>450</v>
      </c>
      <c r="B451" s="1" t="s">
        <v>534</v>
      </c>
      <c r="C451">
        <v>0</v>
      </c>
      <c r="D451" t="s">
        <v>18</v>
      </c>
      <c r="E451">
        <v>2.1</v>
      </c>
      <c r="F451">
        <v>36</v>
      </c>
      <c r="G451">
        <v>7.1</v>
      </c>
      <c r="H451" t="s">
        <v>67</v>
      </c>
      <c r="I451">
        <v>36</v>
      </c>
      <c r="J451">
        <v>29</v>
      </c>
      <c r="K451" t="s">
        <v>20</v>
      </c>
      <c r="L451" t="s">
        <v>20</v>
      </c>
      <c r="M451">
        <v>5</v>
      </c>
      <c r="N451" t="s">
        <v>21</v>
      </c>
      <c r="O451">
        <v>0</v>
      </c>
      <c r="P451" t="s">
        <v>27</v>
      </c>
      <c r="Q451" t="s">
        <v>534</v>
      </c>
    </row>
    <row r="452" spans="1:17">
      <c r="A452">
        <v>451</v>
      </c>
      <c r="B452" s="1" t="s">
        <v>534</v>
      </c>
      <c r="C452">
        <v>1902</v>
      </c>
      <c r="D452" t="s">
        <v>17</v>
      </c>
      <c r="E452">
        <v>1.86</v>
      </c>
      <c r="F452">
        <v>18</v>
      </c>
      <c r="G452">
        <v>1.8</v>
      </c>
      <c r="H452" t="s">
        <v>18</v>
      </c>
      <c r="I452">
        <v>18</v>
      </c>
      <c r="J452">
        <v>0</v>
      </c>
      <c r="K452" t="s">
        <v>20</v>
      </c>
      <c r="L452" t="s">
        <v>21</v>
      </c>
      <c r="M452">
        <v>2.5</v>
      </c>
      <c r="N452" t="s">
        <v>21</v>
      </c>
      <c r="O452">
        <v>0</v>
      </c>
      <c r="P452" t="s">
        <v>22</v>
      </c>
      <c r="Q452" t="s">
        <v>535</v>
      </c>
    </row>
    <row r="453" spans="1:17">
      <c r="A453">
        <v>452</v>
      </c>
      <c r="B453" s="1" t="s">
        <v>534</v>
      </c>
      <c r="C453">
        <v>1902</v>
      </c>
      <c r="D453" t="s">
        <v>26</v>
      </c>
      <c r="E453">
        <v>1.68</v>
      </c>
      <c r="F453">
        <v>30</v>
      </c>
      <c r="G453" t="s">
        <v>18</v>
      </c>
      <c r="H453" t="s">
        <v>67</v>
      </c>
      <c r="I453">
        <v>30</v>
      </c>
      <c r="J453">
        <v>17</v>
      </c>
      <c r="K453" t="s">
        <v>20</v>
      </c>
      <c r="L453" t="s">
        <v>20</v>
      </c>
      <c r="M453">
        <v>2</v>
      </c>
      <c r="N453" t="s">
        <v>21</v>
      </c>
      <c r="O453">
        <v>0</v>
      </c>
      <c r="P453" t="s">
        <v>27</v>
      </c>
      <c r="Q453" t="s">
        <v>536</v>
      </c>
    </row>
    <row r="454" spans="1:17">
      <c r="A454">
        <v>453</v>
      </c>
      <c r="B454" s="1" t="s">
        <v>534</v>
      </c>
      <c r="C454">
        <v>3930</v>
      </c>
      <c r="D454" t="s">
        <v>26</v>
      </c>
      <c r="E454">
        <v>0</v>
      </c>
      <c r="F454" t="s">
        <v>18</v>
      </c>
      <c r="G454" t="s">
        <v>18</v>
      </c>
      <c r="H454" t="s">
        <v>18</v>
      </c>
      <c r="I454">
        <v>0</v>
      </c>
      <c r="J454">
        <v>0</v>
      </c>
      <c r="K454" t="s">
        <v>20</v>
      </c>
      <c r="L454" t="s">
        <v>21</v>
      </c>
      <c r="M454">
        <v>2</v>
      </c>
      <c r="N454" t="s">
        <v>18</v>
      </c>
      <c r="O454">
        <v>0</v>
      </c>
      <c r="P454" t="s">
        <v>22</v>
      </c>
      <c r="Q454" t="s">
        <v>537</v>
      </c>
    </row>
    <row r="455" spans="1:17">
      <c r="A455">
        <v>454</v>
      </c>
      <c r="B455" s="1" t="s">
        <v>534</v>
      </c>
      <c r="C455">
        <v>5563</v>
      </c>
      <c r="D455" t="s">
        <v>17</v>
      </c>
      <c r="E455">
        <v>1.6</v>
      </c>
      <c r="F455">
        <v>18</v>
      </c>
      <c r="G455">
        <v>1.8</v>
      </c>
      <c r="H455" t="s">
        <v>67</v>
      </c>
      <c r="I455">
        <v>18</v>
      </c>
      <c r="J455">
        <v>24</v>
      </c>
      <c r="K455" t="s">
        <v>20</v>
      </c>
      <c r="L455" t="s">
        <v>21</v>
      </c>
      <c r="M455">
        <v>3</v>
      </c>
      <c r="N455" t="s">
        <v>21</v>
      </c>
      <c r="O455">
        <v>0</v>
      </c>
      <c r="P455" t="s">
        <v>27</v>
      </c>
      <c r="Q455" t="s">
        <v>538</v>
      </c>
    </row>
    <row r="456" spans="1:17">
      <c r="A456">
        <v>455</v>
      </c>
      <c r="B456" s="1" t="s">
        <v>534</v>
      </c>
      <c r="C456">
        <v>6663</v>
      </c>
      <c r="D456" t="s">
        <v>17</v>
      </c>
      <c r="E456">
        <v>1.8</v>
      </c>
      <c r="F456">
        <v>18</v>
      </c>
      <c r="G456">
        <v>1.8</v>
      </c>
      <c r="H456" t="s">
        <v>67</v>
      </c>
      <c r="I456">
        <v>18</v>
      </c>
      <c r="J456">
        <v>25</v>
      </c>
      <c r="K456" t="s">
        <v>20</v>
      </c>
      <c r="L456" t="s">
        <v>21</v>
      </c>
      <c r="M456">
        <v>2.5</v>
      </c>
      <c r="N456" t="s">
        <v>21</v>
      </c>
      <c r="O456">
        <v>0</v>
      </c>
      <c r="P456" t="s">
        <v>27</v>
      </c>
      <c r="Q456" t="s">
        <v>539</v>
      </c>
    </row>
    <row r="457" spans="1:17">
      <c r="A457">
        <v>456</v>
      </c>
      <c r="B457" s="1" t="s">
        <v>534</v>
      </c>
      <c r="C457">
        <v>7790</v>
      </c>
      <c r="D457" t="s">
        <v>17</v>
      </c>
      <c r="E457">
        <v>1.63</v>
      </c>
      <c r="F457">
        <v>18</v>
      </c>
      <c r="G457">
        <v>1.8</v>
      </c>
      <c r="H457" t="s">
        <v>113</v>
      </c>
      <c r="I457">
        <v>18</v>
      </c>
      <c r="J457">
        <v>16</v>
      </c>
      <c r="K457" t="s">
        <v>21</v>
      </c>
      <c r="L457" t="s">
        <v>21</v>
      </c>
      <c r="M457">
        <v>2</v>
      </c>
      <c r="N457" t="s">
        <v>21</v>
      </c>
      <c r="O457">
        <v>0</v>
      </c>
      <c r="P457" t="s">
        <v>22</v>
      </c>
      <c r="Q457" t="s">
        <v>540</v>
      </c>
    </row>
    <row r="458" spans="1:17">
      <c r="A458">
        <v>457</v>
      </c>
      <c r="B458" s="1" t="s">
        <v>541</v>
      </c>
      <c r="C458">
        <v>235</v>
      </c>
      <c r="D458" t="s">
        <v>26</v>
      </c>
      <c r="E458">
        <v>0</v>
      </c>
      <c r="F458">
        <v>24</v>
      </c>
      <c r="G458">
        <v>3.14</v>
      </c>
      <c r="H458" t="s">
        <v>24</v>
      </c>
      <c r="I458">
        <v>24</v>
      </c>
      <c r="J458">
        <v>0</v>
      </c>
      <c r="K458" t="s">
        <v>21</v>
      </c>
      <c r="L458" t="s">
        <v>20</v>
      </c>
      <c r="M458">
        <v>3</v>
      </c>
      <c r="N458">
        <v>0</v>
      </c>
      <c r="O458">
        <v>0</v>
      </c>
      <c r="P458" t="s">
        <v>27</v>
      </c>
      <c r="Q458" t="s">
        <v>542</v>
      </c>
    </row>
    <row r="459" spans="1:17">
      <c r="A459">
        <v>458</v>
      </c>
      <c r="B459" s="1" t="s">
        <v>541</v>
      </c>
      <c r="C459">
        <v>645</v>
      </c>
      <c r="D459" t="s">
        <v>17</v>
      </c>
      <c r="E459">
        <v>1.8</v>
      </c>
      <c r="F459">
        <v>15</v>
      </c>
      <c r="G459">
        <v>1.28</v>
      </c>
      <c r="H459" t="s">
        <v>70</v>
      </c>
      <c r="I459">
        <v>15</v>
      </c>
      <c r="J459">
        <v>24</v>
      </c>
      <c r="K459" t="s">
        <v>21</v>
      </c>
      <c r="L459" t="s">
        <v>21</v>
      </c>
      <c r="M459">
        <v>3</v>
      </c>
      <c r="N459">
        <v>0</v>
      </c>
      <c r="O459">
        <v>0</v>
      </c>
      <c r="P459" t="s">
        <v>33</v>
      </c>
      <c r="Q459" t="s">
        <v>543</v>
      </c>
    </row>
    <row r="460" spans="1:17">
      <c r="A460">
        <v>459</v>
      </c>
      <c r="B460" s="1" t="s">
        <v>541</v>
      </c>
      <c r="C460">
        <v>2928</v>
      </c>
      <c r="D460" t="s">
        <v>17</v>
      </c>
      <c r="E460">
        <v>1.1000000000000001</v>
      </c>
      <c r="F460">
        <v>24</v>
      </c>
      <c r="G460">
        <v>3.14</v>
      </c>
      <c r="H460" t="s">
        <v>29</v>
      </c>
      <c r="I460">
        <v>30</v>
      </c>
      <c r="J460">
        <v>28</v>
      </c>
      <c r="K460" t="s">
        <v>21</v>
      </c>
      <c r="L460" t="s">
        <v>20</v>
      </c>
      <c r="M460">
        <v>3</v>
      </c>
      <c r="N460">
        <v>0</v>
      </c>
      <c r="O460">
        <v>0</v>
      </c>
      <c r="P460" t="s">
        <v>27</v>
      </c>
      <c r="Q460" t="s">
        <v>544</v>
      </c>
    </row>
    <row r="461" spans="1:17">
      <c r="A461">
        <v>460</v>
      </c>
      <c r="B461" s="1" t="s">
        <v>541</v>
      </c>
      <c r="C461">
        <v>3400</v>
      </c>
      <c r="D461" t="s">
        <v>17</v>
      </c>
      <c r="E461">
        <v>2.4</v>
      </c>
      <c r="F461">
        <v>48</v>
      </c>
      <c r="G461" t="s">
        <v>18</v>
      </c>
      <c r="H461" t="s">
        <v>24</v>
      </c>
      <c r="I461">
        <v>48</v>
      </c>
      <c r="J461">
        <v>34</v>
      </c>
      <c r="K461" t="s">
        <v>21</v>
      </c>
      <c r="L461" t="s">
        <v>20</v>
      </c>
      <c r="M461">
        <v>4</v>
      </c>
      <c r="N461">
        <v>0</v>
      </c>
      <c r="O461">
        <v>0</v>
      </c>
      <c r="P461" t="s">
        <v>33</v>
      </c>
      <c r="Q461" t="s">
        <v>545</v>
      </c>
    </row>
    <row r="462" spans="1:17">
      <c r="A462">
        <v>461</v>
      </c>
      <c r="B462" s="1" t="s">
        <v>541</v>
      </c>
      <c r="C462">
        <v>3850</v>
      </c>
      <c r="D462" t="s">
        <v>17</v>
      </c>
      <c r="E462">
        <v>0.4</v>
      </c>
      <c r="F462">
        <v>24</v>
      </c>
      <c r="G462">
        <v>3.14</v>
      </c>
      <c r="H462" t="s">
        <v>18</v>
      </c>
      <c r="I462">
        <v>24</v>
      </c>
      <c r="J462">
        <v>27</v>
      </c>
      <c r="K462" t="s">
        <v>20</v>
      </c>
      <c r="L462" t="s">
        <v>20</v>
      </c>
      <c r="M462">
        <v>3</v>
      </c>
      <c r="N462">
        <v>0</v>
      </c>
      <c r="O462">
        <v>0</v>
      </c>
      <c r="P462" t="s">
        <v>27</v>
      </c>
      <c r="Q462" t="s">
        <v>546</v>
      </c>
    </row>
    <row r="463" spans="1:17">
      <c r="A463">
        <v>462</v>
      </c>
      <c r="B463" s="1" t="s">
        <v>541</v>
      </c>
      <c r="C463">
        <v>10580</v>
      </c>
      <c r="D463" t="s">
        <v>17</v>
      </c>
      <c r="E463">
        <v>0</v>
      </c>
      <c r="F463">
        <v>24</v>
      </c>
      <c r="G463">
        <v>3.14</v>
      </c>
      <c r="H463" t="s">
        <v>18</v>
      </c>
      <c r="I463">
        <v>24</v>
      </c>
      <c r="J463">
        <v>250</v>
      </c>
      <c r="K463" t="s">
        <v>18</v>
      </c>
      <c r="L463" t="s">
        <v>20</v>
      </c>
      <c r="M463">
        <v>3</v>
      </c>
      <c r="N463">
        <v>0</v>
      </c>
      <c r="O463">
        <v>0</v>
      </c>
      <c r="P463" t="s">
        <v>33</v>
      </c>
      <c r="Q463" t="s">
        <v>547</v>
      </c>
    </row>
    <row r="464" spans="1:17">
      <c r="A464">
        <v>463</v>
      </c>
      <c r="B464" s="1" t="s">
        <v>541</v>
      </c>
      <c r="C464">
        <v>10920</v>
      </c>
      <c r="D464" t="s">
        <v>17</v>
      </c>
      <c r="E464">
        <v>0</v>
      </c>
      <c r="F464">
        <v>24</v>
      </c>
      <c r="G464">
        <v>3.14</v>
      </c>
      <c r="H464" t="s">
        <v>24</v>
      </c>
      <c r="I464">
        <v>24</v>
      </c>
      <c r="J464">
        <v>276</v>
      </c>
      <c r="K464" t="s">
        <v>20</v>
      </c>
      <c r="L464" t="s">
        <v>20</v>
      </c>
      <c r="M464">
        <v>4</v>
      </c>
      <c r="N464">
        <v>0</v>
      </c>
      <c r="O464">
        <v>0</v>
      </c>
      <c r="P464" t="s">
        <v>33</v>
      </c>
      <c r="Q464" t="s">
        <v>548</v>
      </c>
    </row>
    <row r="465" spans="1:17">
      <c r="A465">
        <v>464</v>
      </c>
      <c r="B465" s="1" t="s">
        <v>541</v>
      </c>
      <c r="C465">
        <v>12540</v>
      </c>
      <c r="D465" t="s">
        <v>17</v>
      </c>
      <c r="E465">
        <v>0</v>
      </c>
      <c r="F465">
        <v>24</v>
      </c>
      <c r="G465">
        <v>3.14</v>
      </c>
      <c r="H465" t="s">
        <v>18</v>
      </c>
      <c r="I465">
        <v>24</v>
      </c>
      <c r="J465">
        <v>250</v>
      </c>
      <c r="K465" t="s">
        <v>18</v>
      </c>
      <c r="L465" t="s">
        <v>20</v>
      </c>
      <c r="M465">
        <v>5</v>
      </c>
      <c r="N465">
        <v>0</v>
      </c>
      <c r="O465">
        <v>0</v>
      </c>
      <c r="P465" t="s">
        <v>33</v>
      </c>
      <c r="Q465" t="s">
        <v>549</v>
      </c>
    </row>
    <row r="466" spans="1:17">
      <c r="A466">
        <v>465</v>
      </c>
      <c r="B466" s="1" t="s">
        <v>550</v>
      </c>
      <c r="C466">
        <v>13860</v>
      </c>
      <c r="D466" t="s">
        <v>53</v>
      </c>
      <c r="E466">
        <v>3.2</v>
      </c>
      <c r="F466">
        <v>15</v>
      </c>
      <c r="G466">
        <v>1.23</v>
      </c>
      <c r="H466" t="s">
        <v>38</v>
      </c>
      <c r="I466">
        <v>15</v>
      </c>
      <c r="J466">
        <v>30</v>
      </c>
      <c r="K466" t="s">
        <v>21</v>
      </c>
      <c r="L466" t="s">
        <v>21</v>
      </c>
      <c r="M466">
        <v>3</v>
      </c>
      <c r="N466">
        <v>0</v>
      </c>
      <c r="O466">
        <v>0</v>
      </c>
      <c r="P466" t="s">
        <v>39</v>
      </c>
      <c r="Q466" t="s">
        <v>551</v>
      </c>
    </row>
    <row r="467" spans="1:17">
      <c r="A467">
        <v>466</v>
      </c>
      <c r="B467" s="1" t="s">
        <v>541</v>
      </c>
      <c r="C467">
        <v>15130</v>
      </c>
      <c r="D467" t="s">
        <v>17</v>
      </c>
      <c r="E467">
        <v>0</v>
      </c>
      <c r="F467">
        <v>24</v>
      </c>
      <c r="G467">
        <v>3.14</v>
      </c>
      <c r="H467" t="s">
        <v>24</v>
      </c>
      <c r="I467">
        <v>24</v>
      </c>
      <c r="J467">
        <v>66</v>
      </c>
      <c r="K467" t="s">
        <v>21</v>
      </c>
      <c r="L467" t="s">
        <v>20</v>
      </c>
      <c r="M467">
        <v>6</v>
      </c>
      <c r="N467">
        <v>0</v>
      </c>
      <c r="O467">
        <v>0</v>
      </c>
      <c r="P467" t="s">
        <v>33</v>
      </c>
      <c r="Q467" t="s">
        <v>552</v>
      </c>
    </row>
    <row r="468" spans="1:17">
      <c r="A468">
        <v>467</v>
      </c>
      <c r="B468" s="1" t="s">
        <v>541</v>
      </c>
      <c r="C468">
        <v>15340</v>
      </c>
      <c r="D468" t="s">
        <v>17</v>
      </c>
      <c r="E468">
        <v>2.6</v>
      </c>
      <c r="F468">
        <v>24</v>
      </c>
      <c r="G468">
        <v>3.14</v>
      </c>
      <c r="H468" t="s">
        <v>24</v>
      </c>
      <c r="I468">
        <v>24</v>
      </c>
      <c r="J468">
        <v>26</v>
      </c>
      <c r="K468" t="s">
        <v>21</v>
      </c>
      <c r="L468" t="s">
        <v>20</v>
      </c>
      <c r="M468">
        <v>4</v>
      </c>
      <c r="N468">
        <v>0</v>
      </c>
      <c r="O468">
        <v>0</v>
      </c>
      <c r="P468" t="s">
        <v>33</v>
      </c>
      <c r="Q468" t="s">
        <v>553</v>
      </c>
    </row>
    <row r="469" spans="1:17">
      <c r="A469">
        <v>468</v>
      </c>
      <c r="B469" s="1" t="s">
        <v>541</v>
      </c>
      <c r="C469">
        <v>16400</v>
      </c>
      <c r="D469" t="s">
        <v>17</v>
      </c>
      <c r="E469">
        <v>2.1</v>
      </c>
      <c r="F469">
        <v>24</v>
      </c>
      <c r="G469">
        <v>3.14</v>
      </c>
      <c r="H469" t="s">
        <v>24</v>
      </c>
      <c r="I469">
        <v>24</v>
      </c>
      <c r="J469">
        <v>24</v>
      </c>
      <c r="K469" t="s">
        <v>21</v>
      </c>
      <c r="L469" t="s">
        <v>20</v>
      </c>
      <c r="M469">
        <v>4</v>
      </c>
      <c r="N469">
        <v>0</v>
      </c>
      <c r="O469">
        <v>0</v>
      </c>
      <c r="P469" t="s">
        <v>27</v>
      </c>
      <c r="Q469" t="s">
        <v>528</v>
      </c>
    </row>
    <row r="470" spans="1:17">
      <c r="A470">
        <v>469</v>
      </c>
      <c r="B470" s="1" t="s">
        <v>541</v>
      </c>
      <c r="C470">
        <v>16950</v>
      </c>
      <c r="D470" t="s">
        <v>17</v>
      </c>
      <c r="E470">
        <v>0</v>
      </c>
      <c r="F470">
        <v>18</v>
      </c>
      <c r="G470">
        <v>1.77</v>
      </c>
      <c r="H470" t="s">
        <v>70</v>
      </c>
      <c r="I470">
        <v>18</v>
      </c>
      <c r="J470">
        <v>52</v>
      </c>
      <c r="K470" t="s">
        <v>21</v>
      </c>
      <c r="L470" t="s">
        <v>21</v>
      </c>
      <c r="M470">
        <v>3</v>
      </c>
      <c r="N470">
        <v>0</v>
      </c>
      <c r="O470">
        <v>0</v>
      </c>
      <c r="P470" t="s">
        <v>50</v>
      </c>
      <c r="Q470" t="s">
        <v>554</v>
      </c>
    </row>
    <row r="471" spans="1:17">
      <c r="A471">
        <v>470</v>
      </c>
      <c r="B471" s="1" t="s">
        <v>541</v>
      </c>
      <c r="C471">
        <v>18335</v>
      </c>
      <c r="D471" t="s">
        <v>17</v>
      </c>
      <c r="E471">
        <v>0</v>
      </c>
      <c r="F471">
        <v>18</v>
      </c>
      <c r="G471">
        <v>1.77</v>
      </c>
      <c r="H471" t="s">
        <v>18</v>
      </c>
      <c r="I471">
        <v>18</v>
      </c>
      <c r="J471">
        <v>30</v>
      </c>
      <c r="K471" t="s">
        <v>21</v>
      </c>
      <c r="L471" t="s">
        <v>21</v>
      </c>
      <c r="M471">
        <v>4</v>
      </c>
      <c r="N471">
        <v>0</v>
      </c>
      <c r="O471">
        <v>0</v>
      </c>
      <c r="P471" t="s">
        <v>50</v>
      </c>
      <c r="Q471" t="s">
        <v>555</v>
      </c>
    </row>
    <row r="472" spans="1:17">
      <c r="A472">
        <v>471</v>
      </c>
      <c r="B472" s="1" t="s">
        <v>541</v>
      </c>
      <c r="C472">
        <v>26353</v>
      </c>
      <c r="D472" t="s">
        <v>17</v>
      </c>
      <c r="E472">
        <v>1.3</v>
      </c>
      <c r="F472">
        <v>24</v>
      </c>
      <c r="G472">
        <v>3.14</v>
      </c>
      <c r="H472" t="s">
        <v>29</v>
      </c>
      <c r="I472">
        <v>24</v>
      </c>
      <c r="J472">
        <v>43</v>
      </c>
      <c r="K472" t="s">
        <v>21</v>
      </c>
      <c r="L472" t="s">
        <v>20</v>
      </c>
      <c r="M472">
        <v>4</v>
      </c>
      <c r="N472">
        <v>0</v>
      </c>
      <c r="O472">
        <v>0</v>
      </c>
      <c r="P472" t="s">
        <v>27</v>
      </c>
      <c r="Q472" t="s">
        <v>556</v>
      </c>
    </row>
    <row r="473" spans="1:17">
      <c r="A473">
        <v>472</v>
      </c>
      <c r="B473" s="1" t="s">
        <v>541</v>
      </c>
      <c r="C473">
        <v>26427</v>
      </c>
      <c r="D473" t="s">
        <v>26</v>
      </c>
      <c r="E473">
        <v>1.3</v>
      </c>
      <c r="F473">
        <v>16</v>
      </c>
      <c r="G473">
        <v>1.4</v>
      </c>
      <c r="H473" t="s">
        <v>24</v>
      </c>
      <c r="I473">
        <v>16</v>
      </c>
      <c r="J473">
        <v>134</v>
      </c>
      <c r="K473" t="s">
        <v>21</v>
      </c>
      <c r="L473" t="s">
        <v>20</v>
      </c>
      <c r="M473">
        <v>5</v>
      </c>
      <c r="N473">
        <v>0</v>
      </c>
      <c r="O473">
        <v>0</v>
      </c>
      <c r="P473" t="s">
        <v>27</v>
      </c>
      <c r="Q473" t="s">
        <v>557</v>
      </c>
    </row>
    <row r="474" spans="1:17">
      <c r="A474">
        <v>473</v>
      </c>
      <c r="B474" s="1" t="s">
        <v>541</v>
      </c>
      <c r="C474">
        <v>26582</v>
      </c>
      <c r="D474" t="s">
        <v>17</v>
      </c>
      <c r="E474">
        <v>1.7</v>
      </c>
      <c r="F474">
        <v>24</v>
      </c>
      <c r="G474">
        <v>3.14</v>
      </c>
      <c r="H474" t="s">
        <v>24</v>
      </c>
      <c r="I474">
        <v>24</v>
      </c>
      <c r="J474">
        <v>32</v>
      </c>
      <c r="K474" t="s">
        <v>21</v>
      </c>
      <c r="L474" t="s">
        <v>20</v>
      </c>
      <c r="M474">
        <v>4</v>
      </c>
      <c r="N474">
        <v>0</v>
      </c>
      <c r="O474">
        <v>0</v>
      </c>
      <c r="P474" t="s">
        <v>27</v>
      </c>
      <c r="Q474" t="s">
        <v>558</v>
      </c>
    </row>
    <row r="475" spans="1:17">
      <c r="A475">
        <v>474</v>
      </c>
      <c r="B475" s="1" t="s">
        <v>541</v>
      </c>
      <c r="C475">
        <v>28395</v>
      </c>
      <c r="D475" t="s">
        <v>17</v>
      </c>
      <c r="E475">
        <v>2.15</v>
      </c>
      <c r="F475">
        <v>18</v>
      </c>
      <c r="G475">
        <v>1.77</v>
      </c>
      <c r="H475" t="s">
        <v>24</v>
      </c>
      <c r="I475">
        <v>18</v>
      </c>
      <c r="J475">
        <v>24</v>
      </c>
      <c r="K475" t="s">
        <v>21</v>
      </c>
      <c r="L475" t="s">
        <v>21</v>
      </c>
      <c r="M475">
        <v>3</v>
      </c>
      <c r="N475">
        <v>0</v>
      </c>
      <c r="O475">
        <v>0</v>
      </c>
      <c r="P475" t="s">
        <v>22</v>
      </c>
      <c r="Q475" t="s">
        <v>559</v>
      </c>
    </row>
    <row r="476" spans="1:17">
      <c r="A476">
        <v>475</v>
      </c>
      <c r="B476" s="1" t="s">
        <v>541</v>
      </c>
      <c r="C476">
        <v>29710</v>
      </c>
      <c r="D476" t="s">
        <v>26</v>
      </c>
      <c r="E476">
        <v>0</v>
      </c>
      <c r="F476">
        <v>24</v>
      </c>
      <c r="G476">
        <v>3.14</v>
      </c>
      <c r="H476" t="s">
        <v>24</v>
      </c>
      <c r="I476">
        <v>24</v>
      </c>
      <c r="J476">
        <v>60</v>
      </c>
      <c r="K476" t="s">
        <v>20</v>
      </c>
      <c r="L476" t="s">
        <v>20</v>
      </c>
      <c r="M476">
        <v>5</v>
      </c>
      <c r="N476">
        <v>0</v>
      </c>
      <c r="O476">
        <v>0</v>
      </c>
      <c r="P476" t="s">
        <v>27</v>
      </c>
      <c r="Q476" t="s">
        <v>560</v>
      </c>
    </row>
    <row r="477" spans="1:17">
      <c r="A477">
        <v>476</v>
      </c>
      <c r="B477" s="1" t="s">
        <v>550</v>
      </c>
      <c r="C477">
        <v>30010</v>
      </c>
      <c r="D477" t="s">
        <v>53</v>
      </c>
      <c r="E477">
        <v>2.6</v>
      </c>
      <c r="F477">
        <v>18</v>
      </c>
      <c r="G477">
        <v>1.77</v>
      </c>
      <c r="H477" t="s">
        <v>38</v>
      </c>
      <c r="I477">
        <v>18</v>
      </c>
      <c r="J477">
        <v>40</v>
      </c>
      <c r="K477" t="s">
        <v>20</v>
      </c>
      <c r="L477" t="s">
        <v>20</v>
      </c>
      <c r="M477">
        <v>3</v>
      </c>
      <c r="N477">
        <v>0</v>
      </c>
      <c r="O477">
        <v>0</v>
      </c>
      <c r="P477" t="s">
        <v>39</v>
      </c>
      <c r="Q477" t="s">
        <v>561</v>
      </c>
    </row>
    <row r="478" spans="1:17">
      <c r="A478">
        <v>477</v>
      </c>
      <c r="B478" s="1" t="s">
        <v>541</v>
      </c>
      <c r="C478">
        <v>31140</v>
      </c>
      <c r="D478" t="s">
        <v>17</v>
      </c>
      <c r="E478">
        <v>2.4</v>
      </c>
      <c r="F478">
        <v>24</v>
      </c>
      <c r="G478">
        <v>3.14</v>
      </c>
      <c r="H478" t="s">
        <v>24</v>
      </c>
      <c r="I478">
        <v>24</v>
      </c>
      <c r="J478">
        <v>78</v>
      </c>
      <c r="K478" t="s">
        <v>21</v>
      </c>
      <c r="L478" t="s">
        <v>21</v>
      </c>
      <c r="M478">
        <v>4</v>
      </c>
      <c r="N478">
        <v>0</v>
      </c>
      <c r="O478">
        <v>0</v>
      </c>
      <c r="P478" t="s">
        <v>22</v>
      </c>
      <c r="Q478" t="s">
        <v>562</v>
      </c>
    </row>
    <row r="479" spans="1:17">
      <c r="A479">
        <v>478</v>
      </c>
      <c r="B479" s="1" t="s">
        <v>541</v>
      </c>
      <c r="C479">
        <v>32460</v>
      </c>
      <c r="D479" t="s">
        <v>17</v>
      </c>
      <c r="E479">
        <v>4</v>
      </c>
      <c r="F479">
        <v>15</v>
      </c>
      <c r="G479">
        <v>1.23</v>
      </c>
      <c r="H479" t="s">
        <v>19</v>
      </c>
      <c r="I479">
        <v>15</v>
      </c>
      <c r="J479">
        <v>62</v>
      </c>
      <c r="K479" t="s">
        <v>21</v>
      </c>
      <c r="L479" t="s">
        <v>20</v>
      </c>
      <c r="M479">
        <v>3</v>
      </c>
      <c r="N479">
        <v>0</v>
      </c>
      <c r="O479">
        <v>0</v>
      </c>
      <c r="P479" t="s">
        <v>22</v>
      </c>
      <c r="Q479" t="s">
        <v>563</v>
      </c>
    </row>
    <row r="480" spans="1:17">
      <c r="A480">
        <v>479</v>
      </c>
      <c r="B480" s="1" t="s">
        <v>541</v>
      </c>
      <c r="C480">
        <v>33560</v>
      </c>
      <c r="D480" t="s">
        <v>17</v>
      </c>
      <c r="E480">
        <v>3.6</v>
      </c>
      <c r="F480">
        <v>24</v>
      </c>
      <c r="G480">
        <v>3.14</v>
      </c>
      <c r="H480" t="s">
        <v>24</v>
      </c>
      <c r="I480">
        <v>24</v>
      </c>
      <c r="J480">
        <v>41</v>
      </c>
      <c r="K480" t="s">
        <v>21</v>
      </c>
      <c r="L480" t="s">
        <v>20</v>
      </c>
      <c r="M480">
        <v>3</v>
      </c>
      <c r="N480">
        <v>0</v>
      </c>
      <c r="O480">
        <v>0</v>
      </c>
      <c r="P480" t="s">
        <v>22</v>
      </c>
      <c r="Q480" t="s">
        <v>564</v>
      </c>
    </row>
    <row r="481" spans="1:17">
      <c r="A481">
        <v>480</v>
      </c>
      <c r="B481" s="1" t="s">
        <v>541</v>
      </c>
      <c r="C481">
        <v>35668</v>
      </c>
      <c r="D481" t="s">
        <v>17</v>
      </c>
      <c r="E481">
        <v>1.8</v>
      </c>
      <c r="F481">
        <v>24</v>
      </c>
      <c r="G481">
        <v>3.14</v>
      </c>
      <c r="H481" t="s">
        <v>24</v>
      </c>
      <c r="I481">
        <v>24</v>
      </c>
      <c r="J481">
        <v>100</v>
      </c>
      <c r="K481" t="s">
        <v>21</v>
      </c>
      <c r="L481" t="s">
        <v>20</v>
      </c>
      <c r="M481">
        <v>4</v>
      </c>
      <c r="N481">
        <v>0</v>
      </c>
      <c r="O481">
        <v>0</v>
      </c>
      <c r="P481" t="s">
        <v>27</v>
      </c>
      <c r="Q481" t="s">
        <v>565</v>
      </c>
    </row>
    <row r="482" spans="1:17">
      <c r="A482">
        <v>481</v>
      </c>
      <c r="B482" s="1" t="s">
        <v>541</v>
      </c>
      <c r="C482">
        <v>39630</v>
      </c>
      <c r="D482" t="s">
        <v>26</v>
      </c>
      <c r="E482">
        <v>2</v>
      </c>
      <c r="F482">
        <v>18</v>
      </c>
      <c r="G482">
        <v>1.77</v>
      </c>
      <c r="H482" t="s">
        <v>19</v>
      </c>
      <c r="I482">
        <v>18</v>
      </c>
      <c r="J482">
        <v>20</v>
      </c>
      <c r="K482" t="s">
        <v>21</v>
      </c>
      <c r="L482" t="s">
        <v>21</v>
      </c>
      <c r="M482">
        <v>2</v>
      </c>
      <c r="N482">
        <v>0</v>
      </c>
      <c r="O482">
        <v>0</v>
      </c>
      <c r="P482" t="s">
        <v>22</v>
      </c>
      <c r="Q482" t="s">
        <v>566</v>
      </c>
    </row>
    <row r="483" spans="1:17">
      <c r="A483">
        <v>482</v>
      </c>
      <c r="B483" s="1" t="s">
        <v>541</v>
      </c>
      <c r="C483">
        <v>39642</v>
      </c>
      <c r="D483" t="s">
        <v>26</v>
      </c>
      <c r="E483">
        <v>1.6</v>
      </c>
      <c r="F483">
        <v>24</v>
      </c>
      <c r="G483">
        <v>3.14</v>
      </c>
      <c r="H483" t="s">
        <v>19</v>
      </c>
      <c r="I483">
        <v>24</v>
      </c>
      <c r="J483">
        <v>30</v>
      </c>
      <c r="K483" t="s">
        <v>21</v>
      </c>
      <c r="L483" t="s">
        <v>20</v>
      </c>
      <c r="M483">
        <v>3</v>
      </c>
      <c r="N483">
        <v>0</v>
      </c>
      <c r="O483">
        <v>0</v>
      </c>
      <c r="P483" t="s">
        <v>27</v>
      </c>
      <c r="Q483" t="s">
        <v>567</v>
      </c>
    </row>
    <row r="484" spans="1:17">
      <c r="A484">
        <v>483</v>
      </c>
      <c r="B484" s="1" t="s">
        <v>541</v>
      </c>
      <c r="C484">
        <v>40610</v>
      </c>
      <c r="D484" t="s">
        <v>26</v>
      </c>
      <c r="E484">
        <v>0.9</v>
      </c>
      <c r="F484">
        <v>24</v>
      </c>
      <c r="G484">
        <v>3.14</v>
      </c>
      <c r="H484" t="s">
        <v>24</v>
      </c>
      <c r="I484">
        <v>24</v>
      </c>
      <c r="J484">
        <v>24</v>
      </c>
      <c r="K484" t="s">
        <v>21</v>
      </c>
      <c r="L484" t="s">
        <v>20</v>
      </c>
      <c r="M484">
        <v>3</v>
      </c>
      <c r="N484">
        <v>0</v>
      </c>
      <c r="O484">
        <v>0</v>
      </c>
      <c r="P484" t="s">
        <v>33</v>
      </c>
      <c r="Q484" t="s">
        <v>568</v>
      </c>
    </row>
    <row r="485" spans="1:17">
      <c r="A485">
        <v>484</v>
      </c>
      <c r="B485" s="1" t="s">
        <v>541</v>
      </c>
      <c r="C485">
        <v>42812</v>
      </c>
      <c r="D485" t="s">
        <v>26</v>
      </c>
      <c r="E485">
        <v>1.7</v>
      </c>
      <c r="F485">
        <v>18</v>
      </c>
      <c r="G485">
        <v>1.77</v>
      </c>
      <c r="H485" t="s">
        <v>24</v>
      </c>
      <c r="I485">
        <v>18</v>
      </c>
      <c r="J485">
        <v>24</v>
      </c>
      <c r="K485" t="s">
        <v>21</v>
      </c>
      <c r="L485" t="s">
        <v>20</v>
      </c>
      <c r="M485">
        <v>3</v>
      </c>
      <c r="N485">
        <v>0</v>
      </c>
      <c r="O485">
        <v>0</v>
      </c>
      <c r="P485" t="s">
        <v>27</v>
      </c>
      <c r="Q485" t="s">
        <v>569</v>
      </c>
    </row>
    <row r="486" spans="1:17">
      <c r="A486">
        <v>485</v>
      </c>
      <c r="B486" s="1" t="s">
        <v>541</v>
      </c>
      <c r="C486">
        <v>44599</v>
      </c>
      <c r="D486" t="s">
        <v>26</v>
      </c>
      <c r="E486">
        <v>2.35</v>
      </c>
      <c r="F486">
        <v>24</v>
      </c>
      <c r="G486">
        <v>3.14</v>
      </c>
      <c r="H486" t="s">
        <v>24</v>
      </c>
      <c r="I486">
        <v>24</v>
      </c>
      <c r="J486">
        <v>24</v>
      </c>
      <c r="K486" t="s">
        <v>21</v>
      </c>
      <c r="L486" t="s">
        <v>20</v>
      </c>
      <c r="M486">
        <v>4</v>
      </c>
      <c r="N486">
        <v>0</v>
      </c>
      <c r="O486">
        <v>0</v>
      </c>
      <c r="P486" t="s">
        <v>27</v>
      </c>
      <c r="Q486" t="s">
        <v>570</v>
      </c>
    </row>
    <row r="487" spans="1:17">
      <c r="A487">
        <v>486</v>
      </c>
      <c r="B487" s="1" t="s">
        <v>541</v>
      </c>
      <c r="C487">
        <v>46836</v>
      </c>
      <c r="D487" t="s">
        <v>26</v>
      </c>
      <c r="E487">
        <v>3.3</v>
      </c>
      <c r="F487">
        <v>18</v>
      </c>
      <c r="G487">
        <v>1.77</v>
      </c>
      <c r="H487" t="s">
        <v>19</v>
      </c>
      <c r="I487">
        <v>18</v>
      </c>
      <c r="J487">
        <v>30</v>
      </c>
      <c r="K487" t="s">
        <v>21</v>
      </c>
      <c r="L487" t="s">
        <v>20</v>
      </c>
      <c r="M487">
        <v>4</v>
      </c>
      <c r="N487">
        <v>0</v>
      </c>
      <c r="O487">
        <v>0</v>
      </c>
      <c r="P487" t="s">
        <v>22</v>
      </c>
      <c r="Q487" t="s">
        <v>571</v>
      </c>
    </row>
    <row r="488" spans="1:17">
      <c r="A488">
        <v>487</v>
      </c>
      <c r="B488" s="1" t="s">
        <v>541</v>
      </c>
      <c r="C488">
        <v>47346</v>
      </c>
      <c r="D488" t="s">
        <v>26</v>
      </c>
      <c r="E488">
        <v>2.8</v>
      </c>
      <c r="F488">
        <v>24</v>
      </c>
      <c r="G488">
        <v>3.14</v>
      </c>
      <c r="H488" t="s">
        <v>24</v>
      </c>
      <c r="I488">
        <v>24</v>
      </c>
      <c r="J488">
        <v>24</v>
      </c>
      <c r="K488" t="s">
        <v>21</v>
      </c>
      <c r="L488" t="s">
        <v>20</v>
      </c>
      <c r="M488">
        <v>6</v>
      </c>
      <c r="N488">
        <v>0</v>
      </c>
      <c r="O488">
        <v>0</v>
      </c>
      <c r="P488" t="s">
        <v>33</v>
      </c>
      <c r="Q488" t="s">
        <v>572</v>
      </c>
    </row>
    <row r="489" spans="1:17">
      <c r="A489">
        <v>488</v>
      </c>
      <c r="B489" s="1" t="s">
        <v>541</v>
      </c>
      <c r="C489">
        <v>48666</v>
      </c>
      <c r="D489" t="s">
        <v>17</v>
      </c>
      <c r="E489">
        <v>1.45</v>
      </c>
      <c r="F489">
        <v>18</v>
      </c>
      <c r="G489">
        <v>1.77</v>
      </c>
      <c r="H489" t="s">
        <v>19</v>
      </c>
      <c r="I489">
        <v>18</v>
      </c>
      <c r="J489">
        <v>19</v>
      </c>
      <c r="K489" t="s">
        <v>21</v>
      </c>
      <c r="L489" t="s">
        <v>21</v>
      </c>
      <c r="M489">
        <v>3</v>
      </c>
      <c r="N489">
        <v>0</v>
      </c>
      <c r="O489">
        <v>0</v>
      </c>
      <c r="P489" t="s">
        <v>22</v>
      </c>
      <c r="Q489" t="s">
        <v>573</v>
      </c>
    </row>
    <row r="490" spans="1:17">
      <c r="A490">
        <v>489</v>
      </c>
      <c r="B490" s="1" t="s">
        <v>550</v>
      </c>
      <c r="C490">
        <v>49460</v>
      </c>
      <c r="D490" t="s">
        <v>107</v>
      </c>
      <c r="E490">
        <v>1.95</v>
      </c>
      <c r="F490">
        <v>18</v>
      </c>
      <c r="G490">
        <v>1.77</v>
      </c>
      <c r="H490" t="s">
        <v>38</v>
      </c>
      <c r="I490">
        <v>18</v>
      </c>
      <c r="J490">
        <v>24</v>
      </c>
      <c r="K490" t="s">
        <v>20</v>
      </c>
      <c r="L490" t="s">
        <v>20</v>
      </c>
      <c r="M490">
        <v>3</v>
      </c>
      <c r="N490">
        <v>0</v>
      </c>
      <c r="O490">
        <v>0</v>
      </c>
      <c r="P490" t="s">
        <v>39</v>
      </c>
      <c r="Q490" t="s">
        <v>574</v>
      </c>
    </row>
    <row r="491" spans="1:17">
      <c r="A491">
        <v>490</v>
      </c>
      <c r="B491" s="1" t="s">
        <v>541</v>
      </c>
      <c r="C491">
        <v>49960</v>
      </c>
      <c r="D491" t="s">
        <v>26</v>
      </c>
      <c r="E491">
        <v>1.65</v>
      </c>
      <c r="F491">
        <v>24</v>
      </c>
      <c r="G491">
        <v>3.14</v>
      </c>
      <c r="H491" t="s">
        <v>24</v>
      </c>
      <c r="I491">
        <v>24</v>
      </c>
      <c r="J491">
        <v>24</v>
      </c>
      <c r="K491" t="s">
        <v>21</v>
      </c>
      <c r="L491" t="s">
        <v>20</v>
      </c>
      <c r="M491">
        <v>4</v>
      </c>
      <c r="N491">
        <v>0</v>
      </c>
      <c r="O491">
        <v>0</v>
      </c>
      <c r="P491" t="s">
        <v>27</v>
      </c>
      <c r="Q491" t="s">
        <v>575</v>
      </c>
    </row>
    <row r="492" spans="1:17">
      <c r="A492">
        <v>491</v>
      </c>
      <c r="B492" s="1" t="s">
        <v>541</v>
      </c>
      <c r="C492">
        <v>8730</v>
      </c>
      <c r="D492" t="s">
        <v>17</v>
      </c>
      <c r="E492">
        <v>0</v>
      </c>
      <c r="F492">
        <v>42</v>
      </c>
      <c r="G492" t="s">
        <v>18</v>
      </c>
      <c r="H492" t="s">
        <v>24</v>
      </c>
      <c r="I492">
        <v>42</v>
      </c>
      <c r="J492">
        <v>315</v>
      </c>
      <c r="K492" t="s">
        <v>20</v>
      </c>
      <c r="L492" t="s">
        <v>20</v>
      </c>
      <c r="M492">
        <v>6</v>
      </c>
      <c r="N492">
        <v>0</v>
      </c>
      <c r="O492">
        <v>0</v>
      </c>
      <c r="P492" t="s">
        <v>27</v>
      </c>
      <c r="Q492" t="s">
        <v>576</v>
      </c>
    </row>
    <row r="493" spans="1:17">
      <c r="A493">
        <v>492</v>
      </c>
      <c r="B493" s="1" t="s">
        <v>541</v>
      </c>
      <c r="C493">
        <v>19355</v>
      </c>
      <c r="D493" t="s">
        <v>17</v>
      </c>
      <c r="E493">
        <v>2.1</v>
      </c>
      <c r="F493">
        <v>36</v>
      </c>
      <c r="G493">
        <v>7.1</v>
      </c>
      <c r="H493" t="s">
        <v>67</v>
      </c>
      <c r="I493">
        <v>36</v>
      </c>
      <c r="J493">
        <v>29</v>
      </c>
      <c r="K493" t="s">
        <v>20</v>
      </c>
      <c r="L493" t="s">
        <v>20</v>
      </c>
      <c r="M493">
        <v>5</v>
      </c>
      <c r="N493">
        <v>0</v>
      </c>
      <c r="O493">
        <v>0</v>
      </c>
      <c r="P493" t="s">
        <v>27</v>
      </c>
      <c r="Q493" t="s">
        <v>534</v>
      </c>
    </row>
    <row r="494" spans="1:17">
      <c r="A494">
        <v>493</v>
      </c>
      <c r="B494" s="1" t="s">
        <v>577</v>
      </c>
      <c r="C494">
        <v>2100</v>
      </c>
      <c r="D494" t="s">
        <v>26</v>
      </c>
      <c r="E494">
        <v>2</v>
      </c>
      <c r="F494">
        <v>18</v>
      </c>
      <c r="G494">
        <v>1.8</v>
      </c>
      <c r="H494" t="s">
        <v>24</v>
      </c>
      <c r="I494">
        <v>18</v>
      </c>
      <c r="J494">
        <v>24</v>
      </c>
      <c r="K494" t="s">
        <v>20</v>
      </c>
      <c r="L494" t="s">
        <v>21</v>
      </c>
      <c r="M494">
        <v>3</v>
      </c>
      <c r="N494" t="s">
        <v>21</v>
      </c>
      <c r="O494">
        <v>0</v>
      </c>
      <c r="P494" t="s">
        <v>27</v>
      </c>
      <c r="Q494" t="s">
        <v>578</v>
      </c>
    </row>
    <row r="495" spans="1:17">
      <c r="A495">
        <v>494</v>
      </c>
      <c r="B495" s="1" t="s">
        <v>577</v>
      </c>
      <c r="C495">
        <v>2645</v>
      </c>
      <c r="D495" t="s">
        <v>26</v>
      </c>
      <c r="E495">
        <v>3.5</v>
      </c>
      <c r="F495">
        <v>36</v>
      </c>
      <c r="G495">
        <v>7.07</v>
      </c>
      <c r="H495" t="s">
        <v>29</v>
      </c>
      <c r="I495">
        <v>36</v>
      </c>
      <c r="J495">
        <v>27</v>
      </c>
      <c r="K495" t="s">
        <v>20</v>
      </c>
      <c r="L495" t="s">
        <v>21</v>
      </c>
      <c r="M495">
        <v>3</v>
      </c>
      <c r="N495" t="s">
        <v>21</v>
      </c>
      <c r="O495">
        <v>0</v>
      </c>
      <c r="P495" t="s">
        <v>27</v>
      </c>
      <c r="Q495" t="s">
        <v>577</v>
      </c>
    </row>
    <row r="496" spans="1:17">
      <c r="A496">
        <v>495</v>
      </c>
      <c r="B496" s="1" t="s">
        <v>577</v>
      </c>
      <c r="C496">
        <v>2688</v>
      </c>
      <c r="D496" t="s">
        <v>26</v>
      </c>
      <c r="E496">
        <v>0</v>
      </c>
      <c r="F496">
        <v>15</v>
      </c>
      <c r="G496">
        <v>1.23</v>
      </c>
      <c r="H496" t="s">
        <v>18</v>
      </c>
      <c r="I496">
        <v>0</v>
      </c>
      <c r="J496">
        <v>0</v>
      </c>
      <c r="K496" t="s">
        <v>20</v>
      </c>
      <c r="L496" t="s">
        <v>21</v>
      </c>
      <c r="M496">
        <v>3</v>
      </c>
      <c r="N496" t="s">
        <v>21</v>
      </c>
      <c r="O496">
        <v>0</v>
      </c>
      <c r="P496" t="s">
        <v>50</v>
      </c>
      <c r="Q496" t="s">
        <v>579</v>
      </c>
    </row>
    <row r="497" spans="1:17">
      <c r="A497">
        <v>496</v>
      </c>
      <c r="B497" s="1" t="s">
        <v>577</v>
      </c>
      <c r="C497">
        <v>2700</v>
      </c>
      <c r="D497" t="s">
        <v>26</v>
      </c>
      <c r="E497">
        <v>2</v>
      </c>
      <c r="F497">
        <v>18</v>
      </c>
      <c r="G497">
        <v>1.8</v>
      </c>
      <c r="H497" t="s">
        <v>18</v>
      </c>
      <c r="I497">
        <v>18</v>
      </c>
      <c r="J497">
        <v>0</v>
      </c>
      <c r="K497" t="s">
        <v>20</v>
      </c>
      <c r="L497" t="s">
        <v>21</v>
      </c>
      <c r="M497">
        <v>3</v>
      </c>
      <c r="N497" t="s">
        <v>21</v>
      </c>
      <c r="O497">
        <v>0</v>
      </c>
      <c r="P497" t="s">
        <v>50</v>
      </c>
      <c r="Q497" t="s">
        <v>580</v>
      </c>
    </row>
    <row r="498" spans="1:17">
      <c r="A498">
        <v>497</v>
      </c>
      <c r="B498" s="1" t="s">
        <v>581</v>
      </c>
      <c r="C498">
        <v>3150</v>
      </c>
      <c r="D498" t="s">
        <v>107</v>
      </c>
      <c r="E498">
        <v>2</v>
      </c>
      <c r="F498">
        <v>18</v>
      </c>
      <c r="G498">
        <v>1.77</v>
      </c>
      <c r="H498" t="s">
        <v>38</v>
      </c>
      <c r="I498">
        <v>18</v>
      </c>
      <c r="J498">
        <v>21</v>
      </c>
      <c r="K498" t="s">
        <v>21</v>
      </c>
      <c r="L498" t="s">
        <v>21</v>
      </c>
      <c r="M498">
        <v>3</v>
      </c>
      <c r="N498" t="s">
        <v>21</v>
      </c>
      <c r="O498">
        <v>0</v>
      </c>
      <c r="P498" t="s">
        <v>39</v>
      </c>
      <c r="Q498" t="s">
        <v>582</v>
      </c>
    </row>
    <row r="499" spans="1:17">
      <c r="A499">
        <v>498</v>
      </c>
      <c r="B499" s="1" t="s">
        <v>581</v>
      </c>
      <c r="C499">
        <v>3740</v>
      </c>
      <c r="D499" t="s">
        <v>107</v>
      </c>
      <c r="E499">
        <v>1.5</v>
      </c>
      <c r="F499">
        <v>15</v>
      </c>
      <c r="G499">
        <v>1.23</v>
      </c>
      <c r="H499" t="s">
        <v>38</v>
      </c>
      <c r="I499">
        <v>15</v>
      </c>
      <c r="J499">
        <v>85</v>
      </c>
      <c r="K499" t="s">
        <v>20</v>
      </c>
      <c r="L499" t="s">
        <v>21</v>
      </c>
      <c r="M499">
        <v>2</v>
      </c>
      <c r="N499" t="s">
        <v>21</v>
      </c>
      <c r="O499">
        <v>0</v>
      </c>
      <c r="P499" t="s">
        <v>39</v>
      </c>
      <c r="Q499" t="s">
        <v>583</v>
      </c>
    </row>
    <row r="500" spans="1:17">
      <c r="A500">
        <v>499</v>
      </c>
      <c r="B500" s="1" t="s">
        <v>577</v>
      </c>
      <c r="C500">
        <v>5240</v>
      </c>
      <c r="D500" t="s">
        <v>26</v>
      </c>
      <c r="E500">
        <v>0</v>
      </c>
      <c r="F500">
        <v>18</v>
      </c>
      <c r="G500">
        <v>1.8</v>
      </c>
      <c r="H500" t="s">
        <v>18</v>
      </c>
      <c r="I500">
        <v>18</v>
      </c>
      <c r="J500">
        <v>22</v>
      </c>
      <c r="K500" t="s">
        <v>20</v>
      </c>
      <c r="L500" t="s">
        <v>21</v>
      </c>
      <c r="M500">
        <v>2</v>
      </c>
      <c r="N500" t="s">
        <v>21</v>
      </c>
      <c r="O500">
        <v>0</v>
      </c>
      <c r="P500" t="s">
        <v>50</v>
      </c>
      <c r="Q500" t="s">
        <v>584</v>
      </c>
    </row>
    <row r="501" spans="1:17">
      <c r="A501">
        <v>500</v>
      </c>
      <c r="B501" s="1" t="s">
        <v>581</v>
      </c>
      <c r="C501">
        <v>5560</v>
      </c>
      <c r="D501" t="s">
        <v>53</v>
      </c>
      <c r="E501">
        <v>1.8</v>
      </c>
      <c r="F501">
        <v>15</v>
      </c>
      <c r="G501">
        <v>1.23</v>
      </c>
      <c r="H501" t="s">
        <v>38</v>
      </c>
      <c r="I501">
        <v>15</v>
      </c>
      <c r="J501">
        <v>31</v>
      </c>
      <c r="K501" t="s">
        <v>21</v>
      </c>
      <c r="L501" t="s">
        <v>21</v>
      </c>
      <c r="M501">
        <v>2</v>
      </c>
      <c r="N501" t="s">
        <v>21</v>
      </c>
      <c r="O501">
        <v>0</v>
      </c>
      <c r="P501" t="s">
        <v>39</v>
      </c>
      <c r="Q501" t="s">
        <v>585</v>
      </c>
    </row>
    <row r="502" spans="1:17">
      <c r="A502">
        <v>501</v>
      </c>
      <c r="B502" s="1" t="s">
        <v>577</v>
      </c>
      <c r="C502">
        <v>6600</v>
      </c>
      <c r="D502" t="s">
        <v>18</v>
      </c>
      <c r="E502">
        <v>2</v>
      </c>
      <c r="F502">
        <v>24</v>
      </c>
      <c r="G502">
        <v>3.14</v>
      </c>
      <c r="H502" t="s">
        <v>67</v>
      </c>
      <c r="I502">
        <v>24</v>
      </c>
      <c r="J502">
        <v>24</v>
      </c>
      <c r="K502" t="s">
        <v>21</v>
      </c>
      <c r="L502" t="s">
        <v>21</v>
      </c>
      <c r="M502">
        <v>2</v>
      </c>
      <c r="N502" t="s">
        <v>21</v>
      </c>
      <c r="O502">
        <v>0</v>
      </c>
      <c r="P502" t="s">
        <v>22</v>
      </c>
      <c r="Q502" t="s">
        <v>586</v>
      </c>
    </row>
    <row r="503" spans="1:17">
      <c r="A503">
        <v>502</v>
      </c>
      <c r="B503" s="1" t="s">
        <v>581</v>
      </c>
      <c r="C503">
        <v>3745</v>
      </c>
      <c r="D503" t="s">
        <v>53</v>
      </c>
      <c r="E503">
        <v>0</v>
      </c>
      <c r="F503">
        <v>15</v>
      </c>
      <c r="G503">
        <v>1.23</v>
      </c>
      <c r="H503" t="s">
        <v>38</v>
      </c>
      <c r="I503">
        <v>15</v>
      </c>
      <c r="J503">
        <v>34</v>
      </c>
      <c r="K503" t="s">
        <v>21</v>
      </c>
      <c r="L503" t="s">
        <v>21</v>
      </c>
      <c r="M503">
        <v>2</v>
      </c>
      <c r="N503" t="s">
        <v>21</v>
      </c>
      <c r="O503">
        <v>0</v>
      </c>
      <c r="P503" t="s">
        <v>39</v>
      </c>
      <c r="Q503" t="s">
        <v>587</v>
      </c>
    </row>
    <row r="504" spans="1:17">
      <c r="A504">
        <v>503</v>
      </c>
      <c r="B504" s="1" t="s">
        <v>588</v>
      </c>
      <c r="C504">
        <v>0</v>
      </c>
      <c r="D504" t="s">
        <v>26</v>
      </c>
      <c r="E504">
        <v>3.5</v>
      </c>
      <c r="F504">
        <v>36</v>
      </c>
      <c r="G504">
        <v>7.07</v>
      </c>
      <c r="H504" t="s">
        <v>29</v>
      </c>
      <c r="I504">
        <v>24</v>
      </c>
      <c r="J504">
        <v>25</v>
      </c>
      <c r="K504" t="s">
        <v>21</v>
      </c>
      <c r="L504" t="s">
        <v>20</v>
      </c>
      <c r="M504">
        <v>6</v>
      </c>
      <c r="N504">
        <v>0</v>
      </c>
      <c r="O504">
        <v>0</v>
      </c>
      <c r="P504" t="s">
        <v>27</v>
      </c>
      <c r="Q504" t="s">
        <v>577</v>
      </c>
    </row>
    <row r="505" spans="1:17">
      <c r="A505">
        <v>504</v>
      </c>
      <c r="B505" s="1" t="s">
        <v>588</v>
      </c>
      <c r="C505">
        <v>2441</v>
      </c>
      <c r="D505" t="s">
        <v>26</v>
      </c>
      <c r="E505">
        <v>1.85</v>
      </c>
      <c r="F505">
        <v>18</v>
      </c>
      <c r="G505">
        <v>1.77</v>
      </c>
      <c r="H505" t="s">
        <v>24</v>
      </c>
      <c r="I505">
        <v>18</v>
      </c>
      <c r="J505">
        <v>24</v>
      </c>
      <c r="K505" t="s">
        <v>21</v>
      </c>
      <c r="L505" t="s">
        <v>20</v>
      </c>
      <c r="M505">
        <v>4</v>
      </c>
      <c r="N505">
        <v>0</v>
      </c>
      <c r="O505">
        <v>0</v>
      </c>
      <c r="P505" t="s">
        <v>33</v>
      </c>
      <c r="Q505" t="s">
        <v>588</v>
      </c>
    </row>
    <row r="506" spans="1:17">
      <c r="A506">
        <v>505</v>
      </c>
      <c r="B506" s="1" t="s">
        <v>588</v>
      </c>
      <c r="C506">
        <v>2629</v>
      </c>
      <c r="D506" t="s">
        <v>17</v>
      </c>
      <c r="E506">
        <v>2.7</v>
      </c>
      <c r="F506">
        <v>15</v>
      </c>
      <c r="G506">
        <v>1.23</v>
      </c>
      <c r="H506" t="s">
        <v>24</v>
      </c>
      <c r="I506">
        <v>15</v>
      </c>
      <c r="J506">
        <v>18</v>
      </c>
      <c r="K506" t="s">
        <v>21</v>
      </c>
      <c r="L506" t="s">
        <v>21</v>
      </c>
      <c r="M506">
        <v>2</v>
      </c>
      <c r="N506">
        <v>0</v>
      </c>
      <c r="O506">
        <v>0</v>
      </c>
      <c r="P506" t="s">
        <v>22</v>
      </c>
      <c r="Q506" t="s">
        <v>589</v>
      </c>
    </row>
    <row r="507" spans="1:17">
      <c r="A507">
        <v>506</v>
      </c>
      <c r="B507" s="1" t="s">
        <v>588</v>
      </c>
      <c r="C507">
        <v>3981</v>
      </c>
      <c r="D507" t="s">
        <v>26</v>
      </c>
      <c r="E507">
        <v>3.2</v>
      </c>
      <c r="F507">
        <v>15</v>
      </c>
      <c r="G507">
        <v>1.23</v>
      </c>
      <c r="H507" t="s">
        <v>19</v>
      </c>
      <c r="I507">
        <v>15</v>
      </c>
      <c r="J507">
        <v>20</v>
      </c>
      <c r="K507" t="s">
        <v>21</v>
      </c>
      <c r="L507" t="s">
        <v>21</v>
      </c>
      <c r="M507">
        <v>3</v>
      </c>
      <c r="N507">
        <v>0</v>
      </c>
      <c r="O507">
        <v>0</v>
      </c>
      <c r="P507" t="s">
        <v>22</v>
      </c>
      <c r="Q507" t="s">
        <v>590</v>
      </c>
    </row>
    <row r="508" spans="1:17">
      <c r="A508">
        <v>507</v>
      </c>
      <c r="B508" s="1" t="s">
        <v>588</v>
      </c>
      <c r="C508">
        <v>5035</v>
      </c>
      <c r="D508" t="s">
        <v>17</v>
      </c>
      <c r="E508">
        <v>2.5</v>
      </c>
      <c r="F508">
        <v>18</v>
      </c>
      <c r="G508">
        <v>1.77</v>
      </c>
      <c r="H508" t="s">
        <v>19</v>
      </c>
      <c r="I508">
        <v>18</v>
      </c>
      <c r="J508">
        <v>20</v>
      </c>
      <c r="K508" t="s">
        <v>21</v>
      </c>
      <c r="L508" t="s">
        <v>21</v>
      </c>
      <c r="M508">
        <v>3</v>
      </c>
      <c r="N508">
        <v>0</v>
      </c>
      <c r="O508">
        <v>0</v>
      </c>
      <c r="P508" t="s">
        <v>22</v>
      </c>
      <c r="Q508" t="s">
        <v>591</v>
      </c>
    </row>
    <row r="509" spans="1:17">
      <c r="A509">
        <v>508</v>
      </c>
      <c r="B509" s="1" t="s">
        <v>588</v>
      </c>
      <c r="C509">
        <v>5171</v>
      </c>
      <c r="D509" t="s">
        <v>17</v>
      </c>
      <c r="E509">
        <v>2.6</v>
      </c>
      <c r="F509">
        <v>24</v>
      </c>
      <c r="G509">
        <v>3.14</v>
      </c>
      <c r="H509" t="s">
        <v>24</v>
      </c>
      <c r="I509">
        <v>24</v>
      </c>
      <c r="J509">
        <v>25</v>
      </c>
      <c r="K509" t="s">
        <v>21</v>
      </c>
      <c r="L509" t="s">
        <v>20</v>
      </c>
      <c r="M509">
        <v>3</v>
      </c>
      <c r="N509">
        <v>0</v>
      </c>
      <c r="O509">
        <v>0</v>
      </c>
      <c r="P509" t="s">
        <v>33</v>
      </c>
      <c r="Q509" t="s">
        <v>592</v>
      </c>
    </row>
    <row r="510" spans="1:17">
      <c r="A510">
        <v>509</v>
      </c>
      <c r="B510" s="1" t="s">
        <v>588</v>
      </c>
      <c r="C510">
        <v>5671</v>
      </c>
      <c r="D510" t="s">
        <v>26</v>
      </c>
      <c r="E510">
        <v>3.5</v>
      </c>
      <c r="F510">
        <v>24</v>
      </c>
      <c r="G510">
        <v>3.14</v>
      </c>
      <c r="H510" t="s">
        <v>24</v>
      </c>
      <c r="I510">
        <v>24</v>
      </c>
      <c r="J510">
        <v>25</v>
      </c>
      <c r="K510" t="s">
        <v>21</v>
      </c>
      <c r="L510" t="s">
        <v>20</v>
      </c>
      <c r="M510">
        <v>5</v>
      </c>
      <c r="N510">
        <v>0</v>
      </c>
      <c r="O510">
        <v>0</v>
      </c>
      <c r="P510" t="s">
        <v>33</v>
      </c>
      <c r="Q510" t="s">
        <v>593</v>
      </c>
    </row>
    <row r="511" spans="1:17">
      <c r="A511">
        <v>510</v>
      </c>
      <c r="B511" s="1" t="s">
        <v>594</v>
      </c>
      <c r="C511">
        <v>43300</v>
      </c>
      <c r="D511" t="s">
        <v>26</v>
      </c>
      <c r="E511">
        <v>2.2200000000000002</v>
      </c>
      <c r="F511">
        <v>24</v>
      </c>
      <c r="G511">
        <v>3.14</v>
      </c>
      <c r="H511" t="s">
        <v>24</v>
      </c>
      <c r="I511">
        <v>24</v>
      </c>
      <c r="J511">
        <v>20</v>
      </c>
      <c r="K511" t="s">
        <v>20</v>
      </c>
      <c r="L511" t="s">
        <v>21</v>
      </c>
      <c r="M511">
        <v>4</v>
      </c>
      <c r="N511" t="s">
        <v>21</v>
      </c>
      <c r="O511">
        <v>0</v>
      </c>
      <c r="P511" t="s">
        <v>27</v>
      </c>
      <c r="Q511" t="s">
        <v>595</v>
      </c>
    </row>
    <row r="512" spans="1:17">
      <c r="A512">
        <v>511</v>
      </c>
      <c r="B512" s="1" t="s">
        <v>594</v>
      </c>
      <c r="C512">
        <v>44625</v>
      </c>
      <c r="D512" t="s">
        <v>26</v>
      </c>
      <c r="E512">
        <v>0</v>
      </c>
      <c r="F512">
        <v>18</v>
      </c>
      <c r="G512">
        <v>1.77</v>
      </c>
      <c r="H512" t="s">
        <v>19</v>
      </c>
      <c r="I512">
        <v>18</v>
      </c>
      <c r="J512">
        <v>22</v>
      </c>
      <c r="K512" t="s">
        <v>21</v>
      </c>
      <c r="L512" t="s">
        <v>21</v>
      </c>
      <c r="M512">
        <v>3</v>
      </c>
      <c r="N512" t="s">
        <v>21</v>
      </c>
      <c r="O512">
        <v>0</v>
      </c>
      <c r="P512" t="s">
        <v>22</v>
      </c>
      <c r="Q512" t="s">
        <v>73</v>
      </c>
    </row>
    <row r="513" spans="1:17">
      <c r="A513">
        <v>512</v>
      </c>
      <c r="B513" s="1" t="s">
        <v>594</v>
      </c>
      <c r="C513">
        <v>44825</v>
      </c>
      <c r="D513" t="s">
        <v>26</v>
      </c>
      <c r="E513">
        <v>2.42</v>
      </c>
      <c r="F513">
        <v>18</v>
      </c>
      <c r="G513">
        <v>1.77</v>
      </c>
      <c r="H513" t="s">
        <v>24</v>
      </c>
      <c r="I513">
        <v>18</v>
      </c>
      <c r="J513">
        <v>24</v>
      </c>
      <c r="K513" t="s">
        <v>21</v>
      </c>
      <c r="L513" t="s">
        <v>21</v>
      </c>
      <c r="M513">
        <v>3</v>
      </c>
      <c r="N513" t="s">
        <v>21</v>
      </c>
      <c r="O513">
        <v>0</v>
      </c>
      <c r="P513" t="s">
        <v>22</v>
      </c>
      <c r="Q513" t="s">
        <v>596</v>
      </c>
    </row>
    <row r="514" spans="1:17">
      <c r="A514">
        <v>513</v>
      </c>
      <c r="B514" s="1" t="s">
        <v>594</v>
      </c>
      <c r="C514">
        <v>45770</v>
      </c>
      <c r="D514" t="s">
        <v>18</v>
      </c>
      <c r="E514">
        <v>1.93</v>
      </c>
      <c r="F514">
        <v>30</v>
      </c>
      <c r="G514">
        <v>4.91</v>
      </c>
      <c r="H514" t="s">
        <v>70</v>
      </c>
      <c r="I514">
        <v>30</v>
      </c>
      <c r="J514">
        <v>25</v>
      </c>
      <c r="K514" t="s">
        <v>21</v>
      </c>
      <c r="L514" t="s">
        <v>21</v>
      </c>
      <c r="M514">
        <v>3</v>
      </c>
      <c r="N514" t="s">
        <v>21</v>
      </c>
      <c r="O514">
        <v>0</v>
      </c>
      <c r="P514" t="s">
        <v>22</v>
      </c>
      <c r="Q514" t="s">
        <v>597</v>
      </c>
    </row>
    <row r="515" spans="1:17">
      <c r="A515">
        <v>514</v>
      </c>
      <c r="B515" s="1" t="s">
        <v>594</v>
      </c>
      <c r="C515">
        <v>30310</v>
      </c>
      <c r="D515" t="s">
        <v>26</v>
      </c>
      <c r="E515">
        <v>0</v>
      </c>
      <c r="F515">
        <v>24</v>
      </c>
      <c r="G515">
        <v>3.14</v>
      </c>
      <c r="H515" t="s">
        <v>29</v>
      </c>
      <c r="I515">
        <v>24</v>
      </c>
      <c r="J515">
        <v>45</v>
      </c>
      <c r="K515" t="s">
        <v>20</v>
      </c>
      <c r="L515" t="s">
        <v>21</v>
      </c>
      <c r="M515">
        <v>3</v>
      </c>
      <c r="N515" t="s">
        <v>21</v>
      </c>
      <c r="O515">
        <v>0</v>
      </c>
      <c r="P515" t="s">
        <v>27</v>
      </c>
      <c r="Q515" t="s">
        <v>598</v>
      </c>
    </row>
    <row r="516" spans="1:17">
      <c r="A516">
        <v>515</v>
      </c>
      <c r="B516" s="1" t="s">
        <v>594</v>
      </c>
      <c r="C516">
        <v>32460</v>
      </c>
      <c r="D516" t="s">
        <v>17</v>
      </c>
      <c r="E516">
        <v>2.0299999999999998</v>
      </c>
      <c r="F516">
        <v>18</v>
      </c>
      <c r="G516">
        <v>1.8</v>
      </c>
      <c r="H516" t="s">
        <v>24</v>
      </c>
      <c r="I516">
        <v>18</v>
      </c>
      <c r="J516">
        <v>24</v>
      </c>
      <c r="K516" t="s">
        <v>20</v>
      </c>
      <c r="L516" t="s">
        <v>21</v>
      </c>
      <c r="M516">
        <v>2</v>
      </c>
      <c r="N516" t="s">
        <v>21</v>
      </c>
      <c r="O516">
        <v>0</v>
      </c>
      <c r="P516" t="s">
        <v>27</v>
      </c>
      <c r="Q516" t="s">
        <v>599</v>
      </c>
    </row>
    <row r="517" spans="1:17">
      <c r="A517">
        <v>516</v>
      </c>
      <c r="B517" s="1" t="s">
        <v>594</v>
      </c>
      <c r="C517">
        <v>32660</v>
      </c>
      <c r="D517" t="s">
        <v>17</v>
      </c>
      <c r="E517">
        <v>3.56</v>
      </c>
      <c r="F517">
        <v>18</v>
      </c>
      <c r="G517">
        <v>1.8</v>
      </c>
      <c r="H517" t="s">
        <v>24</v>
      </c>
      <c r="I517">
        <v>18</v>
      </c>
      <c r="J517">
        <v>24</v>
      </c>
      <c r="K517" t="s">
        <v>20</v>
      </c>
      <c r="L517" t="s">
        <v>21</v>
      </c>
      <c r="M517">
        <v>2</v>
      </c>
      <c r="N517" t="s">
        <v>21</v>
      </c>
      <c r="O517">
        <v>0</v>
      </c>
      <c r="P517" t="s">
        <v>27</v>
      </c>
      <c r="Q517" t="s">
        <v>600</v>
      </c>
    </row>
    <row r="518" spans="1:17">
      <c r="A518">
        <v>517</v>
      </c>
      <c r="B518" s="1" t="s">
        <v>594</v>
      </c>
      <c r="C518">
        <v>32710</v>
      </c>
      <c r="D518" t="s">
        <v>17</v>
      </c>
      <c r="E518">
        <v>3.02</v>
      </c>
      <c r="F518">
        <v>24</v>
      </c>
      <c r="G518">
        <v>3.14</v>
      </c>
      <c r="H518" t="s">
        <v>70</v>
      </c>
      <c r="I518">
        <v>24</v>
      </c>
      <c r="J518">
        <v>56</v>
      </c>
      <c r="K518" t="s">
        <v>21</v>
      </c>
      <c r="L518" t="s">
        <v>21</v>
      </c>
      <c r="M518">
        <v>2</v>
      </c>
      <c r="N518" t="s">
        <v>21</v>
      </c>
      <c r="O518">
        <v>0</v>
      </c>
      <c r="P518" t="s">
        <v>22</v>
      </c>
      <c r="Q518" t="s">
        <v>601</v>
      </c>
    </row>
    <row r="519" spans="1:17">
      <c r="A519">
        <v>518</v>
      </c>
      <c r="B519" s="1" t="s">
        <v>594</v>
      </c>
      <c r="C519">
        <v>32800</v>
      </c>
      <c r="D519" t="s">
        <v>17</v>
      </c>
      <c r="E519">
        <v>0</v>
      </c>
      <c r="F519">
        <v>24</v>
      </c>
      <c r="G519">
        <v>3.14</v>
      </c>
      <c r="H519" t="s">
        <v>70</v>
      </c>
      <c r="I519">
        <v>24</v>
      </c>
      <c r="J519">
        <v>34</v>
      </c>
      <c r="K519" t="s">
        <v>21</v>
      </c>
      <c r="L519" t="s">
        <v>21</v>
      </c>
      <c r="M519">
        <v>2</v>
      </c>
      <c r="N519" t="s">
        <v>21</v>
      </c>
      <c r="O519">
        <v>0</v>
      </c>
      <c r="P519" t="s">
        <v>22</v>
      </c>
      <c r="Q519" t="s">
        <v>602</v>
      </c>
    </row>
    <row r="520" spans="1:17">
      <c r="A520">
        <v>519</v>
      </c>
      <c r="B520" s="1" t="s">
        <v>594</v>
      </c>
      <c r="C520">
        <v>32860</v>
      </c>
      <c r="D520" t="s">
        <v>17</v>
      </c>
      <c r="E520">
        <v>2.2000000000000002</v>
      </c>
      <c r="F520">
        <v>18</v>
      </c>
      <c r="G520">
        <v>1.8</v>
      </c>
      <c r="H520" t="s">
        <v>24</v>
      </c>
      <c r="I520">
        <v>18</v>
      </c>
      <c r="J520">
        <v>24</v>
      </c>
      <c r="K520" t="s">
        <v>20</v>
      </c>
      <c r="L520" t="s">
        <v>21</v>
      </c>
      <c r="M520">
        <v>2</v>
      </c>
      <c r="N520" t="s">
        <v>21</v>
      </c>
      <c r="O520">
        <v>0</v>
      </c>
      <c r="P520" t="s">
        <v>27</v>
      </c>
      <c r="Q520" t="s">
        <v>603</v>
      </c>
    </row>
    <row r="521" spans="1:17">
      <c r="A521">
        <v>520</v>
      </c>
      <c r="B521" s="1" t="s">
        <v>594</v>
      </c>
      <c r="C521">
        <v>34445</v>
      </c>
      <c r="D521" t="s">
        <v>17</v>
      </c>
      <c r="E521">
        <v>2.2400000000000002</v>
      </c>
      <c r="F521">
        <v>24</v>
      </c>
      <c r="G521">
        <v>31.4</v>
      </c>
      <c r="H521" t="s">
        <v>24</v>
      </c>
      <c r="I521">
        <v>24</v>
      </c>
      <c r="J521">
        <v>40</v>
      </c>
      <c r="K521" t="s">
        <v>20</v>
      </c>
      <c r="L521" t="s">
        <v>21</v>
      </c>
      <c r="M521">
        <v>2</v>
      </c>
      <c r="N521" t="s">
        <v>21</v>
      </c>
      <c r="O521">
        <v>0</v>
      </c>
      <c r="P521" t="s">
        <v>27</v>
      </c>
      <c r="Q521" t="s">
        <v>604</v>
      </c>
    </row>
    <row r="522" spans="1:17">
      <c r="A522">
        <v>521</v>
      </c>
      <c r="B522" s="1" t="s">
        <v>594</v>
      </c>
      <c r="C522">
        <v>11400</v>
      </c>
      <c r="D522" t="s">
        <v>26</v>
      </c>
      <c r="E522">
        <v>3.4</v>
      </c>
      <c r="F522">
        <v>18</v>
      </c>
      <c r="G522">
        <v>1.77</v>
      </c>
      <c r="H522" t="s">
        <v>19</v>
      </c>
      <c r="I522">
        <v>18</v>
      </c>
      <c r="J522">
        <v>20</v>
      </c>
      <c r="K522" t="s">
        <v>20</v>
      </c>
      <c r="L522" t="s">
        <v>21</v>
      </c>
      <c r="M522">
        <v>3</v>
      </c>
      <c r="N522" t="s">
        <v>21</v>
      </c>
      <c r="O522">
        <v>0</v>
      </c>
      <c r="P522" t="s">
        <v>50</v>
      </c>
      <c r="Q522" t="s">
        <v>605</v>
      </c>
    </row>
    <row r="523" spans="1:17">
      <c r="A523">
        <v>522</v>
      </c>
      <c r="B523" s="1" t="s">
        <v>594</v>
      </c>
      <c r="C523">
        <v>11424</v>
      </c>
      <c r="D523" t="s">
        <v>26</v>
      </c>
      <c r="E523">
        <v>3.4</v>
      </c>
      <c r="F523">
        <v>18</v>
      </c>
      <c r="G523">
        <v>1.77</v>
      </c>
      <c r="H523" t="s">
        <v>19</v>
      </c>
      <c r="I523">
        <v>18</v>
      </c>
      <c r="J523">
        <v>20</v>
      </c>
      <c r="K523" t="s">
        <v>21</v>
      </c>
      <c r="L523" t="s">
        <v>21</v>
      </c>
      <c r="M523">
        <v>3</v>
      </c>
      <c r="N523" t="s">
        <v>21</v>
      </c>
      <c r="O523">
        <v>0</v>
      </c>
      <c r="P523" t="s">
        <v>22</v>
      </c>
      <c r="Q523" t="s">
        <v>73</v>
      </c>
    </row>
    <row r="524" spans="1:17">
      <c r="A524">
        <v>523</v>
      </c>
      <c r="B524" s="1" t="s">
        <v>594</v>
      </c>
      <c r="C524">
        <v>11440</v>
      </c>
      <c r="D524" t="s">
        <v>17</v>
      </c>
      <c r="E524">
        <v>2.8</v>
      </c>
      <c r="F524">
        <v>24</v>
      </c>
      <c r="G524">
        <v>3.14</v>
      </c>
      <c r="H524" t="s">
        <v>19</v>
      </c>
      <c r="I524">
        <v>24</v>
      </c>
      <c r="J524">
        <v>24</v>
      </c>
      <c r="K524" t="s">
        <v>20</v>
      </c>
      <c r="L524" t="s">
        <v>21</v>
      </c>
      <c r="M524">
        <v>3</v>
      </c>
      <c r="N524" t="s">
        <v>21</v>
      </c>
      <c r="O524">
        <v>0</v>
      </c>
      <c r="P524" t="s">
        <v>27</v>
      </c>
      <c r="Q524" t="s">
        <v>606</v>
      </c>
    </row>
    <row r="525" spans="1:17">
      <c r="A525">
        <v>524</v>
      </c>
      <c r="B525" s="1" t="s">
        <v>594</v>
      </c>
      <c r="C525">
        <v>14612</v>
      </c>
      <c r="D525" t="s">
        <v>17</v>
      </c>
      <c r="E525">
        <v>2.1</v>
      </c>
      <c r="F525">
        <v>24</v>
      </c>
      <c r="G525">
        <v>3.14</v>
      </c>
      <c r="H525" t="s">
        <v>24</v>
      </c>
      <c r="I525">
        <v>24</v>
      </c>
      <c r="J525">
        <v>32</v>
      </c>
      <c r="K525" t="s">
        <v>20</v>
      </c>
      <c r="L525" t="s">
        <v>21</v>
      </c>
      <c r="M525">
        <v>4</v>
      </c>
      <c r="N525" t="s">
        <v>21</v>
      </c>
      <c r="O525">
        <v>0</v>
      </c>
      <c r="P525" t="s">
        <v>27</v>
      </c>
      <c r="Q525" t="s">
        <v>607</v>
      </c>
    </row>
    <row r="526" spans="1:17">
      <c r="A526">
        <v>525</v>
      </c>
      <c r="B526" s="1" t="s">
        <v>594</v>
      </c>
      <c r="C526">
        <v>14617</v>
      </c>
      <c r="D526" t="s">
        <v>17</v>
      </c>
      <c r="E526">
        <v>2.9</v>
      </c>
      <c r="F526">
        <v>24</v>
      </c>
      <c r="G526">
        <v>3.14</v>
      </c>
      <c r="H526" t="s">
        <v>24</v>
      </c>
      <c r="I526">
        <v>24</v>
      </c>
      <c r="J526">
        <v>64</v>
      </c>
      <c r="K526" t="s">
        <v>20</v>
      </c>
      <c r="L526" t="s">
        <v>21</v>
      </c>
      <c r="M526">
        <v>4</v>
      </c>
      <c r="N526" t="s">
        <v>21</v>
      </c>
      <c r="O526">
        <v>0</v>
      </c>
      <c r="P526" t="s">
        <v>27</v>
      </c>
      <c r="Q526" t="s">
        <v>608</v>
      </c>
    </row>
    <row r="527" spans="1:17">
      <c r="A527">
        <v>526</v>
      </c>
      <c r="B527" s="1" t="s">
        <v>594</v>
      </c>
      <c r="C527">
        <v>14612</v>
      </c>
      <c r="D527" t="s">
        <v>26</v>
      </c>
      <c r="E527">
        <v>1.7</v>
      </c>
      <c r="F527">
        <v>18</v>
      </c>
      <c r="G527">
        <v>1.77</v>
      </c>
      <c r="H527" t="s">
        <v>24</v>
      </c>
      <c r="I527">
        <v>18</v>
      </c>
      <c r="J527">
        <v>24</v>
      </c>
      <c r="K527" t="s">
        <v>20</v>
      </c>
      <c r="L527" t="s">
        <v>21</v>
      </c>
      <c r="M527">
        <v>4</v>
      </c>
      <c r="N527" t="s">
        <v>21</v>
      </c>
      <c r="O527">
        <v>0</v>
      </c>
      <c r="P527" t="s">
        <v>27</v>
      </c>
      <c r="Q527" t="s">
        <v>609</v>
      </c>
    </row>
    <row r="528" spans="1:17">
      <c r="A528">
        <v>527</v>
      </c>
      <c r="B528" s="1" t="s">
        <v>594</v>
      </c>
      <c r="C528">
        <v>17110</v>
      </c>
      <c r="D528" t="s">
        <v>26</v>
      </c>
      <c r="E528">
        <v>1.1000000000000001</v>
      </c>
      <c r="F528">
        <v>24</v>
      </c>
      <c r="G528">
        <v>3.14</v>
      </c>
      <c r="H528" t="s">
        <v>24</v>
      </c>
      <c r="I528">
        <v>24</v>
      </c>
      <c r="J528">
        <v>24</v>
      </c>
      <c r="K528" t="s">
        <v>20</v>
      </c>
      <c r="L528" t="s">
        <v>21</v>
      </c>
      <c r="M528">
        <v>3</v>
      </c>
      <c r="N528" t="s">
        <v>21</v>
      </c>
      <c r="O528">
        <v>0</v>
      </c>
      <c r="P528" t="s">
        <v>27</v>
      </c>
      <c r="Q528" t="s">
        <v>610</v>
      </c>
    </row>
    <row r="529" spans="1:17">
      <c r="A529">
        <v>528</v>
      </c>
      <c r="B529" s="1" t="s">
        <v>594</v>
      </c>
      <c r="C529">
        <v>17190</v>
      </c>
      <c r="D529" t="s">
        <v>26</v>
      </c>
      <c r="E529">
        <v>1.1000000000000001</v>
      </c>
      <c r="F529">
        <v>18</v>
      </c>
      <c r="G529">
        <v>1.77</v>
      </c>
      <c r="H529" t="s">
        <v>24</v>
      </c>
      <c r="I529">
        <v>18</v>
      </c>
      <c r="J529">
        <v>24</v>
      </c>
      <c r="K529" t="s">
        <v>20</v>
      </c>
      <c r="L529" t="s">
        <v>21</v>
      </c>
      <c r="M529">
        <v>3</v>
      </c>
      <c r="N529" t="s">
        <v>21</v>
      </c>
      <c r="O529">
        <v>0</v>
      </c>
      <c r="P529" t="s">
        <v>27</v>
      </c>
      <c r="Q529" t="s">
        <v>611</v>
      </c>
    </row>
    <row r="530" spans="1:17">
      <c r="A530">
        <v>529</v>
      </c>
      <c r="B530" s="1" t="s">
        <v>594</v>
      </c>
      <c r="C530">
        <v>17170</v>
      </c>
      <c r="D530" t="s">
        <v>17</v>
      </c>
      <c r="E530">
        <v>2.6</v>
      </c>
      <c r="F530">
        <v>18</v>
      </c>
      <c r="G530">
        <v>1.77</v>
      </c>
      <c r="H530" t="s">
        <v>18</v>
      </c>
      <c r="I530">
        <v>18</v>
      </c>
      <c r="J530">
        <v>24</v>
      </c>
      <c r="K530" t="s">
        <v>20</v>
      </c>
      <c r="L530" t="s">
        <v>21</v>
      </c>
      <c r="M530">
        <v>3</v>
      </c>
      <c r="N530" t="s">
        <v>21</v>
      </c>
      <c r="O530">
        <v>0</v>
      </c>
      <c r="P530" t="s">
        <v>50</v>
      </c>
      <c r="Q530" t="s">
        <v>612</v>
      </c>
    </row>
    <row r="531" spans="1:17">
      <c r="A531">
        <v>530</v>
      </c>
      <c r="B531" s="1" t="s">
        <v>594</v>
      </c>
      <c r="C531">
        <v>17472</v>
      </c>
      <c r="D531" t="s">
        <v>17</v>
      </c>
      <c r="E531">
        <v>0.5</v>
      </c>
      <c r="F531">
        <v>24</v>
      </c>
      <c r="G531">
        <v>3.14</v>
      </c>
      <c r="H531" t="s">
        <v>24</v>
      </c>
      <c r="I531">
        <v>24</v>
      </c>
      <c r="J531">
        <v>32</v>
      </c>
      <c r="K531" t="s">
        <v>20</v>
      </c>
      <c r="L531" t="s">
        <v>21</v>
      </c>
      <c r="M531">
        <v>4</v>
      </c>
      <c r="N531" t="s">
        <v>21</v>
      </c>
      <c r="O531">
        <v>0</v>
      </c>
      <c r="P531" t="s">
        <v>22</v>
      </c>
      <c r="Q531" t="s">
        <v>613</v>
      </c>
    </row>
    <row r="532" spans="1:17">
      <c r="A532">
        <v>531</v>
      </c>
      <c r="B532" s="1" t="s">
        <v>594</v>
      </c>
      <c r="C532">
        <v>18050</v>
      </c>
      <c r="D532" t="s">
        <v>26</v>
      </c>
      <c r="E532">
        <v>4.9000000000000004</v>
      </c>
      <c r="F532">
        <v>18</v>
      </c>
      <c r="G532">
        <v>1.77</v>
      </c>
      <c r="H532" t="s">
        <v>24</v>
      </c>
      <c r="I532">
        <v>18</v>
      </c>
      <c r="J532">
        <v>32</v>
      </c>
      <c r="K532" t="s">
        <v>20</v>
      </c>
      <c r="L532" t="s">
        <v>21</v>
      </c>
      <c r="M532">
        <v>4</v>
      </c>
      <c r="N532" t="s">
        <v>21</v>
      </c>
      <c r="O532">
        <v>0</v>
      </c>
      <c r="P532" t="s">
        <v>27</v>
      </c>
      <c r="Q532" t="s">
        <v>614</v>
      </c>
    </row>
    <row r="533" spans="1:17">
      <c r="A533">
        <v>532</v>
      </c>
      <c r="B533" s="1" t="s">
        <v>594</v>
      </c>
      <c r="C533">
        <v>18055</v>
      </c>
      <c r="D533" t="s">
        <v>17</v>
      </c>
      <c r="E533">
        <v>1.6</v>
      </c>
      <c r="F533">
        <v>18</v>
      </c>
      <c r="G533">
        <v>1.77</v>
      </c>
      <c r="H533" t="s">
        <v>24</v>
      </c>
      <c r="I533">
        <v>18</v>
      </c>
      <c r="J533">
        <v>32</v>
      </c>
      <c r="K533" t="s">
        <v>21</v>
      </c>
      <c r="L533" t="s">
        <v>21</v>
      </c>
      <c r="M533">
        <v>3</v>
      </c>
      <c r="N533" t="s">
        <v>21</v>
      </c>
      <c r="O533">
        <v>0</v>
      </c>
      <c r="P533" t="s">
        <v>22</v>
      </c>
      <c r="Q533" t="s">
        <v>615</v>
      </c>
    </row>
    <row r="534" spans="1:17">
      <c r="A534">
        <v>533</v>
      </c>
      <c r="B534" s="1" t="s">
        <v>594</v>
      </c>
      <c r="C534">
        <v>20400</v>
      </c>
      <c r="D534" t="s">
        <v>17</v>
      </c>
      <c r="E534">
        <v>0</v>
      </c>
      <c r="F534">
        <v>48</v>
      </c>
      <c r="G534">
        <v>12.57</v>
      </c>
      <c r="H534" t="s">
        <v>18</v>
      </c>
      <c r="I534">
        <v>48</v>
      </c>
      <c r="J534">
        <v>2</v>
      </c>
      <c r="K534" t="s">
        <v>20</v>
      </c>
      <c r="L534" t="s">
        <v>21</v>
      </c>
      <c r="M534">
        <v>2</v>
      </c>
      <c r="N534" t="s">
        <v>21</v>
      </c>
      <c r="O534">
        <v>0</v>
      </c>
      <c r="P534" t="s">
        <v>22</v>
      </c>
      <c r="Q534" t="s">
        <v>577</v>
      </c>
    </row>
    <row r="535" spans="1:17">
      <c r="A535">
        <v>534</v>
      </c>
      <c r="B535" s="1" t="s">
        <v>594</v>
      </c>
      <c r="C535">
        <v>20405</v>
      </c>
      <c r="D535" t="s">
        <v>17</v>
      </c>
      <c r="E535">
        <v>3.05</v>
      </c>
      <c r="F535">
        <v>18</v>
      </c>
      <c r="G535">
        <v>1.8</v>
      </c>
      <c r="H535" t="s">
        <v>67</v>
      </c>
      <c r="I535">
        <v>18</v>
      </c>
      <c r="J535">
        <v>77</v>
      </c>
      <c r="K535" t="s">
        <v>20</v>
      </c>
      <c r="L535" t="s">
        <v>21</v>
      </c>
      <c r="M535">
        <v>2.5</v>
      </c>
      <c r="N535" t="s">
        <v>21</v>
      </c>
      <c r="O535">
        <v>0</v>
      </c>
      <c r="P535" t="s">
        <v>22</v>
      </c>
      <c r="Q535" t="s">
        <v>616</v>
      </c>
    </row>
    <row r="536" spans="1:17">
      <c r="A536">
        <v>535</v>
      </c>
      <c r="B536" s="1" t="s">
        <v>594</v>
      </c>
      <c r="C536">
        <v>20530</v>
      </c>
      <c r="D536" t="s">
        <v>26</v>
      </c>
      <c r="E536">
        <v>2.84</v>
      </c>
      <c r="F536">
        <v>18</v>
      </c>
      <c r="G536">
        <v>1.8</v>
      </c>
      <c r="H536" t="s">
        <v>67</v>
      </c>
      <c r="I536">
        <v>18</v>
      </c>
      <c r="J536">
        <v>28</v>
      </c>
      <c r="K536" t="s">
        <v>21</v>
      </c>
      <c r="L536" t="s">
        <v>21</v>
      </c>
      <c r="M536">
        <v>4</v>
      </c>
      <c r="N536" t="s">
        <v>21</v>
      </c>
      <c r="O536">
        <v>0</v>
      </c>
      <c r="P536" t="s">
        <v>27</v>
      </c>
      <c r="Q536" t="s">
        <v>617</v>
      </c>
    </row>
    <row r="537" spans="1:17">
      <c r="A537">
        <v>536</v>
      </c>
      <c r="B537" s="1" t="s">
        <v>594</v>
      </c>
      <c r="C537">
        <v>20560</v>
      </c>
      <c r="D537" t="s">
        <v>17</v>
      </c>
      <c r="E537">
        <v>6.42</v>
      </c>
      <c r="F537">
        <v>18</v>
      </c>
      <c r="G537">
        <v>1.8</v>
      </c>
      <c r="H537" t="s">
        <v>67</v>
      </c>
      <c r="I537">
        <v>18</v>
      </c>
      <c r="J537">
        <v>37</v>
      </c>
      <c r="K537" t="s">
        <v>21</v>
      </c>
      <c r="L537" t="s">
        <v>21</v>
      </c>
      <c r="M537">
        <v>2.5</v>
      </c>
      <c r="N537" t="s">
        <v>21</v>
      </c>
      <c r="O537">
        <v>0</v>
      </c>
      <c r="P537" t="s">
        <v>22</v>
      </c>
      <c r="Q537" t="s">
        <v>618</v>
      </c>
    </row>
    <row r="538" spans="1:17">
      <c r="A538">
        <v>537</v>
      </c>
      <c r="B538" s="1" t="s">
        <v>594</v>
      </c>
      <c r="C538">
        <v>21800</v>
      </c>
      <c r="D538" t="s">
        <v>17</v>
      </c>
      <c r="E538">
        <v>0</v>
      </c>
      <c r="F538">
        <v>18</v>
      </c>
      <c r="G538">
        <v>1.8</v>
      </c>
      <c r="H538" t="s">
        <v>18</v>
      </c>
      <c r="I538">
        <v>18</v>
      </c>
      <c r="J538">
        <v>30</v>
      </c>
      <c r="K538" t="s">
        <v>20</v>
      </c>
      <c r="L538" t="s">
        <v>21</v>
      </c>
      <c r="M538">
        <v>2.5</v>
      </c>
      <c r="N538" t="s">
        <v>21</v>
      </c>
      <c r="O538">
        <v>0</v>
      </c>
      <c r="P538" t="s">
        <v>22</v>
      </c>
      <c r="Q538" t="s">
        <v>619</v>
      </c>
    </row>
    <row r="539" spans="1:17">
      <c r="A539">
        <v>538</v>
      </c>
      <c r="B539" s="1" t="s">
        <v>594</v>
      </c>
      <c r="C539">
        <v>21805</v>
      </c>
      <c r="D539" t="s">
        <v>17</v>
      </c>
      <c r="E539">
        <v>0</v>
      </c>
      <c r="F539">
        <v>24</v>
      </c>
      <c r="G539">
        <v>3.14</v>
      </c>
      <c r="H539" t="s">
        <v>67</v>
      </c>
      <c r="I539">
        <v>24</v>
      </c>
      <c r="J539">
        <v>40</v>
      </c>
      <c r="K539" t="s">
        <v>20</v>
      </c>
      <c r="L539" t="s">
        <v>20</v>
      </c>
      <c r="M539">
        <v>4</v>
      </c>
      <c r="N539" t="s">
        <v>21</v>
      </c>
      <c r="O539">
        <v>0</v>
      </c>
      <c r="P539" t="s">
        <v>22</v>
      </c>
      <c r="Q539" t="s">
        <v>620</v>
      </c>
    </row>
    <row r="540" spans="1:17">
      <c r="A540">
        <v>539</v>
      </c>
      <c r="B540" s="1" t="s">
        <v>594</v>
      </c>
      <c r="C540">
        <v>21820</v>
      </c>
      <c r="D540" t="s">
        <v>17</v>
      </c>
      <c r="E540">
        <v>0</v>
      </c>
      <c r="F540">
        <v>18</v>
      </c>
      <c r="G540">
        <v>1.8</v>
      </c>
      <c r="H540" t="s">
        <v>18</v>
      </c>
      <c r="I540">
        <v>0</v>
      </c>
      <c r="J540">
        <v>0</v>
      </c>
      <c r="K540" t="s">
        <v>20</v>
      </c>
      <c r="L540" t="s">
        <v>21</v>
      </c>
      <c r="M540">
        <v>2</v>
      </c>
      <c r="N540" t="s">
        <v>21</v>
      </c>
      <c r="O540">
        <v>0</v>
      </c>
      <c r="P540" t="s">
        <v>50</v>
      </c>
      <c r="Q540" t="s">
        <v>621</v>
      </c>
    </row>
    <row r="541" spans="1:17">
      <c r="A541">
        <v>540</v>
      </c>
      <c r="B541" s="1" t="s">
        <v>594</v>
      </c>
      <c r="C541">
        <v>22985</v>
      </c>
      <c r="D541" t="s">
        <v>26</v>
      </c>
      <c r="E541">
        <v>0</v>
      </c>
      <c r="F541">
        <v>18</v>
      </c>
      <c r="G541">
        <v>1.8</v>
      </c>
      <c r="H541" t="s">
        <v>18</v>
      </c>
      <c r="I541">
        <v>18</v>
      </c>
      <c r="J541">
        <v>25</v>
      </c>
      <c r="K541" t="s">
        <v>20</v>
      </c>
      <c r="L541" t="s">
        <v>21</v>
      </c>
      <c r="M541">
        <v>3</v>
      </c>
      <c r="N541" t="s">
        <v>21</v>
      </c>
      <c r="O541">
        <v>0</v>
      </c>
      <c r="P541" t="s">
        <v>22</v>
      </c>
      <c r="Q541" t="s">
        <v>622</v>
      </c>
    </row>
    <row r="542" spans="1:17">
      <c r="A542">
        <v>541</v>
      </c>
      <c r="B542" s="1" t="s">
        <v>594</v>
      </c>
      <c r="C542">
        <v>22985</v>
      </c>
      <c r="D542" t="s">
        <v>17</v>
      </c>
      <c r="E542">
        <v>8.69</v>
      </c>
      <c r="F542">
        <v>18</v>
      </c>
      <c r="G542">
        <v>1.8</v>
      </c>
      <c r="H542" t="s">
        <v>18</v>
      </c>
      <c r="I542">
        <v>18</v>
      </c>
      <c r="J542">
        <v>100</v>
      </c>
      <c r="K542" t="s">
        <v>20</v>
      </c>
      <c r="L542" t="s">
        <v>21</v>
      </c>
      <c r="M542">
        <v>2.5</v>
      </c>
      <c r="N542" t="s">
        <v>21</v>
      </c>
      <c r="O542">
        <v>0</v>
      </c>
      <c r="P542" t="s">
        <v>27</v>
      </c>
      <c r="Q542" t="s">
        <v>623</v>
      </c>
    </row>
    <row r="543" spans="1:17">
      <c r="A543">
        <v>542</v>
      </c>
      <c r="B543" s="1" t="s">
        <v>594</v>
      </c>
      <c r="C543">
        <v>5870</v>
      </c>
      <c r="D543" t="s">
        <v>26</v>
      </c>
      <c r="E543">
        <v>1.29</v>
      </c>
      <c r="F543">
        <v>24</v>
      </c>
      <c r="G543">
        <v>3.14</v>
      </c>
      <c r="H543" t="s">
        <v>24</v>
      </c>
      <c r="I543">
        <v>24</v>
      </c>
      <c r="J543">
        <v>64</v>
      </c>
      <c r="K543" t="s">
        <v>20</v>
      </c>
      <c r="L543" t="s">
        <v>21</v>
      </c>
      <c r="M543">
        <v>2</v>
      </c>
      <c r="N543" t="s">
        <v>21</v>
      </c>
      <c r="O543">
        <v>0</v>
      </c>
      <c r="P543" t="s">
        <v>33</v>
      </c>
      <c r="Q543" t="s">
        <v>624</v>
      </c>
    </row>
    <row r="544" spans="1:17">
      <c r="A544">
        <v>543</v>
      </c>
      <c r="B544" s="1" t="s">
        <v>594</v>
      </c>
      <c r="C544">
        <v>7100</v>
      </c>
      <c r="D544" t="s">
        <v>26</v>
      </c>
      <c r="E544">
        <v>1.25</v>
      </c>
      <c r="F544">
        <v>24</v>
      </c>
      <c r="G544">
        <v>3.14</v>
      </c>
      <c r="H544" t="s">
        <v>19</v>
      </c>
      <c r="I544">
        <v>24</v>
      </c>
      <c r="J544">
        <v>41</v>
      </c>
      <c r="K544" t="s">
        <v>21</v>
      </c>
      <c r="L544" t="s">
        <v>21</v>
      </c>
      <c r="M544">
        <v>2</v>
      </c>
      <c r="N544" t="s">
        <v>21</v>
      </c>
      <c r="O544">
        <v>0</v>
      </c>
      <c r="P544" t="s">
        <v>22</v>
      </c>
      <c r="Q544" t="s">
        <v>625</v>
      </c>
    </row>
    <row r="545" spans="1:17">
      <c r="A545">
        <v>544</v>
      </c>
      <c r="B545" s="1" t="s">
        <v>594</v>
      </c>
      <c r="C545">
        <v>8800</v>
      </c>
      <c r="D545" t="s">
        <v>26</v>
      </c>
      <c r="E545">
        <v>1.9</v>
      </c>
      <c r="F545">
        <v>18</v>
      </c>
      <c r="G545">
        <v>1.8</v>
      </c>
      <c r="H545" t="s">
        <v>24</v>
      </c>
      <c r="I545">
        <v>18</v>
      </c>
      <c r="J545">
        <v>24</v>
      </c>
      <c r="K545" t="s">
        <v>20</v>
      </c>
      <c r="L545" t="s">
        <v>21</v>
      </c>
      <c r="M545">
        <v>2</v>
      </c>
      <c r="N545" t="s">
        <v>21</v>
      </c>
      <c r="O545">
        <v>0</v>
      </c>
      <c r="P545" t="s">
        <v>33</v>
      </c>
      <c r="Q545" t="s">
        <v>626</v>
      </c>
    </row>
    <row r="546" spans="1:17">
      <c r="A546">
        <v>545</v>
      </c>
      <c r="B546" s="1" t="s">
        <v>594</v>
      </c>
      <c r="C546">
        <v>9785</v>
      </c>
      <c r="D546" t="s">
        <v>17</v>
      </c>
      <c r="E546">
        <v>1.26</v>
      </c>
      <c r="F546">
        <v>12</v>
      </c>
      <c r="G546">
        <v>0.79</v>
      </c>
      <c r="H546" t="s">
        <v>24</v>
      </c>
      <c r="I546">
        <v>12</v>
      </c>
      <c r="J546">
        <v>0</v>
      </c>
      <c r="K546" t="s">
        <v>20</v>
      </c>
      <c r="L546" t="s">
        <v>21</v>
      </c>
      <c r="M546">
        <v>4</v>
      </c>
      <c r="N546" t="s">
        <v>21</v>
      </c>
      <c r="O546">
        <v>0</v>
      </c>
      <c r="P546" t="s">
        <v>33</v>
      </c>
      <c r="Q546" t="s">
        <v>627</v>
      </c>
    </row>
    <row r="547" spans="1:17">
      <c r="A547">
        <v>546</v>
      </c>
      <c r="B547" s="1" t="s">
        <v>594</v>
      </c>
      <c r="C547">
        <v>9793</v>
      </c>
      <c r="D547" t="s">
        <v>17</v>
      </c>
      <c r="E547">
        <v>1.86</v>
      </c>
      <c r="F547">
        <v>18</v>
      </c>
      <c r="G547">
        <v>1.8</v>
      </c>
      <c r="H547" t="s">
        <v>18</v>
      </c>
      <c r="I547">
        <v>18</v>
      </c>
      <c r="J547">
        <v>0</v>
      </c>
      <c r="K547" t="s">
        <v>20</v>
      </c>
      <c r="L547" t="s">
        <v>21</v>
      </c>
      <c r="M547">
        <v>3</v>
      </c>
      <c r="N547" t="s">
        <v>21</v>
      </c>
      <c r="O547">
        <v>0</v>
      </c>
      <c r="P547" t="s">
        <v>33</v>
      </c>
      <c r="Q547" t="s">
        <v>628</v>
      </c>
    </row>
    <row r="548" spans="1:17">
      <c r="A548">
        <v>547</v>
      </c>
      <c r="B548" s="1" t="s">
        <v>620</v>
      </c>
      <c r="C548">
        <v>1956</v>
      </c>
      <c r="D548" t="s">
        <v>17</v>
      </c>
      <c r="E548">
        <v>1.95</v>
      </c>
      <c r="F548">
        <v>24</v>
      </c>
      <c r="G548">
        <v>3.14</v>
      </c>
      <c r="H548" t="s">
        <v>24</v>
      </c>
      <c r="I548">
        <v>24</v>
      </c>
      <c r="J548">
        <v>24</v>
      </c>
      <c r="K548" t="s">
        <v>21</v>
      </c>
      <c r="L548" t="s">
        <v>20</v>
      </c>
      <c r="M548">
        <v>4</v>
      </c>
      <c r="N548">
        <v>0</v>
      </c>
      <c r="O548">
        <v>0</v>
      </c>
      <c r="P548" t="s">
        <v>33</v>
      </c>
      <c r="Q548" t="s">
        <v>629</v>
      </c>
    </row>
    <row r="549" spans="1:17">
      <c r="A549">
        <v>548</v>
      </c>
      <c r="B549" s="1" t="s">
        <v>620</v>
      </c>
      <c r="C549">
        <v>1956</v>
      </c>
      <c r="D549" t="s">
        <v>26</v>
      </c>
      <c r="E549">
        <v>2.15</v>
      </c>
      <c r="F549">
        <v>18</v>
      </c>
      <c r="G549">
        <v>1.77</v>
      </c>
      <c r="H549" t="s">
        <v>24</v>
      </c>
      <c r="I549">
        <v>18</v>
      </c>
      <c r="J549">
        <v>24</v>
      </c>
      <c r="K549" t="s">
        <v>21</v>
      </c>
      <c r="L549" t="s">
        <v>20</v>
      </c>
      <c r="M549">
        <v>4</v>
      </c>
      <c r="N549">
        <v>0</v>
      </c>
      <c r="O549">
        <v>0</v>
      </c>
      <c r="P549" t="s">
        <v>33</v>
      </c>
      <c r="Q549" t="s">
        <v>630</v>
      </c>
    </row>
    <row r="550" spans="1:17">
      <c r="A550">
        <v>549</v>
      </c>
      <c r="B550" s="1" t="s">
        <v>620</v>
      </c>
      <c r="C550">
        <v>4031</v>
      </c>
      <c r="D550" t="s">
        <v>17</v>
      </c>
      <c r="E550">
        <v>1.65</v>
      </c>
      <c r="F550">
        <v>12</v>
      </c>
      <c r="G550" t="s">
        <v>18</v>
      </c>
      <c r="H550" t="s">
        <v>19</v>
      </c>
      <c r="I550">
        <v>12</v>
      </c>
      <c r="J550">
        <v>17</v>
      </c>
      <c r="K550" t="s">
        <v>21</v>
      </c>
      <c r="L550" t="s">
        <v>21</v>
      </c>
      <c r="M550">
        <v>3</v>
      </c>
      <c r="N550">
        <v>0</v>
      </c>
      <c r="O550">
        <v>0</v>
      </c>
      <c r="P550" t="s">
        <v>22</v>
      </c>
      <c r="Q550" t="s">
        <v>631</v>
      </c>
    </row>
    <row r="551" spans="1:17">
      <c r="A551">
        <v>550</v>
      </c>
      <c r="B551" s="1" t="s">
        <v>620</v>
      </c>
      <c r="C551">
        <v>4429</v>
      </c>
      <c r="D551" t="s">
        <v>17</v>
      </c>
      <c r="E551">
        <v>2.4</v>
      </c>
      <c r="F551">
        <v>24</v>
      </c>
      <c r="G551">
        <v>3.14</v>
      </c>
      <c r="H551" t="s">
        <v>24</v>
      </c>
      <c r="I551">
        <v>24</v>
      </c>
      <c r="J551">
        <v>38</v>
      </c>
      <c r="K551" t="s">
        <v>21</v>
      </c>
      <c r="L551" t="s">
        <v>21</v>
      </c>
      <c r="M551">
        <v>3</v>
      </c>
      <c r="N551">
        <v>0</v>
      </c>
      <c r="O551">
        <v>0</v>
      </c>
      <c r="P551" t="s">
        <v>22</v>
      </c>
      <c r="Q551" t="s">
        <v>632</v>
      </c>
    </row>
    <row r="552" spans="1:17">
      <c r="A552">
        <v>551</v>
      </c>
      <c r="B552" s="1" t="s">
        <v>620</v>
      </c>
      <c r="C552">
        <v>6684</v>
      </c>
      <c r="D552" t="s">
        <v>17</v>
      </c>
      <c r="E552">
        <v>1.85</v>
      </c>
      <c r="F552">
        <v>24</v>
      </c>
      <c r="G552">
        <v>3.14</v>
      </c>
      <c r="H552" t="s">
        <v>24</v>
      </c>
      <c r="I552">
        <v>24</v>
      </c>
      <c r="J552">
        <v>24</v>
      </c>
      <c r="K552" t="s">
        <v>21</v>
      </c>
      <c r="L552" t="s">
        <v>21</v>
      </c>
      <c r="M552">
        <v>3</v>
      </c>
      <c r="N552">
        <v>0</v>
      </c>
      <c r="O552">
        <v>0</v>
      </c>
      <c r="P552" t="s">
        <v>27</v>
      </c>
      <c r="Q552" t="s">
        <v>633</v>
      </c>
    </row>
    <row r="553" spans="1:17">
      <c r="A553">
        <v>552</v>
      </c>
      <c r="B553" s="1" t="s">
        <v>620</v>
      </c>
      <c r="C553">
        <v>7869</v>
      </c>
      <c r="D553" t="s">
        <v>17</v>
      </c>
      <c r="E553">
        <v>2</v>
      </c>
      <c r="F553">
        <v>18</v>
      </c>
      <c r="G553">
        <v>1.77</v>
      </c>
      <c r="H553" t="s">
        <v>24</v>
      </c>
      <c r="I553">
        <v>18</v>
      </c>
      <c r="J553">
        <v>24</v>
      </c>
      <c r="K553" t="s">
        <v>21</v>
      </c>
      <c r="L553" t="s">
        <v>20</v>
      </c>
      <c r="M553">
        <v>4</v>
      </c>
      <c r="N553">
        <v>0</v>
      </c>
      <c r="O553">
        <v>0</v>
      </c>
      <c r="P553" t="s">
        <v>27</v>
      </c>
      <c r="Q553" t="s">
        <v>634</v>
      </c>
    </row>
    <row r="554" spans="1:17">
      <c r="A554">
        <v>553</v>
      </c>
      <c r="B554" s="1" t="s">
        <v>620</v>
      </c>
      <c r="C554">
        <v>10035</v>
      </c>
      <c r="D554" t="s">
        <v>17</v>
      </c>
      <c r="E554">
        <v>0</v>
      </c>
      <c r="F554">
        <v>24</v>
      </c>
      <c r="G554">
        <v>3.14</v>
      </c>
      <c r="H554" t="s">
        <v>19</v>
      </c>
      <c r="I554">
        <v>24</v>
      </c>
      <c r="J554">
        <v>20</v>
      </c>
      <c r="K554" t="s">
        <v>21</v>
      </c>
      <c r="L554" t="s">
        <v>21</v>
      </c>
      <c r="M554">
        <v>4</v>
      </c>
      <c r="N554">
        <v>0</v>
      </c>
      <c r="O554">
        <v>0</v>
      </c>
      <c r="P554" t="s">
        <v>22</v>
      </c>
      <c r="Q554" t="s">
        <v>635</v>
      </c>
    </row>
    <row r="555" spans="1:17">
      <c r="A555">
        <v>554</v>
      </c>
      <c r="B555" s="1" t="s">
        <v>620</v>
      </c>
      <c r="C555">
        <v>10891</v>
      </c>
      <c r="D555" t="s">
        <v>17</v>
      </c>
      <c r="E555">
        <v>2.5</v>
      </c>
      <c r="F555">
        <v>18</v>
      </c>
      <c r="G555">
        <v>1.77</v>
      </c>
      <c r="H555" t="s">
        <v>24</v>
      </c>
      <c r="I555">
        <v>18</v>
      </c>
      <c r="J555">
        <v>24</v>
      </c>
      <c r="K555" t="s">
        <v>21</v>
      </c>
      <c r="L555" t="s">
        <v>20</v>
      </c>
      <c r="M555">
        <v>4</v>
      </c>
      <c r="N555">
        <v>0</v>
      </c>
      <c r="O555">
        <v>0</v>
      </c>
      <c r="P555" t="s">
        <v>33</v>
      </c>
      <c r="Q555" t="s">
        <v>636</v>
      </c>
    </row>
    <row r="556" spans="1:17">
      <c r="A556">
        <v>555</v>
      </c>
      <c r="B556" s="1" t="s">
        <v>620</v>
      </c>
      <c r="C556">
        <v>13072</v>
      </c>
      <c r="D556" t="s">
        <v>17</v>
      </c>
      <c r="E556">
        <v>1.85</v>
      </c>
      <c r="F556">
        <v>18</v>
      </c>
      <c r="G556">
        <v>1.77</v>
      </c>
      <c r="H556" t="s">
        <v>19</v>
      </c>
      <c r="I556">
        <v>18</v>
      </c>
      <c r="J556">
        <v>22</v>
      </c>
      <c r="K556" t="s">
        <v>21</v>
      </c>
      <c r="L556" t="s">
        <v>20</v>
      </c>
      <c r="M556">
        <v>4</v>
      </c>
      <c r="N556">
        <v>0</v>
      </c>
      <c r="O556">
        <v>0</v>
      </c>
      <c r="P556" t="s">
        <v>22</v>
      </c>
      <c r="Q556" t="s">
        <v>637</v>
      </c>
    </row>
    <row r="557" spans="1:17">
      <c r="A557">
        <v>556</v>
      </c>
      <c r="B557" s="1" t="s">
        <v>602</v>
      </c>
      <c r="C557">
        <v>2610</v>
      </c>
      <c r="D557" t="s">
        <v>26</v>
      </c>
      <c r="E557">
        <v>0</v>
      </c>
      <c r="F557">
        <v>18</v>
      </c>
      <c r="G557">
        <v>1.77</v>
      </c>
      <c r="H557" t="s">
        <v>18</v>
      </c>
      <c r="I557">
        <v>18</v>
      </c>
      <c r="J557">
        <v>20</v>
      </c>
      <c r="K557" t="s">
        <v>21</v>
      </c>
      <c r="L557" t="s">
        <v>21</v>
      </c>
      <c r="M557">
        <v>2</v>
      </c>
      <c r="N557" t="s">
        <v>21</v>
      </c>
      <c r="O557">
        <v>0</v>
      </c>
      <c r="P557" t="s">
        <v>50</v>
      </c>
      <c r="Q557" t="s">
        <v>639</v>
      </c>
    </row>
    <row r="558" spans="1:17">
      <c r="A558">
        <v>557</v>
      </c>
      <c r="B558" s="1" t="s">
        <v>640</v>
      </c>
      <c r="C558">
        <v>77</v>
      </c>
      <c r="D558" t="s">
        <v>17</v>
      </c>
      <c r="E558">
        <v>3.08</v>
      </c>
      <c r="F558">
        <v>18</v>
      </c>
      <c r="G558">
        <v>1.77</v>
      </c>
      <c r="H558" t="s">
        <v>167</v>
      </c>
      <c r="I558">
        <v>18</v>
      </c>
      <c r="J558">
        <v>30</v>
      </c>
      <c r="K558" t="s">
        <v>20</v>
      </c>
      <c r="L558" t="s">
        <v>21</v>
      </c>
      <c r="M558">
        <v>2</v>
      </c>
      <c r="N558" t="s">
        <v>21</v>
      </c>
      <c r="O558">
        <v>0</v>
      </c>
      <c r="P558" t="s">
        <v>27</v>
      </c>
      <c r="Q558" t="s">
        <v>641</v>
      </c>
    </row>
    <row r="559" spans="1:17">
      <c r="A559">
        <v>558</v>
      </c>
      <c r="B559" s="1" t="s">
        <v>640</v>
      </c>
      <c r="C559">
        <v>2652</v>
      </c>
      <c r="D559" t="s">
        <v>53</v>
      </c>
      <c r="E559">
        <v>2.11</v>
      </c>
      <c r="F559">
        <v>15</v>
      </c>
      <c r="G559">
        <v>1.23</v>
      </c>
      <c r="H559" t="s">
        <v>38</v>
      </c>
      <c r="I559">
        <v>15</v>
      </c>
      <c r="J559">
        <v>18</v>
      </c>
      <c r="K559" t="s">
        <v>20</v>
      </c>
      <c r="L559" t="s">
        <v>20</v>
      </c>
      <c r="M559">
        <v>2</v>
      </c>
      <c r="N559" t="s">
        <v>21</v>
      </c>
      <c r="O559">
        <v>0</v>
      </c>
      <c r="P559" t="s">
        <v>39</v>
      </c>
      <c r="Q559" t="s">
        <v>642</v>
      </c>
    </row>
    <row r="560" spans="1:17">
      <c r="A560">
        <v>559</v>
      </c>
      <c r="B560" s="1" t="s">
        <v>640</v>
      </c>
      <c r="C560">
        <v>3600</v>
      </c>
      <c r="D560" t="s">
        <v>17</v>
      </c>
      <c r="E560">
        <v>1.92</v>
      </c>
      <c r="F560">
        <v>18</v>
      </c>
      <c r="G560">
        <v>1.77</v>
      </c>
      <c r="H560" t="s">
        <v>70</v>
      </c>
      <c r="I560">
        <v>18</v>
      </c>
      <c r="J560">
        <v>18</v>
      </c>
      <c r="K560" t="s">
        <v>20</v>
      </c>
      <c r="L560" t="s">
        <v>21</v>
      </c>
      <c r="M560">
        <v>2</v>
      </c>
      <c r="N560" t="s">
        <v>21</v>
      </c>
      <c r="O560">
        <v>0</v>
      </c>
      <c r="P560" t="s">
        <v>22</v>
      </c>
      <c r="Q560" t="s">
        <v>643</v>
      </c>
    </row>
    <row r="561" spans="1:17">
      <c r="A561">
        <v>560</v>
      </c>
      <c r="B561" s="1" t="s">
        <v>640</v>
      </c>
      <c r="C561">
        <v>5245</v>
      </c>
      <c r="D561" t="s">
        <v>17</v>
      </c>
      <c r="E561">
        <v>0.86</v>
      </c>
      <c r="F561">
        <v>24</v>
      </c>
      <c r="G561">
        <v>3.14</v>
      </c>
      <c r="H561" t="s">
        <v>24</v>
      </c>
      <c r="I561">
        <v>24</v>
      </c>
      <c r="J561">
        <v>17</v>
      </c>
      <c r="K561" t="s">
        <v>20</v>
      </c>
      <c r="L561" t="s">
        <v>21</v>
      </c>
      <c r="M561">
        <v>2</v>
      </c>
      <c r="N561" t="s">
        <v>21</v>
      </c>
      <c r="O561">
        <v>0</v>
      </c>
      <c r="P561" t="s">
        <v>27</v>
      </c>
      <c r="Q561" t="s">
        <v>644</v>
      </c>
    </row>
    <row r="562" spans="1:17">
      <c r="A562">
        <v>561</v>
      </c>
      <c r="B562" s="1" t="s">
        <v>645</v>
      </c>
      <c r="C562">
        <v>30</v>
      </c>
      <c r="D562" t="s">
        <v>17</v>
      </c>
      <c r="E562">
        <v>0</v>
      </c>
      <c r="F562">
        <v>24</v>
      </c>
      <c r="G562">
        <v>3.1</v>
      </c>
      <c r="H562" t="s">
        <v>67</v>
      </c>
      <c r="I562">
        <v>24</v>
      </c>
      <c r="J562">
        <v>34</v>
      </c>
      <c r="K562" t="s">
        <v>21</v>
      </c>
      <c r="L562" t="s">
        <v>21</v>
      </c>
      <c r="M562">
        <v>4</v>
      </c>
      <c r="N562" t="s">
        <v>21</v>
      </c>
      <c r="O562">
        <v>0</v>
      </c>
      <c r="P562" t="s">
        <v>22</v>
      </c>
      <c r="Q562" t="s">
        <v>646</v>
      </c>
    </row>
    <row r="563" spans="1:17">
      <c r="A563">
        <v>562</v>
      </c>
      <c r="B563" s="1" t="s">
        <v>645</v>
      </c>
      <c r="C563">
        <v>50</v>
      </c>
      <c r="D563" t="s">
        <v>26</v>
      </c>
      <c r="E563">
        <v>0</v>
      </c>
      <c r="F563">
        <v>24</v>
      </c>
      <c r="G563">
        <v>3.1</v>
      </c>
      <c r="H563" t="s">
        <v>67</v>
      </c>
      <c r="I563">
        <v>24</v>
      </c>
      <c r="J563">
        <v>23</v>
      </c>
      <c r="K563" t="s">
        <v>21</v>
      </c>
      <c r="L563" t="s">
        <v>21</v>
      </c>
      <c r="M563">
        <v>3</v>
      </c>
      <c r="N563" t="s">
        <v>21</v>
      </c>
      <c r="O563">
        <v>0</v>
      </c>
      <c r="P563" t="s">
        <v>22</v>
      </c>
      <c r="Q563" t="s">
        <v>647</v>
      </c>
    </row>
    <row r="564" spans="1:17">
      <c r="A564">
        <v>563</v>
      </c>
      <c r="B564" s="1" t="s">
        <v>645</v>
      </c>
      <c r="C564">
        <v>2255</v>
      </c>
      <c r="D564" t="s">
        <v>26</v>
      </c>
      <c r="E564">
        <v>2.5</v>
      </c>
      <c r="F564">
        <v>18</v>
      </c>
      <c r="G564">
        <v>1.8</v>
      </c>
      <c r="H564" t="s">
        <v>67</v>
      </c>
      <c r="I564">
        <v>18</v>
      </c>
      <c r="J564">
        <v>25</v>
      </c>
      <c r="K564" t="s">
        <v>20</v>
      </c>
      <c r="L564" t="s">
        <v>21</v>
      </c>
      <c r="M564">
        <v>2</v>
      </c>
      <c r="N564" t="s">
        <v>20</v>
      </c>
      <c r="O564">
        <v>0</v>
      </c>
      <c r="P564" t="s">
        <v>27</v>
      </c>
      <c r="Q564" t="s">
        <v>648</v>
      </c>
    </row>
    <row r="565" spans="1:17">
      <c r="A565">
        <v>564</v>
      </c>
      <c r="B565" s="1" t="s">
        <v>645</v>
      </c>
      <c r="C565">
        <v>3598</v>
      </c>
      <c r="D565" t="s">
        <v>26</v>
      </c>
      <c r="E565">
        <v>1.5</v>
      </c>
      <c r="F565">
        <v>18</v>
      </c>
      <c r="G565">
        <v>1.8</v>
      </c>
      <c r="H565" t="s">
        <v>67</v>
      </c>
      <c r="I565">
        <v>18</v>
      </c>
      <c r="J565">
        <v>23</v>
      </c>
      <c r="K565" t="s">
        <v>20</v>
      </c>
      <c r="L565" t="s">
        <v>21</v>
      </c>
      <c r="M565">
        <v>3</v>
      </c>
      <c r="N565" t="s">
        <v>21</v>
      </c>
      <c r="O565">
        <v>0</v>
      </c>
      <c r="P565" t="s">
        <v>27</v>
      </c>
      <c r="Q565" t="s">
        <v>649</v>
      </c>
    </row>
    <row r="566" spans="1:17">
      <c r="A566">
        <v>565</v>
      </c>
      <c r="B566" s="1" t="s">
        <v>645</v>
      </c>
      <c r="C566">
        <v>4768</v>
      </c>
      <c r="D566" t="s">
        <v>26</v>
      </c>
      <c r="E566">
        <v>2.4</v>
      </c>
      <c r="F566">
        <v>18</v>
      </c>
      <c r="G566">
        <v>1.8</v>
      </c>
      <c r="H566" t="s">
        <v>67</v>
      </c>
      <c r="I566">
        <v>18</v>
      </c>
      <c r="J566">
        <v>33</v>
      </c>
      <c r="K566" t="s">
        <v>20</v>
      </c>
      <c r="L566" t="s">
        <v>21</v>
      </c>
      <c r="M566">
        <v>2</v>
      </c>
      <c r="N566" t="s">
        <v>21</v>
      </c>
      <c r="O566">
        <v>0</v>
      </c>
      <c r="P566" t="s">
        <v>27</v>
      </c>
      <c r="Q566" t="s">
        <v>650</v>
      </c>
    </row>
    <row r="567" spans="1:17">
      <c r="A567">
        <v>566</v>
      </c>
      <c r="B567" s="1" t="s">
        <v>645</v>
      </c>
      <c r="C567">
        <v>7320</v>
      </c>
      <c r="D567" t="s">
        <v>18</v>
      </c>
      <c r="E567">
        <v>1</v>
      </c>
      <c r="F567">
        <v>24</v>
      </c>
      <c r="G567">
        <v>3.1</v>
      </c>
      <c r="H567" t="s">
        <v>67</v>
      </c>
      <c r="I567">
        <v>24</v>
      </c>
      <c r="J567">
        <v>69</v>
      </c>
      <c r="K567" t="s">
        <v>20</v>
      </c>
      <c r="L567" t="s">
        <v>20</v>
      </c>
      <c r="M567">
        <v>3</v>
      </c>
      <c r="N567" t="s">
        <v>21</v>
      </c>
      <c r="O567">
        <v>0</v>
      </c>
      <c r="P567" t="s">
        <v>27</v>
      </c>
      <c r="Q567" t="s">
        <v>651</v>
      </c>
    </row>
    <row r="568" spans="1:17">
      <c r="A568">
        <v>567</v>
      </c>
      <c r="B568" s="1" t="s">
        <v>2103</v>
      </c>
      <c r="C568">
        <v>7355</v>
      </c>
      <c r="D568" t="s">
        <v>17</v>
      </c>
      <c r="E568">
        <v>1.41</v>
      </c>
      <c r="F568">
        <v>18</v>
      </c>
      <c r="G568">
        <v>1.77</v>
      </c>
      <c r="H568" t="s">
        <v>24</v>
      </c>
      <c r="I568">
        <v>18</v>
      </c>
      <c r="J568">
        <v>17</v>
      </c>
      <c r="K568" t="s">
        <v>20</v>
      </c>
      <c r="L568" t="s">
        <v>21</v>
      </c>
      <c r="M568">
        <v>4</v>
      </c>
      <c r="N568" t="s">
        <v>21</v>
      </c>
      <c r="O568">
        <v>0</v>
      </c>
      <c r="P568" t="s">
        <v>33</v>
      </c>
      <c r="Q568" t="s">
        <v>652</v>
      </c>
    </row>
    <row r="569" spans="1:17">
      <c r="A569">
        <v>568</v>
      </c>
      <c r="B569" s="1" t="s">
        <v>2103</v>
      </c>
      <c r="C569">
        <v>2545</v>
      </c>
      <c r="D569" t="s">
        <v>17</v>
      </c>
      <c r="E569">
        <v>0.84</v>
      </c>
      <c r="F569">
        <v>18</v>
      </c>
      <c r="G569">
        <v>1.76</v>
      </c>
      <c r="H569" t="s">
        <v>24</v>
      </c>
      <c r="I569">
        <v>18</v>
      </c>
      <c r="J569">
        <v>20</v>
      </c>
      <c r="K569" t="s">
        <v>20</v>
      </c>
      <c r="L569" t="s">
        <v>21</v>
      </c>
      <c r="M569">
        <v>3</v>
      </c>
      <c r="N569" t="s">
        <v>21</v>
      </c>
      <c r="O569">
        <v>0</v>
      </c>
      <c r="P569" t="s">
        <v>27</v>
      </c>
      <c r="Q569" t="s">
        <v>653</v>
      </c>
    </row>
    <row r="570" spans="1:17">
      <c r="A570">
        <v>569</v>
      </c>
      <c r="B570" s="1" t="s">
        <v>2103</v>
      </c>
      <c r="C570">
        <v>2865</v>
      </c>
      <c r="D570" t="s">
        <v>26</v>
      </c>
      <c r="E570">
        <v>0.28000000000000003</v>
      </c>
      <c r="F570">
        <v>15</v>
      </c>
      <c r="G570">
        <v>1.22</v>
      </c>
      <c r="H570" t="s">
        <v>24</v>
      </c>
      <c r="I570">
        <v>15</v>
      </c>
      <c r="J570">
        <v>35</v>
      </c>
      <c r="K570" t="s">
        <v>20</v>
      </c>
      <c r="L570" t="s">
        <v>21</v>
      </c>
      <c r="M570">
        <v>4</v>
      </c>
      <c r="N570" t="s">
        <v>21</v>
      </c>
      <c r="O570">
        <v>0</v>
      </c>
      <c r="P570" t="s">
        <v>33</v>
      </c>
      <c r="Q570" t="s">
        <v>654</v>
      </c>
    </row>
    <row r="571" spans="1:17">
      <c r="A571">
        <v>570</v>
      </c>
      <c r="B571" s="1" t="s">
        <v>2103</v>
      </c>
      <c r="C571">
        <v>3804</v>
      </c>
      <c r="D571" t="s">
        <v>26</v>
      </c>
      <c r="E571">
        <v>1.78</v>
      </c>
      <c r="F571">
        <v>18</v>
      </c>
      <c r="G571">
        <v>1.77</v>
      </c>
      <c r="H571" t="s">
        <v>24</v>
      </c>
      <c r="I571">
        <v>18</v>
      </c>
      <c r="J571">
        <v>24</v>
      </c>
      <c r="K571" t="s">
        <v>20</v>
      </c>
      <c r="L571" t="s">
        <v>21</v>
      </c>
      <c r="M571">
        <v>4</v>
      </c>
      <c r="N571" t="s">
        <v>21</v>
      </c>
      <c r="O571">
        <v>0</v>
      </c>
      <c r="P571" t="s">
        <v>33</v>
      </c>
      <c r="Q571" t="s">
        <v>655</v>
      </c>
    </row>
    <row r="572" spans="1:17">
      <c r="A572">
        <v>571</v>
      </c>
      <c r="B572" s="1" t="s">
        <v>2103</v>
      </c>
      <c r="C572">
        <v>4820</v>
      </c>
      <c r="D572" t="s">
        <v>26</v>
      </c>
      <c r="E572">
        <v>1.92</v>
      </c>
      <c r="F572">
        <v>18</v>
      </c>
      <c r="G572">
        <v>1.77</v>
      </c>
      <c r="H572" t="s">
        <v>24</v>
      </c>
      <c r="I572">
        <v>18</v>
      </c>
      <c r="J572">
        <v>20</v>
      </c>
      <c r="K572" t="s">
        <v>20</v>
      </c>
      <c r="L572" t="s">
        <v>21</v>
      </c>
      <c r="M572">
        <v>3.5</v>
      </c>
      <c r="N572" t="s">
        <v>21</v>
      </c>
      <c r="O572">
        <v>0</v>
      </c>
      <c r="P572" t="s">
        <v>22</v>
      </c>
      <c r="Q572" t="s">
        <v>656</v>
      </c>
    </row>
    <row r="573" spans="1:17">
      <c r="A573">
        <v>572</v>
      </c>
      <c r="B573" s="1" t="s">
        <v>2103</v>
      </c>
      <c r="C573">
        <v>6805</v>
      </c>
      <c r="D573" t="s">
        <v>17</v>
      </c>
      <c r="E573">
        <v>1.57</v>
      </c>
      <c r="F573">
        <v>18</v>
      </c>
      <c r="G573">
        <v>1.77</v>
      </c>
      <c r="H573" t="s">
        <v>24</v>
      </c>
      <c r="I573">
        <v>18</v>
      </c>
      <c r="J573">
        <v>16</v>
      </c>
      <c r="K573" t="s">
        <v>20</v>
      </c>
      <c r="L573" t="s">
        <v>21</v>
      </c>
      <c r="M573">
        <v>4</v>
      </c>
      <c r="N573" t="s">
        <v>21</v>
      </c>
      <c r="O573">
        <v>0</v>
      </c>
      <c r="P573" t="s">
        <v>33</v>
      </c>
      <c r="Q573" t="s">
        <v>657</v>
      </c>
    </row>
    <row r="574" spans="1:17">
      <c r="A574">
        <v>573</v>
      </c>
      <c r="B574" s="1" t="s">
        <v>2103</v>
      </c>
      <c r="C574">
        <v>85</v>
      </c>
      <c r="D574" t="s">
        <v>26</v>
      </c>
      <c r="E574">
        <v>0</v>
      </c>
      <c r="F574">
        <v>18</v>
      </c>
      <c r="G574">
        <v>1.8</v>
      </c>
      <c r="H574" t="s">
        <v>113</v>
      </c>
      <c r="I574">
        <v>18</v>
      </c>
      <c r="J574">
        <v>27</v>
      </c>
      <c r="K574" t="s">
        <v>20</v>
      </c>
      <c r="L574" t="s">
        <v>21</v>
      </c>
      <c r="M574">
        <v>2</v>
      </c>
      <c r="N574" t="s">
        <v>21</v>
      </c>
      <c r="O574">
        <v>0</v>
      </c>
      <c r="P574" t="s">
        <v>22</v>
      </c>
      <c r="Q574" t="s">
        <v>658</v>
      </c>
    </row>
    <row r="575" spans="1:17">
      <c r="A575">
        <v>574</v>
      </c>
      <c r="B575" s="1" t="s">
        <v>2103</v>
      </c>
      <c r="C575">
        <v>85</v>
      </c>
      <c r="D575" t="s">
        <v>17</v>
      </c>
      <c r="E575">
        <v>0</v>
      </c>
      <c r="F575">
        <v>15</v>
      </c>
      <c r="G575">
        <v>1.2</v>
      </c>
      <c r="H575" t="s">
        <v>113</v>
      </c>
      <c r="I575">
        <v>15</v>
      </c>
      <c r="J575">
        <v>21</v>
      </c>
      <c r="K575" t="s">
        <v>21</v>
      </c>
      <c r="L575" t="s">
        <v>21</v>
      </c>
      <c r="M575">
        <v>2</v>
      </c>
      <c r="N575" t="s">
        <v>21</v>
      </c>
      <c r="O575">
        <v>0</v>
      </c>
      <c r="P575" t="s">
        <v>50</v>
      </c>
      <c r="Q575" t="s">
        <v>659</v>
      </c>
    </row>
    <row r="576" spans="1:17">
      <c r="A576">
        <v>575</v>
      </c>
      <c r="B576" s="1" t="s">
        <v>2103</v>
      </c>
      <c r="C576">
        <v>980</v>
      </c>
      <c r="D576" t="s">
        <v>17</v>
      </c>
      <c r="E576">
        <v>1.63</v>
      </c>
      <c r="F576">
        <v>18</v>
      </c>
      <c r="G576">
        <v>1.8</v>
      </c>
      <c r="H576" t="s">
        <v>113</v>
      </c>
      <c r="I576">
        <v>18</v>
      </c>
      <c r="J576">
        <v>33</v>
      </c>
      <c r="K576" t="s">
        <v>20</v>
      </c>
      <c r="L576" t="s">
        <v>21</v>
      </c>
      <c r="M576">
        <v>2</v>
      </c>
      <c r="N576" t="s">
        <v>21</v>
      </c>
      <c r="O576">
        <v>0</v>
      </c>
      <c r="P576" t="s">
        <v>27</v>
      </c>
      <c r="Q576" t="s">
        <v>660</v>
      </c>
    </row>
    <row r="577" spans="1:17">
      <c r="A577">
        <v>576</v>
      </c>
      <c r="B577" s="1" t="s">
        <v>2103</v>
      </c>
      <c r="C577">
        <v>970</v>
      </c>
      <c r="D577" t="s">
        <v>17</v>
      </c>
      <c r="E577">
        <v>0</v>
      </c>
      <c r="F577">
        <v>18</v>
      </c>
      <c r="G577">
        <v>1.8</v>
      </c>
      <c r="H577" t="s">
        <v>67</v>
      </c>
      <c r="I577">
        <v>180</v>
      </c>
      <c r="J577">
        <v>15</v>
      </c>
      <c r="K577" t="s">
        <v>20</v>
      </c>
      <c r="L577" t="s">
        <v>21</v>
      </c>
      <c r="M577">
        <v>2</v>
      </c>
      <c r="N577" t="s">
        <v>21</v>
      </c>
      <c r="O577">
        <v>0</v>
      </c>
      <c r="P577" t="s">
        <v>22</v>
      </c>
      <c r="Q577" t="s">
        <v>661</v>
      </c>
    </row>
    <row r="578" spans="1:17">
      <c r="A578">
        <v>577</v>
      </c>
      <c r="B578" s="1" t="s">
        <v>2103</v>
      </c>
      <c r="C578">
        <v>950</v>
      </c>
      <c r="D578" t="s">
        <v>17</v>
      </c>
      <c r="E578">
        <v>0.65</v>
      </c>
      <c r="F578">
        <v>18</v>
      </c>
      <c r="G578">
        <v>1.5</v>
      </c>
      <c r="H578" t="s">
        <v>113</v>
      </c>
      <c r="I578">
        <v>18</v>
      </c>
      <c r="J578">
        <v>22</v>
      </c>
      <c r="K578" t="s">
        <v>20</v>
      </c>
      <c r="L578" t="s">
        <v>21</v>
      </c>
      <c r="M578">
        <v>2</v>
      </c>
      <c r="N578" t="s">
        <v>21</v>
      </c>
      <c r="O578">
        <v>0</v>
      </c>
      <c r="P578" t="s">
        <v>22</v>
      </c>
      <c r="Q578" t="s">
        <v>662</v>
      </c>
    </row>
    <row r="579" spans="1:17">
      <c r="A579">
        <v>578</v>
      </c>
      <c r="B579" s="1" t="s">
        <v>663</v>
      </c>
      <c r="C579">
        <v>1460</v>
      </c>
      <c r="D579" t="s">
        <v>26</v>
      </c>
      <c r="E579">
        <v>0</v>
      </c>
      <c r="F579">
        <v>15</v>
      </c>
      <c r="G579">
        <v>1.21</v>
      </c>
      <c r="H579" t="s">
        <v>24</v>
      </c>
      <c r="I579">
        <v>15</v>
      </c>
      <c r="J579">
        <v>8</v>
      </c>
      <c r="K579" t="s">
        <v>20</v>
      </c>
      <c r="L579" t="s">
        <v>21</v>
      </c>
      <c r="M579">
        <v>4</v>
      </c>
      <c r="N579" t="s">
        <v>21</v>
      </c>
      <c r="O579">
        <v>0</v>
      </c>
      <c r="P579" t="s">
        <v>22</v>
      </c>
      <c r="Q579" t="s">
        <v>664</v>
      </c>
    </row>
    <row r="580" spans="1:17">
      <c r="A580">
        <v>579</v>
      </c>
      <c r="B580" s="1" t="s">
        <v>663</v>
      </c>
      <c r="C580">
        <v>1460</v>
      </c>
      <c r="D580" t="s">
        <v>17</v>
      </c>
      <c r="E580">
        <v>0</v>
      </c>
      <c r="F580">
        <v>15</v>
      </c>
      <c r="G580">
        <v>1.2</v>
      </c>
      <c r="H580" t="s">
        <v>67</v>
      </c>
      <c r="I580">
        <v>15</v>
      </c>
      <c r="J580">
        <v>8</v>
      </c>
      <c r="K580" t="s">
        <v>20</v>
      </c>
      <c r="L580" t="s">
        <v>21</v>
      </c>
      <c r="M580">
        <v>4</v>
      </c>
      <c r="N580" t="s">
        <v>21</v>
      </c>
      <c r="O580">
        <v>0</v>
      </c>
      <c r="P580" t="s">
        <v>22</v>
      </c>
      <c r="Q580" t="s">
        <v>665</v>
      </c>
    </row>
    <row r="581" spans="1:17">
      <c r="A581">
        <v>580</v>
      </c>
      <c r="B581" s="1" t="s">
        <v>666</v>
      </c>
      <c r="C581">
        <v>6810</v>
      </c>
      <c r="D581" t="s">
        <v>26</v>
      </c>
      <c r="E581">
        <v>1.59</v>
      </c>
      <c r="F581">
        <v>18</v>
      </c>
      <c r="G581">
        <v>1.77</v>
      </c>
      <c r="H581" t="s">
        <v>24</v>
      </c>
      <c r="I581">
        <v>18</v>
      </c>
      <c r="J581">
        <v>24</v>
      </c>
      <c r="K581" t="s">
        <v>20</v>
      </c>
      <c r="L581" t="s">
        <v>21</v>
      </c>
      <c r="M581">
        <v>3</v>
      </c>
      <c r="N581" t="s">
        <v>21</v>
      </c>
      <c r="O581">
        <v>0</v>
      </c>
      <c r="P581" t="s">
        <v>22</v>
      </c>
      <c r="Q581" t="s">
        <v>667</v>
      </c>
    </row>
    <row r="582" spans="1:17">
      <c r="A582">
        <v>581</v>
      </c>
      <c r="B582" s="1" t="s">
        <v>666</v>
      </c>
      <c r="C582">
        <v>7450</v>
      </c>
      <c r="D582" t="s">
        <v>17</v>
      </c>
      <c r="E582">
        <v>1.65</v>
      </c>
      <c r="F582">
        <v>18</v>
      </c>
      <c r="G582">
        <v>1.77</v>
      </c>
      <c r="H582" t="s">
        <v>70</v>
      </c>
      <c r="I582">
        <v>18</v>
      </c>
      <c r="J582">
        <v>36</v>
      </c>
      <c r="K582" t="s">
        <v>20</v>
      </c>
      <c r="L582" t="s">
        <v>21</v>
      </c>
      <c r="M582">
        <v>3</v>
      </c>
      <c r="N582" t="s">
        <v>21</v>
      </c>
      <c r="O582">
        <v>0</v>
      </c>
      <c r="P582" t="s">
        <v>50</v>
      </c>
      <c r="Q582" t="s">
        <v>668</v>
      </c>
    </row>
    <row r="583" spans="1:17">
      <c r="A583">
        <v>582</v>
      </c>
      <c r="B583" s="1" t="s">
        <v>666</v>
      </c>
      <c r="C583">
        <v>8300</v>
      </c>
      <c r="D583" t="s">
        <v>17</v>
      </c>
      <c r="E583">
        <v>0</v>
      </c>
      <c r="F583">
        <v>18</v>
      </c>
      <c r="G583">
        <v>1.77</v>
      </c>
      <c r="H583" t="s">
        <v>18</v>
      </c>
      <c r="I583">
        <v>18</v>
      </c>
      <c r="J583">
        <v>20</v>
      </c>
      <c r="K583" t="s">
        <v>21</v>
      </c>
      <c r="L583" t="s">
        <v>21</v>
      </c>
      <c r="M583">
        <v>3</v>
      </c>
      <c r="N583" t="s">
        <v>21</v>
      </c>
      <c r="O583">
        <v>0</v>
      </c>
      <c r="P583" t="s">
        <v>50</v>
      </c>
      <c r="Q583" t="s">
        <v>669</v>
      </c>
    </row>
    <row r="584" spans="1:17">
      <c r="A584">
        <v>583</v>
      </c>
      <c r="B584" s="1" t="s">
        <v>666</v>
      </c>
      <c r="C584">
        <v>8770</v>
      </c>
      <c r="D584" t="s">
        <v>17</v>
      </c>
      <c r="E584">
        <v>2.41</v>
      </c>
      <c r="F584">
        <v>18</v>
      </c>
      <c r="G584">
        <v>1.77</v>
      </c>
      <c r="H584" t="s">
        <v>24</v>
      </c>
      <c r="I584">
        <v>18</v>
      </c>
      <c r="J584">
        <v>20</v>
      </c>
      <c r="K584" t="s">
        <v>20</v>
      </c>
      <c r="L584" t="s">
        <v>21</v>
      </c>
      <c r="M584">
        <v>3</v>
      </c>
      <c r="N584" t="s">
        <v>21</v>
      </c>
      <c r="O584">
        <v>0</v>
      </c>
      <c r="P584" t="s">
        <v>27</v>
      </c>
      <c r="Q584" t="s">
        <v>670</v>
      </c>
    </row>
    <row r="585" spans="1:17">
      <c r="A585">
        <v>584</v>
      </c>
      <c r="B585" s="1" t="s">
        <v>666</v>
      </c>
      <c r="C585">
        <v>490</v>
      </c>
      <c r="D585" t="s">
        <v>17</v>
      </c>
      <c r="E585">
        <v>0</v>
      </c>
      <c r="F585">
        <v>24</v>
      </c>
      <c r="G585">
        <v>3.14</v>
      </c>
      <c r="H585" t="s">
        <v>123</v>
      </c>
      <c r="I585">
        <v>24</v>
      </c>
      <c r="J585">
        <v>74</v>
      </c>
      <c r="K585" t="s">
        <v>20</v>
      </c>
      <c r="L585" t="s">
        <v>20</v>
      </c>
      <c r="M585">
        <v>3</v>
      </c>
      <c r="N585" t="s">
        <v>21</v>
      </c>
      <c r="O585">
        <v>0</v>
      </c>
      <c r="P585" t="s">
        <v>27</v>
      </c>
      <c r="Q585" t="s">
        <v>671</v>
      </c>
    </row>
    <row r="586" spans="1:17">
      <c r="A586">
        <v>585</v>
      </c>
      <c r="B586" s="1" t="s">
        <v>666</v>
      </c>
      <c r="C586">
        <v>480</v>
      </c>
      <c r="D586" t="s">
        <v>26</v>
      </c>
      <c r="E586">
        <v>0.95</v>
      </c>
      <c r="F586">
        <v>18</v>
      </c>
      <c r="G586">
        <v>1.8</v>
      </c>
      <c r="H586" t="s">
        <v>113</v>
      </c>
      <c r="I586">
        <v>18</v>
      </c>
      <c r="J586">
        <v>20</v>
      </c>
      <c r="K586" t="s">
        <v>21</v>
      </c>
      <c r="L586" t="s">
        <v>21</v>
      </c>
      <c r="M586">
        <v>3</v>
      </c>
      <c r="N586" t="s">
        <v>21</v>
      </c>
      <c r="O586">
        <v>0</v>
      </c>
      <c r="P586" t="s">
        <v>22</v>
      </c>
      <c r="Q586" t="s">
        <v>672</v>
      </c>
    </row>
    <row r="587" spans="1:17">
      <c r="A587">
        <v>586</v>
      </c>
      <c r="B587" s="1" t="s">
        <v>666</v>
      </c>
      <c r="C587">
        <v>950</v>
      </c>
      <c r="D587" t="s">
        <v>17</v>
      </c>
      <c r="E587">
        <v>0</v>
      </c>
      <c r="F587">
        <v>30</v>
      </c>
      <c r="G587">
        <v>4.91</v>
      </c>
      <c r="H587" t="s">
        <v>70</v>
      </c>
      <c r="I587">
        <v>30</v>
      </c>
      <c r="J587">
        <v>72</v>
      </c>
      <c r="K587" t="s">
        <v>20</v>
      </c>
      <c r="L587" t="s">
        <v>20</v>
      </c>
      <c r="M587">
        <v>3</v>
      </c>
      <c r="N587" t="s">
        <v>21</v>
      </c>
      <c r="O587">
        <v>0</v>
      </c>
      <c r="P587" t="s">
        <v>27</v>
      </c>
      <c r="Q587" t="s">
        <v>673</v>
      </c>
    </row>
    <row r="588" spans="1:17">
      <c r="A588">
        <v>587</v>
      </c>
      <c r="B588" s="1" t="s">
        <v>666</v>
      </c>
      <c r="C588">
        <v>1398</v>
      </c>
      <c r="D588" t="s">
        <v>26</v>
      </c>
      <c r="E588">
        <v>0</v>
      </c>
      <c r="F588">
        <v>18</v>
      </c>
      <c r="G588">
        <v>1.8</v>
      </c>
      <c r="H588" t="s">
        <v>24</v>
      </c>
      <c r="I588">
        <v>18</v>
      </c>
      <c r="J588">
        <v>54</v>
      </c>
      <c r="K588" t="s">
        <v>20</v>
      </c>
      <c r="L588" t="s">
        <v>21</v>
      </c>
      <c r="M588">
        <v>3</v>
      </c>
      <c r="N588" t="s">
        <v>21</v>
      </c>
      <c r="O588">
        <v>0</v>
      </c>
      <c r="P588" t="s">
        <v>22</v>
      </c>
      <c r="Q588" t="s">
        <v>674</v>
      </c>
    </row>
    <row r="589" spans="1:17">
      <c r="A589">
        <v>588</v>
      </c>
      <c r="B589" s="1" t="s">
        <v>666</v>
      </c>
      <c r="C589">
        <v>3800</v>
      </c>
      <c r="D589" t="s">
        <v>26</v>
      </c>
      <c r="E589">
        <v>2.4</v>
      </c>
      <c r="F589">
        <v>18</v>
      </c>
      <c r="G589">
        <v>1.8</v>
      </c>
      <c r="H589" t="s">
        <v>24</v>
      </c>
      <c r="I589">
        <v>18</v>
      </c>
      <c r="J589">
        <v>49</v>
      </c>
      <c r="K589" t="s">
        <v>20</v>
      </c>
      <c r="L589" t="s">
        <v>20</v>
      </c>
      <c r="M589">
        <v>3</v>
      </c>
      <c r="N589" t="s">
        <v>21</v>
      </c>
      <c r="O589">
        <v>0</v>
      </c>
      <c r="P589" t="s">
        <v>27</v>
      </c>
      <c r="Q589" t="s">
        <v>675</v>
      </c>
    </row>
    <row r="590" spans="1:17">
      <c r="A590">
        <v>589</v>
      </c>
      <c r="B590" s="1" t="s">
        <v>666</v>
      </c>
      <c r="C590">
        <v>4500</v>
      </c>
      <c r="D590" t="s">
        <v>26</v>
      </c>
      <c r="E590">
        <v>0</v>
      </c>
      <c r="F590">
        <v>15</v>
      </c>
      <c r="G590">
        <v>1.22</v>
      </c>
      <c r="H590" t="s">
        <v>24</v>
      </c>
      <c r="I590">
        <v>15</v>
      </c>
      <c r="J590">
        <v>50</v>
      </c>
      <c r="K590" t="s">
        <v>20</v>
      </c>
      <c r="L590" t="s">
        <v>21</v>
      </c>
      <c r="M590">
        <v>2</v>
      </c>
      <c r="N590" t="s">
        <v>21</v>
      </c>
      <c r="O590">
        <v>0</v>
      </c>
      <c r="P590" t="s">
        <v>27</v>
      </c>
      <c r="Q590" t="s">
        <v>676</v>
      </c>
    </row>
    <row r="591" spans="1:17">
      <c r="A591">
        <v>590</v>
      </c>
      <c r="B591" s="1" t="s">
        <v>666</v>
      </c>
      <c r="C591">
        <v>5750</v>
      </c>
      <c r="D591" t="s">
        <v>26</v>
      </c>
      <c r="E591">
        <v>0</v>
      </c>
      <c r="F591">
        <v>24</v>
      </c>
      <c r="G591">
        <v>3.14</v>
      </c>
      <c r="H591" t="s">
        <v>18</v>
      </c>
      <c r="I591">
        <v>24</v>
      </c>
      <c r="J591">
        <v>35</v>
      </c>
      <c r="K591" t="s">
        <v>20</v>
      </c>
      <c r="L591" t="s">
        <v>21</v>
      </c>
      <c r="M591">
        <v>2</v>
      </c>
      <c r="N591" t="s">
        <v>21</v>
      </c>
      <c r="O591">
        <v>0</v>
      </c>
      <c r="P591" t="s">
        <v>27</v>
      </c>
      <c r="Q591" t="s">
        <v>677</v>
      </c>
    </row>
    <row r="592" spans="1:17">
      <c r="A592">
        <v>591</v>
      </c>
      <c r="B592" s="1" t="s">
        <v>666</v>
      </c>
      <c r="C592">
        <v>5900</v>
      </c>
      <c r="D592" t="s">
        <v>26</v>
      </c>
      <c r="E592">
        <v>0</v>
      </c>
      <c r="F592" t="s">
        <v>18</v>
      </c>
      <c r="G592" t="s">
        <v>18</v>
      </c>
      <c r="H592" t="s">
        <v>18</v>
      </c>
      <c r="I592">
        <v>0</v>
      </c>
      <c r="J592">
        <v>0</v>
      </c>
      <c r="K592" t="s">
        <v>20</v>
      </c>
      <c r="L592" t="s">
        <v>20</v>
      </c>
      <c r="M592">
        <v>2</v>
      </c>
      <c r="N592" t="s">
        <v>21</v>
      </c>
      <c r="O592">
        <v>0</v>
      </c>
      <c r="P592" t="s">
        <v>27</v>
      </c>
      <c r="Q592" t="s">
        <v>678</v>
      </c>
    </row>
    <row r="593" spans="1:17">
      <c r="A593">
        <v>592</v>
      </c>
      <c r="B593" s="1" t="s">
        <v>666</v>
      </c>
      <c r="C593">
        <v>6165</v>
      </c>
      <c r="D593" t="s">
        <v>107</v>
      </c>
      <c r="E593">
        <v>3.1</v>
      </c>
      <c r="F593">
        <v>15</v>
      </c>
      <c r="G593">
        <v>1.23</v>
      </c>
      <c r="H593" t="s">
        <v>38</v>
      </c>
      <c r="I593">
        <v>15</v>
      </c>
      <c r="J593">
        <v>15</v>
      </c>
      <c r="K593" t="s">
        <v>20</v>
      </c>
      <c r="L593" t="s">
        <v>20</v>
      </c>
      <c r="M593">
        <v>2</v>
      </c>
      <c r="N593" t="s">
        <v>21</v>
      </c>
      <c r="O593">
        <v>0</v>
      </c>
      <c r="P593" t="s">
        <v>39</v>
      </c>
      <c r="Q593" t="s">
        <v>679</v>
      </c>
    </row>
    <row r="594" spans="1:17">
      <c r="A594">
        <v>593</v>
      </c>
      <c r="B594" s="1" t="s">
        <v>680</v>
      </c>
      <c r="C594">
        <v>4190</v>
      </c>
      <c r="D594" t="s">
        <v>26</v>
      </c>
      <c r="E594">
        <v>1</v>
      </c>
      <c r="F594">
        <v>15</v>
      </c>
      <c r="G594" t="s">
        <v>18</v>
      </c>
      <c r="H594" t="s">
        <v>24</v>
      </c>
      <c r="I594">
        <v>15</v>
      </c>
      <c r="J594">
        <v>25</v>
      </c>
      <c r="K594" t="s">
        <v>21</v>
      </c>
      <c r="L594" t="s">
        <v>21</v>
      </c>
      <c r="M594">
        <v>2</v>
      </c>
      <c r="N594" t="s">
        <v>18</v>
      </c>
      <c r="O594">
        <v>0</v>
      </c>
      <c r="P594" t="s">
        <v>22</v>
      </c>
      <c r="Q594" t="s">
        <v>681</v>
      </c>
    </row>
    <row r="595" spans="1:17">
      <c r="A595">
        <v>594</v>
      </c>
      <c r="B595" s="1" t="s">
        <v>682</v>
      </c>
      <c r="C595">
        <v>0</v>
      </c>
      <c r="D595" t="s">
        <v>107</v>
      </c>
      <c r="E595">
        <v>0</v>
      </c>
      <c r="F595">
        <v>18</v>
      </c>
      <c r="G595">
        <v>1.77</v>
      </c>
      <c r="H595" t="s">
        <v>38</v>
      </c>
      <c r="I595">
        <v>18</v>
      </c>
      <c r="J595">
        <v>27</v>
      </c>
      <c r="K595" t="s">
        <v>20</v>
      </c>
      <c r="L595" t="s">
        <v>21</v>
      </c>
      <c r="M595">
        <v>2</v>
      </c>
      <c r="N595" t="s">
        <v>21</v>
      </c>
      <c r="O595">
        <v>0</v>
      </c>
      <c r="P595" t="s">
        <v>39</v>
      </c>
      <c r="Q595" t="s">
        <v>682</v>
      </c>
    </row>
    <row r="596" spans="1:17">
      <c r="A596">
        <v>595</v>
      </c>
      <c r="B596" s="1" t="s">
        <v>680</v>
      </c>
      <c r="C596">
        <v>990</v>
      </c>
      <c r="D596" t="s">
        <v>17</v>
      </c>
      <c r="E596">
        <v>0</v>
      </c>
      <c r="F596">
        <v>18</v>
      </c>
      <c r="G596">
        <v>1.8</v>
      </c>
      <c r="H596" t="s">
        <v>24</v>
      </c>
      <c r="I596">
        <v>18</v>
      </c>
      <c r="J596">
        <v>33</v>
      </c>
      <c r="K596" t="s">
        <v>20</v>
      </c>
      <c r="L596" t="s">
        <v>21</v>
      </c>
      <c r="M596">
        <v>2</v>
      </c>
      <c r="N596" t="s">
        <v>21</v>
      </c>
      <c r="O596">
        <v>0</v>
      </c>
      <c r="P596" t="s">
        <v>27</v>
      </c>
      <c r="Q596" t="s">
        <v>683</v>
      </c>
    </row>
    <row r="597" spans="1:17">
      <c r="A597">
        <v>596</v>
      </c>
      <c r="B597" s="1" t="s">
        <v>680</v>
      </c>
      <c r="C597">
        <v>998</v>
      </c>
      <c r="D597" t="s">
        <v>17</v>
      </c>
      <c r="E597">
        <v>1.1000000000000001</v>
      </c>
      <c r="F597">
        <v>18</v>
      </c>
      <c r="G597">
        <v>1.8</v>
      </c>
      <c r="H597" t="s">
        <v>24</v>
      </c>
      <c r="I597">
        <v>18</v>
      </c>
      <c r="J597">
        <v>23</v>
      </c>
      <c r="K597" t="s">
        <v>20</v>
      </c>
      <c r="L597" t="s">
        <v>21</v>
      </c>
      <c r="M597">
        <v>3</v>
      </c>
      <c r="N597" t="s">
        <v>21</v>
      </c>
      <c r="O597">
        <v>0</v>
      </c>
      <c r="P597" t="s">
        <v>27</v>
      </c>
      <c r="Q597" t="s">
        <v>684</v>
      </c>
    </row>
    <row r="598" spans="1:17">
      <c r="A598">
        <v>597</v>
      </c>
      <c r="B598" s="1" t="s">
        <v>680</v>
      </c>
      <c r="C598">
        <v>2360</v>
      </c>
      <c r="D598" t="s">
        <v>17</v>
      </c>
      <c r="E598">
        <v>3.1</v>
      </c>
      <c r="F598">
        <v>18</v>
      </c>
      <c r="G598">
        <v>1.8</v>
      </c>
      <c r="H598" t="s">
        <v>70</v>
      </c>
      <c r="I598">
        <v>18</v>
      </c>
      <c r="J598">
        <v>20</v>
      </c>
      <c r="K598" t="s">
        <v>20</v>
      </c>
      <c r="L598" t="s">
        <v>21</v>
      </c>
      <c r="M598">
        <v>2</v>
      </c>
      <c r="N598" t="s">
        <v>21</v>
      </c>
      <c r="O598">
        <v>0</v>
      </c>
      <c r="P598" t="s">
        <v>27</v>
      </c>
      <c r="Q598" t="s">
        <v>685</v>
      </c>
    </row>
    <row r="599" spans="1:17">
      <c r="A599">
        <v>598</v>
      </c>
      <c r="B599" s="1" t="s">
        <v>680</v>
      </c>
      <c r="C599">
        <v>2360</v>
      </c>
      <c r="D599" t="s">
        <v>26</v>
      </c>
      <c r="E599">
        <v>2.6</v>
      </c>
      <c r="F599">
        <v>18</v>
      </c>
      <c r="G599">
        <v>1.8</v>
      </c>
      <c r="H599" t="s">
        <v>24</v>
      </c>
      <c r="I599">
        <v>18</v>
      </c>
      <c r="J599">
        <v>43</v>
      </c>
      <c r="K599" t="s">
        <v>20</v>
      </c>
      <c r="L599" t="s">
        <v>21</v>
      </c>
      <c r="M599">
        <v>2</v>
      </c>
      <c r="N599" t="s">
        <v>21</v>
      </c>
      <c r="O599">
        <v>0</v>
      </c>
      <c r="P599" t="s">
        <v>27</v>
      </c>
      <c r="Q599" t="s">
        <v>686</v>
      </c>
    </row>
    <row r="600" spans="1:17">
      <c r="A600">
        <v>599</v>
      </c>
      <c r="B600" s="1" t="s">
        <v>680</v>
      </c>
      <c r="C600">
        <v>3550</v>
      </c>
      <c r="D600" t="s">
        <v>26</v>
      </c>
      <c r="E600">
        <v>1.4</v>
      </c>
      <c r="F600">
        <v>18</v>
      </c>
      <c r="G600">
        <v>1.8</v>
      </c>
      <c r="H600" t="s">
        <v>70</v>
      </c>
      <c r="I600">
        <v>18</v>
      </c>
      <c r="J600">
        <v>18</v>
      </c>
      <c r="K600" t="s">
        <v>20</v>
      </c>
      <c r="L600" t="s">
        <v>21</v>
      </c>
      <c r="M600">
        <v>2</v>
      </c>
      <c r="N600" t="s">
        <v>21</v>
      </c>
      <c r="O600">
        <v>0</v>
      </c>
      <c r="P600" t="s">
        <v>27</v>
      </c>
      <c r="Q600" t="s">
        <v>687</v>
      </c>
    </row>
    <row r="601" spans="1:17">
      <c r="A601">
        <v>600</v>
      </c>
      <c r="B601" s="1" t="s">
        <v>688</v>
      </c>
      <c r="C601">
        <v>0</v>
      </c>
      <c r="D601" t="s">
        <v>18</v>
      </c>
      <c r="E601">
        <v>4.29</v>
      </c>
      <c r="F601">
        <v>24</v>
      </c>
      <c r="G601">
        <v>3.14</v>
      </c>
      <c r="H601" t="s">
        <v>67</v>
      </c>
      <c r="I601">
        <v>24</v>
      </c>
      <c r="J601">
        <v>30</v>
      </c>
      <c r="K601" t="s">
        <v>20</v>
      </c>
      <c r="L601" t="s">
        <v>21</v>
      </c>
      <c r="M601">
        <v>2</v>
      </c>
      <c r="N601" t="s">
        <v>21</v>
      </c>
      <c r="O601">
        <v>0</v>
      </c>
      <c r="P601" t="s">
        <v>27</v>
      </c>
      <c r="Q601" t="s">
        <v>688</v>
      </c>
    </row>
    <row r="602" spans="1:17">
      <c r="A602">
        <v>601</v>
      </c>
      <c r="B602" s="1" t="s">
        <v>688</v>
      </c>
      <c r="C602">
        <v>2310</v>
      </c>
      <c r="D602" t="s">
        <v>17</v>
      </c>
      <c r="E602">
        <v>1.22</v>
      </c>
      <c r="F602">
        <v>18</v>
      </c>
      <c r="G602">
        <v>1.8</v>
      </c>
      <c r="H602" t="s">
        <v>67</v>
      </c>
      <c r="I602">
        <v>18</v>
      </c>
      <c r="J602">
        <v>24</v>
      </c>
      <c r="K602" t="s">
        <v>20</v>
      </c>
      <c r="L602" t="s">
        <v>21</v>
      </c>
      <c r="M602">
        <v>0.69999998807907104</v>
      </c>
      <c r="N602" t="s">
        <v>21</v>
      </c>
      <c r="O602">
        <v>0</v>
      </c>
      <c r="P602" t="s">
        <v>27</v>
      </c>
      <c r="Q602" t="s">
        <v>689</v>
      </c>
    </row>
    <row r="603" spans="1:17">
      <c r="A603">
        <v>602</v>
      </c>
      <c r="B603" s="1" t="s">
        <v>688</v>
      </c>
      <c r="C603">
        <v>3550</v>
      </c>
      <c r="D603" t="s">
        <v>17</v>
      </c>
      <c r="E603">
        <v>0</v>
      </c>
      <c r="F603">
        <v>18</v>
      </c>
      <c r="G603">
        <v>1.8</v>
      </c>
      <c r="H603" t="s">
        <v>18</v>
      </c>
      <c r="I603">
        <v>18</v>
      </c>
      <c r="J603">
        <v>30</v>
      </c>
      <c r="K603" t="s">
        <v>20</v>
      </c>
      <c r="L603" t="s">
        <v>21</v>
      </c>
      <c r="M603">
        <v>2</v>
      </c>
      <c r="N603" t="s">
        <v>21</v>
      </c>
      <c r="O603">
        <v>0</v>
      </c>
      <c r="P603" t="s">
        <v>27</v>
      </c>
      <c r="Q603" t="s">
        <v>690</v>
      </c>
    </row>
    <row r="604" spans="1:17">
      <c r="A604">
        <v>603</v>
      </c>
      <c r="B604" s="1" t="s">
        <v>691</v>
      </c>
      <c r="C604">
        <v>3552</v>
      </c>
      <c r="D604" t="s">
        <v>53</v>
      </c>
      <c r="E604">
        <v>2.1</v>
      </c>
      <c r="F604">
        <v>15</v>
      </c>
      <c r="G604">
        <v>1.23</v>
      </c>
      <c r="H604" t="s">
        <v>38</v>
      </c>
      <c r="I604">
        <v>15</v>
      </c>
      <c r="J604">
        <v>30</v>
      </c>
      <c r="K604" t="s">
        <v>20</v>
      </c>
      <c r="L604" t="s">
        <v>21</v>
      </c>
      <c r="M604">
        <v>2</v>
      </c>
      <c r="N604" t="s">
        <v>21</v>
      </c>
      <c r="O604">
        <v>0</v>
      </c>
      <c r="P604" t="s">
        <v>39</v>
      </c>
      <c r="Q604" t="s">
        <v>692</v>
      </c>
    </row>
    <row r="605" spans="1:17">
      <c r="A605">
        <v>604</v>
      </c>
      <c r="B605" s="1" t="s">
        <v>693</v>
      </c>
      <c r="C605">
        <v>0</v>
      </c>
      <c r="D605" t="s">
        <v>18</v>
      </c>
      <c r="E605">
        <v>2.27</v>
      </c>
      <c r="F605">
        <v>30</v>
      </c>
      <c r="G605">
        <v>4.9000000000000004</v>
      </c>
      <c r="H605" t="s">
        <v>113</v>
      </c>
      <c r="I605">
        <v>30</v>
      </c>
      <c r="J605">
        <v>24</v>
      </c>
      <c r="K605" t="s">
        <v>20</v>
      </c>
      <c r="L605" t="s">
        <v>21</v>
      </c>
      <c r="M605">
        <v>2</v>
      </c>
      <c r="N605" t="s">
        <v>21</v>
      </c>
      <c r="O605">
        <v>0</v>
      </c>
      <c r="P605" t="s">
        <v>27</v>
      </c>
      <c r="Q605" t="s">
        <v>693</v>
      </c>
    </row>
    <row r="606" spans="1:17">
      <c r="A606">
        <v>605</v>
      </c>
      <c r="B606" s="1" t="s">
        <v>694</v>
      </c>
      <c r="C606">
        <v>0</v>
      </c>
      <c r="D606" t="s">
        <v>18</v>
      </c>
      <c r="E606">
        <v>0.13</v>
      </c>
      <c r="F606">
        <v>30</v>
      </c>
      <c r="G606">
        <v>4.9000000000000004</v>
      </c>
      <c r="H606" t="s">
        <v>123</v>
      </c>
      <c r="I606">
        <v>30</v>
      </c>
      <c r="J606">
        <v>1</v>
      </c>
      <c r="K606" t="s">
        <v>20</v>
      </c>
      <c r="L606" t="s">
        <v>20</v>
      </c>
      <c r="M606">
        <v>2</v>
      </c>
      <c r="N606" t="s">
        <v>21</v>
      </c>
      <c r="O606">
        <v>0</v>
      </c>
      <c r="P606" t="s">
        <v>27</v>
      </c>
      <c r="Q606" t="s">
        <v>694</v>
      </c>
    </row>
    <row r="607" spans="1:17">
      <c r="A607">
        <v>606</v>
      </c>
      <c r="B607" s="1" t="s">
        <v>694</v>
      </c>
      <c r="C607">
        <v>150</v>
      </c>
      <c r="D607" t="s">
        <v>26</v>
      </c>
      <c r="E607">
        <v>1.6</v>
      </c>
      <c r="F607">
        <v>18</v>
      </c>
      <c r="G607">
        <v>1.8</v>
      </c>
      <c r="H607" t="s">
        <v>695</v>
      </c>
      <c r="I607">
        <v>18</v>
      </c>
      <c r="J607">
        <v>21</v>
      </c>
      <c r="K607" t="s">
        <v>21</v>
      </c>
      <c r="L607" t="s">
        <v>21</v>
      </c>
      <c r="M607">
        <v>2.5</v>
      </c>
      <c r="N607" t="s">
        <v>21</v>
      </c>
      <c r="O607">
        <v>0</v>
      </c>
      <c r="P607" t="s">
        <v>22</v>
      </c>
      <c r="Q607" t="s">
        <v>696</v>
      </c>
    </row>
    <row r="608" spans="1:17">
      <c r="A608">
        <v>607</v>
      </c>
      <c r="B608" s="1" t="s">
        <v>694</v>
      </c>
      <c r="C608">
        <v>1225</v>
      </c>
      <c r="D608" t="s">
        <v>26</v>
      </c>
      <c r="E608">
        <v>0</v>
      </c>
      <c r="F608">
        <v>24</v>
      </c>
      <c r="G608">
        <v>3.1</v>
      </c>
      <c r="H608" t="s">
        <v>123</v>
      </c>
      <c r="I608">
        <v>24</v>
      </c>
      <c r="J608">
        <v>25</v>
      </c>
      <c r="K608" t="s">
        <v>21</v>
      </c>
      <c r="L608" t="s">
        <v>21</v>
      </c>
      <c r="M608">
        <v>2.5</v>
      </c>
      <c r="N608" t="s">
        <v>21</v>
      </c>
      <c r="O608">
        <v>0</v>
      </c>
      <c r="P608" t="s">
        <v>22</v>
      </c>
      <c r="Q608" t="s">
        <v>697</v>
      </c>
    </row>
    <row r="609" spans="1:17">
      <c r="A609">
        <v>608</v>
      </c>
      <c r="B609" s="1" t="s">
        <v>694</v>
      </c>
      <c r="C609">
        <v>1250</v>
      </c>
      <c r="D609" t="s">
        <v>18</v>
      </c>
      <c r="E609">
        <v>1.41</v>
      </c>
      <c r="F609">
        <v>18</v>
      </c>
      <c r="G609">
        <v>1.8</v>
      </c>
      <c r="H609" t="s">
        <v>113</v>
      </c>
      <c r="I609">
        <v>18</v>
      </c>
      <c r="J609">
        <v>28</v>
      </c>
      <c r="K609" t="s">
        <v>21</v>
      </c>
      <c r="L609" t="s">
        <v>21</v>
      </c>
      <c r="M609">
        <v>3</v>
      </c>
      <c r="N609" t="s">
        <v>21</v>
      </c>
      <c r="O609">
        <v>0</v>
      </c>
      <c r="P609" t="s">
        <v>22</v>
      </c>
      <c r="Q609" t="s">
        <v>698</v>
      </c>
    </row>
    <row r="610" spans="1:17">
      <c r="A610">
        <v>609</v>
      </c>
      <c r="B610" s="1" t="s">
        <v>699</v>
      </c>
      <c r="C610">
        <v>0</v>
      </c>
      <c r="D610" t="s">
        <v>18</v>
      </c>
      <c r="E610">
        <v>0</v>
      </c>
      <c r="F610">
        <v>48</v>
      </c>
      <c r="G610">
        <v>1.8</v>
      </c>
      <c r="H610" t="s">
        <v>67</v>
      </c>
      <c r="I610">
        <v>18</v>
      </c>
      <c r="J610">
        <v>26</v>
      </c>
      <c r="K610" t="s">
        <v>20</v>
      </c>
      <c r="L610" t="s">
        <v>21</v>
      </c>
      <c r="M610">
        <v>2</v>
      </c>
      <c r="N610" t="s">
        <v>21</v>
      </c>
      <c r="O610">
        <v>0</v>
      </c>
      <c r="P610" t="s">
        <v>27</v>
      </c>
      <c r="Q610" t="s">
        <v>700</v>
      </c>
    </row>
    <row r="611" spans="1:17">
      <c r="A611">
        <v>610</v>
      </c>
      <c r="B611" s="1" t="s">
        <v>701</v>
      </c>
      <c r="C611">
        <v>30300</v>
      </c>
      <c r="D611" t="s">
        <v>17</v>
      </c>
      <c r="E611">
        <v>1.1000000000000001</v>
      </c>
      <c r="F611">
        <v>24</v>
      </c>
      <c r="G611">
        <v>3.14</v>
      </c>
      <c r="H611" t="s">
        <v>93</v>
      </c>
      <c r="I611">
        <v>24</v>
      </c>
      <c r="J611">
        <v>32</v>
      </c>
      <c r="K611" t="s">
        <v>20</v>
      </c>
      <c r="L611" t="s">
        <v>21</v>
      </c>
      <c r="M611">
        <v>4</v>
      </c>
      <c r="N611" t="s">
        <v>21</v>
      </c>
      <c r="O611">
        <v>0</v>
      </c>
      <c r="P611" t="s">
        <v>33</v>
      </c>
      <c r="Q611" t="s">
        <v>702</v>
      </c>
    </row>
    <row r="612" spans="1:17">
      <c r="A612">
        <v>611</v>
      </c>
      <c r="B612" s="1" t="s">
        <v>701</v>
      </c>
      <c r="C612">
        <v>30345</v>
      </c>
      <c r="D612" t="s">
        <v>17</v>
      </c>
      <c r="E612">
        <v>2.1</v>
      </c>
      <c r="F612">
        <v>18</v>
      </c>
      <c r="G612">
        <v>1.77</v>
      </c>
      <c r="H612" t="s">
        <v>19</v>
      </c>
      <c r="I612">
        <v>18</v>
      </c>
      <c r="J612">
        <v>24</v>
      </c>
      <c r="K612" t="s">
        <v>20</v>
      </c>
      <c r="L612" t="s">
        <v>21</v>
      </c>
      <c r="M612">
        <v>4</v>
      </c>
      <c r="N612" t="s">
        <v>20</v>
      </c>
      <c r="O612">
        <v>98.629997253417898</v>
      </c>
      <c r="P612" t="s">
        <v>27</v>
      </c>
      <c r="Q612" t="s">
        <v>703</v>
      </c>
    </row>
    <row r="613" spans="1:17">
      <c r="A613">
        <v>612</v>
      </c>
      <c r="B613" s="1" t="s">
        <v>701</v>
      </c>
      <c r="C613">
        <v>30345</v>
      </c>
      <c r="D613" t="s">
        <v>26</v>
      </c>
      <c r="E613">
        <v>1.3</v>
      </c>
      <c r="F613">
        <v>24</v>
      </c>
      <c r="G613">
        <v>3.14</v>
      </c>
      <c r="H613" t="s">
        <v>18</v>
      </c>
      <c r="I613">
        <v>24</v>
      </c>
      <c r="J613">
        <v>24</v>
      </c>
      <c r="K613" t="s">
        <v>20</v>
      </c>
      <c r="L613" t="s">
        <v>21</v>
      </c>
      <c r="M613">
        <v>4</v>
      </c>
      <c r="N613" t="s">
        <v>21</v>
      </c>
      <c r="O613">
        <v>0</v>
      </c>
      <c r="P613" t="s">
        <v>50</v>
      </c>
      <c r="Q613" t="s">
        <v>704</v>
      </c>
    </row>
    <row r="614" spans="1:17">
      <c r="A614">
        <v>613</v>
      </c>
      <c r="B614" s="1" t="s">
        <v>701</v>
      </c>
      <c r="C614">
        <v>31725</v>
      </c>
      <c r="D614" t="s">
        <v>17</v>
      </c>
      <c r="E614">
        <v>1.1000000000000001</v>
      </c>
      <c r="F614">
        <v>18</v>
      </c>
      <c r="G614">
        <v>1.77</v>
      </c>
      <c r="H614" t="s">
        <v>93</v>
      </c>
      <c r="I614">
        <v>18</v>
      </c>
      <c r="J614">
        <v>16</v>
      </c>
      <c r="K614" t="s">
        <v>20</v>
      </c>
      <c r="L614" t="s">
        <v>21</v>
      </c>
      <c r="M614">
        <v>3</v>
      </c>
      <c r="N614" t="s">
        <v>21</v>
      </c>
      <c r="O614">
        <v>0</v>
      </c>
      <c r="P614" t="s">
        <v>33</v>
      </c>
      <c r="Q614" t="s">
        <v>705</v>
      </c>
    </row>
    <row r="615" spans="1:17">
      <c r="A615">
        <v>614</v>
      </c>
      <c r="B615" s="1" t="s">
        <v>701</v>
      </c>
      <c r="C615">
        <v>32383</v>
      </c>
      <c r="D615" t="s">
        <v>26</v>
      </c>
      <c r="E615">
        <v>1.1000000000000001</v>
      </c>
      <c r="F615">
        <v>24</v>
      </c>
      <c r="G615">
        <v>3.14</v>
      </c>
      <c r="H615" t="s">
        <v>93</v>
      </c>
      <c r="I615">
        <v>24</v>
      </c>
      <c r="J615">
        <v>16</v>
      </c>
      <c r="K615" t="s">
        <v>20</v>
      </c>
      <c r="L615" t="s">
        <v>21</v>
      </c>
      <c r="M615">
        <v>4</v>
      </c>
      <c r="N615" t="s">
        <v>21</v>
      </c>
      <c r="O615">
        <v>0</v>
      </c>
      <c r="P615" t="s">
        <v>33</v>
      </c>
      <c r="Q615" t="s">
        <v>706</v>
      </c>
    </row>
    <row r="616" spans="1:17">
      <c r="A616">
        <v>615</v>
      </c>
      <c r="B616" s="1" t="s">
        <v>701</v>
      </c>
      <c r="C616">
        <v>32390</v>
      </c>
      <c r="D616" t="s">
        <v>17</v>
      </c>
      <c r="E616">
        <v>1.5</v>
      </c>
      <c r="F616">
        <v>24</v>
      </c>
      <c r="G616">
        <v>3.14</v>
      </c>
      <c r="H616" t="s">
        <v>93</v>
      </c>
      <c r="I616">
        <v>24</v>
      </c>
      <c r="J616">
        <v>25</v>
      </c>
      <c r="K616" t="s">
        <v>20</v>
      </c>
      <c r="L616" t="s">
        <v>21</v>
      </c>
      <c r="M616">
        <v>4</v>
      </c>
      <c r="N616" t="s">
        <v>21</v>
      </c>
      <c r="O616">
        <v>0</v>
      </c>
      <c r="P616" t="s">
        <v>27</v>
      </c>
      <c r="Q616" t="s">
        <v>707</v>
      </c>
    </row>
    <row r="617" spans="1:17">
      <c r="A617">
        <v>616</v>
      </c>
      <c r="B617" s="1" t="s">
        <v>701</v>
      </c>
      <c r="C617">
        <v>33205</v>
      </c>
      <c r="D617" t="s">
        <v>17</v>
      </c>
      <c r="E617">
        <v>0.9</v>
      </c>
      <c r="F617">
        <v>18</v>
      </c>
      <c r="G617">
        <v>1.77</v>
      </c>
      <c r="H617" t="s">
        <v>29</v>
      </c>
      <c r="I617">
        <v>18</v>
      </c>
      <c r="J617">
        <v>26</v>
      </c>
      <c r="K617" t="s">
        <v>21</v>
      </c>
      <c r="L617" t="s">
        <v>21</v>
      </c>
      <c r="M617">
        <v>4</v>
      </c>
      <c r="N617" t="s">
        <v>21</v>
      </c>
      <c r="O617">
        <v>0</v>
      </c>
      <c r="P617" t="s">
        <v>22</v>
      </c>
      <c r="Q617" t="s">
        <v>708</v>
      </c>
    </row>
    <row r="618" spans="1:17">
      <c r="A618">
        <v>617</v>
      </c>
      <c r="B618" s="1" t="s">
        <v>701</v>
      </c>
      <c r="C618">
        <v>33290</v>
      </c>
      <c r="D618" t="s">
        <v>17</v>
      </c>
      <c r="E618">
        <v>2.1</v>
      </c>
      <c r="F618">
        <v>24</v>
      </c>
      <c r="G618">
        <v>1.77</v>
      </c>
      <c r="H618" t="s">
        <v>93</v>
      </c>
      <c r="I618">
        <v>24</v>
      </c>
      <c r="J618">
        <v>24</v>
      </c>
      <c r="K618" t="s">
        <v>20</v>
      </c>
      <c r="L618" t="s">
        <v>21</v>
      </c>
      <c r="M618">
        <v>4</v>
      </c>
      <c r="N618" t="s">
        <v>21</v>
      </c>
      <c r="O618">
        <v>0</v>
      </c>
      <c r="P618" t="s">
        <v>27</v>
      </c>
      <c r="Q618" t="s">
        <v>709</v>
      </c>
    </row>
    <row r="619" spans="1:17">
      <c r="A619">
        <v>618</v>
      </c>
      <c r="B619" s="1" t="s">
        <v>701</v>
      </c>
      <c r="C619">
        <v>33290</v>
      </c>
      <c r="D619" t="s">
        <v>26</v>
      </c>
      <c r="E619">
        <v>1.7</v>
      </c>
      <c r="F619">
        <v>24</v>
      </c>
      <c r="G619">
        <v>1.77</v>
      </c>
      <c r="H619" t="s">
        <v>93</v>
      </c>
      <c r="I619">
        <v>24</v>
      </c>
      <c r="J619">
        <v>24</v>
      </c>
      <c r="K619" t="s">
        <v>20</v>
      </c>
      <c r="L619" t="s">
        <v>21</v>
      </c>
      <c r="M619">
        <v>4</v>
      </c>
      <c r="N619" t="s">
        <v>21</v>
      </c>
      <c r="O619">
        <v>0</v>
      </c>
      <c r="P619" t="s">
        <v>33</v>
      </c>
      <c r="Q619" t="s">
        <v>710</v>
      </c>
    </row>
    <row r="620" spans="1:17">
      <c r="A620">
        <v>619</v>
      </c>
      <c r="B620" s="1" t="s">
        <v>701</v>
      </c>
      <c r="C620">
        <v>34850</v>
      </c>
      <c r="D620" t="s">
        <v>26</v>
      </c>
      <c r="E620">
        <v>0</v>
      </c>
      <c r="F620">
        <v>36</v>
      </c>
      <c r="G620">
        <v>7.07</v>
      </c>
      <c r="H620" t="s">
        <v>29</v>
      </c>
      <c r="I620">
        <v>36</v>
      </c>
      <c r="J620">
        <v>81</v>
      </c>
      <c r="K620" t="s">
        <v>20</v>
      </c>
      <c r="L620" t="s">
        <v>20</v>
      </c>
      <c r="M620">
        <v>4</v>
      </c>
      <c r="N620" t="s">
        <v>21</v>
      </c>
      <c r="O620">
        <v>0</v>
      </c>
      <c r="P620" t="s">
        <v>33</v>
      </c>
      <c r="Q620" t="s">
        <v>711</v>
      </c>
    </row>
    <row r="621" spans="1:17">
      <c r="A621">
        <v>620</v>
      </c>
      <c r="B621" s="1" t="s">
        <v>701</v>
      </c>
      <c r="C621">
        <v>32591</v>
      </c>
      <c r="D621" t="s">
        <v>17</v>
      </c>
      <c r="E621">
        <v>1.1000000000000001</v>
      </c>
      <c r="F621">
        <v>18</v>
      </c>
      <c r="G621">
        <v>1.8</v>
      </c>
      <c r="H621" t="s">
        <v>67</v>
      </c>
      <c r="I621">
        <v>18</v>
      </c>
      <c r="J621">
        <v>22</v>
      </c>
      <c r="K621" t="s">
        <v>21</v>
      </c>
      <c r="L621" t="s">
        <v>21</v>
      </c>
      <c r="M621">
        <v>2</v>
      </c>
      <c r="N621" t="s">
        <v>21</v>
      </c>
      <c r="O621">
        <v>0</v>
      </c>
      <c r="P621" t="s">
        <v>22</v>
      </c>
      <c r="Q621" t="s">
        <v>712</v>
      </c>
    </row>
    <row r="622" spans="1:17">
      <c r="A622">
        <v>621</v>
      </c>
      <c r="B622" s="1" t="s">
        <v>701</v>
      </c>
      <c r="C622">
        <v>5185</v>
      </c>
      <c r="D622" t="s">
        <v>26</v>
      </c>
      <c r="E622">
        <v>2.2999999999999998</v>
      </c>
      <c r="F622">
        <v>18</v>
      </c>
      <c r="G622">
        <v>1.77</v>
      </c>
      <c r="H622" t="s">
        <v>93</v>
      </c>
      <c r="I622">
        <v>18</v>
      </c>
      <c r="J622">
        <v>22</v>
      </c>
      <c r="K622" t="s">
        <v>21</v>
      </c>
      <c r="L622" t="s">
        <v>21</v>
      </c>
      <c r="M622">
        <v>7</v>
      </c>
      <c r="N622" t="s">
        <v>21</v>
      </c>
      <c r="O622">
        <v>0</v>
      </c>
      <c r="P622" t="s">
        <v>50</v>
      </c>
      <c r="Q622" t="s">
        <v>713</v>
      </c>
    </row>
    <row r="623" spans="1:17">
      <c r="A623">
        <v>622</v>
      </c>
      <c r="B623" s="1" t="s">
        <v>701</v>
      </c>
      <c r="C623">
        <v>5510</v>
      </c>
      <c r="D623" t="s">
        <v>17</v>
      </c>
      <c r="E623">
        <v>0</v>
      </c>
      <c r="F623">
        <v>18</v>
      </c>
      <c r="G623">
        <v>1.77</v>
      </c>
      <c r="H623" t="s">
        <v>714</v>
      </c>
      <c r="I623">
        <v>0</v>
      </c>
      <c r="J623">
        <v>0</v>
      </c>
      <c r="K623" t="s">
        <v>20</v>
      </c>
      <c r="L623" t="s">
        <v>20</v>
      </c>
      <c r="M623">
        <v>2</v>
      </c>
      <c r="N623" t="s">
        <v>21</v>
      </c>
      <c r="O623">
        <v>0</v>
      </c>
      <c r="P623" t="s">
        <v>50</v>
      </c>
      <c r="Q623" t="s">
        <v>18</v>
      </c>
    </row>
    <row r="624" spans="1:17">
      <c r="A624">
        <v>623</v>
      </c>
      <c r="B624" s="1" t="s">
        <v>701</v>
      </c>
      <c r="C624">
        <v>5510</v>
      </c>
      <c r="D624" t="s">
        <v>17</v>
      </c>
      <c r="E624">
        <v>1.39</v>
      </c>
      <c r="F624">
        <v>18</v>
      </c>
      <c r="G624">
        <v>1.77</v>
      </c>
      <c r="H624" t="s">
        <v>715</v>
      </c>
      <c r="I624">
        <v>18</v>
      </c>
      <c r="J624">
        <v>2</v>
      </c>
      <c r="K624" t="s">
        <v>20</v>
      </c>
      <c r="L624" t="s">
        <v>21</v>
      </c>
      <c r="M624">
        <v>2</v>
      </c>
      <c r="N624" t="s">
        <v>21</v>
      </c>
      <c r="O624">
        <v>0</v>
      </c>
      <c r="P624" t="s">
        <v>50</v>
      </c>
      <c r="Q624" t="s">
        <v>716</v>
      </c>
    </row>
    <row r="625" spans="1:17">
      <c r="A625">
        <v>624</v>
      </c>
      <c r="B625" s="1" t="s">
        <v>701</v>
      </c>
      <c r="C625">
        <v>6415</v>
      </c>
      <c r="D625" t="s">
        <v>17</v>
      </c>
      <c r="E625">
        <v>1.9</v>
      </c>
      <c r="F625">
        <v>18</v>
      </c>
      <c r="G625">
        <v>1.77</v>
      </c>
      <c r="H625" t="s">
        <v>93</v>
      </c>
      <c r="I625">
        <v>18</v>
      </c>
      <c r="J625">
        <v>30</v>
      </c>
      <c r="K625" t="s">
        <v>20</v>
      </c>
      <c r="L625" t="s">
        <v>21</v>
      </c>
      <c r="M625">
        <v>5</v>
      </c>
      <c r="N625" t="s">
        <v>21</v>
      </c>
      <c r="O625">
        <v>0</v>
      </c>
      <c r="P625" t="s">
        <v>33</v>
      </c>
      <c r="Q625" t="s">
        <v>717</v>
      </c>
    </row>
    <row r="626" spans="1:17">
      <c r="A626">
        <v>625</v>
      </c>
      <c r="B626" s="1" t="s">
        <v>701</v>
      </c>
      <c r="C626">
        <v>8020</v>
      </c>
      <c r="D626" t="s">
        <v>26</v>
      </c>
      <c r="E626">
        <v>2.2999999999999998</v>
      </c>
      <c r="F626">
        <v>18</v>
      </c>
      <c r="G626">
        <v>1.77</v>
      </c>
      <c r="H626" t="s">
        <v>93</v>
      </c>
      <c r="I626">
        <v>18</v>
      </c>
      <c r="J626">
        <v>30</v>
      </c>
      <c r="K626" t="s">
        <v>20</v>
      </c>
      <c r="L626" t="s">
        <v>21</v>
      </c>
      <c r="M626">
        <v>8</v>
      </c>
      <c r="N626" t="s">
        <v>21</v>
      </c>
      <c r="O626">
        <v>0</v>
      </c>
      <c r="P626" t="s">
        <v>27</v>
      </c>
      <c r="Q626" t="s">
        <v>718</v>
      </c>
    </row>
    <row r="627" spans="1:17">
      <c r="A627">
        <v>626</v>
      </c>
      <c r="B627" s="1" t="s">
        <v>701</v>
      </c>
      <c r="C627">
        <v>8930</v>
      </c>
      <c r="D627" t="s">
        <v>26</v>
      </c>
      <c r="E627">
        <v>4.9000000000000004</v>
      </c>
      <c r="F627">
        <v>18</v>
      </c>
      <c r="G627">
        <v>1.77</v>
      </c>
      <c r="H627" t="s">
        <v>93</v>
      </c>
      <c r="I627">
        <v>18</v>
      </c>
      <c r="J627">
        <v>32</v>
      </c>
      <c r="K627" t="s">
        <v>20</v>
      </c>
      <c r="L627" t="s">
        <v>21</v>
      </c>
      <c r="M627">
        <v>8</v>
      </c>
      <c r="N627" t="s">
        <v>21</v>
      </c>
      <c r="O627">
        <v>0</v>
      </c>
      <c r="P627" t="s">
        <v>33</v>
      </c>
      <c r="Q627" t="s">
        <v>719</v>
      </c>
    </row>
    <row r="628" spans="1:17">
      <c r="A628">
        <v>627</v>
      </c>
      <c r="B628" s="1" t="s">
        <v>701</v>
      </c>
      <c r="C628">
        <v>10650</v>
      </c>
      <c r="D628" t="s">
        <v>26</v>
      </c>
      <c r="E628">
        <v>4.9000000000000004</v>
      </c>
      <c r="F628">
        <v>24</v>
      </c>
      <c r="G628">
        <v>3.14</v>
      </c>
      <c r="H628" t="s">
        <v>93</v>
      </c>
      <c r="I628">
        <v>24</v>
      </c>
      <c r="J628">
        <v>34</v>
      </c>
      <c r="K628" t="s">
        <v>20</v>
      </c>
      <c r="L628" t="s">
        <v>20</v>
      </c>
      <c r="M628">
        <v>5</v>
      </c>
      <c r="N628" t="s">
        <v>21</v>
      </c>
      <c r="O628">
        <v>0</v>
      </c>
      <c r="P628" t="s">
        <v>27</v>
      </c>
      <c r="Q628" t="s">
        <v>720</v>
      </c>
    </row>
    <row r="629" spans="1:17">
      <c r="A629">
        <v>628</v>
      </c>
      <c r="B629" s="1" t="s">
        <v>701</v>
      </c>
      <c r="C629">
        <v>10660</v>
      </c>
      <c r="D629" t="s">
        <v>17</v>
      </c>
      <c r="E629">
        <v>2</v>
      </c>
      <c r="F629">
        <v>18</v>
      </c>
      <c r="G629">
        <v>1.77</v>
      </c>
      <c r="H629" t="s">
        <v>29</v>
      </c>
      <c r="I629">
        <v>18</v>
      </c>
      <c r="J629">
        <v>30</v>
      </c>
      <c r="K629" t="s">
        <v>20</v>
      </c>
      <c r="L629" t="s">
        <v>21</v>
      </c>
      <c r="M629">
        <v>4</v>
      </c>
      <c r="N629" t="s">
        <v>21</v>
      </c>
      <c r="O629">
        <v>0</v>
      </c>
      <c r="P629" t="s">
        <v>27</v>
      </c>
      <c r="Q629" t="s">
        <v>721</v>
      </c>
    </row>
    <row r="630" spans="1:17">
      <c r="A630">
        <v>629</v>
      </c>
      <c r="B630" s="1" t="s">
        <v>701</v>
      </c>
      <c r="C630">
        <v>10670</v>
      </c>
      <c r="D630" t="s">
        <v>17</v>
      </c>
      <c r="E630">
        <v>2.2000000000000002</v>
      </c>
      <c r="F630">
        <v>30</v>
      </c>
      <c r="G630">
        <v>4.9000000000000004</v>
      </c>
      <c r="H630" t="s">
        <v>70</v>
      </c>
      <c r="I630">
        <v>30</v>
      </c>
      <c r="J630">
        <v>420</v>
      </c>
      <c r="K630" t="s">
        <v>20</v>
      </c>
      <c r="L630" t="s">
        <v>20</v>
      </c>
      <c r="M630">
        <v>6</v>
      </c>
      <c r="N630" t="s">
        <v>21</v>
      </c>
      <c r="O630">
        <v>0</v>
      </c>
      <c r="P630" t="s">
        <v>27</v>
      </c>
      <c r="Q630" t="s">
        <v>722</v>
      </c>
    </row>
    <row r="631" spans="1:17">
      <c r="A631">
        <v>630</v>
      </c>
      <c r="B631" s="1" t="s">
        <v>701</v>
      </c>
      <c r="C631">
        <v>12060</v>
      </c>
      <c r="D631" t="s">
        <v>26</v>
      </c>
      <c r="E631">
        <v>3</v>
      </c>
      <c r="F631">
        <v>24</v>
      </c>
      <c r="G631">
        <v>3.14</v>
      </c>
      <c r="H631" t="s">
        <v>93</v>
      </c>
      <c r="I631">
        <v>24</v>
      </c>
      <c r="J631">
        <v>24</v>
      </c>
      <c r="K631" t="s">
        <v>20</v>
      </c>
      <c r="L631" t="s">
        <v>21</v>
      </c>
      <c r="M631">
        <v>6</v>
      </c>
      <c r="N631" t="s">
        <v>21</v>
      </c>
      <c r="O631">
        <v>0</v>
      </c>
      <c r="P631" t="s">
        <v>33</v>
      </c>
      <c r="Q631" t="s">
        <v>723</v>
      </c>
    </row>
    <row r="632" spans="1:17">
      <c r="A632">
        <v>631</v>
      </c>
      <c r="B632" s="1" t="s">
        <v>701</v>
      </c>
      <c r="C632">
        <v>13410</v>
      </c>
      <c r="D632" t="s">
        <v>26</v>
      </c>
      <c r="E632">
        <v>3.9</v>
      </c>
      <c r="F632">
        <v>24</v>
      </c>
      <c r="G632">
        <v>3.14</v>
      </c>
      <c r="H632" t="s">
        <v>93</v>
      </c>
      <c r="I632">
        <v>24</v>
      </c>
      <c r="J632">
        <v>110</v>
      </c>
      <c r="K632" t="s">
        <v>20</v>
      </c>
      <c r="L632" t="s">
        <v>20</v>
      </c>
      <c r="M632">
        <v>6</v>
      </c>
      <c r="N632" t="s">
        <v>21</v>
      </c>
      <c r="O632">
        <v>0</v>
      </c>
      <c r="P632" t="s">
        <v>27</v>
      </c>
      <c r="Q632" t="s">
        <v>724</v>
      </c>
    </row>
    <row r="633" spans="1:17">
      <c r="A633">
        <v>632</v>
      </c>
      <c r="B633" s="1" t="s">
        <v>701</v>
      </c>
      <c r="C633">
        <v>13400</v>
      </c>
      <c r="D633" t="s">
        <v>17</v>
      </c>
      <c r="E633">
        <v>1.2</v>
      </c>
      <c r="F633">
        <v>36</v>
      </c>
      <c r="G633">
        <v>7.07</v>
      </c>
      <c r="H633" t="s">
        <v>93</v>
      </c>
      <c r="I633">
        <v>36</v>
      </c>
      <c r="J633">
        <v>82</v>
      </c>
      <c r="K633" t="s">
        <v>20</v>
      </c>
      <c r="L633" t="s">
        <v>21</v>
      </c>
      <c r="M633">
        <v>5</v>
      </c>
      <c r="N633" t="s">
        <v>21</v>
      </c>
      <c r="O633">
        <v>0</v>
      </c>
      <c r="P633" t="s">
        <v>27</v>
      </c>
      <c r="Q633" t="s">
        <v>725</v>
      </c>
    </row>
    <row r="634" spans="1:17">
      <c r="A634">
        <v>633</v>
      </c>
      <c r="B634" s="1" t="s">
        <v>701</v>
      </c>
      <c r="C634">
        <v>16090</v>
      </c>
      <c r="D634" t="s">
        <v>26</v>
      </c>
      <c r="E634">
        <v>2</v>
      </c>
      <c r="F634">
        <v>24</v>
      </c>
      <c r="G634">
        <v>3.14</v>
      </c>
      <c r="H634" t="s">
        <v>29</v>
      </c>
      <c r="I634">
        <v>24</v>
      </c>
      <c r="J634">
        <v>41</v>
      </c>
      <c r="K634" t="s">
        <v>20</v>
      </c>
      <c r="L634" t="s">
        <v>21</v>
      </c>
      <c r="M634">
        <v>3.5</v>
      </c>
      <c r="N634" t="s">
        <v>21</v>
      </c>
      <c r="O634">
        <v>0</v>
      </c>
      <c r="P634" t="s">
        <v>27</v>
      </c>
      <c r="Q634" t="s">
        <v>726</v>
      </c>
    </row>
    <row r="635" spans="1:17">
      <c r="A635">
        <v>634</v>
      </c>
      <c r="B635" s="1" t="s">
        <v>701</v>
      </c>
      <c r="C635">
        <v>16160</v>
      </c>
      <c r="D635" t="s">
        <v>26</v>
      </c>
      <c r="E635">
        <v>2.57</v>
      </c>
      <c r="F635">
        <v>18</v>
      </c>
      <c r="G635">
        <v>1.77</v>
      </c>
      <c r="H635" t="s">
        <v>93</v>
      </c>
      <c r="I635">
        <v>18</v>
      </c>
      <c r="J635">
        <v>32</v>
      </c>
      <c r="K635" t="s">
        <v>20</v>
      </c>
      <c r="L635" t="s">
        <v>21</v>
      </c>
      <c r="M635">
        <v>4</v>
      </c>
      <c r="N635" t="s">
        <v>21</v>
      </c>
      <c r="O635">
        <v>0</v>
      </c>
      <c r="P635" t="s">
        <v>33</v>
      </c>
      <c r="Q635" t="s">
        <v>727</v>
      </c>
    </row>
    <row r="636" spans="1:17">
      <c r="A636">
        <v>635</v>
      </c>
      <c r="B636" s="1" t="s">
        <v>701</v>
      </c>
      <c r="C636">
        <v>18840</v>
      </c>
      <c r="D636" t="s">
        <v>17</v>
      </c>
      <c r="E636">
        <v>0</v>
      </c>
      <c r="F636" t="s">
        <v>18</v>
      </c>
      <c r="G636" t="s">
        <v>728</v>
      </c>
      <c r="H636" t="s">
        <v>18</v>
      </c>
      <c r="I636">
        <v>0</v>
      </c>
      <c r="J636">
        <v>0</v>
      </c>
      <c r="K636" t="s">
        <v>21</v>
      </c>
      <c r="L636" t="s">
        <v>21</v>
      </c>
      <c r="M636">
        <v>2</v>
      </c>
      <c r="N636" t="s">
        <v>21</v>
      </c>
      <c r="O636">
        <v>0</v>
      </c>
      <c r="P636" t="s">
        <v>27</v>
      </c>
      <c r="Q636" t="s">
        <v>729</v>
      </c>
    </row>
    <row r="637" spans="1:17">
      <c r="A637">
        <v>636</v>
      </c>
      <c r="B637" s="1" t="s">
        <v>701</v>
      </c>
      <c r="C637">
        <v>22200</v>
      </c>
      <c r="D637" t="s">
        <v>17</v>
      </c>
      <c r="E637">
        <v>2.97</v>
      </c>
      <c r="F637">
        <v>18</v>
      </c>
      <c r="G637">
        <v>1.8</v>
      </c>
      <c r="H637" t="s">
        <v>67</v>
      </c>
      <c r="I637">
        <v>18</v>
      </c>
      <c r="J637">
        <v>24</v>
      </c>
      <c r="K637" t="s">
        <v>20</v>
      </c>
      <c r="L637" t="s">
        <v>21</v>
      </c>
      <c r="M637">
        <v>3</v>
      </c>
      <c r="N637" t="s">
        <v>21</v>
      </c>
      <c r="O637">
        <v>0</v>
      </c>
      <c r="P637" t="s">
        <v>33</v>
      </c>
      <c r="Q637" t="s">
        <v>730</v>
      </c>
    </row>
    <row r="638" spans="1:17">
      <c r="A638">
        <v>637</v>
      </c>
      <c r="B638" s="1" t="s">
        <v>701</v>
      </c>
      <c r="C638">
        <v>22200</v>
      </c>
      <c r="D638" t="s">
        <v>26</v>
      </c>
      <c r="E638">
        <v>1.3</v>
      </c>
      <c r="F638">
        <v>24</v>
      </c>
      <c r="G638">
        <v>3.1</v>
      </c>
      <c r="H638" t="s">
        <v>67</v>
      </c>
      <c r="I638">
        <v>24</v>
      </c>
      <c r="J638">
        <v>30</v>
      </c>
      <c r="K638" t="s">
        <v>20</v>
      </c>
      <c r="L638" t="s">
        <v>21</v>
      </c>
      <c r="M638">
        <v>3</v>
      </c>
      <c r="N638" t="s">
        <v>21</v>
      </c>
      <c r="O638">
        <v>0</v>
      </c>
      <c r="P638" t="s">
        <v>33</v>
      </c>
      <c r="Q638" t="s">
        <v>731</v>
      </c>
    </row>
    <row r="639" spans="1:17">
      <c r="A639">
        <v>638</v>
      </c>
      <c r="B639" s="1" t="s">
        <v>701</v>
      </c>
      <c r="C639">
        <v>23975</v>
      </c>
      <c r="D639" t="s">
        <v>17</v>
      </c>
      <c r="E639">
        <v>2.44</v>
      </c>
      <c r="F639">
        <v>24</v>
      </c>
      <c r="G639">
        <v>3.1</v>
      </c>
      <c r="H639" t="s">
        <v>123</v>
      </c>
      <c r="I639">
        <v>24</v>
      </c>
      <c r="J639">
        <v>25</v>
      </c>
      <c r="K639" t="s">
        <v>20</v>
      </c>
      <c r="L639" t="s">
        <v>21</v>
      </c>
      <c r="M639">
        <v>2</v>
      </c>
      <c r="N639" t="s">
        <v>18</v>
      </c>
      <c r="O639">
        <v>0</v>
      </c>
      <c r="P639" t="s">
        <v>22</v>
      </c>
      <c r="Q639" t="s">
        <v>732</v>
      </c>
    </row>
    <row r="640" spans="1:17">
      <c r="A640">
        <v>639</v>
      </c>
      <c r="B640" s="1" t="s">
        <v>701</v>
      </c>
      <c r="C640">
        <v>24300</v>
      </c>
      <c r="D640" t="s">
        <v>26</v>
      </c>
      <c r="E640">
        <v>1.6</v>
      </c>
      <c r="F640">
        <v>18</v>
      </c>
      <c r="G640">
        <v>1.8</v>
      </c>
      <c r="H640" t="s">
        <v>123</v>
      </c>
      <c r="I640">
        <v>24</v>
      </c>
      <c r="J640">
        <v>25</v>
      </c>
      <c r="K640" t="s">
        <v>21</v>
      </c>
      <c r="L640" t="s">
        <v>21</v>
      </c>
      <c r="M640">
        <v>2</v>
      </c>
      <c r="N640" t="s">
        <v>21</v>
      </c>
      <c r="O640">
        <v>0</v>
      </c>
      <c r="P640" t="s">
        <v>33</v>
      </c>
      <c r="Q640" t="s">
        <v>733</v>
      </c>
    </row>
    <row r="641" spans="1:17">
      <c r="A641">
        <v>640</v>
      </c>
      <c r="B641" s="1" t="s">
        <v>701</v>
      </c>
      <c r="C641">
        <v>24315</v>
      </c>
      <c r="D641" t="s">
        <v>17</v>
      </c>
      <c r="E641">
        <v>2.93</v>
      </c>
      <c r="F641">
        <v>24</v>
      </c>
      <c r="G641">
        <v>3.1</v>
      </c>
      <c r="H641" t="s">
        <v>67</v>
      </c>
      <c r="I641">
        <v>24</v>
      </c>
      <c r="J641">
        <v>24</v>
      </c>
      <c r="K641" t="s">
        <v>20</v>
      </c>
      <c r="L641" t="s">
        <v>21</v>
      </c>
      <c r="M641">
        <v>2.5</v>
      </c>
      <c r="N641" t="s">
        <v>21</v>
      </c>
      <c r="O641">
        <v>0</v>
      </c>
      <c r="P641" t="s">
        <v>27</v>
      </c>
      <c r="Q641" t="s">
        <v>734</v>
      </c>
    </row>
    <row r="642" spans="1:17">
      <c r="A642">
        <v>641</v>
      </c>
      <c r="B642" s="1" t="s">
        <v>701</v>
      </c>
      <c r="C642">
        <v>25590</v>
      </c>
      <c r="D642" t="s">
        <v>17</v>
      </c>
      <c r="E642">
        <v>0</v>
      </c>
      <c r="F642">
        <v>24</v>
      </c>
      <c r="G642">
        <v>3.1</v>
      </c>
      <c r="H642" t="s">
        <v>93</v>
      </c>
      <c r="I642">
        <v>24</v>
      </c>
      <c r="J642">
        <v>24</v>
      </c>
      <c r="K642" t="s">
        <v>20</v>
      </c>
      <c r="L642" t="s">
        <v>20</v>
      </c>
      <c r="M642">
        <v>2.5</v>
      </c>
      <c r="N642" t="s">
        <v>21</v>
      </c>
      <c r="O642">
        <v>0</v>
      </c>
      <c r="P642" t="s">
        <v>33</v>
      </c>
      <c r="Q642" t="s">
        <v>735</v>
      </c>
    </row>
    <row r="643" spans="1:17">
      <c r="A643">
        <v>642</v>
      </c>
      <c r="B643" s="1" t="s">
        <v>701</v>
      </c>
      <c r="C643">
        <v>25595</v>
      </c>
      <c r="D643" t="s">
        <v>26</v>
      </c>
      <c r="E643">
        <v>0</v>
      </c>
      <c r="F643">
        <v>24</v>
      </c>
      <c r="G643">
        <v>3.1</v>
      </c>
      <c r="H643" t="s">
        <v>196</v>
      </c>
      <c r="I643">
        <v>24</v>
      </c>
      <c r="J643">
        <v>76</v>
      </c>
      <c r="K643" t="s">
        <v>20</v>
      </c>
      <c r="L643" t="s">
        <v>21</v>
      </c>
      <c r="M643">
        <v>2.5</v>
      </c>
      <c r="N643" t="s">
        <v>21</v>
      </c>
      <c r="O643">
        <v>0</v>
      </c>
      <c r="P643" t="s">
        <v>22</v>
      </c>
      <c r="Q643" t="s">
        <v>736</v>
      </c>
    </row>
    <row r="644" spans="1:17">
      <c r="A644">
        <v>643</v>
      </c>
      <c r="B644" s="1" t="s">
        <v>701</v>
      </c>
      <c r="C644">
        <v>28110</v>
      </c>
      <c r="D644" t="s">
        <v>17</v>
      </c>
      <c r="E644">
        <v>0</v>
      </c>
      <c r="F644">
        <v>36</v>
      </c>
      <c r="G644">
        <v>7</v>
      </c>
      <c r="H644" t="s">
        <v>196</v>
      </c>
      <c r="I644">
        <v>36</v>
      </c>
      <c r="J644">
        <v>84</v>
      </c>
      <c r="K644" t="s">
        <v>20</v>
      </c>
      <c r="L644" t="s">
        <v>21</v>
      </c>
      <c r="M644">
        <v>2</v>
      </c>
      <c r="N644" t="s">
        <v>21</v>
      </c>
      <c r="O644">
        <v>0</v>
      </c>
      <c r="P644" t="s">
        <v>27</v>
      </c>
      <c r="Q644" t="s">
        <v>737</v>
      </c>
    </row>
    <row r="645" spans="1:17">
      <c r="A645">
        <v>644</v>
      </c>
      <c r="B645" s="1" t="s">
        <v>701</v>
      </c>
      <c r="C645">
        <v>28225</v>
      </c>
      <c r="D645" t="s">
        <v>26</v>
      </c>
      <c r="E645">
        <v>0</v>
      </c>
      <c r="F645">
        <v>30</v>
      </c>
      <c r="G645">
        <v>4.9000000000000004</v>
      </c>
      <c r="H645" t="s">
        <v>67</v>
      </c>
      <c r="I645">
        <v>30</v>
      </c>
      <c r="J645">
        <v>22</v>
      </c>
      <c r="K645" t="s">
        <v>20</v>
      </c>
      <c r="L645" t="s">
        <v>21</v>
      </c>
      <c r="M645">
        <v>2</v>
      </c>
      <c r="N645" t="s">
        <v>21</v>
      </c>
      <c r="O645">
        <v>0</v>
      </c>
      <c r="P645" t="s">
        <v>27</v>
      </c>
      <c r="Q645" t="s">
        <v>738</v>
      </c>
    </row>
    <row r="646" spans="1:17">
      <c r="A646">
        <v>645</v>
      </c>
      <c r="B646" s="1" t="s">
        <v>701</v>
      </c>
      <c r="C646">
        <v>28700</v>
      </c>
      <c r="D646" t="s">
        <v>26</v>
      </c>
      <c r="E646">
        <v>0</v>
      </c>
      <c r="F646">
        <v>24</v>
      </c>
      <c r="G646">
        <v>3.1</v>
      </c>
      <c r="H646" t="s">
        <v>67</v>
      </c>
      <c r="I646">
        <v>24</v>
      </c>
      <c r="J646">
        <v>40</v>
      </c>
      <c r="K646" t="s">
        <v>20</v>
      </c>
      <c r="L646" t="s">
        <v>21</v>
      </c>
      <c r="M646">
        <v>2</v>
      </c>
      <c r="N646" t="s">
        <v>21</v>
      </c>
      <c r="O646">
        <v>0</v>
      </c>
      <c r="P646" t="s">
        <v>27</v>
      </c>
      <c r="Q646" t="s">
        <v>739</v>
      </c>
    </row>
    <row r="647" spans="1:17">
      <c r="A647">
        <v>646</v>
      </c>
      <c r="B647" s="1" t="s">
        <v>701</v>
      </c>
      <c r="C647">
        <v>29000</v>
      </c>
      <c r="D647" t="s">
        <v>26</v>
      </c>
      <c r="E647">
        <v>2.6</v>
      </c>
      <c r="F647">
        <v>2.6</v>
      </c>
      <c r="G647">
        <v>3.1</v>
      </c>
      <c r="H647" t="s">
        <v>67</v>
      </c>
      <c r="I647">
        <v>24</v>
      </c>
      <c r="J647">
        <v>25</v>
      </c>
      <c r="K647" t="s">
        <v>20</v>
      </c>
      <c r="L647" t="s">
        <v>21</v>
      </c>
      <c r="M647">
        <v>2.5</v>
      </c>
      <c r="N647" t="s">
        <v>21</v>
      </c>
      <c r="O647">
        <v>0</v>
      </c>
      <c r="P647" t="s">
        <v>33</v>
      </c>
      <c r="Q647" t="s">
        <v>740</v>
      </c>
    </row>
    <row r="648" spans="1:17">
      <c r="A648">
        <v>647</v>
      </c>
      <c r="B648" s="1" t="s">
        <v>701</v>
      </c>
      <c r="C648">
        <v>37</v>
      </c>
      <c r="D648" t="s">
        <v>26</v>
      </c>
      <c r="E648">
        <v>0</v>
      </c>
      <c r="F648">
        <v>15</v>
      </c>
      <c r="G648">
        <v>1.2</v>
      </c>
      <c r="H648" t="s">
        <v>67</v>
      </c>
      <c r="I648">
        <v>15</v>
      </c>
      <c r="J648">
        <v>47</v>
      </c>
      <c r="K648" t="s">
        <v>20</v>
      </c>
      <c r="L648" t="s">
        <v>21</v>
      </c>
      <c r="M648">
        <v>5</v>
      </c>
      <c r="N648" t="s">
        <v>21</v>
      </c>
      <c r="O648">
        <v>0</v>
      </c>
      <c r="P648" t="s">
        <v>33</v>
      </c>
      <c r="Q648" t="s">
        <v>741</v>
      </c>
    </row>
    <row r="649" spans="1:17">
      <c r="A649">
        <v>648</v>
      </c>
      <c r="B649" s="1" t="s">
        <v>701</v>
      </c>
      <c r="C649">
        <v>41</v>
      </c>
      <c r="D649" t="s">
        <v>26</v>
      </c>
      <c r="E649">
        <v>0</v>
      </c>
      <c r="F649">
        <v>18</v>
      </c>
      <c r="G649">
        <v>1.8</v>
      </c>
      <c r="H649" t="s">
        <v>67</v>
      </c>
      <c r="I649">
        <v>18</v>
      </c>
      <c r="J649">
        <v>34</v>
      </c>
      <c r="K649" t="s">
        <v>20</v>
      </c>
      <c r="L649" t="s">
        <v>21</v>
      </c>
      <c r="M649">
        <v>5</v>
      </c>
      <c r="N649" t="s">
        <v>21</v>
      </c>
      <c r="O649">
        <v>0</v>
      </c>
      <c r="P649" t="s">
        <v>33</v>
      </c>
      <c r="Q649" t="s">
        <v>742</v>
      </c>
    </row>
    <row r="650" spans="1:17">
      <c r="A650">
        <v>649</v>
      </c>
      <c r="B650" s="1" t="s">
        <v>701</v>
      </c>
      <c r="C650">
        <v>39</v>
      </c>
      <c r="D650" t="s">
        <v>17</v>
      </c>
      <c r="E650">
        <v>0</v>
      </c>
      <c r="F650">
        <v>15</v>
      </c>
      <c r="G650">
        <v>1.2</v>
      </c>
      <c r="H650" t="s">
        <v>67</v>
      </c>
      <c r="I650">
        <v>15</v>
      </c>
      <c r="J650">
        <v>0</v>
      </c>
      <c r="K650" t="s">
        <v>20</v>
      </c>
      <c r="L650" t="s">
        <v>21</v>
      </c>
      <c r="M650">
        <v>5</v>
      </c>
      <c r="N650" t="s">
        <v>21</v>
      </c>
      <c r="O650">
        <v>0</v>
      </c>
      <c r="P650" t="s">
        <v>33</v>
      </c>
      <c r="Q650" t="s">
        <v>743</v>
      </c>
    </row>
    <row r="651" spans="1:17">
      <c r="A651">
        <v>650</v>
      </c>
      <c r="B651" s="1" t="s">
        <v>701</v>
      </c>
      <c r="C651">
        <v>1425</v>
      </c>
      <c r="D651" t="s">
        <v>17</v>
      </c>
      <c r="E651">
        <v>0</v>
      </c>
      <c r="F651" t="s">
        <v>18</v>
      </c>
      <c r="G651" t="s">
        <v>18</v>
      </c>
      <c r="H651" t="s">
        <v>67</v>
      </c>
      <c r="I651">
        <v>36</v>
      </c>
      <c r="J651">
        <v>56</v>
      </c>
      <c r="K651" t="s">
        <v>20</v>
      </c>
      <c r="L651" t="s">
        <v>20</v>
      </c>
      <c r="M651">
        <v>2.5</v>
      </c>
      <c r="N651" t="s">
        <v>21</v>
      </c>
      <c r="O651">
        <v>0</v>
      </c>
      <c r="P651" t="s">
        <v>33</v>
      </c>
      <c r="Q651" t="s">
        <v>136</v>
      </c>
    </row>
    <row r="652" spans="1:17">
      <c r="A652">
        <v>651</v>
      </c>
      <c r="B652" s="1" t="s">
        <v>701</v>
      </c>
      <c r="C652">
        <v>1780</v>
      </c>
      <c r="D652" t="s">
        <v>26</v>
      </c>
      <c r="E652">
        <v>0</v>
      </c>
      <c r="F652">
        <v>30</v>
      </c>
      <c r="G652">
        <v>4.9000000000000004</v>
      </c>
      <c r="H652" t="s">
        <v>123</v>
      </c>
      <c r="I652">
        <v>30</v>
      </c>
      <c r="J652">
        <v>27</v>
      </c>
      <c r="K652" t="s">
        <v>21</v>
      </c>
      <c r="L652" t="s">
        <v>21</v>
      </c>
      <c r="M652">
        <v>5</v>
      </c>
      <c r="N652" t="s">
        <v>21</v>
      </c>
      <c r="O652">
        <v>0</v>
      </c>
      <c r="P652" t="s">
        <v>22</v>
      </c>
      <c r="Q652" t="s">
        <v>744</v>
      </c>
    </row>
    <row r="653" spans="1:17">
      <c r="A653">
        <v>652</v>
      </c>
      <c r="B653" s="1" t="s">
        <v>701</v>
      </c>
      <c r="C653">
        <v>1790</v>
      </c>
      <c r="D653" t="s">
        <v>26</v>
      </c>
      <c r="E653">
        <v>0</v>
      </c>
      <c r="F653">
        <v>18</v>
      </c>
      <c r="G653">
        <v>1.8</v>
      </c>
      <c r="H653" t="s">
        <v>113</v>
      </c>
      <c r="I653">
        <v>18</v>
      </c>
      <c r="J653">
        <v>46</v>
      </c>
      <c r="K653" t="s">
        <v>21</v>
      </c>
      <c r="L653" t="s">
        <v>20</v>
      </c>
      <c r="M653">
        <v>4</v>
      </c>
      <c r="N653" t="s">
        <v>21</v>
      </c>
      <c r="O653">
        <v>0</v>
      </c>
      <c r="P653" t="s">
        <v>22</v>
      </c>
      <c r="Q653" t="s">
        <v>745</v>
      </c>
    </row>
    <row r="654" spans="1:17">
      <c r="A654">
        <v>653</v>
      </c>
      <c r="B654" s="1" t="s">
        <v>701</v>
      </c>
      <c r="C654">
        <v>3650</v>
      </c>
      <c r="D654" t="s">
        <v>17</v>
      </c>
      <c r="E654">
        <v>0.9</v>
      </c>
      <c r="F654">
        <v>42</v>
      </c>
      <c r="G654">
        <v>9.6</v>
      </c>
      <c r="H654" t="s">
        <v>18</v>
      </c>
      <c r="I654">
        <v>0</v>
      </c>
      <c r="J654">
        <v>30</v>
      </c>
      <c r="K654" t="s">
        <v>20</v>
      </c>
      <c r="L654" t="s">
        <v>20</v>
      </c>
      <c r="M654">
        <v>3</v>
      </c>
      <c r="N654" t="s">
        <v>21</v>
      </c>
      <c r="O654">
        <v>0</v>
      </c>
      <c r="P654" t="s">
        <v>27</v>
      </c>
      <c r="Q654" t="s">
        <v>746</v>
      </c>
    </row>
    <row r="655" spans="1:17">
      <c r="A655">
        <v>654</v>
      </c>
      <c r="B655" s="1" t="s">
        <v>701</v>
      </c>
      <c r="C655">
        <v>3720</v>
      </c>
      <c r="D655" t="s">
        <v>17</v>
      </c>
      <c r="E655">
        <v>3</v>
      </c>
      <c r="F655">
        <v>30</v>
      </c>
      <c r="G655">
        <v>4.9000000000000004</v>
      </c>
      <c r="H655" t="s">
        <v>67</v>
      </c>
      <c r="I655">
        <v>24</v>
      </c>
      <c r="J655">
        <v>24</v>
      </c>
      <c r="K655" t="s">
        <v>20</v>
      </c>
      <c r="L655" t="s">
        <v>21</v>
      </c>
      <c r="M655">
        <v>4</v>
      </c>
      <c r="N655" t="s">
        <v>21</v>
      </c>
      <c r="O655">
        <v>0</v>
      </c>
      <c r="P655" t="s">
        <v>33</v>
      </c>
      <c r="Q655" t="s">
        <v>747</v>
      </c>
    </row>
    <row r="656" spans="1:17">
      <c r="A656">
        <v>655</v>
      </c>
      <c r="B656" s="1" t="s">
        <v>746</v>
      </c>
      <c r="C656">
        <v>930</v>
      </c>
      <c r="D656" t="s">
        <v>26</v>
      </c>
      <c r="E656">
        <v>0.71</v>
      </c>
      <c r="F656">
        <v>18</v>
      </c>
      <c r="G656">
        <v>1.77</v>
      </c>
      <c r="H656" t="s">
        <v>19</v>
      </c>
      <c r="I656">
        <v>18</v>
      </c>
      <c r="J656">
        <v>21</v>
      </c>
      <c r="K656" t="s">
        <v>21</v>
      </c>
      <c r="L656" t="s">
        <v>21</v>
      </c>
      <c r="M656">
        <v>2</v>
      </c>
      <c r="N656" t="s">
        <v>21</v>
      </c>
      <c r="O656">
        <v>0</v>
      </c>
      <c r="P656" t="s">
        <v>22</v>
      </c>
      <c r="Q656" t="s">
        <v>748</v>
      </c>
    </row>
    <row r="657" spans="1:17">
      <c r="A657">
        <v>656</v>
      </c>
      <c r="B657" s="1" t="s">
        <v>746</v>
      </c>
      <c r="C657">
        <v>1480</v>
      </c>
      <c r="D657" t="s">
        <v>17</v>
      </c>
      <c r="E657">
        <v>0.82</v>
      </c>
      <c r="F657">
        <v>18</v>
      </c>
      <c r="G657">
        <v>1.77</v>
      </c>
      <c r="H657" t="s">
        <v>19</v>
      </c>
      <c r="I657">
        <v>18</v>
      </c>
      <c r="J657">
        <v>48</v>
      </c>
      <c r="K657" t="s">
        <v>21</v>
      </c>
      <c r="L657" t="s">
        <v>21</v>
      </c>
      <c r="M657">
        <v>2</v>
      </c>
      <c r="N657" t="s">
        <v>21</v>
      </c>
      <c r="O657">
        <v>0</v>
      </c>
      <c r="P657" t="s">
        <v>22</v>
      </c>
      <c r="Q657" t="s">
        <v>749</v>
      </c>
    </row>
    <row r="658" spans="1:17">
      <c r="A658">
        <v>657</v>
      </c>
      <c r="B658" s="1" t="s">
        <v>746</v>
      </c>
      <c r="C658">
        <v>1490</v>
      </c>
      <c r="D658" t="s">
        <v>26</v>
      </c>
      <c r="E658">
        <v>2.42</v>
      </c>
      <c r="F658">
        <v>18</v>
      </c>
      <c r="G658">
        <v>1.77</v>
      </c>
      <c r="H658" t="s">
        <v>24</v>
      </c>
      <c r="I658">
        <v>18</v>
      </c>
      <c r="J658">
        <v>24</v>
      </c>
      <c r="K658" t="s">
        <v>20</v>
      </c>
      <c r="L658" t="s">
        <v>21</v>
      </c>
      <c r="M658">
        <v>4</v>
      </c>
      <c r="N658" t="s">
        <v>21</v>
      </c>
      <c r="O658">
        <v>0</v>
      </c>
      <c r="P658" t="s">
        <v>33</v>
      </c>
      <c r="Q658" t="s">
        <v>750</v>
      </c>
    </row>
    <row r="659" spans="1:17">
      <c r="A659">
        <v>658</v>
      </c>
      <c r="B659" s="1" t="s">
        <v>746</v>
      </c>
      <c r="C659">
        <v>2590</v>
      </c>
      <c r="D659" t="s">
        <v>17</v>
      </c>
      <c r="E659">
        <v>2.36</v>
      </c>
      <c r="F659">
        <v>15</v>
      </c>
      <c r="G659">
        <v>1.23</v>
      </c>
      <c r="H659" t="s">
        <v>19</v>
      </c>
      <c r="I659">
        <v>15</v>
      </c>
      <c r="J659">
        <v>20</v>
      </c>
      <c r="K659" t="s">
        <v>21</v>
      </c>
      <c r="L659" t="s">
        <v>21</v>
      </c>
      <c r="M659">
        <v>2</v>
      </c>
      <c r="N659" t="s">
        <v>21</v>
      </c>
      <c r="O659">
        <v>0</v>
      </c>
      <c r="P659" t="s">
        <v>22</v>
      </c>
      <c r="Q659" t="s">
        <v>751</v>
      </c>
    </row>
    <row r="660" spans="1:17">
      <c r="A660">
        <v>659</v>
      </c>
      <c r="B660" s="1" t="s">
        <v>746</v>
      </c>
      <c r="C660">
        <v>3810</v>
      </c>
      <c r="D660" t="s">
        <v>26</v>
      </c>
      <c r="E660">
        <v>1.39</v>
      </c>
      <c r="F660">
        <v>30</v>
      </c>
      <c r="G660">
        <v>4.91</v>
      </c>
      <c r="H660" t="s">
        <v>19</v>
      </c>
      <c r="I660">
        <v>30</v>
      </c>
      <c r="J660">
        <v>21</v>
      </c>
      <c r="K660" t="s">
        <v>21</v>
      </c>
      <c r="L660" t="s">
        <v>21</v>
      </c>
      <c r="M660">
        <v>2</v>
      </c>
      <c r="N660" t="s">
        <v>21</v>
      </c>
      <c r="O660">
        <v>0</v>
      </c>
      <c r="P660" t="s">
        <v>22</v>
      </c>
      <c r="Q660" t="s">
        <v>752</v>
      </c>
    </row>
    <row r="661" spans="1:17">
      <c r="A661">
        <v>660</v>
      </c>
      <c r="B661" s="1" t="s">
        <v>746</v>
      </c>
      <c r="C661">
        <v>3970</v>
      </c>
      <c r="D661" t="s">
        <v>17</v>
      </c>
      <c r="E661">
        <v>2.23</v>
      </c>
      <c r="F661">
        <v>24</v>
      </c>
      <c r="G661">
        <v>3.14</v>
      </c>
      <c r="H661" t="s">
        <v>93</v>
      </c>
      <c r="I661">
        <v>24</v>
      </c>
      <c r="J661">
        <v>24</v>
      </c>
      <c r="K661" t="s">
        <v>20</v>
      </c>
      <c r="L661" t="s">
        <v>21</v>
      </c>
      <c r="M661">
        <v>3</v>
      </c>
      <c r="N661" t="s">
        <v>21</v>
      </c>
      <c r="O661">
        <v>0</v>
      </c>
      <c r="P661" t="s">
        <v>33</v>
      </c>
      <c r="Q661" t="s">
        <v>753</v>
      </c>
    </row>
    <row r="662" spans="1:17">
      <c r="A662">
        <v>661</v>
      </c>
      <c r="B662" s="1" t="s">
        <v>746</v>
      </c>
      <c r="C662">
        <v>4000</v>
      </c>
      <c r="D662" t="s">
        <v>17</v>
      </c>
      <c r="E662">
        <v>3.28</v>
      </c>
      <c r="F662">
        <v>18</v>
      </c>
      <c r="G662">
        <v>1.77</v>
      </c>
      <c r="H662" t="s">
        <v>24</v>
      </c>
      <c r="I662">
        <v>18</v>
      </c>
      <c r="J662">
        <v>24</v>
      </c>
      <c r="K662" t="s">
        <v>20</v>
      </c>
      <c r="L662" t="s">
        <v>21</v>
      </c>
      <c r="M662">
        <v>3</v>
      </c>
      <c r="N662" t="s">
        <v>21</v>
      </c>
      <c r="O662">
        <v>0</v>
      </c>
      <c r="P662" t="s">
        <v>33</v>
      </c>
      <c r="Q662" t="s">
        <v>754</v>
      </c>
    </row>
    <row r="663" spans="1:17">
      <c r="A663">
        <v>662</v>
      </c>
      <c r="B663" s="1" t="s">
        <v>746</v>
      </c>
      <c r="C663">
        <v>6530</v>
      </c>
      <c r="D663" t="s">
        <v>26</v>
      </c>
      <c r="E663">
        <v>2.61</v>
      </c>
      <c r="F663">
        <v>24</v>
      </c>
      <c r="G663">
        <v>3.14</v>
      </c>
      <c r="H663" t="s">
        <v>29</v>
      </c>
      <c r="I663">
        <v>24</v>
      </c>
      <c r="J663">
        <v>82</v>
      </c>
      <c r="K663" t="s">
        <v>20</v>
      </c>
      <c r="L663" t="s">
        <v>21</v>
      </c>
      <c r="M663">
        <v>3</v>
      </c>
      <c r="N663" t="s">
        <v>21</v>
      </c>
      <c r="O663">
        <v>0</v>
      </c>
      <c r="P663" t="s">
        <v>27</v>
      </c>
      <c r="Q663" t="s">
        <v>755</v>
      </c>
    </row>
    <row r="664" spans="1:17">
      <c r="A664">
        <v>663</v>
      </c>
      <c r="B664" s="1" t="s">
        <v>746</v>
      </c>
      <c r="C664">
        <v>6580</v>
      </c>
      <c r="D664" t="s">
        <v>17</v>
      </c>
      <c r="E664">
        <v>2.14</v>
      </c>
      <c r="F664">
        <v>18</v>
      </c>
      <c r="G664">
        <v>1.77</v>
      </c>
      <c r="H664" t="s">
        <v>70</v>
      </c>
      <c r="I664">
        <v>18</v>
      </c>
      <c r="J664">
        <v>24</v>
      </c>
      <c r="K664" t="s">
        <v>20</v>
      </c>
      <c r="L664" t="s">
        <v>21</v>
      </c>
      <c r="M664">
        <v>3</v>
      </c>
      <c r="N664" t="s">
        <v>21</v>
      </c>
      <c r="O664">
        <v>0</v>
      </c>
      <c r="P664" t="s">
        <v>27</v>
      </c>
      <c r="Q664" t="s">
        <v>756</v>
      </c>
    </row>
    <row r="665" spans="1:17">
      <c r="A665">
        <v>664</v>
      </c>
      <c r="B665" s="1" t="s">
        <v>729</v>
      </c>
      <c r="C665">
        <v>10</v>
      </c>
      <c r="D665" t="s">
        <v>26</v>
      </c>
      <c r="E665">
        <v>0</v>
      </c>
      <c r="F665">
        <v>24</v>
      </c>
      <c r="G665">
        <v>3.14</v>
      </c>
      <c r="H665" t="s">
        <v>18</v>
      </c>
      <c r="I665">
        <v>24</v>
      </c>
      <c r="J665">
        <v>29</v>
      </c>
      <c r="K665" t="s">
        <v>21</v>
      </c>
      <c r="L665" t="s">
        <v>21</v>
      </c>
      <c r="M665">
        <v>3</v>
      </c>
      <c r="N665" t="s">
        <v>21</v>
      </c>
      <c r="O665">
        <v>0</v>
      </c>
      <c r="P665" t="s">
        <v>50</v>
      </c>
      <c r="Q665" t="s">
        <v>757</v>
      </c>
    </row>
    <row r="666" spans="1:17">
      <c r="A666">
        <v>665</v>
      </c>
      <c r="B666" s="1" t="s">
        <v>729</v>
      </c>
      <c r="C666">
        <v>1120</v>
      </c>
      <c r="D666" t="s">
        <v>26</v>
      </c>
      <c r="E666">
        <v>2.8</v>
      </c>
      <c r="F666">
        <v>24</v>
      </c>
      <c r="G666">
        <v>3.14</v>
      </c>
      <c r="H666" t="s">
        <v>93</v>
      </c>
      <c r="I666">
        <v>24</v>
      </c>
      <c r="J666">
        <v>24</v>
      </c>
      <c r="K666" t="s">
        <v>21</v>
      </c>
      <c r="L666" t="s">
        <v>21</v>
      </c>
      <c r="M666">
        <v>3.5</v>
      </c>
      <c r="N666" t="s">
        <v>21</v>
      </c>
      <c r="O666">
        <v>0</v>
      </c>
      <c r="P666" t="s">
        <v>22</v>
      </c>
      <c r="Q666" t="s">
        <v>758</v>
      </c>
    </row>
    <row r="667" spans="1:17">
      <c r="A667">
        <v>666</v>
      </c>
      <c r="B667" s="1" t="s">
        <v>729</v>
      </c>
      <c r="C667">
        <v>1850</v>
      </c>
      <c r="D667" t="s">
        <v>17</v>
      </c>
      <c r="E667">
        <v>1.3</v>
      </c>
      <c r="F667">
        <v>24</v>
      </c>
      <c r="G667">
        <v>3.14</v>
      </c>
      <c r="H667" t="s">
        <v>93</v>
      </c>
      <c r="I667">
        <v>24</v>
      </c>
      <c r="J667">
        <v>29</v>
      </c>
      <c r="K667" t="s">
        <v>20</v>
      </c>
      <c r="L667" t="s">
        <v>21</v>
      </c>
      <c r="M667">
        <v>4</v>
      </c>
      <c r="N667" t="s">
        <v>21</v>
      </c>
      <c r="O667">
        <v>0</v>
      </c>
      <c r="P667" t="s">
        <v>27</v>
      </c>
      <c r="Q667" t="s">
        <v>759</v>
      </c>
    </row>
    <row r="668" spans="1:17">
      <c r="A668">
        <v>667</v>
      </c>
      <c r="B668" s="1" t="s">
        <v>729</v>
      </c>
      <c r="C668">
        <v>1877</v>
      </c>
      <c r="D668" t="s">
        <v>17</v>
      </c>
      <c r="E668">
        <v>3</v>
      </c>
      <c r="F668">
        <v>18</v>
      </c>
      <c r="G668">
        <v>1.77</v>
      </c>
      <c r="H668" t="s">
        <v>93</v>
      </c>
      <c r="I668">
        <v>18</v>
      </c>
      <c r="J668">
        <v>32</v>
      </c>
      <c r="K668" t="s">
        <v>20</v>
      </c>
      <c r="L668" t="s">
        <v>21</v>
      </c>
      <c r="M668">
        <v>4.5</v>
      </c>
      <c r="N668" t="s">
        <v>21</v>
      </c>
      <c r="O668">
        <v>0</v>
      </c>
      <c r="P668" t="s">
        <v>33</v>
      </c>
      <c r="Q668" t="s">
        <v>760</v>
      </c>
    </row>
    <row r="669" spans="1:17">
      <c r="A669">
        <v>668</v>
      </c>
      <c r="B669" s="1" t="s">
        <v>729</v>
      </c>
      <c r="C669">
        <v>4850</v>
      </c>
      <c r="D669" t="s">
        <v>17</v>
      </c>
      <c r="E669">
        <v>0</v>
      </c>
      <c r="F669">
        <v>12</v>
      </c>
      <c r="G669">
        <v>0.78</v>
      </c>
      <c r="H669" t="s">
        <v>18</v>
      </c>
      <c r="I669">
        <v>12</v>
      </c>
      <c r="J669">
        <v>20</v>
      </c>
      <c r="K669" t="s">
        <v>20</v>
      </c>
      <c r="L669" t="s">
        <v>21</v>
      </c>
      <c r="M669">
        <v>3</v>
      </c>
      <c r="N669" t="s">
        <v>21</v>
      </c>
      <c r="O669">
        <v>0</v>
      </c>
      <c r="P669" t="s">
        <v>50</v>
      </c>
      <c r="Q669" t="s">
        <v>761</v>
      </c>
    </row>
    <row r="670" spans="1:17">
      <c r="A670">
        <v>669</v>
      </c>
      <c r="B670" s="1" t="s">
        <v>729</v>
      </c>
      <c r="C670">
        <v>6140</v>
      </c>
      <c r="D670" t="s">
        <v>26</v>
      </c>
      <c r="E670">
        <v>0.8</v>
      </c>
      <c r="F670">
        <v>18</v>
      </c>
      <c r="G670">
        <v>1.77</v>
      </c>
      <c r="H670" t="s">
        <v>93</v>
      </c>
      <c r="I670">
        <v>18</v>
      </c>
      <c r="J670">
        <v>26</v>
      </c>
      <c r="K670" t="s">
        <v>20</v>
      </c>
      <c r="L670" t="s">
        <v>20</v>
      </c>
      <c r="M670">
        <v>3</v>
      </c>
      <c r="N670" t="s">
        <v>21</v>
      </c>
      <c r="O670">
        <v>0</v>
      </c>
      <c r="P670" t="s">
        <v>27</v>
      </c>
      <c r="Q670" t="s">
        <v>762</v>
      </c>
    </row>
    <row r="671" spans="1:17">
      <c r="A671">
        <v>670</v>
      </c>
      <c r="B671" s="1" t="s">
        <v>729</v>
      </c>
      <c r="C671">
        <v>6850</v>
      </c>
      <c r="D671" t="s">
        <v>26</v>
      </c>
      <c r="E671">
        <v>2.34</v>
      </c>
      <c r="F671">
        <v>24</v>
      </c>
      <c r="G671">
        <v>3.14</v>
      </c>
      <c r="H671" t="s">
        <v>24</v>
      </c>
      <c r="I671">
        <v>24</v>
      </c>
      <c r="J671">
        <v>32</v>
      </c>
      <c r="K671" t="s">
        <v>20</v>
      </c>
      <c r="L671" t="s">
        <v>20</v>
      </c>
      <c r="M671">
        <v>2</v>
      </c>
      <c r="N671" t="s">
        <v>21</v>
      </c>
      <c r="O671">
        <v>0</v>
      </c>
      <c r="P671" t="s">
        <v>33</v>
      </c>
      <c r="Q671" t="s">
        <v>763</v>
      </c>
    </row>
    <row r="672" spans="1:17">
      <c r="A672">
        <v>671</v>
      </c>
      <c r="B672" s="1" t="s">
        <v>729</v>
      </c>
      <c r="C672">
        <v>7070</v>
      </c>
      <c r="D672" t="s">
        <v>17</v>
      </c>
      <c r="E672">
        <v>3.26</v>
      </c>
      <c r="F672">
        <v>12</v>
      </c>
      <c r="G672">
        <v>0.78</v>
      </c>
      <c r="H672" t="s">
        <v>18</v>
      </c>
      <c r="I672">
        <v>12</v>
      </c>
      <c r="J672">
        <v>46</v>
      </c>
      <c r="K672" t="s">
        <v>20</v>
      </c>
      <c r="L672" t="s">
        <v>21</v>
      </c>
      <c r="M672">
        <v>2</v>
      </c>
      <c r="N672" t="s">
        <v>18</v>
      </c>
      <c r="O672">
        <v>0</v>
      </c>
      <c r="P672" t="s">
        <v>27</v>
      </c>
      <c r="Q672" t="s">
        <v>764</v>
      </c>
    </row>
    <row r="673" spans="1:17">
      <c r="A673">
        <v>672</v>
      </c>
      <c r="B673" s="1" t="s">
        <v>729</v>
      </c>
      <c r="C673">
        <v>7130</v>
      </c>
      <c r="D673" t="s">
        <v>26</v>
      </c>
      <c r="E673">
        <v>2.92</v>
      </c>
      <c r="F673">
        <v>18</v>
      </c>
      <c r="G673">
        <v>1.77</v>
      </c>
      <c r="H673" t="s">
        <v>70</v>
      </c>
      <c r="I673">
        <v>18</v>
      </c>
      <c r="J673">
        <v>21</v>
      </c>
      <c r="K673" t="s">
        <v>20</v>
      </c>
      <c r="L673" t="s">
        <v>21</v>
      </c>
      <c r="M673">
        <v>2</v>
      </c>
      <c r="N673" t="s">
        <v>21</v>
      </c>
      <c r="O673">
        <v>0</v>
      </c>
      <c r="P673" t="s">
        <v>27</v>
      </c>
      <c r="Q673" t="s">
        <v>765</v>
      </c>
    </row>
    <row r="674" spans="1:17">
      <c r="A674">
        <v>673</v>
      </c>
      <c r="B674" s="1" t="s">
        <v>729</v>
      </c>
      <c r="C674">
        <v>7781</v>
      </c>
      <c r="D674" t="s">
        <v>17</v>
      </c>
      <c r="E674">
        <v>2.81</v>
      </c>
      <c r="F674">
        <v>12</v>
      </c>
      <c r="G674">
        <v>0.78</v>
      </c>
      <c r="H674" t="s">
        <v>18</v>
      </c>
      <c r="I674">
        <v>12</v>
      </c>
      <c r="J674">
        <v>41</v>
      </c>
      <c r="K674" t="s">
        <v>21</v>
      </c>
      <c r="L674" t="s">
        <v>21</v>
      </c>
      <c r="M674">
        <v>2</v>
      </c>
      <c r="N674" t="s">
        <v>21</v>
      </c>
      <c r="O674">
        <v>0</v>
      </c>
      <c r="P674" t="s">
        <v>22</v>
      </c>
      <c r="Q674" t="s">
        <v>766</v>
      </c>
    </row>
    <row r="675" spans="1:17">
      <c r="A675">
        <v>674</v>
      </c>
      <c r="B675" s="1" t="s">
        <v>729</v>
      </c>
      <c r="C675">
        <v>8545</v>
      </c>
      <c r="D675" t="s">
        <v>26</v>
      </c>
      <c r="E675">
        <v>2.42</v>
      </c>
      <c r="F675">
        <v>24</v>
      </c>
      <c r="G675">
        <v>3.14</v>
      </c>
      <c r="H675" t="s">
        <v>24</v>
      </c>
      <c r="I675">
        <v>24</v>
      </c>
      <c r="J675">
        <v>24</v>
      </c>
      <c r="K675" t="s">
        <v>20</v>
      </c>
      <c r="L675" t="s">
        <v>21</v>
      </c>
      <c r="M675">
        <v>3</v>
      </c>
      <c r="N675" t="s">
        <v>21</v>
      </c>
      <c r="O675">
        <v>0</v>
      </c>
      <c r="P675" t="s">
        <v>27</v>
      </c>
      <c r="Q675" t="s">
        <v>767</v>
      </c>
    </row>
    <row r="676" spans="1:17">
      <c r="A676">
        <v>675</v>
      </c>
      <c r="B676" s="1" t="s">
        <v>729</v>
      </c>
      <c r="C676">
        <v>10325</v>
      </c>
      <c r="D676" t="s">
        <v>26</v>
      </c>
      <c r="E676">
        <v>3.28</v>
      </c>
      <c r="F676">
        <v>24</v>
      </c>
      <c r="G676">
        <v>3.14</v>
      </c>
      <c r="H676" t="s">
        <v>19</v>
      </c>
      <c r="I676">
        <v>24</v>
      </c>
      <c r="J676">
        <v>50</v>
      </c>
      <c r="K676" t="s">
        <v>21</v>
      </c>
      <c r="L676" t="s">
        <v>21</v>
      </c>
      <c r="M676">
        <v>2</v>
      </c>
      <c r="N676" t="s">
        <v>21</v>
      </c>
      <c r="O676">
        <v>0</v>
      </c>
      <c r="P676" t="s">
        <v>22</v>
      </c>
      <c r="Q676" t="s">
        <v>768</v>
      </c>
    </row>
    <row r="677" spans="1:17">
      <c r="A677">
        <v>676</v>
      </c>
      <c r="B677" s="1" t="s">
        <v>729</v>
      </c>
      <c r="C677">
        <v>12300</v>
      </c>
      <c r="D677" t="s">
        <v>26</v>
      </c>
      <c r="E677">
        <v>1.69</v>
      </c>
      <c r="F677">
        <v>24</v>
      </c>
      <c r="G677">
        <v>3.14</v>
      </c>
      <c r="H677" t="s">
        <v>24</v>
      </c>
      <c r="I677">
        <v>24</v>
      </c>
      <c r="J677">
        <v>16</v>
      </c>
      <c r="K677" t="s">
        <v>20</v>
      </c>
      <c r="L677" t="s">
        <v>21</v>
      </c>
      <c r="M677">
        <v>2</v>
      </c>
      <c r="N677" t="s">
        <v>21</v>
      </c>
      <c r="O677">
        <v>0</v>
      </c>
      <c r="P677" t="s">
        <v>33</v>
      </c>
      <c r="Q677" t="s">
        <v>769</v>
      </c>
    </row>
    <row r="678" spans="1:17">
      <c r="A678">
        <v>677</v>
      </c>
      <c r="B678" s="1" t="s">
        <v>701</v>
      </c>
      <c r="C678">
        <v>16110</v>
      </c>
      <c r="D678" t="s">
        <v>26</v>
      </c>
      <c r="E678">
        <v>2.2999999999999998</v>
      </c>
      <c r="F678">
        <v>18</v>
      </c>
      <c r="G678">
        <v>1.8</v>
      </c>
      <c r="H678" t="s">
        <v>18</v>
      </c>
      <c r="I678">
        <v>0</v>
      </c>
      <c r="J678">
        <v>0</v>
      </c>
      <c r="K678" t="s">
        <v>20</v>
      </c>
      <c r="L678" t="s">
        <v>21</v>
      </c>
      <c r="M678">
        <v>0</v>
      </c>
      <c r="N678" t="s">
        <v>21</v>
      </c>
      <c r="O678">
        <v>0</v>
      </c>
      <c r="P678" t="s">
        <v>27</v>
      </c>
      <c r="Q678" t="s">
        <v>770</v>
      </c>
    </row>
    <row r="679" spans="1:17">
      <c r="A679">
        <v>678</v>
      </c>
      <c r="B679" s="1" t="s">
        <v>771</v>
      </c>
      <c r="C679">
        <v>2951</v>
      </c>
      <c r="D679" t="s">
        <v>17</v>
      </c>
      <c r="E679">
        <v>0</v>
      </c>
      <c r="F679">
        <v>24</v>
      </c>
      <c r="G679">
        <v>3.14</v>
      </c>
      <c r="H679" t="s">
        <v>113</v>
      </c>
      <c r="I679">
        <v>24</v>
      </c>
      <c r="J679">
        <v>24</v>
      </c>
      <c r="K679" t="s">
        <v>20</v>
      </c>
      <c r="L679" t="s">
        <v>21</v>
      </c>
      <c r="M679">
        <v>2</v>
      </c>
      <c r="N679" t="s">
        <v>21</v>
      </c>
      <c r="O679">
        <v>0</v>
      </c>
      <c r="P679" t="s">
        <v>27</v>
      </c>
      <c r="Q679" t="s">
        <v>772</v>
      </c>
    </row>
    <row r="680" spans="1:17">
      <c r="A680">
        <v>679</v>
      </c>
      <c r="B680" s="1" t="s">
        <v>771</v>
      </c>
      <c r="C680">
        <v>2971</v>
      </c>
      <c r="D680" t="s">
        <v>17</v>
      </c>
      <c r="E680">
        <v>2</v>
      </c>
      <c r="F680">
        <v>24</v>
      </c>
      <c r="G680">
        <v>3.14</v>
      </c>
      <c r="H680" t="s">
        <v>67</v>
      </c>
      <c r="I680">
        <v>24</v>
      </c>
      <c r="J680">
        <v>67</v>
      </c>
      <c r="K680" t="s">
        <v>20</v>
      </c>
      <c r="L680" t="s">
        <v>21</v>
      </c>
      <c r="M680">
        <v>2</v>
      </c>
      <c r="N680" t="s">
        <v>21</v>
      </c>
      <c r="O680">
        <v>0</v>
      </c>
      <c r="P680" t="s">
        <v>27</v>
      </c>
      <c r="Q680" t="s">
        <v>773</v>
      </c>
    </row>
    <row r="681" spans="1:17">
      <c r="A681">
        <v>680</v>
      </c>
      <c r="B681" s="1" t="s">
        <v>771</v>
      </c>
      <c r="C681">
        <v>6125</v>
      </c>
      <c r="D681" t="s">
        <v>17</v>
      </c>
      <c r="E681">
        <v>2.72</v>
      </c>
      <c r="F681">
        <v>24</v>
      </c>
      <c r="G681">
        <v>3014</v>
      </c>
      <c r="H681" t="s">
        <v>67</v>
      </c>
      <c r="I681">
        <v>24</v>
      </c>
      <c r="J681">
        <v>48</v>
      </c>
      <c r="K681" t="s">
        <v>20</v>
      </c>
      <c r="L681" t="s">
        <v>21</v>
      </c>
      <c r="M681">
        <v>2</v>
      </c>
      <c r="N681" t="s">
        <v>21</v>
      </c>
      <c r="O681">
        <v>0</v>
      </c>
      <c r="P681" t="s">
        <v>27</v>
      </c>
      <c r="Q681" t="s">
        <v>774</v>
      </c>
    </row>
    <row r="682" spans="1:17">
      <c r="A682">
        <v>681</v>
      </c>
      <c r="B682" s="1" t="s">
        <v>771</v>
      </c>
      <c r="C682">
        <v>6200</v>
      </c>
      <c r="D682" t="s">
        <v>17</v>
      </c>
      <c r="E682">
        <v>4.2300000000000004</v>
      </c>
      <c r="F682">
        <v>30</v>
      </c>
      <c r="G682">
        <v>4.91</v>
      </c>
      <c r="H682" t="s">
        <v>67</v>
      </c>
      <c r="I682">
        <v>30</v>
      </c>
      <c r="J682">
        <v>42</v>
      </c>
      <c r="K682" t="s">
        <v>20</v>
      </c>
      <c r="L682" t="s">
        <v>21</v>
      </c>
      <c r="M682">
        <v>2</v>
      </c>
      <c r="N682" t="s">
        <v>21</v>
      </c>
      <c r="O682">
        <v>0</v>
      </c>
      <c r="P682" t="s">
        <v>27</v>
      </c>
      <c r="Q682" t="s">
        <v>775</v>
      </c>
    </row>
    <row r="683" spans="1:17">
      <c r="A683">
        <v>682</v>
      </c>
      <c r="B683" s="1" t="s">
        <v>771</v>
      </c>
      <c r="C683">
        <v>6260</v>
      </c>
      <c r="D683" t="s">
        <v>17</v>
      </c>
      <c r="E683">
        <v>3.09</v>
      </c>
      <c r="F683">
        <v>30</v>
      </c>
      <c r="G683">
        <v>4.91</v>
      </c>
      <c r="H683" t="s">
        <v>123</v>
      </c>
      <c r="I683">
        <v>30</v>
      </c>
      <c r="J683">
        <v>24</v>
      </c>
      <c r="K683" t="s">
        <v>20</v>
      </c>
      <c r="L683" t="s">
        <v>21</v>
      </c>
      <c r="M683">
        <v>2</v>
      </c>
      <c r="N683" t="s">
        <v>21</v>
      </c>
      <c r="O683">
        <v>0</v>
      </c>
      <c r="P683" t="s">
        <v>27</v>
      </c>
      <c r="Q683" t="s">
        <v>776</v>
      </c>
    </row>
    <row r="684" spans="1:17">
      <c r="A684">
        <v>683</v>
      </c>
      <c r="B684" s="1" t="s">
        <v>771</v>
      </c>
      <c r="C684">
        <v>6300</v>
      </c>
      <c r="D684" t="s">
        <v>17</v>
      </c>
      <c r="E684">
        <v>2.69</v>
      </c>
      <c r="F684">
        <v>24</v>
      </c>
      <c r="G684">
        <v>3.14</v>
      </c>
      <c r="H684" t="s">
        <v>67</v>
      </c>
      <c r="I684">
        <v>24</v>
      </c>
      <c r="J684">
        <v>35</v>
      </c>
      <c r="K684" t="s">
        <v>20</v>
      </c>
      <c r="L684" t="s">
        <v>20</v>
      </c>
      <c r="M684">
        <v>2</v>
      </c>
      <c r="N684" t="s">
        <v>21</v>
      </c>
      <c r="O684">
        <v>0</v>
      </c>
      <c r="P684" t="s">
        <v>27</v>
      </c>
      <c r="Q684" t="s">
        <v>777</v>
      </c>
    </row>
    <row r="685" spans="1:17">
      <c r="A685">
        <v>684</v>
      </c>
      <c r="B685" s="1" t="s">
        <v>771</v>
      </c>
      <c r="C685">
        <v>6300</v>
      </c>
      <c r="D685" t="s">
        <v>26</v>
      </c>
      <c r="E685">
        <v>1.79</v>
      </c>
      <c r="F685">
        <v>24</v>
      </c>
      <c r="G685">
        <v>3.14</v>
      </c>
      <c r="H685" t="s">
        <v>67</v>
      </c>
      <c r="I685">
        <v>24</v>
      </c>
      <c r="J685">
        <v>25</v>
      </c>
      <c r="K685" t="s">
        <v>20</v>
      </c>
      <c r="L685" t="s">
        <v>21</v>
      </c>
      <c r="M685">
        <v>2</v>
      </c>
      <c r="N685" t="s">
        <v>21</v>
      </c>
      <c r="O685">
        <v>0</v>
      </c>
      <c r="P685" t="s">
        <v>27</v>
      </c>
      <c r="Q685" t="s">
        <v>778</v>
      </c>
    </row>
    <row r="686" spans="1:17">
      <c r="A686">
        <v>685</v>
      </c>
      <c r="B686" s="1" t="s">
        <v>771</v>
      </c>
      <c r="C686">
        <v>9280</v>
      </c>
      <c r="D686" t="s">
        <v>17</v>
      </c>
      <c r="E686">
        <v>0.9</v>
      </c>
      <c r="F686">
        <v>18</v>
      </c>
      <c r="G686">
        <v>1.8</v>
      </c>
      <c r="H686" t="s">
        <v>67</v>
      </c>
      <c r="I686">
        <v>18</v>
      </c>
      <c r="J686">
        <v>24</v>
      </c>
      <c r="K686" t="s">
        <v>20</v>
      </c>
      <c r="L686" t="s">
        <v>21</v>
      </c>
      <c r="M686">
        <v>3</v>
      </c>
      <c r="N686" t="s">
        <v>21</v>
      </c>
      <c r="O686">
        <v>0</v>
      </c>
      <c r="P686" t="s">
        <v>33</v>
      </c>
      <c r="Q686" t="s">
        <v>779</v>
      </c>
    </row>
    <row r="687" spans="1:17">
      <c r="A687">
        <v>686</v>
      </c>
      <c r="B687" s="1" t="s">
        <v>771</v>
      </c>
      <c r="C687">
        <v>9280</v>
      </c>
      <c r="D687" t="s">
        <v>26</v>
      </c>
      <c r="E687">
        <v>0.2</v>
      </c>
      <c r="F687">
        <v>18</v>
      </c>
      <c r="G687">
        <v>1.8</v>
      </c>
      <c r="H687" t="s">
        <v>123</v>
      </c>
      <c r="I687">
        <v>18</v>
      </c>
      <c r="J687">
        <v>19</v>
      </c>
      <c r="K687" t="s">
        <v>21</v>
      </c>
      <c r="L687" t="s">
        <v>21</v>
      </c>
      <c r="M687">
        <v>2</v>
      </c>
      <c r="N687" t="s">
        <v>21</v>
      </c>
      <c r="O687">
        <v>0</v>
      </c>
      <c r="P687" t="s">
        <v>22</v>
      </c>
      <c r="Q687" t="s">
        <v>780</v>
      </c>
    </row>
    <row r="688" spans="1:17">
      <c r="A688">
        <v>687</v>
      </c>
      <c r="B688" s="1" t="s">
        <v>771</v>
      </c>
      <c r="C688">
        <v>10950</v>
      </c>
      <c r="D688" t="s">
        <v>17</v>
      </c>
      <c r="E688">
        <v>1.98</v>
      </c>
      <c r="F688">
        <v>18</v>
      </c>
      <c r="G688">
        <v>1.8</v>
      </c>
      <c r="H688" t="s">
        <v>781</v>
      </c>
      <c r="I688">
        <v>18</v>
      </c>
      <c r="J688">
        <v>22</v>
      </c>
      <c r="K688" t="s">
        <v>21</v>
      </c>
      <c r="L688" t="s">
        <v>21</v>
      </c>
      <c r="M688">
        <v>2</v>
      </c>
      <c r="N688" t="s">
        <v>21</v>
      </c>
      <c r="O688">
        <v>0</v>
      </c>
      <c r="P688" t="s">
        <v>22</v>
      </c>
      <c r="Q688" t="s">
        <v>782</v>
      </c>
    </row>
    <row r="689" spans="1:17">
      <c r="A689">
        <v>688</v>
      </c>
      <c r="B689" s="1" t="s">
        <v>771</v>
      </c>
      <c r="C689">
        <v>11728</v>
      </c>
      <c r="D689" t="s">
        <v>17</v>
      </c>
      <c r="E689">
        <v>0</v>
      </c>
      <c r="F689">
        <v>30</v>
      </c>
      <c r="G689">
        <v>4.91</v>
      </c>
      <c r="H689" t="s">
        <v>67</v>
      </c>
      <c r="I689">
        <v>30</v>
      </c>
      <c r="J689">
        <v>30</v>
      </c>
      <c r="K689" t="s">
        <v>20</v>
      </c>
      <c r="L689" t="s">
        <v>21</v>
      </c>
      <c r="M689">
        <v>2</v>
      </c>
      <c r="N689" t="s">
        <v>21</v>
      </c>
      <c r="O689">
        <v>0</v>
      </c>
      <c r="P689" t="s">
        <v>33</v>
      </c>
      <c r="Q689" t="s">
        <v>783</v>
      </c>
    </row>
    <row r="690" spans="1:17">
      <c r="A690">
        <v>689</v>
      </c>
      <c r="B690" s="1" t="s">
        <v>771</v>
      </c>
      <c r="C690">
        <v>11738</v>
      </c>
      <c r="D690" t="s">
        <v>17</v>
      </c>
      <c r="E690">
        <v>2.21</v>
      </c>
      <c r="F690">
        <v>24</v>
      </c>
      <c r="G690">
        <v>3.14</v>
      </c>
      <c r="H690" t="s">
        <v>123</v>
      </c>
      <c r="I690">
        <v>18</v>
      </c>
      <c r="J690">
        <v>45</v>
      </c>
      <c r="K690" t="s">
        <v>20</v>
      </c>
      <c r="L690" t="s">
        <v>21</v>
      </c>
      <c r="M690">
        <v>2</v>
      </c>
      <c r="N690" t="s">
        <v>21</v>
      </c>
      <c r="O690">
        <v>0</v>
      </c>
      <c r="P690" t="s">
        <v>22</v>
      </c>
      <c r="Q690" t="s">
        <v>784</v>
      </c>
    </row>
    <row r="691" spans="1:17">
      <c r="A691">
        <v>690</v>
      </c>
      <c r="B691" s="1" t="s">
        <v>771</v>
      </c>
      <c r="C691">
        <v>11743</v>
      </c>
      <c r="D691" t="s">
        <v>26</v>
      </c>
      <c r="E691">
        <v>2.14</v>
      </c>
      <c r="F691">
        <v>24</v>
      </c>
      <c r="G691">
        <v>3.14</v>
      </c>
      <c r="H691" t="s">
        <v>67</v>
      </c>
      <c r="I691">
        <v>24</v>
      </c>
      <c r="J691">
        <v>23</v>
      </c>
      <c r="K691" t="s">
        <v>20</v>
      </c>
      <c r="L691" t="s">
        <v>21</v>
      </c>
      <c r="M691">
        <v>2</v>
      </c>
      <c r="N691" t="s">
        <v>21</v>
      </c>
      <c r="O691">
        <v>0</v>
      </c>
      <c r="P691" t="s">
        <v>27</v>
      </c>
      <c r="Q691" t="s">
        <v>785</v>
      </c>
    </row>
    <row r="692" spans="1:17">
      <c r="A692">
        <v>691</v>
      </c>
      <c r="B692" s="1" t="s">
        <v>771</v>
      </c>
      <c r="C692">
        <v>11738</v>
      </c>
      <c r="D692" t="s">
        <v>26</v>
      </c>
      <c r="E692">
        <v>0</v>
      </c>
      <c r="F692">
        <v>24</v>
      </c>
      <c r="G692">
        <v>3.14</v>
      </c>
      <c r="H692" t="s">
        <v>67</v>
      </c>
      <c r="I692">
        <v>24</v>
      </c>
      <c r="J692">
        <v>30</v>
      </c>
      <c r="K692" t="s">
        <v>20</v>
      </c>
      <c r="L692" t="s">
        <v>21</v>
      </c>
      <c r="M692">
        <v>2</v>
      </c>
      <c r="N692" t="s">
        <v>21</v>
      </c>
      <c r="O692">
        <v>0</v>
      </c>
      <c r="P692" t="s">
        <v>27</v>
      </c>
      <c r="Q692" t="s">
        <v>786</v>
      </c>
    </row>
    <row r="693" spans="1:17">
      <c r="A693">
        <v>692</v>
      </c>
      <c r="B693" s="1" t="s">
        <v>771</v>
      </c>
      <c r="C693">
        <v>2145</v>
      </c>
      <c r="D693" t="s">
        <v>17</v>
      </c>
      <c r="E693">
        <v>0</v>
      </c>
      <c r="F693">
        <v>24</v>
      </c>
      <c r="G693">
        <v>3.14</v>
      </c>
      <c r="H693" t="s">
        <v>18</v>
      </c>
      <c r="I693">
        <v>24</v>
      </c>
      <c r="J693">
        <v>30</v>
      </c>
      <c r="K693" t="s">
        <v>21</v>
      </c>
      <c r="L693" t="s">
        <v>21</v>
      </c>
      <c r="M693">
        <v>3</v>
      </c>
      <c r="N693" t="s">
        <v>21</v>
      </c>
      <c r="O693">
        <v>0</v>
      </c>
      <c r="P693" t="s">
        <v>50</v>
      </c>
      <c r="Q693" t="s">
        <v>787</v>
      </c>
    </row>
    <row r="694" spans="1:17">
      <c r="A694">
        <v>693</v>
      </c>
      <c r="B694" s="1" t="s">
        <v>788</v>
      </c>
      <c r="C694">
        <v>0</v>
      </c>
      <c r="D694" t="s">
        <v>18</v>
      </c>
      <c r="E694">
        <v>0.53</v>
      </c>
      <c r="F694">
        <v>24</v>
      </c>
      <c r="G694">
        <v>3.14</v>
      </c>
      <c r="H694" t="s">
        <v>67</v>
      </c>
      <c r="I694">
        <v>24</v>
      </c>
      <c r="J694">
        <v>40</v>
      </c>
      <c r="K694" t="s">
        <v>20</v>
      </c>
      <c r="L694" t="s">
        <v>21</v>
      </c>
      <c r="M694">
        <v>4</v>
      </c>
      <c r="N694" t="s">
        <v>21</v>
      </c>
      <c r="O694">
        <v>0</v>
      </c>
      <c r="P694" t="s">
        <v>50</v>
      </c>
      <c r="Q694" t="s">
        <v>788</v>
      </c>
    </row>
    <row r="695" spans="1:17">
      <c r="A695">
        <v>694</v>
      </c>
      <c r="B695" s="1" t="s">
        <v>789</v>
      </c>
      <c r="C695">
        <v>7080</v>
      </c>
      <c r="D695" t="s">
        <v>26</v>
      </c>
      <c r="E695">
        <v>0</v>
      </c>
      <c r="F695">
        <v>18</v>
      </c>
      <c r="G695">
        <v>1.77</v>
      </c>
      <c r="H695" t="s">
        <v>24</v>
      </c>
      <c r="I695">
        <v>18</v>
      </c>
      <c r="J695">
        <v>32</v>
      </c>
      <c r="K695" t="s">
        <v>20</v>
      </c>
      <c r="L695" t="s">
        <v>21</v>
      </c>
      <c r="M695">
        <v>2.5</v>
      </c>
      <c r="N695" t="s">
        <v>21</v>
      </c>
      <c r="O695">
        <v>0</v>
      </c>
      <c r="P695" t="s">
        <v>27</v>
      </c>
      <c r="Q695" t="s">
        <v>790</v>
      </c>
    </row>
    <row r="696" spans="1:17">
      <c r="A696">
        <v>695</v>
      </c>
      <c r="B696" s="1" t="s">
        <v>789</v>
      </c>
      <c r="C696">
        <v>7100</v>
      </c>
      <c r="D696" t="s">
        <v>17</v>
      </c>
      <c r="E696">
        <v>2.1</v>
      </c>
      <c r="F696">
        <v>20</v>
      </c>
      <c r="G696">
        <v>2.2000000000000002</v>
      </c>
      <c r="H696" t="s">
        <v>19</v>
      </c>
      <c r="I696">
        <v>20</v>
      </c>
      <c r="J696">
        <v>32</v>
      </c>
      <c r="K696" t="s">
        <v>20</v>
      </c>
      <c r="L696" t="s">
        <v>21</v>
      </c>
      <c r="M696">
        <v>2</v>
      </c>
      <c r="N696" t="s">
        <v>21</v>
      </c>
      <c r="O696">
        <v>0</v>
      </c>
      <c r="P696" t="s">
        <v>27</v>
      </c>
      <c r="Q696" t="s">
        <v>791</v>
      </c>
    </row>
    <row r="697" spans="1:17">
      <c r="A697">
        <v>696</v>
      </c>
      <c r="B697" s="1" t="s">
        <v>789</v>
      </c>
      <c r="C697">
        <v>8100</v>
      </c>
      <c r="D697" t="s">
        <v>17</v>
      </c>
      <c r="E697">
        <v>0</v>
      </c>
      <c r="F697">
        <v>15</v>
      </c>
      <c r="G697">
        <v>1.2</v>
      </c>
      <c r="H697" t="s">
        <v>19</v>
      </c>
      <c r="I697">
        <v>15</v>
      </c>
      <c r="J697">
        <v>60</v>
      </c>
      <c r="K697" t="s">
        <v>20</v>
      </c>
      <c r="L697" t="s">
        <v>21</v>
      </c>
      <c r="M697">
        <v>3.5</v>
      </c>
      <c r="N697" t="s">
        <v>21</v>
      </c>
      <c r="O697">
        <v>0</v>
      </c>
      <c r="P697" t="s">
        <v>50</v>
      </c>
      <c r="Q697" t="s">
        <v>792</v>
      </c>
    </row>
    <row r="698" spans="1:17">
      <c r="A698">
        <v>697</v>
      </c>
      <c r="B698" s="1" t="s">
        <v>789</v>
      </c>
      <c r="C698">
        <v>8660</v>
      </c>
      <c r="D698" t="s">
        <v>26</v>
      </c>
      <c r="E698">
        <v>1.8</v>
      </c>
      <c r="F698">
        <v>18</v>
      </c>
      <c r="G698">
        <v>1.77</v>
      </c>
      <c r="H698" t="s">
        <v>24</v>
      </c>
      <c r="I698">
        <v>18</v>
      </c>
      <c r="J698">
        <v>20</v>
      </c>
      <c r="K698" t="s">
        <v>20</v>
      </c>
      <c r="L698" t="s">
        <v>21</v>
      </c>
      <c r="M698">
        <v>4</v>
      </c>
      <c r="N698" t="s">
        <v>21</v>
      </c>
      <c r="O698">
        <v>0</v>
      </c>
      <c r="P698" t="s">
        <v>27</v>
      </c>
      <c r="Q698" t="s">
        <v>793</v>
      </c>
    </row>
    <row r="699" spans="1:17">
      <c r="A699">
        <v>698</v>
      </c>
      <c r="B699" s="1" t="s">
        <v>789</v>
      </c>
      <c r="C699">
        <v>8750</v>
      </c>
      <c r="D699" t="s">
        <v>17</v>
      </c>
      <c r="E699">
        <v>3.1</v>
      </c>
      <c r="F699">
        <v>18</v>
      </c>
      <c r="G699">
        <v>1.77</v>
      </c>
      <c r="H699" t="s">
        <v>19</v>
      </c>
      <c r="I699">
        <v>18</v>
      </c>
      <c r="J699">
        <v>60</v>
      </c>
      <c r="K699" t="s">
        <v>20</v>
      </c>
      <c r="L699" t="s">
        <v>21</v>
      </c>
      <c r="M699">
        <v>3</v>
      </c>
      <c r="N699" t="s">
        <v>21</v>
      </c>
      <c r="O699">
        <v>0</v>
      </c>
      <c r="P699" t="s">
        <v>27</v>
      </c>
      <c r="Q699" t="s">
        <v>794</v>
      </c>
    </row>
    <row r="700" spans="1:17">
      <c r="A700">
        <v>699</v>
      </c>
      <c r="B700" s="1" t="s">
        <v>789</v>
      </c>
      <c r="C700">
        <v>1452</v>
      </c>
      <c r="D700" t="s">
        <v>17</v>
      </c>
      <c r="E700">
        <v>0</v>
      </c>
      <c r="F700">
        <v>24</v>
      </c>
      <c r="G700">
        <v>3.1</v>
      </c>
      <c r="H700" t="s">
        <v>67</v>
      </c>
      <c r="I700">
        <v>24</v>
      </c>
      <c r="J700">
        <v>25</v>
      </c>
      <c r="K700" t="s">
        <v>20</v>
      </c>
      <c r="L700" t="s">
        <v>21</v>
      </c>
      <c r="M700">
        <v>2</v>
      </c>
      <c r="N700" t="s">
        <v>21</v>
      </c>
      <c r="O700">
        <v>0</v>
      </c>
      <c r="P700" t="s">
        <v>27</v>
      </c>
      <c r="Q700" t="s">
        <v>795</v>
      </c>
    </row>
    <row r="701" spans="1:17">
      <c r="A701">
        <v>700</v>
      </c>
      <c r="B701" s="1" t="s">
        <v>789</v>
      </c>
      <c r="C701">
        <v>11160</v>
      </c>
      <c r="D701" t="s">
        <v>17</v>
      </c>
      <c r="E701">
        <v>0</v>
      </c>
      <c r="F701">
        <v>18</v>
      </c>
      <c r="G701">
        <v>1.77</v>
      </c>
      <c r="H701" t="s">
        <v>19</v>
      </c>
      <c r="I701">
        <v>18</v>
      </c>
      <c r="J701">
        <v>18</v>
      </c>
      <c r="K701" t="s">
        <v>21</v>
      </c>
      <c r="L701" t="s">
        <v>21</v>
      </c>
      <c r="M701">
        <v>3</v>
      </c>
      <c r="N701" t="s">
        <v>21</v>
      </c>
      <c r="O701">
        <v>0</v>
      </c>
      <c r="P701" t="s">
        <v>22</v>
      </c>
      <c r="Q701" t="s">
        <v>796</v>
      </c>
    </row>
    <row r="702" spans="1:17">
      <c r="A702">
        <v>701</v>
      </c>
      <c r="B702" s="1" t="s">
        <v>789</v>
      </c>
      <c r="C702">
        <v>13160</v>
      </c>
      <c r="D702" t="s">
        <v>17</v>
      </c>
      <c r="E702">
        <v>0</v>
      </c>
      <c r="F702">
        <v>18</v>
      </c>
      <c r="G702">
        <v>1.77</v>
      </c>
      <c r="H702" t="s">
        <v>29</v>
      </c>
      <c r="I702">
        <v>18</v>
      </c>
      <c r="J702">
        <v>48</v>
      </c>
      <c r="K702" t="s">
        <v>20</v>
      </c>
      <c r="L702" t="s">
        <v>21</v>
      </c>
      <c r="M702">
        <v>3.5</v>
      </c>
      <c r="N702" t="s">
        <v>21</v>
      </c>
      <c r="O702">
        <v>0</v>
      </c>
      <c r="P702" t="s">
        <v>33</v>
      </c>
      <c r="Q702" t="s">
        <v>446</v>
      </c>
    </row>
    <row r="703" spans="1:17">
      <c r="A703">
        <v>702</v>
      </c>
      <c r="B703" s="1" t="s">
        <v>789</v>
      </c>
      <c r="C703">
        <v>13750</v>
      </c>
      <c r="D703" t="s">
        <v>17</v>
      </c>
      <c r="E703">
        <v>0</v>
      </c>
      <c r="F703">
        <v>18</v>
      </c>
      <c r="G703">
        <v>1.77</v>
      </c>
      <c r="H703" t="s">
        <v>93</v>
      </c>
      <c r="I703">
        <v>18</v>
      </c>
      <c r="J703">
        <v>25</v>
      </c>
      <c r="K703" t="s">
        <v>20</v>
      </c>
      <c r="L703" t="s">
        <v>21</v>
      </c>
      <c r="M703">
        <v>2.5</v>
      </c>
      <c r="N703" t="s">
        <v>21</v>
      </c>
      <c r="O703">
        <v>0</v>
      </c>
      <c r="P703" t="s">
        <v>33</v>
      </c>
      <c r="Q703" t="s">
        <v>18</v>
      </c>
    </row>
    <row r="704" spans="1:17">
      <c r="A704">
        <v>703</v>
      </c>
      <c r="B704" s="1" t="s">
        <v>797</v>
      </c>
      <c r="C704">
        <v>300</v>
      </c>
      <c r="D704" t="s">
        <v>26</v>
      </c>
      <c r="E704">
        <v>0</v>
      </c>
      <c r="F704">
        <v>24</v>
      </c>
      <c r="G704">
        <v>3.14</v>
      </c>
      <c r="H704" t="s">
        <v>93</v>
      </c>
      <c r="I704">
        <v>24</v>
      </c>
      <c r="J704">
        <v>25</v>
      </c>
      <c r="K704" t="s">
        <v>20</v>
      </c>
      <c r="L704" t="s">
        <v>21</v>
      </c>
      <c r="M704">
        <v>1</v>
      </c>
      <c r="N704" t="s">
        <v>21</v>
      </c>
      <c r="O704">
        <v>0</v>
      </c>
      <c r="P704" t="s">
        <v>33</v>
      </c>
      <c r="Q704" t="s">
        <v>18</v>
      </c>
    </row>
    <row r="705" spans="1:17">
      <c r="A705">
        <v>704</v>
      </c>
      <c r="B705" s="1" t="s">
        <v>798</v>
      </c>
      <c r="C705">
        <v>9040</v>
      </c>
      <c r="D705" t="s">
        <v>17</v>
      </c>
      <c r="E705">
        <v>0.64</v>
      </c>
      <c r="F705">
        <v>18</v>
      </c>
      <c r="G705">
        <v>1.8</v>
      </c>
      <c r="H705" t="s">
        <v>67</v>
      </c>
      <c r="I705">
        <v>18</v>
      </c>
      <c r="J705">
        <v>18</v>
      </c>
      <c r="K705" t="s">
        <v>20</v>
      </c>
      <c r="L705" t="s">
        <v>21</v>
      </c>
      <c r="M705">
        <v>2.5</v>
      </c>
      <c r="N705" t="s">
        <v>21</v>
      </c>
      <c r="O705">
        <v>0</v>
      </c>
      <c r="P705" t="s">
        <v>27</v>
      </c>
      <c r="Q705" t="s">
        <v>799</v>
      </c>
    </row>
    <row r="706" spans="1:17">
      <c r="A706">
        <v>705</v>
      </c>
      <c r="B706" s="1" t="s">
        <v>798</v>
      </c>
      <c r="C706">
        <v>9050</v>
      </c>
      <c r="D706" t="s">
        <v>17</v>
      </c>
      <c r="E706">
        <v>0</v>
      </c>
      <c r="F706">
        <v>15</v>
      </c>
      <c r="G706" t="s">
        <v>18</v>
      </c>
      <c r="H706" t="s">
        <v>18</v>
      </c>
      <c r="I706">
        <v>15</v>
      </c>
      <c r="J706">
        <v>56</v>
      </c>
      <c r="K706" t="s">
        <v>20</v>
      </c>
      <c r="L706" t="s">
        <v>21</v>
      </c>
      <c r="M706">
        <v>2</v>
      </c>
      <c r="N706" t="s">
        <v>21</v>
      </c>
      <c r="O706">
        <v>0</v>
      </c>
      <c r="P706" t="s">
        <v>27</v>
      </c>
      <c r="Q706" t="s">
        <v>800</v>
      </c>
    </row>
    <row r="707" spans="1:17">
      <c r="A707">
        <v>706</v>
      </c>
      <c r="B707" s="1" t="s">
        <v>798</v>
      </c>
      <c r="C707">
        <v>9250</v>
      </c>
      <c r="D707" t="s">
        <v>17</v>
      </c>
      <c r="E707">
        <v>0</v>
      </c>
      <c r="F707">
        <v>18</v>
      </c>
      <c r="G707">
        <v>1.8</v>
      </c>
      <c r="H707" t="s">
        <v>18</v>
      </c>
      <c r="I707">
        <v>18</v>
      </c>
      <c r="J707">
        <v>18</v>
      </c>
      <c r="K707" t="s">
        <v>20</v>
      </c>
      <c r="L707" t="s">
        <v>21</v>
      </c>
      <c r="M707">
        <v>4</v>
      </c>
      <c r="N707" t="s">
        <v>21</v>
      </c>
      <c r="O707">
        <v>0</v>
      </c>
      <c r="P707" t="s">
        <v>27</v>
      </c>
      <c r="Q707" t="s">
        <v>801</v>
      </c>
    </row>
    <row r="708" spans="1:17">
      <c r="A708">
        <v>707</v>
      </c>
      <c r="B708" s="1" t="s">
        <v>798</v>
      </c>
      <c r="C708">
        <v>9250</v>
      </c>
      <c r="D708" t="s">
        <v>26</v>
      </c>
      <c r="E708">
        <v>0</v>
      </c>
      <c r="F708">
        <v>18</v>
      </c>
      <c r="G708">
        <v>1.8</v>
      </c>
      <c r="H708" t="s">
        <v>113</v>
      </c>
      <c r="I708">
        <v>18</v>
      </c>
      <c r="J708">
        <v>19</v>
      </c>
      <c r="K708" t="s">
        <v>20</v>
      </c>
      <c r="L708" t="s">
        <v>21</v>
      </c>
      <c r="M708">
        <v>2</v>
      </c>
      <c r="N708" t="s">
        <v>21</v>
      </c>
      <c r="O708">
        <v>0</v>
      </c>
      <c r="P708" t="s">
        <v>27</v>
      </c>
      <c r="Q708" t="s">
        <v>801</v>
      </c>
    </row>
    <row r="709" spans="1:17">
      <c r="A709">
        <v>708</v>
      </c>
      <c r="B709" s="1" t="s">
        <v>798</v>
      </c>
      <c r="C709">
        <v>9860</v>
      </c>
      <c r="D709" t="s">
        <v>17</v>
      </c>
      <c r="E709">
        <v>0</v>
      </c>
      <c r="F709">
        <v>18</v>
      </c>
      <c r="G709">
        <v>1.8</v>
      </c>
      <c r="H709" t="s">
        <v>18</v>
      </c>
      <c r="I709">
        <v>0</v>
      </c>
      <c r="J709">
        <v>0</v>
      </c>
      <c r="K709" t="s">
        <v>20</v>
      </c>
      <c r="L709" t="s">
        <v>18</v>
      </c>
      <c r="M709">
        <v>2</v>
      </c>
      <c r="N709" t="s">
        <v>21</v>
      </c>
      <c r="O709">
        <v>0</v>
      </c>
      <c r="P709" t="s">
        <v>50</v>
      </c>
      <c r="Q709" t="s">
        <v>639</v>
      </c>
    </row>
    <row r="710" spans="1:17">
      <c r="A710">
        <v>709</v>
      </c>
      <c r="B710" s="1" t="s">
        <v>798</v>
      </c>
      <c r="C710">
        <v>10521</v>
      </c>
      <c r="D710" t="s">
        <v>17</v>
      </c>
      <c r="E710">
        <v>1.1200000000000001</v>
      </c>
      <c r="F710">
        <v>18</v>
      </c>
      <c r="G710">
        <v>1.8</v>
      </c>
      <c r="H710" t="s">
        <v>196</v>
      </c>
      <c r="I710">
        <v>18</v>
      </c>
      <c r="J710">
        <v>40</v>
      </c>
      <c r="K710" t="s">
        <v>20</v>
      </c>
      <c r="L710" t="s">
        <v>21</v>
      </c>
      <c r="M710">
        <v>2</v>
      </c>
      <c r="N710" t="s">
        <v>20</v>
      </c>
      <c r="O710">
        <v>0</v>
      </c>
      <c r="P710" t="s">
        <v>27</v>
      </c>
      <c r="Q710" t="s">
        <v>802</v>
      </c>
    </row>
    <row r="711" spans="1:17">
      <c r="A711">
        <v>710</v>
      </c>
      <c r="B711" s="1" t="s">
        <v>798</v>
      </c>
      <c r="C711">
        <v>10526</v>
      </c>
      <c r="D711" t="s">
        <v>26</v>
      </c>
      <c r="E711">
        <v>2.13</v>
      </c>
      <c r="F711">
        <v>18</v>
      </c>
      <c r="G711">
        <v>1.8</v>
      </c>
      <c r="H711" t="s">
        <v>67</v>
      </c>
      <c r="I711">
        <v>18</v>
      </c>
      <c r="J711">
        <v>23</v>
      </c>
      <c r="K711" t="s">
        <v>20</v>
      </c>
      <c r="L711" t="s">
        <v>21</v>
      </c>
      <c r="M711">
        <v>2.5</v>
      </c>
      <c r="N711" t="s">
        <v>21</v>
      </c>
      <c r="O711">
        <v>0</v>
      </c>
      <c r="P711" t="s">
        <v>27</v>
      </c>
      <c r="Q711" t="s">
        <v>803</v>
      </c>
    </row>
    <row r="712" spans="1:17">
      <c r="A712">
        <v>711</v>
      </c>
      <c r="B712" s="1" t="s">
        <v>798</v>
      </c>
      <c r="C712">
        <v>10528</v>
      </c>
      <c r="D712" t="s">
        <v>18</v>
      </c>
      <c r="E712">
        <v>0</v>
      </c>
      <c r="F712">
        <v>18</v>
      </c>
      <c r="G712">
        <v>1.8</v>
      </c>
      <c r="H712" t="s">
        <v>67</v>
      </c>
      <c r="I712">
        <v>18</v>
      </c>
      <c r="J712">
        <v>23</v>
      </c>
      <c r="K712" t="s">
        <v>20</v>
      </c>
      <c r="L712" t="s">
        <v>21</v>
      </c>
      <c r="M712">
        <v>2</v>
      </c>
      <c r="N712" t="s">
        <v>21</v>
      </c>
      <c r="O712">
        <v>0</v>
      </c>
      <c r="P712" t="s">
        <v>33</v>
      </c>
      <c r="Q712" t="s">
        <v>804</v>
      </c>
    </row>
    <row r="713" spans="1:17">
      <c r="A713">
        <v>712</v>
      </c>
      <c r="B713" s="1" t="s">
        <v>798</v>
      </c>
      <c r="C713">
        <v>1300</v>
      </c>
      <c r="D713" t="s">
        <v>17</v>
      </c>
      <c r="E713">
        <v>1.04</v>
      </c>
      <c r="F713">
        <v>24</v>
      </c>
      <c r="G713">
        <v>3.14</v>
      </c>
      <c r="H713" t="s">
        <v>67</v>
      </c>
      <c r="I713">
        <v>24</v>
      </c>
      <c r="J713">
        <v>24</v>
      </c>
      <c r="K713" t="s">
        <v>20</v>
      </c>
      <c r="L713" t="s">
        <v>21</v>
      </c>
      <c r="M713">
        <v>2</v>
      </c>
      <c r="N713" t="s">
        <v>21</v>
      </c>
      <c r="O713">
        <v>0</v>
      </c>
      <c r="P713" t="s">
        <v>22</v>
      </c>
      <c r="Q713" t="s">
        <v>805</v>
      </c>
    </row>
    <row r="714" spans="1:17">
      <c r="A714">
        <v>713</v>
      </c>
      <c r="B714" s="1" t="s">
        <v>798</v>
      </c>
      <c r="C714">
        <v>2725</v>
      </c>
      <c r="D714" t="s">
        <v>17</v>
      </c>
      <c r="E714">
        <v>1.63</v>
      </c>
      <c r="F714">
        <v>18</v>
      </c>
      <c r="G714">
        <v>1.8</v>
      </c>
      <c r="H714" t="s">
        <v>67</v>
      </c>
      <c r="I714">
        <v>18</v>
      </c>
      <c r="J714">
        <v>18</v>
      </c>
      <c r="K714" t="s">
        <v>20</v>
      </c>
      <c r="L714" t="s">
        <v>21</v>
      </c>
      <c r="M714">
        <v>2.5</v>
      </c>
      <c r="N714" t="s">
        <v>21</v>
      </c>
      <c r="O714">
        <v>0</v>
      </c>
      <c r="P714" t="s">
        <v>27</v>
      </c>
      <c r="Q714" t="s">
        <v>806</v>
      </c>
    </row>
    <row r="715" spans="1:17">
      <c r="A715">
        <v>714</v>
      </c>
      <c r="B715" s="1" t="s">
        <v>798</v>
      </c>
      <c r="C715">
        <v>4010</v>
      </c>
      <c r="D715" t="s">
        <v>17</v>
      </c>
      <c r="E715">
        <v>1.06</v>
      </c>
      <c r="F715">
        <v>18</v>
      </c>
      <c r="G715">
        <v>1.8</v>
      </c>
      <c r="H715" t="s">
        <v>67</v>
      </c>
      <c r="I715">
        <v>18</v>
      </c>
      <c r="J715">
        <v>19</v>
      </c>
      <c r="K715" t="s">
        <v>20</v>
      </c>
      <c r="L715" t="s">
        <v>21</v>
      </c>
      <c r="M715">
        <v>2</v>
      </c>
      <c r="N715" t="s">
        <v>21</v>
      </c>
      <c r="O715">
        <v>0</v>
      </c>
      <c r="P715" t="s">
        <v>22</v>
      </c>
      <c r="Q715" t="s">
        <v>807</v>
      </c>
    </row>
    <row r="716" spans="1:17">
      <c r="A716">
        <v>715</v>
      </c>
      <c r="B716" s="1" t="s">
        <v>798</v>
      </c>
      <c r="C716">
        <v>4010</v>
      </c>
      <c r="D716" t="s">
        <v>26</v>
      </c>
      <c r="E716">
        <v>1.95</v>
      </c>
      <c r="F716">
        <v>18</v>
      </c>
      <c r="G716">
        <v>1.8</v>
      </c>
      <c r="H716" t="s">
        <v>67</v>
      </c>
      <c r="I716">
        <v>18</v>
      </c>
      <c r="J716">
        <v>22</v>
      </c>
      <c r="K716" t="s">
        <v>20</v>
      </c>
      <c r="L716" t="s">
        <v>21</v>
      </c>
      <c r="M716">
        <v>2</v>
      </c>
      <c r="N716" t="s">
        <v>21</v>
      </c>
      <c r="O716">
        <v>0</v>
      </c>
      <c r="P716" t="s">
        <v>22</v>
      </c>
      <c r="Q716" t="s">
        <v>808</v>
      </c>
    </row>
    <row r="717" spans="1:17">
      <c r="A717">
        <v>716</v>
      </c>
      <c r="B717" s="1" t="s">
        <v>798</v>
      </c>
      <c r="C717">
        <v>5900</v>
      </c>
      <c r="D717" t="s">
        <v>17</v>
      </c>
      <c r="E717">
        <v>0</v>
      </c>
      <c r="F717">
        <v>18</v>
      </c>
      <c r="G717">
        <v>1.8</v>
      </c>
      <c r="H717" t="s">
        <v>67</v>
      </c>
      <c r="I717">
        <v>18</v>
      </c>
      <c r="J717">
        <v>17</v>
      </c>
      <c r="K717" t="s">
        <v>20</v>
      </c>
      <c r="L717" t="s">
        <v>21</v>
      </c>
      <c r="M717">
        <v>2</v>
      </c>
      <c r="N717" t="s">
        <v>21</v>
      </c>
      <c r="O717">
        <v>0</v>
      </c>
      <c r="P717" t="s">
        <v>27</v>
      </c>
      <c r="Q717" t="s">
        <v>809</v>
      </c>
    </row>
    <row r="718" spans="1:17">
      <c r="A718">
        <v>717</v>
      </c>
      <c r="B718" s="1" t="s">
        <v>798</v>
      </c>
      <c r="C718">
        <v>5900</v>
      </c>
      <c r="D718" t="s">
        <v>26</v>
      </c>
      <c r="E718">
        <v>1.66</v>
      </c>
      <c r="F718">
        <v>18</v>
      </c>
      <c r="G718">
        <v>1.8</v>
      </c>
      <c r="H718" t="s">
        <v>18</v>
      </c>
      <c r="I718">
        <v>18</v>
      </c>
      <c r="J718">
        <v>17</v>
      </c>
      <c r="K718" t="s">
        <v>20</v>
      </c>
      <c r="L718" t="s">
        <v>21</v>
      </c>
      <c r="M718">
        <v>2</v>
      </c>
      <c r="N718" t="s">
        <v>21</v>
      </c>
      <c r="O718">
        <v>0</v>
      </c>
      <c r="P718" t="s">
        <v>27</v>
      </c>
      <c r="Q718" t="s">
        <v>810</v>
      </c>
    </row>
    <row r="719" spans="1:17">
      <c r="A719">
        <v>718</v>
      </c>
      <c r="B719" s="1" t="s">
        <v>798</v>
      </c>
      <c r="C719">
        <v>7320</v>
      </c>
      <c r="D719" t="s">
        <v>17</v>
      </c>
      <c r="E719">
        <v>1.48</v>
      </c>
      <c r="F719">
        <v>18</v>
      </c>
      <c r="G719">
        <v>1.8</v>
      </c>
      <c r="H719" t="s">
        <v>67</v>
      </c>
      <c r="I719">
        <v>18</v>
      </c>
      <c r="J719">
        <v>30</v>
      </c>
      <c r="K719" t="s">
        <v>20</v>
      </c>
      <c r="L719" t="s">
        <v>21</v>
      </c>
      <c r="M719">
        <v>2</v>
      </c>
      <c r="N719" t="s">
        <v>20</v>
      </c>
      <c r="O719">
        <v>0</v>
      </c>
      <c r="P719" t="s">
        <v>22</v>
      </c>
      <c r="Q719" t="s">
        <v>811</v>
      </c>
    </row>
    <row r="720" spans="1:17">
      <c r="A720">
        <v>719</v>
      </c>
      <c r="B720" s="1" t="s">
        <v>798</v>
      </c>
      <c r="C720">
        <v>7320</v>
      </c>
      <c r="D720" t="s">
        <v>26</v>
      </c>
      <c r="E720">
        <v>2.17</v>
      </c>
      <c r="F720">
        <v>18</v>
      </c>
      <c r="G720">
        <v>1.8</v>
      </c>
      <c r="H720" t="s">
        <v>67</v>
      </c>
      <c r="I720">
        <v>18</v>
      </c>
      <c r="J720">
        <v>23</v>
      </c>
      <c r="K720" t="s">
        <v>20</v>
      </c>
      <c r="L720" t="s">
        <v>21</v>
      </c>
      <c r="M720">
        <v>2</v>
      </c>
      <c r="N720" t="s">
        <v>21</v>
      </c>
      <c r="O720">
        <v>0</v>
      </c>
      <c r="P720" t="s">
        <v>33</v>
      </c>
      <c r="Q720" t="s">
        <v>812</v>
      </c>
    </row>
    <row r="721" spans="1:17">
      <c r="A721">
        <v>720</v>
      </c>
      <c r="B721" s="1" t="s">
        <v>798</v>
      </c>
      <c r="C721">
        <v>8346</v>
      </c>
      <c r="D721" t="s">
        <v>26</v>
      </c>
      <c r="E721">
        <v>1.73</v>
      </c>
      <c r="F721">
        <v>18</v>
      </c>
      <c r="G721">
        <v>1.8</v>
      </c>
      <c r="H721" t="s">
        <v>67</v>
      </c>
      <c r="I721">
        <v>18</v>
      </c>
      <c r="J721">
        <v>24</v>
      </c>
      <c r="K721" t="s">
        <v>20</v>
      </c>
      <c r="L721" t="s">
        <v>21</v>
      </c>
      <c r="M721">
        <v>2</v>
      </c>
      <c r="N721" t="s">
        <v>20</v>
      </c>
      <c r="O721">
        <v>0</v>
      </c>
      <c r="P721" t="s">
        <v>33</v>
      </c>
      <c r="Q721" t="s">
        <v>813</v>
      </c>
    </row>
    <row r="722" spans="1:17">
      <c r="A722">
        <v>721</v>
      </c>
      <c r="B722" s="1" t="s">
        <v>798</v>
      </c>
      <c r="C722">
        <v>8352</v>
      </c>
      <c r="D722" t="s">
        <v>26</v>
      </c>
      <c r="E722">
        <v>1.4</v>
      </c>
      <c r="F722">
        <v>18</v>
      </c>
      <c r="G722">
        <v>1.8</v>
      </c>
      <c r="H722" t="s">
        <v>67</v>
      </c>
      <c r="I722">
        <v>18</v>
      </c>
      <c r="J722">
        <v>27</v>
      </c>
      <c r="K722" t="s">
        <v>20</v>
      </c>
      <c r="L722" t="s">
        <v>21</v>
      </c>
      <c r="M722">
        <v>2</v>
      </c>
      <c r="N722" t="s">
        <v>21</v>
      </c>
      <c r="O722">
        <v>0</v>
      </c>
      <c r="P722" t="s">
        <v>27</v>
      </c>
      <c r="Q722" t="s">
        <v>814</v>
      </c>
    </row>
    <row r="723" spans="1:17">
      <c r="A723">
        <v>722</v>
      </c>
      <c r="B723" s="1" t="s">
        <v>798</v>
      </c>
      <c r="C723">
        <v>8357</v>
      </c>
      <c r="D723" t="s">
        <v>26</v>
      </c>
      <c r="E723">
        <v>2.4300000000000002</v>
      </c>
      <c r="F723">
        <v>18</v>
      </c>
      <c r="G723">
        <v>1.8</v>
      </c>
      <c r="H723" t="s">
        <v>67</v>
      </c>
      <c r="I723">
        <v>18</v>
      </c>
      <c r="J723">
        <v>46</v>
      </c>
      <c r="K723" t="s">
        <v>20</v>
      </c>
      <c r="L723" t="s">
        <v>21</v>
      </c>
      <c r="M723">
        <v>2</v>
      </c>
      <c r="N723" t="s">
        <v>21</v>
      </c>
      <c r="O723">
        <v>0</v>
      </c>
      <c r="P723" t="s">
        <v>27</v>
      </c>
      <c r="Q723" t="s">
        <v>815</v>
      </c>
    </row>
    <row r="724" spans="1:17">
      <c r="A724">
        <v>723</v>
      </c>
      <c r="B724" s="1" t="s">
        <v>816</v>
      </c>
      <c r="C724">
        <v>1570</v>
      </c>
      <c r="D724" t="s">
        <v>26</v>
      </c>
      <c r="E724">
        <v>2.16</v>
      </c>
      <c r="F724">
        <v>18</v>
      </c>
      <c r="G724">
        <v>1.8</v>
      </c>
      <c r="H724" t="s">
        <v>18</v>
      </c>
      <c r="I724">
        <v>18</v>
      </c>
      <c r="J724">
        <v>15</v>
      </c>
      <c r="K724" t="s">
        <v>20</v>
      </c>
      <c r="L724" t="s">
        <v>21</v>
      </c>
      <c r="M724">
        <v>2.5</v>
      </c>
      <c r="N724" t="s">
        <v>21</v>
      </c>
      <c r="O724">
        <v>0</v>
      </c>
      <c r="P724" t="s">
        <v>27</v>
      </c>
      <c r="Q724" t="s">
        <v>817</v>
      </c>
    </row>
    <row r="725" spans="1:17">
      <c r="A725">
        <v>724</v>
      </c>
      <c r="B725" s="1" t="s">
        <v>816</v>
      </c>
      <c r="C725">
        <v>2360</v>
      </c>
      <c r="D725" t="s">
        <v>26</v>
      </c>
      <c r="E725">
        <v>1.93</v>
      </c>
      <c r="F725">
        <v>18</v>
      </c>
      <c r="G725">
        <v>1.8</v>
      </c>
      <c r="H725" t="s">
        <v>67</v>
      </c>
      <c r="I725">
        <v>18</v>
      </c>
      <c r="J725">
        <v>26</v>
      </c>
      <c r="K725" t="s">
        <v>20</v>
      </c>
      <c r="L725" t="s">
        <v>21</v>
      </c>
      <c r="M725">
        <v>2.5</v>
      </c>
      <c r="N725" t="s">
        <v>20</v>
      </c>
      <c r="O725">
        <v>124.139999389648</v>
      </c>
      <c r="P725" t="s">
        <v>27</v>
      </c>
      <c r="Q725" t="s">
        <v>818</v>
      </c>
    </row>
    <row r="726" spans="1:17">
      <c r="A726">
        <v>725</v>
      </c>
      <c r="B726" s="1" t="s">
        <v>816</v>
      </c>
      <c r="C726">
        <v>3580</v>
      </c>
      <c r="D726" t="s">
        <v>26</v>
      </c>
      <c r="E726">
        <v>0</v>
      </c>
      <c r="F726">
        <v>18</v>
      </c>
      <c r="G726">
        <v>1.8</v>
      </c>
      <c r="H726" t="s">
        <v>67</v>
      </c>
      <c r="I726">
        <v>18</v>
      </c>
      <c r="J726">
        <v>16</v>
      </c>
      <c r="K726" t="s">
        <v>20</v>
      </c>
      <c r="L726" t="s">
        <v>21</v>
      </c>
      <c r="M726">
        <v>3</v>
      </c>
      <c r="N726" t="s">
        <v>21</v>
      </c>
      <c r="O726">
        <v>0</v>
      </c>
      <c r="P726" t="s">
        <v>27</v>
      </c>
      <c r="Q726" t="s">
        <v>819</v>
      </c>
    </row>
    <row r="727" spans="1:17">
      <c r="A727">
        <v>726</v>
      </c>
      <c r="B727" s="1" t="s">
        <v>816</v>
      </c>
      <c r="C727">
        <v>4190</v>
      </c>
      <c r="D727" t="s">
        <v>26</v>
      </c>
      <c r="E727">
        <v>0.95</v>
      </c>
      <c r="F727">
        <v>18</v>
      </c>
      <c r="G727">
        <v>1.8</v>
      </c>
      <c r="H727" t="s">
        <v>67</v>
      </c>
      <c r="I727">
        <v>18</v>
      </c>
      <c r="J727">
        <v>16</v>
      </c>
      <c r="K727" t="s">
        <v>20</v>
      </c>
      <c r="L727" t="s">
        <v>21</v>
      </c>
      <c r="M727">
        <v>2</v>
      </c>
      <c r="N727" t="s">
        <v>21</v>
      </c>
      <c r="O727">
        <v>0</v>
      </c>
      <c r="P727" t="s">
        <v>33</v>
      </c>
      <c r="Q727" t="s">
        <v>820</v>
      </c>
    </row>
    <row r="728" spans="1:17">
      <c r="A728">
        <v>727</v>
      </c>
      <c r="B728" s="1" t="s">
        <v>816</v>
      </c>
      <c r="C728">
        <v>4890</v>
      </c>
      <c r="D728" t="s">
        <v>26</v>
      </c>
      <c r="E728">
        <v>1.33</v>
      </c>
      <c r="F728">
        <v>18</v>
      </c>
      <c r="G728">
        <v>1.8</v>
      </c>
      <c r="H728" t="s">
        <v>67</v>
      </c>
      <c r="I728">
        <v>18</v>
      </c>
      <c r="J728">
        <v>25</v>
      </c>
      <c r="K728" t="s">
        <v>20</v>
      </c>
      <c r="L728" t="s">
        <v>21</v>
      </c>
      <c r="M728">
        <v>2</v>
      </c>
      <c r="N728" t="s">
        <v>21</v>
      </c>
      <c r="O728">
        <v>0</v>
      </c>
      <c r="P728" t="s">
        <v>33</v>
      </c>
      <c r="Q728" t="s">
        <v>821</v>
      </c>
    </row>
    <row r="729" spans="1:17">
      <c r="A729">
        <v>728</v>
      </c>
      <c r="B729" s="1" t="s">
        <v>816</v>
      </c>
      <c r="C729">
        <v>4900</v>
      </c>
      <c r="D729" t="s">
        <v>18</v>
      </c>
      <c r="E729">
        <v>1.33</v>
      </c>
      <c r="F729">
        <v>18</v>
      </c>
      <c r="G729">
        <v>1.8</v>
      </c>
      <c r="H729" t="s">
        <v>18</v>
      </c>
      <c r="I729">
        <v>0</v>
      </c>
      <c r="J729">
        <v>0</v>
      </c>
      <c r="K729" t="s">
        <v>20</v>
      </c>
      <c r="L729" t="s">
        <v>21</v>
      </c>
      <c r="M729">
        <v>2</v>
      </c>
      <c r="N729" t="s">
        <v>21</v>
      </c>
      <c r="O729">
        <v>0</v>
      </c>
      <c r="P729" t="s">
        <v>22</v>
      </c>
      <c r="Q729" t="s">
        <v>822</v>
      </c>
    </row>
    <row r="730" spans="1:17">
      <c r="A730">
        <v>729</v>
      </c>
      <c r="B730" s="1" t="s">
        <v>823</v>
      </c>
      <c r="C730">
        <v>11947</v>
      </c>
      <c r="D730" t="s">
        <v>26</v>
      </c>
      <c r="E730">
        <v>1.94</v>
      </c>
      <c r="F730">
        <v>18</v>
      </c>
      <c r="G730">
        <v>1.8</v>
      </c>
      <c r="H730" t="s">
        <v>67</v>
      </c>
      <c r="I730">
        <v>18</v>
      </c>
      <c r="J730">
        <v>20</v>
      </c>
      <c r="K730" t="s">
        <v>20</v>
      </c>
      <c r="L730" t="s">
        <v>21</v>
      </c>
      <c r="M730">
        <v>2.5</v>
      </c>
      <c r="N730" t="s">
        <v>21</v>
      </c>
      <c r="O730">
        <v>0</v>
      </c>
      <c r="P730" t="s">
        <v>27</v>
      </c>
      <c r="Q730" t="s">
        <v>824</v>
      </c>
    </row>
    <row r="731" spans="1:17">
      <c r="A731">
        <v>730</v>
      </c>
      <c r="B731" s="1" t="s">
        <v>823</v>
      </c>
      <c r="C731">
        <v>12855</v>
      </c>
      <c r="D731" t="s">
        <v>26</v>
      </c>
      <c r="E731">
        <v>1.53</v>
      </c>
      <c r="F731">
        <v>21</v>
      </c>
      <c r="G731" t="s">
        <v>18</v>
      </c>
      <c r="H731" t="s">
        <v>67</v>
      </c>
      <c r="I731">
        <v>21</v>
      </c>
      <c r="J731">
        <v>17</v>
      </c>
      <c r="K731" t="s">
        <v>20</v>
      </c>
      <c r="L731" t="s">
        <v>21</v>
      </c>
      <c r="M731">
        <v>1</v>
      </c>
      <c r="N731" t="s">
        <v>21</v>
      </c>
      <c r="O731">
        <v>0</v>
      </c>
      <c r="P731" t="s">
        <v>27</v>
      </c>
      <c r="Q731" t="s">
        <v>825</v>
      </c>
    </row>
    <row r="732" spans="1:17">
      <c r="A732">
        <v>731</v>
      </c>
      <c r="B732" s="1" t="s">
        <v>823</v>
      </c>
      <c r="C732">
        <v>2610</v>
      </c>
      <c r="D732" t="s">
        <v>26</v>
      </c>
      <c r="E732">
        <v>1.58</v>
      </c>
      <c r="F732">
        <v>24</v>
      </c>
      <c r="G732">
        <v>3.1</v>
      </c>
      <c r="H732" t="s">
        <v>113</v>
      </c>
      <c r="I732">
        <v>24</v>
      </c>
      <c r="J732">
        <v>103</v>
      </c>
      <c r="K732" t="s">
        <v>20</v>
      </c>
      <c r="L732" t="s">
        <v>21</v>
      </c>
      <c r="M732">
        <v>3</v>
      </c>
      <c r="N732" t="s">
        <v>21</v>
      </c>
      <c r="O732">
        <v>0</v>
      </c>
      <c r="P732" t="s">
        <v>27</v>
      </c>
      <c r="Q732" t="s">
        <v>826</v>
      </c>
    </row>
    <row r="733" spans="1:17">
      <c r="A733">
        <v>732</v>
      </c>
      <c r="B733" s="1" t="s">
        <v>823</v>
      </c>
      <c r="C733">
        <v>2615</v>
      </c>
      <c r="D733" t="s">
        <v>17</v>
      </c>
      <c r="E733">
        <v>1.25</v>
      </c>
      <c r="F733">
        <v>18</v>
      </c>
      <c r="G733">
        <v>1.8</v>
      </c>
      <c r="H733" t="s">
        <v>67</v>
      </c>
      <c r="I733">
        <v>18</v>
      </c>
      <c r="J733">
        <v>20</v>
      </c>
      <c r="K733" t="s">
        <v>20</v>
      </c>
      <c r="L733" t="s">
        <v>21</v>
      </c>
      <c r="M733">
        <v>2</v>
      </c>
      <c r="N733" t="s">
        <v>21</v>
      </c>
      <c r="O733">
        <v>0</v>
      </c>
      <c r="P733" t="s">
        <v>27</v>
      </c>
      <c r="Q733" t="s">
        <v>827</v>
      </c>
    </row>
    <row r="734" spans="1:17">
      <c r="A734">
        <v>733</v>
      </c>
      <c r="B734" s="1" t="s">
        <v>823</v>
      </c>
      <c r="C734">
        <v>4258</v>
      </c>
      <c r="D734" t="s">
        <v>17</v>
      </c>
      <c r="E734">
        <v>0</v>
      </c>
      <c r="F734">
        <v>20</v>
      </c>
      <c r="G734" t="s">
        <v>18</v>
      </c>
      <c r="H734" t="s">
        <v>67</v>
      </c>
      <c r="I734">
        <v>20</v>
      </c>
      <c r="J734">
        <v>31</v>
      </c>
      <c r="K734" t="s">
        <v>20</v>
      </c>
      <c r="L734" t="s">
        <v>21</v>
      </c>
      <c r="M734">
        <v>2</v>
      </c>
      <c r="N734" t="s">
        <v>21</v>
      </c>
      <c r="O734">
        <v>0</v>
      </c>
      <c r="P734" t="s">
        <v>27</v>
      </c>
      <c r="Q734" t="s">
        <v>828</v>
      </c>
    </row>
    <row r="735" spans="1:17">
      <c r="A735">
        <v>734</v>
      </c>
      <c r="B735" s="1" t="s">
        <v>823</v>
      </c>
      <c r="C735">
        <v>5610</v>
      </c>
      <c r="D735" t="s">
        <v>17</v>
      </c>
      <c r="E735">
        <v>0.75</v>
      </c>
      <c r="F735">
        <v>18</v>
      </c>
      <c r="G735">
        <v>1.8</v>
      </c>
      <c r="H735" t="s">
        <v>67</v>
      </c>
      <c r="I735">
        <v>18</v>
      </c>
      <c r="J735">
        <v>35</v>
      </c>
      <c r="K735" t="s">
        <v>20</v>
      </c>
      <c r="L735" t="s">
        <v>21</v>
      </c>
      <c r="M735">
        <v>2</v>
      </c>
      <c r="N735" t="s">
        <v>21</v>
      </c>
      <c r="O735">
        <v>0</v>
      </c>
      <c r="P735" t="s">
        <v>27</v>
      </c>
      <c r="Q735" t="s">
        <v>829</v>
      </c>
    </row>
    <row r="736" spans="1:17">
      <c r="A736">
        <v>735</v>
      </c>
      <c r="B736" s="1" t="s">
        <v>823</v>
      </c>
      <c r="C736">
        <v>6648</v>
      </c>
      <c r="D736" t="s">
        <v>17</v>
      </c>
      <c r="E736">
        <v>1.68</v>
      </c>
      <c r="F736">
        <v>24</v>
      </c>
      <c r="G736">
        <v>3.14</v>
      </c>
      <c r="H736" t="s">
        <v>67</v>
      </c>
      <c r="I736">
        <v>24</v>
      </c>
      <c r="J736">
        <v>33</v>
      </c>
      <c r="K736" t="s">
        <v>20</v>
      </c>
      <c r="L736" t="s">
        <v>21</v>
      </c>
      <c r="M736">
        <v>1</v>
      </c>
      <c r="N736" t="s">
        <v>21</v>
      </c>
      <c r="O736">
        <v>0</v>
      </c>
      <c r="P736" t="s">
        <v>27</v>
      </c>
      <c r="Q736" t="s">
        <v>830</v>
      </c>
    </row>
    <row r="737" spans="1:17">
      <c r="A737">
        <v>736</v>
      </c>
      <c r="B737" s="1" t="s">
        <v>823</v>
      </c>
      <c r="C737">
        <v>7980</v>
      </c>
      <c r="D737" t="s">
        <v>17</v>
      </c>
      <c r="E737">
        <v>2.13</v>
      </c>
      <c r="F737">
        <v>18</v>
      </c>
      <c r="G737">
        <v>1.8</v>
      </c>
      <c r="H737" t="s">
        <v>67</v>
      </c>
      <c r="I737">
        <v>18</v>
      </c>
      <c r="J737">
        <v>16</v>
      </c>
      <c r="K737" t="s">
        <v>20</v>
      </c>
      <c r="L737" t="s">
        <v>21</v>
      </c>
      <c r="M737">
        <v>1.5</v>
      </c>
      <c r="N737" t="s">
        <v>21</v>
      </c>
      <c r="O737">
        <v>0</v>
      </c>
      <c r="P737" t="s">
        <v>33</v>
      </c>
      <c r="Q737" t="s">
        <v>831</v>
      </c>
    </row>
    <row r="738" spans="1:17">
      <c r="A738">
        <v>737</v>
      </c>
      <c r="B738" s="1" t="s">
        <v>823</v>
      </c>
      <c r="C738">
        <v>9320</v>
      </c>
      <c r="D738" t="s">
        <v>17</v>
      </c>
      <c r="E738">
        <v>2.5299999999999998</v>
      </c>
      <c r="F738">
        <v>18</v>
      </c>
      <c r="G738">
        <v>1.8</v>
      </c>
      <c r="H738" t="s">
        <v>67</v>
      </c>
      <c r="I738">
        <v>18</v>
      </c>
      <c r="J738">
        <v>16</v>
      </c>
      <c r="K738" t="s">
        <v>20</v>
      </c>
      <c r="L738" t="s">
        <v>21</v>
      </c>
      <c r="M738">
        <v>2</v>
      </c>
      <c r="N738" t="s">
        <v>21</v>
      </c>
      <c r="O738">
        <v>0</v>
      </c>
      <c r="P738" t="s">
        <v>27</v>
      </c>
      <c r="Q738" t="s">
        <v>832</v>
      </c>
    </row>
    <row r="739" spans="1:17">
      <c r="A739">
        <v>738</v>
      </c>
      <c r="B739" s="1" t="s">
        <v>823</v>
      </c>
      <c r="C739">
        <v>10685</v>
      </c>
      <c r="D739" t="s">
        <v>17</v>
      </c>
      <c r="E739">
        <v>1.18</v>
      </c>
      <c r="F739">
        <v>18</v>
      </c>
      <c r="G739">
        <v>1.8</v>
      </c>
      <c r="H739" t="s">
        <v>18</v>
      </c>
      <c r="I739">
        <v>18</v>
      </c>
      <c r="J739">
        <v>19</v>
      </c>
      <c r="K739" t="s">
        <v>20</v>
      </c>
      <c r="L739" t="s">
        <v>21</v>
      </c>
      <c r="M739">
        <v>2</v>
      </c>
      <c r="N739" t="s">
        <v>21</v>
      </c>
      <c r="O739">
        <v>0</v>
      </c>
      <c r="P739" t="s">
        <v>27</v>
      </c>
      <c r="Q739" t="s">
        <v>833</v>
      </c>
    </row>
    <row r="740" spans="1:17">
      <c r="A740">
        <v>739</v>
      </c>
      <c r="B740" s="1" t="s">
        <v>823</v>
      </c>
      <c r="C740">
        <v>10685</v>
      </c>
      <c r="D740" t="s">
        <v>26</v>
      </c>
      <c r="E740">
        <v>1.23</v>
      </c>
      <c r="F740">
        <v>18</v>
      </c>
      <c r="G740">
        <v>1.8</v>
      </c>
      <c r="H740" t="s">
        <v>196</v>
      </c>
      <c r="I740">
        <v>18</v>
      </c>
      <c r="J740">
        <v>79</v>
      </c>
      <c r="K740" t="s">
        <v>20</v>
      </c>
      <c r="L740" t="s">
        <v>21</v>
      </c>
      <c r="M740">
        <v>2</v>
      </c>
      <c r="N740" t="s">
        <v>21</v>
      </c>
      <c r="O740">
        <v>0</v>
      </c>
      <c r="P740" t="s">
        <v>27</v>
      </c>
      <c r="Q740" t="s">
        <v>834</v>
      </c>
    </row>
    <row r="741" spans="1:17">
      <c r="A741">
        <v>740</v>
      </c>
      <c r="B741" s="1" t="s">
        <v>823</v>
      </c>
      <c r="C741">
        <v>10725</v>
      </c>
      <c r="D741" t="s">
        <v>17</v>
      </c>
      <c r="E741">
        <v>2.3199999999999998</v>
      </c>
      <c r="F741">
        <v>18</v>
      </c>
      <c r="G741">
        <v>1.8</v>
      </c>
      <c r="H741" t="s">
        <v>123</v>
      </c>
      <c r="I741">
        <v>18</v>
      </c>
      <c r="J741">
        <v>56</v>
      </c>
      <c r="K741" t="s">
        <v>20</v>
      </c>
      <c r="L741" t="s">
        <v>21</v>
      </c>
      <c r="M741">
        <v>2</v>
      </c>
      <c r="N741" t="s">
        <v>21</v>
      </c>
      <c r="O741">
        <v>0</v>
      </c>
      <c r="P741" t="s">
        <v>27</v>
      </c>
      <c r="Q741" t="s">
        <v>835</v>
      </c>
    </row>
    <row r="742" spans="1:17">
      <c r="A742">
        <v>741</v>
      </c>
      <c r="B742" s="1" t="s">
        <v>836</v>
      </c>
      <c r="C742">
        <v>1327</v>
      </c>
      <c r="D742" t="s">
        <v>17</v>
      </c>
      <c r="E742">
        <v>1.1200000000000001</v>
      </c>
      <c r="F742">
        <v>20</v>
      </c>
      <c r="G742" t="s">
        <v>18</v>
      </c>
      <c r="H742" t="s">
        <v>67</v>
      </c>
      <c r="I742">
        <v>20</v>
      </c>
      <c r="J742">
        <v>72</v>
      </c>
      <c r="K742" t="s">
        <v>20</v>
      </c>
      <c r="L742" t="s">
        <v>21</v>
      </c>
      <c r="M742">
        <v>2.5</v>
      </c>
      <c r="N742" t="s">
        <v>21</v>
      </c>
      <c r="O742">
        <v>0</v>
      </c>
      <c r="P742" t="s">
        <v>27</v>
      </c>
      <c r="Q742" t="s">
        <v>837</v>
      </c>
    </row>
    <row r="743" spans="1:17">
      <c r="A743">
        <v>742</v>
      </c>
      <c r="B743" s="1" t="s">
        <v>836</v>
      </c>
      <c r="C743">
        <v>3067</v>
      </c>
      <c r="D743" t="s">
        <v>26</v>
      </c>
      <c r="E743">
        <v>1.59</v>
      </c>
      <c r="F743">
        <v>18</v>
      </c>
      <c r="G743">
        <v>1.8</v>
      </c>
      <c r="H743" t="s">
        <v>67</v>
      </c>
      <c r="I743">
        <v>18</v>
      </c>
      <c r="J743">
        <v>24</v>
      </c>
      <c r="K743" t="s">
        <v>20</v>
      </c>
      <c r="L743" t="s">
        <v>21</v>
      </c>
      <c r="M743">
        <v>2</v>
      </c>
      <c r="N743" t="s">
        <v>21</v>
      </c>
      <c r="O743">
        <v>0</v>
      </c>
      <c r="P743" t="s">
        <v>27</v>
      </c>
      <c r="Q743" t="s">
        <v>838</v>
      </c>
    </row>
    <row r="744" spans="1:17">
      <c r="A744">
        <v>743</v>
      </c>
      <c r="B744" s="1" t="s">
        <v>836</v>
      </c>
      <c r="C744">
        <v>3464</v>
      </c>
      <c r="D744" t="s">
        <v>17</v>
      </c>
      <c r="E744">
        <v>3.52</v>
      </c>
      <c r="F744">
        <v>24</v>
      </c>
      <c r="G744">
        <v>3.1</v>
      </c>
      <c r="H744" t="s">
        <v>67</v>
      </c>
      <c r="I744">
        <v>24</v>
      </c>
      <c r="J744">
        <v>90</v>
      </c>
      <c r="K744" t="s">
        <v>20</v>
      </c>
      <c r="L744" t="s">
        <v>21</v>
      </c>
      <c r="M744">
        <v>2</v>
      </c>
      <c r="N744" t="s">
        <v>21</v>
      </c>
      <c r="O744">
        <v>0</v>
      </c>
      <c r="P744" t="s">
        <v>27</v>
      </c>
      <c r="Q744" t="s">
        <v>839</v>
      </c>
    </row>
    <row r="745" spans="1:17">
      <c r="A745">
        <v>744</v>
      </c>
      <c r="B745" s="1" t="s">
        <v>836</v>
      </c>
      <c r="C745">
        <v>4330</v>
      </c>
      <c r="D745" t="s">
        <v>26</v>
      </c>
      <c r="E745">
        <v>0.74</v>
      </c>
      <c r="F745">
        <v>24</v>
      </c>
      <c r="G745">
        <v>3.1</v>
      </c>
      <c r="H745" t="s">
        <v>67</v>
      </c>
      <c r="I745">
        <v>24</v>
      </c>
      <c r="J745">
        <v>156</v>
      </c>
      <c r="K745" t="s">
        <v>21</v>
      </c>
      <c r="L745" t="s">
        <v>21</v>
      </c>
      <c r="M745">
        <v>2</v>
      </c>
      <c r="N745" t="s">
        <v>21</v>
      </c>
      <c r="O745">
        <v>0</v>
      </c>
      <c r="P745" t="s">
        <v>27</v>
      </c>
      <c r="Q745" t="s">
        <v>840</v>
      </c>
    </row>
    <row r="746" spans="1:17">
      <c r="A746">
        <v>745</v>
      </c>
      <c r="B746" s="1" t="s">
        <v>836</v>
      </c>
      <c r="C746">
        <v>5187</v>
      </c>
      <c r="D746" t="s">
        <v>17</v>
      </c>
      <c r="E746">
        <v>2.3199999999999998</v>
      </c>
      <c r="F746">
        <v>24</v>
      </c>
      <c r="G746">
        <v>3.1</v>
      </c>
      <c r="H746" t="s">
        <v>67</v>
      </c>
      <c r="I746">
        <v>24</v>
      </c>
      <c r="J746">
        <v>104</v>
      </c>
      <c r="K746" t="s">
        <v>20</v>
      </c>
      <c r="L746" t="s">
        <v>21</v>
      </c>
      <c r="M746">
        <v>2.5</v>
      </c>
      <c r="N746" t="s">
        <v>21</v>
      </c>
      <c r="O746">
        <v>0</v>
      </c>
      <c r="P746" t="s">
        <v>27</v>
      </c>
      <c r="Q746" t="s">
        <v>841</v>
      </c>
    </row>
    <row r="747" spans="1:17">
      <c r="A747">
        <v>746</v>
      </c>
      <c r="B747" s="1" t="s">
        <v>836</v>
      </c>
      <c r="C747">
        <v>5858</v>
      </c>
      <c r="D747" t="s">
        <v>26</v>
      </c>
      <c r="E747">
        <v>0</v>
      </c>
      <c r="F747">
        <v>18</v>
      </c>
      <c r="G747">
        <v>1.8</v>
      </c>
      <c r="H747" t="s">
        <v>18</v>
      </c>
      <c r="I747">
        <v>0</v>
      </c>
      <c r="J747">
        <v>0</v>
      </c>
      <c r="K747" t="s">
        <v>20</v>
      </c>
      <c r="L747" t="s">
        <v>21</v>
      </c>
      <c r="M747">
        <v>2</v>
      </c>
      <c r="N747" t="s">
        <v>21</v>
      </c>
      <c r="O747">
        <v>0</v>
      </c>
      <c r="P747" t="s">
        <v>27</v>
      </c>
      <c r="Q747" t="s">
        <v>842</v>
      </c>
    </row>
    <row r="748" spans="1:17">
      <c r="A748">
        <v>747</v>
      </c>
      <c r="B748" s="1" t="s">
        <v>836</v>
      </c>
      <c r="C748">
        <v>6390</v>
      </c>
      <c r="D748" t="s">
        <v>26</v>
      </c>
      <c r="E748">
        <v>2.5299999999999998</v>
      </c>
      <c r="F748">
        <v>18</v>
      </c>
      <c r="G748">
        <v>1.8</v>
      </c>
      <c r="H748" t="s">
        <v>67</v>
      </c>
      <c r="I748">
        <v>18</v>
      </c>
      <c r="J748">
        <v>30</v>
      </c>
      <c r="K748" t="s">
        <v>20</v>
      </c>
      <c r="L748" t="s">
        <v>21</v>
      </c>
      <c r="M748">
        <v>2</v>
      </c>
      <c r="N748" t="s">
        <v>20</v>
      </c>
      <c r="O748">
        <v>112.230003356933</v>
      </c>
      <c r="P748" t="s">
        <v>27</v>
      </c>
      <c r="Q748" t="s">
        <v>843</v>
      </c>
    </row>
    <row r="749" spans="1:17">
      <c r="A749">
        <v>748</v>
      </c>
      <c r="B749" s="1" t="s">
        <v>836</v>
      </c>
      <c r="C749">
        <v>7260</v>
      </c>
      <c r="D749" t="s">
        <v>26</v>
      </c>
      <c r="E749">
        <v>0.93</v>
      </c>
      <c r="F749">
        <v>18</v>
      </c>
      <c r="G749">
        <v>1.8</v>
      </c>
      <c r="H749" t="s">
        <v>113</v>
      </c>
      <c r="I749">
        <v>18</v>
      </c>
      <c r="J749">
        <v>36</v>
      </c>
      <c r="K749" t="s">
        <v>20</v>
      </c>
      <c r="L749" t="s">
        <v>21</v>
      </c>
      <c r="M749">
        <v>2.5</v>
      </c>
      <c r="N749" t="s">
        <v>21</v>
      </c>
      <c r="O749">
        <v>0</v>
      </c>
      <c r="P749" t="s">
        <v>27</v>
      </c>
      <c r="Q749" t="s">
        <v>844</v>
      </c>
    </row>
    <row r="750" spans="1:17">
      <c r="A750">
        <v>749</v>
      </c>
      <c r="B750" s="1" t="s">
        <v>836</v>
      </c>
      <c r="C750">
        <v>9340</v>
      </c>
      <c r="D750" t="s">
        <v>17</v>
      </c>
      <c r="E750">
        <v>0</v>
      </c>
      <c r="F750">
        <v>18</v>
      </c>
      <c r="G750">
        <v>1.8</v>
      </c>
      <c r="H750" t="s">
        <v>67</v>
      </c>
      <c r="I750">
        <v>18</v>
      </c>
      <c r="J750">
        <v>16</v>
      </c>
      <c r="K750" t="s">
        <v>20</v>
      </c>
      <c r="L750" t="s">
        <v>21</v>
      </c>
      <c r="M750">
        <v>3</v>
      </c>
      <c r="N750" t="s">
        <v>21</v>
      </c>
      <c r="O750">
        <v>0</v>
      </c>
      <c r="P750" t="s">
        <v>33</v>
      </c>
      <c r="Q750" t="s">
        <v>845</v>
      </c>
    </row>
    <row r="751" spans="1:17">
      <c r="A751">
        <v>750</v>
      </c>
      <c r="B751" s="1" t="s">
        <v>836</v>
      </c>
      <c r="C751">
        <v>9355</v>
      </c>
      <c r="D751" t="s">
        <v>17</v>
      </c>
      <c r="E751">
        <v>2.14</v>
      </c>
      <c r="F751">
        <v>18</v>
      </c>
      <c r="G751">
        <v>1.8</v>
      </c>
      <c r="H751" t="s">
        <v>113</v>
      </c>
      <c r="I751">
        <v>18</v>
      </c>
      <c r="J751">
        <v>26</v>
      </c>
      <c r="K751" t="s">
        <v>20</v>
      </c>
      <c r="L751" t="s">
        <v>21</v>
      </c>
      <c r="M751">
        <v>2</v>
      </c>
      <c r="N751" t="s">
        <v>21</v>
      </c>
      <c r="O751">
        <v>0</v>
      </c>
      <c r="P751" t="s">
        <v>27</v>
      </c>
      <c r="Q751" t="s">
        <v>846</v>
      </c>
    </row>
    <row r="752" spans="1:17">
      <c r="A752">
        <v>751</v>
      </c>
      <c r="B752" s="1" t="s">
        <v>836</v>
      </c>
      <c r="C752">
        <v>9290</v>
      </c>
      <c r="D752" t="s">
        <v>26</v>
      </c>
      <c r="E752">
        <v>1.27</v>
      </c>
      <c r="F752">
        <v>18</v>
      </c>
      <c r="G752">
        <v>1.8</v>
      </c>
      <c r="H752" t="s">
        <v>113</v>
      </c>
      <c r="I752">
        <v>18</v>
      </c>
      <c r="J752">
        <v>16</v>
      </c>
      <c r="K752" t="s">
        <v>21</v>
      </c>
      <c r="L752" t="s">
        <v>21</v>
      </c>
      <c r="M752">
        <v>2</v>
      </c>
      <c r="N752" t="s">
        <v>21</v>
      </c>
      <c r="O752">
        <v>0</v>
      </c>
      <c r="P752" t="s">
        <v>22</v>
      </c>
      <c r="Q752" t="s">
        <v>847</v>
      </c>
    </row>
    <row r="753" spans="1:17">
      <c r="A753">
        <v>752</v>
      </c>
      <c r="B753" s="1" t="s">
        <v>836</v>
      </c>
      <c r="C753">
        <v>10355</v>
      </c>
      <c r="D753" t="s">
        <v>26</v>
      </c>
      <c r="E753">
        <v>1.6</v>
      </c>
      <c r="F753">
        <v>24</v>
      </c>
      <c r="G753">
        <v>3.1</v>
      </c>
      <c r="H753" t="s">
        <v>19</v>
      </c>
      <c r="I753">
        <v>24</v>
      </c>
      <c r="J753">
        <v>1</v>
      </c>
      <c r="K753" t="s">
        <v>20</v>
      </c>
      <c r="L753" t="s">
        <v>21</v>
      </c>
      <c r="M753">
        <v>2</v>
      </c>
      <c r="N753" t="s">
        <v>21</v>
      </c>
      <c r="O753">
        <v>0</v>
      </c>
      <c r="P753" t="s">
        <v>27</v>
      </c>
      <c r="Q753" t="s">
        <v>848</v>
      </c>
    </row>
    <row r="754" spans="1:17">
      <c r="A754">
        <v>753</v>
      </c>
      <c r="B754" s="1" t="s">
        <v>836</v>
      </c>
      <c r="C754">
        <v>10360</v>
      </c>
      <c r="D754" t="s">
        <v>26</v>
      </c>
      <c r="E754">
        <v>0.78</v>
      </c>
      <c r="F754">
        <v>18</v>
      </c>
      <c r="G754">
        <v>1.8</v>
      </c>
      <c r="H754" t="s">
        <v>113</v>
      </c>
      <c r="I754">
        <v>18</v>
      </c>
      <c r="J754">
        <v>21</v>
      </c>
      <c r="K754" t="s">
        <v>20</v>
      </c>
      <c r="L754" t="s">
        <v>21</v>
      </c>
      <c r="M754">
        <v>2</v>
      </c>
      <c r="N754" t="s">
        <v>21</v>
      </c>
      <c r="O754">
        <v>0</v>
      </c>
      <c r="P754" t="s">
        <v>27</v>
      </c>
      <c r="Q754" t="s">
        <v>849</v>
      </c>
    </row>
    <row r="755" spans="1:17">
      <c r="A755">
        <v>754</v>
      </c>
      <c r="B755" s="1" t="s">
        <v>836</v>
      </c>
      <c r="C755">
        <v>11485</v>
      </c>
      <c r="D755" t="s">
        <v>17</v>
      </c>
      <c r="E755">
        <v>1.47</v>
      </c>
      <c r="F755">
        <v>24</v>
      </c>
      <c r="G755">
        <v>3.14</v>
      </c>
      <c r="H755" t="s">
        <v>67</v>
      </c>
      <c r="I755">
        <v>24</v>
      </c>
      <c r="J755">
        <v>20</v>
      </c>
      <c r="K755" t="s">
        <v>20</v>
      </c>
      <c r="L755" t="s">
        <v>21</v>
      </c>
      <c r="M755">
        <v>3</v>
      </c>
      <c r="N755" t="s">
        <v>21</v>
      </c>
      <c r="O755">
        <v>0</v>
      </c>
      <c r="P755" t="s">
        <v>33</v>
      </c>
      <c r="Q755" t="s">
        <v>850</v>
      </c>
    </row>
    <row r="756" spans="1:17">
      <c r="A756">
        <v>755</v>
      </c>
      <c r="B756" s="1" t="s">
        <v>836</v>
      </c>
      <c r="C756">
        <v>12665</v>
      </c>
      <c r="D756" t="s">
        <v>26</v>
      </c>
      <c r="E756">
        <v>1.28</v>
      </c>
      <c r="F756">
        <v>18</v>
      </c>
      <c r="G756" t="s">
        <v>18</v>
      </c>
      <c r="H756" t="s">
        <v>113</v>
      </c>
      <c r="I756">
        <v>18</v>
      </c>
      <c r="J756">
        <v>20</v>
      </c>
      <c r="K756" t="s">
        <v>21</v>
      </c>
      <c r="L756" t="s">
        <v>21</v>
      </c>
      <c r="M756">
        <v>2</v>
      </c>
      <c r="N756" t="s">
        <v>21</v>
      </c>
      <c r="O756">
        <v>0</v>
      </c>
      <c r="P756" t="s">
        <v>22</v>
      </c>
      <c r="Q756" t="s">
        <v>851</v>
      </c>
    </row>
    <row r="757" spans="1:17">
      <c r="A757">
        <v>756</v>
      </c>
      <c r="B757" s="1" t="s">
        <v>836</v>
      </c>
      <c r="C757">
        <v>12668</v>
      </c>
      <c r="D757" t="s">
        <v>26</v>
      </c>
      <c r="E757">
        <v>2.08</v>
      </c>
      <c r="F757">
        <v>18</v>
      </c>
      <c r="G757">
        <v>1.8</v>
      </c>
      <c r="H757" t="s">
        <v>113</v>
      </c>
      <c r="I757">
        <v>18</v>
      </c>
      <c r="J757">
        <v>16</v>
      </c>
      <c r="K757" t="s">
        <v>20</v>
      </c>
      <c r="L757" t="s">
        <v>21</v>
      </c>
      <c r="M757">
        <v>2</v>
      </c>
      <c r="N757" t="s">
        <v>21</v>
      </c>
      <c r="O757">
        <v>0</v>
      </c>
      <c r="P757" t="s">
        <v>27</v>
      </c>
      <c r="Q757" t="s">
        <v>852</v>
      </c>
    </row>
    <row r="758" spans="1:17">
      <c r="A758">
        <v>757</v>
      </c>
      <c r="B758" s="1" t="s">
        <v>853</v>
      </c>
      <c r="C758">
        <v>12520</v>
      </c>
      <c r="D758" t="s">
        <v>17</v>
      </c>
      <c r="E758">
        <v>1.53</v>
      </c>
      <c r="F758">
        <v>18</v>
      </c>
      <c r="G758">
        <v>1.8</v>
      </c>
      <c r="H758" t="s">
        <v>19</v>
      </c>
      <c r="I758">
        <v>18</v>
      </c>
      <c r="J758">
        <v>18</v>
      </c>
      <c r="K758" t="s">
        <v>20</v>
      </c>
      <c r="L758" t="s">
        <v>21</v>
      </c>
      <c r="M758">
        <v>3</v>
      </c>
      <c r="N758" t="s">
        <v>21</v>
      </c>
      <c r="O758">
        <v>0</v>
      </c>
      <c r="P758" t="s">
        <v>27</v>
      </c>
      <c r="Q758" t="s">
        <v>854</v>
      </c>
    </row>
    <row r="759" spans="1:17">
      <c r="A759">
        <v>758</v>
      </c>
      <c r="B759" s="1" t="s">
        <v>853</v>
      </c>
      <c r="C759">
        <v>12535</v>
      </c>
      <c r="D759" t="s">
        <v>17</v>
      </c>
      <c r="E759">
        <v>1.9</v>
      </c>
      <c r="F759">
        <v>18</v>
      </c>
      <c r="G759">
        <v>1.8</v>
      </c>
      <c r="H759" t="s">
        <v>70</v>
      </c>
      <c r="I759">
        <v>18</v>
      </c>
      <c r="J759">
        <v>25</v>
      </c>
      <c r="K759" t="s">
        <v>20</v>
      </c>
      <c r="L759" t="s">
        <v>21</v>
      </c>
      <c r="M759">
        <v>2</v>
      </c>
      <c r="N759" t="s">
        <v>18</v>
      </c>
      <c r="O759">
        <v>0</v>
      </c>
      <c r="P759" t="s">
        <v>27</v>
      </c>
      <c r="Q759" t="s">
        <v>855</v>
      </c>
    </row>
    <row r="760" spans="1:17">
      <c r="A760">
        <v>759</v>
      </c>
      <c r="B760" s="1" t="s">
        <v>853</v>
      </c>
      <c r="C760">
        <v>13855</v>
      </c>
      <c r="D760" t="s">
        <v>26</v>
      </c>
      <c r="E760">
        <v>1.9</v>
      </c>
      <c r="F760">
        <v>18</v>
      </c>
      <c r="G760">
        <v>1.8</v>
      </c>
      <c r="H760" t="s">
        <v>18</v>
      </c>
      <c r="I760">
        <v>18</v>
      </c>
      <c r="J760">
        <v>30</v>
      </c>
      <c r="K760" t="s">
        <v>20</v>
      </c>
      <c r="L760" t="s">
        <v>21</v>
      </c>
      <c r="M760">
        <v>3</v>
      </c>
      <c r="N760" t="s">
        <v>21</v>
      </c>
      <c r="O760">
        <v>0</v>
      </c>
      <c r="P760" t="s">
        <v>27</v>
      </c>
      <c r="Q760" t="s">
        <v>856</v>
      </c>
    </row>
    <row r="761" spans="1:17">
      <c r="A761">
        <v>760</v>
      </c>
      <c r="B761" s="1" t="s">
        <v>853</v>
      </c>
      <c r="C761">
        <v>13850</v>
      </c>
      <c r="D761" t="s">
        <v>26</v>
      </c>
      <c r="E761">
        <v>3.17</v>
      </c>
      <c r="F761">
        <v>30</v>
      </c>
      <c r="G761">
        <v>4.91</v>
      </c>
      <c r="H761" t="s">
        <v>24</v>
      </c>
      <c r="I761">
        <v>30</v>
      </c>
      <c r="J761">
        <v>40</v>
      </c>
      <c r="K761" t="s">
        <v>20</v>
      </c>
      <c r="L761" t="s">
        <v>21</v>
      </c>
      <c r="M761">
        <v>3</v>
      </c>
      <c r="N761" t="s">
        <v>21</v>
      </c>
      <c r="O761">
        <v>0</v>
      </c>
      <c r="P761" t="s">
        <v>27</v>
      </c>
      <c r="Q761" t="s">
        <v>857</v>
      </c>
    </row>
    <row r="762" spans="1:17">
      <c r="A762">
        <v>761</v>
      </c>
      <c r="B762" s="1" t="s">
        <v>853</v>
      </c>
      <c r="C762">
        <v>15060</v>
      </c>
      <c r="D762" t="s">
        <v>26</v>
      </c>
      <c r="E762">
        <v>0</v>
      </c>
      <c r="F762">
        <v>18</v>
      </c>
      <c r="G762">
        <v>1.8</v>
      </c>
      <c r="H762" t="s">
        <v>24</v>
      </c>
      <c r="I762">
        <v>18</v>
      </c>
      <c r="J762">
        <v>17</v>
      </c>
      <c r="K762" t="s">
        <v>20</v>
      </c>
      <c r="L762" t="s">
        <v>21</v>
      </c>
      <c r="M762">
        <v>2</v>
      </c>
      <c r="N762" t="s">
        <v>21</v>
      </c>
      <c r="O762">
        <v>0</v>
      </c>
      <c r="P762" t="s">
        <v>22</v>
      </c>
      <c r="Q762" t="s">
        <v>858</v>
      </c>
    </row>
    <row r="763" spans="1:17">
      <c r="A763">
        <v>762</v>
      </c>
      <c r="B763" s="1" t="s">
        <v>853</v>
      </c>
      <c r="C763">
        <v>15060</v>
      </c>
      <c r="D763" t="s">
        <v>17</v>
      </c>
      <c r="E763">
        <v>2</v>
      </c>
      <c r="F763">
        <v>18</v>
      </c>
      <c r="G763">
        <v>1.8</v>
      </c>
      <c r="H763" t="s">
        <v>70</v>
      </c>
      <c r="I763">
        <v>18</v>
      </c>
      <c r="J763">
        <v>17</v>
      </c>
      <c r="K763" t="s">
        <v>20</v>
      </c>
      <c r="L763" t="s">
        <v>21</v>
      </c>
      <c r="M763">
        <v>2</v>
      </c>
      <c r="N763" t="s">
        <v>21</v>
      </c>
      <c r="O763">
        <v>0</v>
      </c>
      <c r="P763" t="s">
        <v>22</v>
      </c>
      <c r="Q763" t="s">
        <v>859</v>
      </c>
    </row>
    <row r="764" spans="1:17">
      <c r="A764">
        <v>763</v>
      </c>
      <c r="B764" s="1" t="s">
        <v>853</v>
      </c>
      <c r="C764">
        <v>16160</v>
      </c>
      <c r="D764" t="s">
        <v>17</v>
      </c>
      <c r="E764">
        <v>0</v>
      </c>
      <c r="F764">
        <v>8</v>
      </c>
      <c r="G764" t="s">
        <v>18</v>
      </c>
      <c r="H764" t="s">
        <v>371</v>
      </c>
      <c r="I764">
        <v>8</v>
      </c>
      <c r="J764">
        <v>15</v>
      </c>
      <c r="K764" t="s">
        <v>21</v>
      </c>
      <c r="L764" t="s">
        <v>21</v>
      </c>
      <c r="M764">
        <v>2</v>
      </c>
      <c r="N764" t="s">
        <v>21</v>
      </c>
      <c r="O764">
        <v>0</v>
      </c>
      <c r="P764" t="s">
        <v>22</v>
      </c>
      <c r="Q764" t="s">
        <v>860</v>
      </c>
    </row>
    <row r="765" spans="1:17">
      <c r="A765">
        <v>764</v>
      </c>
      <c r="B765" s="1" t="s">
        <v>853</v>
      </c>
      <c r="C765">
        <v>16792</v>
      </c>
      <c r="D765" t="s">
        <v>17</v>
      </c>
      <c r="E765">
        <v>1.65</v>
      </c>
      <c r="F765">
        <v>15</v>
      </c>
      <c r="G765">
        <v>1.23</v>
      </c>
      <c r="H765">
        <v>15</v>
      </c>
      <c r="I765">
        <v>0</v>
      </c>
      <c r="J765">
        <v>24</v>
      </c>
      <c r="K765" t="s">
        <v>20</v>
      </c>
      <c r="L765" t="s">
        <v>21</v>
      </c>
      <c r="M765">
        <v>3</v>
      </c>
      <c r="N765" t="s">
        <v>21</v>
      </c>
      <c r="O765">
        <v>0</v>
      </c>
      <c r="P765" t="s">
        <v>27</v>
      </c>
      <c r="Q765" t="s">
        <v>861</v>
      </c>
    </row>
    <row r="766" spans="1:17">
      <c r="A766">
        <v>765</v>
      </c>
      <c r="B766" s="1" t="s">
        <v>853</v>
      </c>
      <c r="C766">
        <v>17580</v>
      </c>
      <c r="D766" t="s">
        <v>17</v>
      </c>
      <c r="E766">
        <v>1.84</v>
      </c>
      <c r="F766">
        <v>18</v>
      </c>
      <c r="G766">
        <v>1.8</v>
      </c>
      <c r="H766" t="s">
        <v>70</v>
      </c>
      <c r="I766">
        <v>18</v>
      </c>
      <c r="J766">
        <v>150</v>
      </c>
      <c r="K766" t="s">
        <v>20</v>
      </c>
      <c r="L766" t="s">
        <v>21</v>
      </c>
      <c r="M766">
        <v>3</v>
      </c>
      <c r="N766" t="s">
        <v>21</v>
      </c>
      <c r="O766">
        <v>0</v>
      </c>
      <c r="P766" t="s">
        <v>27</v>
      </c>
      <c r="Q766" t="s">
        <v>862</v>
      </c>
    </row>
    <row r="767" spans="1:17">
      <c r="A767">
        <v>766</v>
      </c>
      <c r="B767" s="1" t="s">
        <v>853</v>
      </c>
      <c r="C767">
        <v>17850</v>
      </c>
      <c r="D767" t="s">
        <v>26</v>
      </c>
      <c r="E767">
        <v>0</v>
      </c>
      <c r="F767">
        <v>18</v>
      </c>
      <c r="G767">
        <v>1.8</v>
      </c>
      <c r="H767" t="s">
        <v>24</v>
      </c>
      <c r="I767">
        <v>18</v>
      </c>
      <c r="J767">
        <v>19</v>
      </c>
      <c r="K767" t="s">
        <v>20</v>
      </c>
      <c r="L767" t="s">
        <v>21</v>
      </c>
      <c r="M767">
        <v>3</v>
      </c>
      <c r="N767" t="s">
        <v>21</v>
      </c>
      <c r="O767">
        <v>0</v>
      </c>
      <c r="P767" t="s">
        <v>22</v>
      </c>
      <c r="Q767" t="s">
        <v>863</v>
      </c>
    </row>
    <row r="768" spans="1:17">
      <c r="A768">
        <v>767</v>
      </c>
      <c r="B768" s="1" t="s">
        <v>853</v>
      </c>
      <c r="C768">
        <v>3893</v>
      </c>
      <c r="D768" t="s">
        <v>17</v>
      </c>
      <c r="E768">
        <v>0</v>
      </c>
      <c r="F768">
        <v>18</v>
      </c>
      <c r="G768">
        <v>1.77</v>
      </c>
      <c r="H768" t="s">
        <v>24</v>
      </c>
      <c r="I768">
        <v>18</v>
      </c>
      <c r="J768">
        <v>0</v>
      </c>
      <c r="K768" t="s">
        <v>20</v>
      </c>
      <c r="L768" t="s">
        <v>21</v>
      </c>
      <c r="M768">
        <v>3</v>
      </c>
      <c r="N768" t="s">
        <v>20</v>
      </c>
      <c r="O768">
        <v>0</v>
      </c>
      <c r="P768" t="s">
        <v>27</v>
      </c>
      <c r="Q768" t="s">
        <v>864</v>
      </c>
    </row>
    <row r="769" spans="1:17">
      <c r="A769">
        <v>768</v>
      </c>
      <c r="B769" s="1" t="s">
        <v>853</v>
      </c>
      <c r="C769">
        <v>3888</v>
      </c>
      <c r="D769" t="s">
        <v>26</v>
      </c>
      <c r="E769">
        <v>0</v>
      </c>
      <c r="F769">
        <v>18</v>
      </c>
      <c r="G769">
        <v>1.77</v>
      </c>
      <c r="H769" t="s">
        <v>24</v>
      </c>
      <c r="I769">
        <v>18</v>
      </c>
      <c r="J769">
        <v>0</v>
      </c>
      <c r="K769" t="s">
        <v>20</v>
      </c>
      <c r="L769" t="s">
        <v>21</v>
      </c>
      <c r="M769">
        <v>3</v>
      </c>
      <c r="N769" t="s">
        <v>20</v>
      </c>
      <c r="O769">
        <v>0</v>
      </c>
      <c r="P769" t="s">
        <v>27</v>
      </c>
      <c r="Q769" t="s">
        <v>865</v>
      </c>
    </row>
    <row r="770" spans="1:17">
      <c r="A770">
        <v>769</v>
      </c>
      <c r="B770" s="1" t="s">
        <v>853</v>
      </c>
      <c r="C770">
        <v>3893</v>
      </c>
      <c r="D770" t="s">
        <v>26</v>
      </c>
      <c r="E770">
        <v>0</v>
      </c>
      <c r="F770">
        <v>18</v>
      </c>
      <c r="G770">
        <v>1.77</v>
      </c>
      <c r="H770" t="s">
        <v>24</v>
      </c>
      <c r="I770">
        <v>18</v>
      </c>
      <c r="J770">
        <v>32</v>
      </c>
      <c r="K770" t="s">
        <v>20</v>
      </c>
      <c r="L770" t="s">
        <v>21</v>
      </c>
      <c r="M770">
        <v>3</v>
      </c>
      <c r="N770" t="s">
        <v>20</v>
      </c>
      <c r="O770">
        <v>0</v>
      </c>
      <c r="P770" t="s">
        <v>27</v>
      </c>
      <c r="Q770" t="s">
        <v>866</v>
      </c>
    </row>
    <row r="771" spans="1:17">
      <c r="A771">
        <v>770</v>
      </c>
      <c r="B771" s="1" t="s">
        <v>853</v>
      </c>
      <c r="C771">
        <v>5700</v>
      </c>
      <c r="D771" t="s">
        <v>17</v>
      </c>
      <c r="E771">
        <v>0</v>
      </c>
      <c r="F771">
        <v>15</v>
      </c>
      <c r="G771">
        <v>1.23</v>
      </c>
      <c r="H771" t="s">
        <v>18</v>
      </c>
      <c r="I771">
        <v>15</v>
      </c>
      <c r="J771">
        <v>0</v>
      </c>
      <c r="K771" t="s">
        <v>20</v>
      </c>
      <c r="L771" t="s">
        <v>21</v>
      </c>
      <c r="M771">
        <v>3</v>
      </c>
      <c r="N771" t="s">
        <v>21</v>
      </c>
      <c r="O771">
        <v>0</v>
      </c>
      <c r="P771" t="s">
        <v>50</v>
      </c>
      <c r="Q771" t="s">
        <v>867</v>
      </c>
    </row>
    <row r="772" spans="1:17">
      <c r="A772">
        <v>771</v>
      </c>
      <c r="B772" s="1" t="s">
        <v>853</v>
      </c>
      <c r="C772">
        <v>5700</v>
      </c>
      <c r="D772" t="s">
        <v>26</v>
      </c>
      <c r="E772">
        <v>0</v>
      </c>
      <c r="F772">
        <v>18</v>
      </c>
      <c r="G772">
        <v>1.77</v>
      </c>
      <c r="H772" t="s">
        <v>24</v>
      </c>
      <c r="I772">
        <v>18</v>
      </c>
      <c r="J772">
        <v>26</v>
      </c>
      <c r="K772" t="s">
        <v>20</v>
      </c>
      <c r="L772" t="s">
        <v>20</v>
      </c>
      <c r="M772">
        <v>4</v>
      </c>
      <c r="N772" t="s">
        <v>21</v>
      </c>
      <c r="O772">
        <v>0</v>
      </c>
      <c r="P772" t="s">
        <v>27</v>
      </c>
      <c r="Q772" t="s">
        <v>868</v>
      </c>
    </row>
    <row r="773" spans="1:17">
      <c r="A773">
        <v>772</v>
      </c>
      <c r="B773" s="1" t="s">
        <v>853</v>
      </c>
      <c r="C773">
        <v>6845</v>
      </c>
      <c r="D773" t="s">
        <v>17</v>
      </c>
      <c r="E773">
        <v>0.96</v>
      </c>
      <c r="F773">
        <v>18</v>
      </c>
      <c r="G773">
        <v>1.77</v>
      </c>
      <c r="H773" t="s">
        <v>24</v>
      </c>
      <c r="I773">
        <v>18</v>
      </c>
      <c r="J773">
        <v>36</v>
      </c>
      <c r="K773" t="s">
        <v>20</v>
      </c>
      <c r="L773" t="s">
        <v>21</v>
      </c>
      <c r="M773">
        <v>5</v>
      </c>
      <c r="N773" t="s">
        <v>21</v>
      </c>
      <c r="O773">
        <v>0</v>
      </c>
      <c r="P773" t="s">
        <v>27</v>
      </c>
      <c r="Q773" t="s">
        <v>869</v>
      </c>
    </row>
    <row r="774" spans="1:17">
      <c r="A774">
        <v>773</v>
      </c>
      <c r="B774" s="1" t="s">
        <v>853</v>
      </c>
      <c r="C774">
        <v>6858</v>
      </c>
      <c r="D774" t="s">
        <v>17</v>
      </c>
      <c r="E774">
        <v>1.92</v>
      </c>
      <c r="F774">
        <v>18</v>
      </c>
      <c r="G774">
        <v>1.77</v>
      </c>
      <c r="H774" t="s">
        <v>24</v>
      </c>
      <c r="I774">
        <v>18</v>
      </c>
      <c r="J774">
        <v>46</v>
      </c>
      <c r="K774" t="s">
        <v>20</v>
      </c>
      <c r="L774" t="s">
        <v>21</v>
      </c>
      <c r="M774">
        <v>5</v>
      </c>
      <c r="N774" t="s">
        <v>21</v>
      </c>
      <c r="O774">
        <v>0</v>
      </c>
      <c r="P774" t="s">
        <v>33</v>
      </c>
      <c r="Q774" t="s">
        <v>870</v>
      </c>
    </row>
    <row r="775" spans="1:17">
      <c r="A775">
        <v>774</v>
      </c>
      <c r="B775" s="1" t="s">
        <v>853</v>
      </c>
      <c r="C775">
        <v>6856</v>
      </c>
      <c r="D775" t="s">
        <v>26</v>
      </c>
      <c r="E775">
        <v>1.85</v>
      </c>
      <c r="F775">
        <v>18</v>
      </c>
      <c r="G775">
        <v>1.77</v>
      </c>
      <c r="H775" t="s">
        <v>24</v>
      </c>
      <c r="I775">
        <v>18</v>
      </c>
      <c r="J775">
        <v>22</v>
      </c>
      <c r="K775" t="s">
        <v>20</v>
      </c>
      <c r="L775" t="s">
        <v>21</v>
      </c>
      <c r="M775">
        <v>5</v>
      </c>
      <c r="N775" t="s">
        <v>21</v>
      </c>
      <c r="O775">
        <v>0</v>
      </c>
      <c r="P775" t="s">
        <v>33</v>
      </c>
      <c r="Q775" t="s">
        <v>871</v>
      </c>
    </row>
    <row r="776" spans="1:17">
      <c r="A776">
        <v>775</v>
      </c>
      <c r="B776" s="1" t="s">
        <v>853</v>
      </c>
      <c r="C776">
        <v>8600</v>
      </c>
      <c r="D776" t="s">
        <v>26</v>
      </c>
      <c r="E776">
        <v>1.72</v>
      </c>
      <c r="F776">
        <v>18</v>
      </c>
      <c r="G776">
        <v>1.77</v>
      </c>
      <c r="H776" t="s">
        <v>24</v>
      </c>
      <c r="I776">
        <v>18</v>
      </c>
      <c r="J776">
        <v>30</v>
      </c>
      <c r="K776" t="s">
        <v>20</v>
      </c>
      <c r="L776" t="s">
        <v>21</v>
      </c>
      <c r="M776">
        <v>3.5</v>
      </c>
      <c r="N776" t="s">
        <v>21</v>
      </c>
      <c r="O776">
        <v>0</v>
      </c>
      <c r="P776" t="s">
        <v>27</v>
      </c>
      <c r="Q776" t="s">
        <v>872</v>
      </c>
    </row>
    <row r="777" spans="1:17">
      <c r="A777">
        <v>776</v>
      </c>
      <c r="B777" s="1" t="s">
        <v>853</v>
      </c>
      <c r="C777">
        <v>8610</v>
      </c>
      <c r="D777" t="s">
        <v>26</v>
      </c>
      <c r="E777">
        <v>2.2200000000000002</v>
      </c>
      <c r="F777">
        <v>24</v>
      </c>
      <c r="G777">
        <v>3.1</v>
      </c>
      <c r="H777" t="s">
        <v>67</v>
      </c>
      <c r="I777">
        <v>24</v>
      </c>
      <c r="J777">
        <v>22</v>
      </c>
      <c r="K777" t="s">
        <v>20</v>
      </c>
      <c r="L777" t="s">
        <v>21</v>
      </c>
      <c r="M777">
        <v>2</v>
      </c>
      <c r="N777" t="s">
        <v>21</v>
      </c>
      <c r="O777">
        <v>0</v>
      </c>
      <c r="P777" t="s">
        <v>27</v>
      </c>
      <c r="Q777" t="s">
        <v>873</v>
      </c>
    </row>
    <row r="778" spans="1:17">
      <c r="A778">
        <v>777</v>
      </c>
      <c r="B778" s="1" t="s">
        <v>853</v>
      </c>
      <c r="C778">
        <v>8615</v>
      </c>
      <c r="D778" t="s">
        <v>26</v>
      </c>
      <c r="E778">
        <v>2.27</v>
      </c>
      <c r="F778">
        <v>18</v>
      </c>
      <c r="G778">
        <v>1.77</v>
      </c>
      <c r="H778" t="s">
        <v>24</v>
      </c>
      <c r="I778">
        <v>18</v>
      </c>
      <c r="J778">
        <v>42</v>
      </c>
      <c r="K778" t="s">
        <v>20</v>
      </c>
      <c r="L778" t="s">
        <v>21</v>
      </c>
      <c r="M778">
        <v>3.5</v>
      </c>
      <c r="N778" t="s">
        <v>21</v>
      </c>
      <c r="O778">
        <v>0</v>
      </c>
      <c r="P778" t="s">
        <v>33</v>
      </c>
      <c r="Q778" t="s">
        <v>874</v>
      </c>
    </row>
    <row r="779" spans="1:17">
      <c r="A779">
        <v>778</v>
      </c>
      <c r="B779" s="1" t="s">
        <v>853</v>
      </c>
      <c r="C779">
        <v>9866</v>
      </c>
      <c r="D779" t="s">
        <v>26</v>
      </c>
      <c r="E779">
        <v>2.13</v>
      </c>
      <c r="F779">
        <v>30</v>
      </c>
      <c r="G779">
        <v>4.91</v>
      </c>
      <c r="H779" t="s">
        <v>24</v>
      </c>
      <c r="I779">
        <v>30</v>
      </c>
      <c r="J779">
        <v>32</v>
      </c>
      <c r="K779" t="s">
        <v>20</v>
      </c>
      <c r="L779" t="s">
        <v>21</v>
      </c>
      <c r="M779">
        <v>5</v>
      </c>
      <c r="N779" t="s">
        <v>20</v>
      </c>
      <c r="O779">
        <v>0</v>
      </c>
      <c r="P779" t="s">
        <v>33</v>
      </c>
      <c r="Q779" t="s">
        <v>875</v>
      </c>
    </row>
    <row r="780" spans="1:17">
      <c r="A780">
        <v>779</v>
      </c>
      <c r="B780" s="1" t="s">
        <v>853</v>
      </c>
      <c r="C780">
        <v>9958</v>
      </c>
      <c r="D780" t="s">
        <v>26</v>
      </c>
      <c r="E780">
        <v>2.95</v>
      </c>
      <c r="F780">
        <v>18</v>
      </c>
      <c r="G780">
        <v>1.77</v>
      </c>
      <c r="H780" t="s">
        <v>24</v>
      </c>
      <c r="I780">
        <v>18</v>
      </c>
      <c r="J780">
        <v>25</v>
      </c>
      <c r="K780" t="s">
        <v>20</v>
      </c>
      <c r="L780" t="s">
        <v>21</v>
      </c>
      <c r="M780">
        <v>5</v>
      </c>
      <c r="N780" t="s">
        <v>20</v>
      </c>
      <c r="O780">
        <v>0</v>
      </c>
      <c r="P780" t="s">
        <v>33</v>
      </c>
      <c r="Q780" t="s">
        <v>876</v>
      </c>
    </row>
    <row r="781" spans="1:17">
      <c r="A781">
        <v>780</v>
      </c>
      <c r="B781" s="1" t="s">
        <v>853</v>
      </c>
      <c r="C781">
        <v>11135</v>
      </c>
      <c r="D781" t="s">
        <v>26</v>
      </c>
      <c r="E781">
        <v>0</v>
      </c>
      <c r="F781">
        <v>18</v>
      </c>
      <c r="G781">
        <v>1.77</v>
      </c>
      <c r="H781" t="s">
        <v>24</v>
      </c>
      <c r="I781">
        <v>18</v>
      </c>
      <c r="J781">
        <v>26</v>
      </c>
      <c r="K781" t="s">
        <v>20</v>
      </c>
      <c r="L781" t="s">
        <v>21</v>
      </c>
      <c r="M781">
        <v>3</v>
      </c>
      <c r="N781" t="s">
        <v>21</v>
      </c>
      <c r="O781">
        <v>0</v>
      </c>
      <c r="P781" t="s">
        <v>27</v>
      </c>
      <c r="Q781" t="s">
        <v>877</v>
      </c>
    </row>
    <row r="782" spans="1:17">
      <c r="A782">
        <v>781</v>
      </c>
      <c r="B782" s="1" t="s">
        <v>853</v>
      </c>
      <c r="C782">
        <v>11143</v>
      </c>
      <c r="D782" t="s">
        <v>26</v>
      </c>
      <c r="E782">
        <v>1.97</v>
      </c>
      <c r="F782">
        <v>18</v>
      </c>
      <c r="G782">
        <v>1.77</v>
      </c>
      <c r="H782" t="s">
        <v>24</v>
      </c>
      <c r="I782">
        <v>18</v>
      </c>
      <c r="J782">
        <v>30</v>
      </c>
      <c r="K782" t="s">
        <v>20</v>
      </c>
      <c r="L782" t="s">
        <v>21</v>
      </c>
      <c r="M782">
        <v>3</v>
      </c>
      <c r="N782" t="s">
        <v>20</v>
      </c>
      <c r="O782">
        <v>0</v>
      </c>
      <c r="P782" t="s">
        <v>33</v>
      </c>
      <c r="Q782" t="s">
        <v>878</v>
      </c>
    </row>
    <row r="783" spans="1:17">
      <c r="A783">
        <v>782</v>
      </c>
      <c r="B783" s="1" t="s">
        <v>853</v>
      </c>
      <c r="C783">
        <v>18800</v>
      </c>
      <c r="D783" t="s">
        <v>17</v>
      </c>
      <c r="E783">
        <v>0</v>
      </c>
      <c r="F783">
        <v>18</v>
      </c>
      <c r="G783">
        <v>1.8</v>
      </c>
      <c r="H783" t="s">
        <v>18</v>
      </c>
      <c r="I783">
        <v>18</v>
      </c>
      <c r="J783">
        <v>0</v>
      </c>
      <c r="K783" t="s">
        <v>20</v>
      </c>
      <c r="L783" t="s">
        <v>21</v>
      </c>
      <c r="M783">
        <v>2.5</v>
      </c>
      <c r="N783" t="s">
        <v>21</v>
      </c>
      <c r="O783">
        <v>0</v>
      </c>
      <c r="P783" t="s">
        <v>27</v>
      </c>
      <c r="Q783" t="s">
        <v>879</v>
      </c>
    </row>
    <row r="784" spans="1:17">
      <c r="A784">
        <v>783</v>
      </c>
      <c r="B784" s="1" t="s">
        <v>853</v>
      </c>
      <c r="C784">
        <v>18795</v>
      </c>
      <c r="D784" t="s">
        <v>26</v>
      </c>
      <c r="E784">
        <v>0.61</v>
      </c>
      <c r="F784">
        <v>18</v>
      </c>
      <c r="G784">
        <v>1.8</v>
      </c>
      <c r="H784" t="s">
        <v>18</v>
      </c>
      <c r="I784">
        <v>18</v>
      </c>
      <c r="J784">
        <v>24</v>
      </c>
      <c r="K784" t="s">
        <v>20</v>
      </c>
      <c r="L784" t="s">
        <v>21</v>
      </c>
      <c r="M784">
        <v>2.5</v>
      </c>
      <c r="N784" t="s">
        <v>21</v>
      </c>
      <c r="O784">
        <v>0</v>
      </c>
      <c r="P784" t="s">
        <v>27</v>
      </c>
      <c r="Q784" t="s">
        <v>880</v>
      </c>
    </row>
    <row r="785" spans="1:17">
      <c r="A785">
        <v>784</v>
      </c>
      <c r="B785" s="1" t="s">
        <v>853</v>
      </c>
      <c r="C785">
        <v>19310</v>
      </c>
      <c r="D785" t="s">
        <v>26</v>
      </c>
      <c r="E785">
        <v>0.34</v>
      </c>
      <c r="F785">
        <v>18</v>
      </c>
      <c r="G785">
        <v>1.77</v>
      </c>
      <c r="H785" t="s">
        <v>24</v>
      </c>
      <c r="I785">
        <v>18</v>
      </c>
      <c r="J785">
        <v>18</v>
      </c>
      <c r="K785" t="s">
        <v>20</v>
      </c>
      <c r="L785" t="s">
        <v>21</v>
      </c>
      <c r="M785">
        <v>2</v>
      </c>
      <c r="N785" t="s">
        <v>18</v>
      </c>
      <c r="O785">
        <v>0</v>
      </c>
      <c r="P785" t="s">
        <v>27</v>
      </c>
      <c r="Q785" t="s">
        <v>881</v>
      </c>
    </row>
    <row r="786" spans="1:17">
      <c r="A786">
        <v>785</v>
      </c>
      <c r="B786" s="1" t="s">
        <v>853</v>
      </c>
      <c r="C786">
        <v>19200</v>
      </c>
      <c r="D786" t="s">
        <v>26</v>
      </c>
      <c r="E786">
        <v>0.49</v>
      </c>
      <c r="F786">
        <v>18</v>
      </c>
      <c r="G786">
        <v>1.8</v>
      </c>
      <c r="H786" t="s">
        <v>67</v>
      </c>
      <c r="I786">
        <v>18</v>
      </c>
      <c r="J786">
        <v>42</v>
      </c>
      <c r="K786" t="s">
        <v>20</v>
      </c>
      <c r="L786" t="s">
        <v>21</v>
      </c>
      <c r="M786">
        <v>2</v>
      </c>
      <c r="N786" t="s">
        <v>21</v>
      </c>
      <c r="O786">
        <v>0</v>
      </c>
      <c r="P786" t="s">
        <v>27</v>
      </c>
      <c r="Q786" t="s">
        <v>882</v>
      </c>
    </row>
    <row r="787" spans="1:17">
      <c r="A787">
        <v>786</v>
      </c>
      <c r="B787" s="1" t="s">
        <v>853</v>
      </c>
      <c r="C787">
        <v>20600</v>
      </c>
      <c r="D787" t="s">
        <v>26</v>
      </c>
      <c r="E787">
        <v>1.63</v>
      </c>
      <c r="F787">
        <v>18</v>
      </c>
      <c r="G787">
        <v>1.8</v>
      </c>
      <c r="H787" t="s">
        <v>123</v>
      </c>
      <c r="I787">
        <v>180</v>
      </c>
      <c r="J787">
        <v>20</v>
      </c>
      <c r="K787" t="s">
        <v>20</v>
      </c>
      <c r="L787" t="s">
        <v>21</v>
      </c>
      <c r="M787">
        <v>2</v>
      </c>
      <c r="N787" t="s">
        <v>21</v>
      </c>
      <c r="O787">
        <v>0</v>
      </c>
      <c r="P787" t="s">
        <v>27</v>
      </c>
      <c r="Q787" t="s">
        <v>883</v>
      </c>
    </row>
    <row r="788" spans="1:17">
      <c r="A788">
        <v>787</v>
      </c>
      <c r="B788" s="1" t="s">
        <v>853</v>
      </c>
      <c r="C788">
        <v>20875</v>
      </c>
      <c r="D788" t="s">
        <v>17</v>
      </c>
      <c r="E788">
        <v>0</v>
      </c>
      <c r="F788">
        <v>18</v>
      </c>
      <c r="G788">
        <v>1.8</v>
      </c>
      <c r="H788" t="s">
        <v>196</v>
      </c>
      <c r="I788">
        <v>18</v>
      </c>
      <c r="J788">
        <v>0</v>
      </c>
      <c r="K788" t="s">
        <v>20</v>
      </c>
      <c r="L788" t="s">
        <v>21</v>
      </c>
      <c r="M788">
        <v>2</v>
      </c>
      <c r="N788" t="s">
        <v>21</v>
      </c>
      <c r="O788">
        <v>0</v>
      </c>
      <c r="P788" t="s">
        <v>27</v>
      </c>
      <c r="Q788" t="s">
        <v>884</v>
      </c>
    </row>
    <row r="789" spans="1:17">
      <c r="A789">
        <v>788</v>
      </c>
      <c r="B789" s="1" t="s">
        <v>853</v>
      </c>
      <c r="C789">
        <v>20910</v>
      </c>
      <c r="D789" t="s">
        <v>17</v>
      </c>
      <c r="E789">
        <v>0</v>
      </c>
      <c r="F789">
        <v>18</v>
      </c>
      <c r="G789">
        <v>1.8</v>
      </c>
      <c r="H789" t="s">
        <v>18</v>
      </c>
      <c r="I789">
        <v>18</v>
      </c>
      <c r="J789">
        <v>4</v>
      </c>
      <c r="K789" t="s">
        <v>20</v>
      </c>
      <c r="L789" t="s">
        <v>20</v>
      </c>
      <c r="M789">
        <v>2</v>
      </c>
      <c r="N789" t="s">
        <v>21</v>
      </c>
      <c r="O789">
        <v>0</v>
      </c>
      <c r="P789" t="s">
        <v>27</v>
      </c>
      <c r="Q789" t="s">
        <v>885</v>
      </c>
    </row>
    <row r="790" spans="1:17">
      <c r="A790">
        <v>789</v>
      </c>
      <c r="B790" s="1" t="s">
        <v>853</v>
      </c>
      <c r="C790">
        <v>22820</v>
      </c>
      <c r="D790" t="s">
        <v>26</v>
      </c>
      <c r="E790">
        <v>1.23</v>
      </c>
      <c r="F790">
        <v>18</v>
      </c>
      <c r="G790">
        <v>1.8</v>
      </c>
      <c r="H790" t="s">
        <v>67</v>
      </c>
      <c r="I790">
        <v>18</v>
      </c>
      <c r="J790">
        <v>20</v>
      </c>
      <c r="K790" t="s">
        <v>20</v>
      </c>
      <c r="L790" t="s">
        <v>21</v>
      </c>
      <c r="M790">
        <v>2.5</v>
      </c>
      <c r="N790" t="s">
        <v>21</v>
      </c>
      <c r="O790">
        <v>0</v>
      </c>
      <c r="P790" t="s">
        <v>27</v>
      </c>
      <c r="Q790" t="s">
        <v>886</v>
      </c>
    </row>
    <row r="791" spans="1:17">
      <c r="A791">
        <v>790</v>
      </c>
      <c r="B791" s="1" t="s">
        <v>853</v>
      </c>
      <c r="C791">
        <v>22845</v>
      </c>
      <c r="D791" t="s">
        <v>17</v>
      </c>
      <c r="E791">
        <v>2.7</v>
      </c>
      <c r="F791">
        <v>18</v>
      </c>
      <c r="G791">
        <v>1.8</v>
      </c>
      <c r="H791" t="s">
        <v>67</v>
      </c>
      <c r="I791">
        <v>18</v>
      </c>
      <c r="J791">
        <v>250</v>
      </c>
      <c r="K791" t="s">
        <v>20</v>
      </c>
      <c r="L791" t="s">
        <v>21</v>
      </c>
      <c r="M791">
        <v>2</v>
      </c>
      <c r="N791" t="s">
        <v>21</v>
      </c>
      <c r="O791">
        <v>0</v>
      </c>
      <c r="P791" t="s">
        <v>27</v>
      </c>
      <c r="Q791" t="s">
        <v>887</v>
      </c>
    </row>
    <row r="792" spans="1:17">
      <c r="A792">
        <v>791</v>
      </c>
      <c r="B792" s="1" t="s">
        <v>853</v>
      </c>
      <c r="C792">
        <v>26680</v>
      </c>
      <c r="D792" t="s">
        <v>17</v>
      </c>
      <c r="E792">
        <v>1.1299999999999999</v>
      </c>
      <c r="F792">
        <v>18</v>
      </c>
      <c r="G792">
        <v>1.8</v>
      </c>
      <c r="H792" t="s">
        <v>113</v>
      </c>
      <c r="I792">
        <v>18</v>
      </c>
      <c r="J792">
        <v>21</v>
      </c>
      <c r="K792" t="s">
        <v>20</v>
      </c>
      <c r="L792" t="s">
        <v>21</v>
      </c>
      <c r="M792">
        <v>2.5</v>
      </c>
      <c r="N792" t="s">
        <v>21</v>
      </c>
      <c r="O792">
        <v>0</v>
      </c>
      <c r="P792" t="s">
        <v>22</v>
      </c>
      <c r="Q792" t="s">
        <v>888</v>
      </c>
    </row>
    <row r="793" spans="1:17">
      <c r="A793">
        <v>792</v>
      </c>
      <c r="B793" s="1" t="s">
        <v>853</v>
      </c>
      <c r="C793">
        <v>26680</v>
      </c>
      <c r="D793" t="s">
        <v>26</v>
      </c>
      <c r="E793">
        <v>0.8</v>
      </c>
      <c r="F793">
        <v>18</v>
      </c>
      <c r="G793">
        <v>1.8</v>
      </c>
      <c r="H793" t="s">
        <v>123</v>
      </c>
      <c r="I793">
        <v>18</v>
      </c>
      <c r="J793">
        <v>28</v>
      </c>
      <c r="K793" t="s">
        <v>20</v>
      </c>
      <c r="L793" t="s">
        <v>21</v>
      </c>
      <c r="M793">
        <v>2</v>
      </c>
      <c r="N793" t="s">
        <v>21</v>
      </c>
      <c r="O793">
        <v>0</v>
      </c>
      <c r="P793" t="s">
        <v>22</v>
      </c>
      <c r="Q793" t="s">
        <v>889</v>
      </c>
    </row>
    <row r="794" spans="1:17">
      <c r="A794">
        <v>793</v>
      </c>
      <c r="B794" s="1" t="s">
        <v>853</v>
      </c>
      <c r="C794">
        <v>24065</v>
      </c>
      <c r="D794" t="s">
        <v>17</v>
      </c>
      <c r="E794">
        <v>0</v>
      </c>
      <c r="F794">
        <v>18</v>
      </c>
      <c r="G794">
        <v>1.8</v>
      </c>
      <c r="H794" t="s">
        <v>67</v>
      </c>
      <c r="I794">
        <v>18</v>
      </c>
      <c r="J794">
        <v>0</v>
      </c>
      <c r="K794" t="s">
        <v>20</v>
      </c>
      <c r="L794" t="s">
        <v>21</v>
      </c>
      <c r="M794">
        <v>1</v>
      </c>
      <c r="N794" t="s">
        <v>21</v>
      </c>
      <c r="O794">
        <v>0</v>
      </c>
      <c r="P794" t="s">
        <v>27</v>
      </c>
      <c r="Q794" t="s">
        <v>890</v>
      </c>
    </row>
    <row r="795" spans="1:17">
      <c r="A795">
        <v>794</v>
      </c>
      <c r="B795" s="1" t="s">
        <v>853</v>
      </c>
      <c r="C795">
        <v>24085</v>
      </c>
      <c r="D795" t="s">
        <v>17</v>
      </c>
      <c r="E795">
        <v>2.1</v>
      </c>
      <c r="F795">
        <v>18</v>
      </c>
      <c r="G795">
        <v>1.8</v>
      </c>
      <c r="H795" t="s">
        <v>67</v>
      </c>
      <c r="I795">
        <v>18</v>
      </c>
      <c r="J795">
        <v>17</v>
      </c>
      <c r="K795" t="s">
        <v>20</v>
      </c>
      <c r="L795" t="s">
        <v>21</v>
      </c>
      <c r="M795">
        <v>1.5</v>
      </c>
      <c r="N795" t="s">
        <v>21</v>
      </c>
      <c r="O795">
        <v>0</v>
      </c>
      <c r="P795" t="s">
        <v>27</v>
      </c>
      <c r="Q795" t="s">
        <v>891</v>
      </c>
    </row>
    <row r="796" spans="1:17">
      <c r="A796">
        <v>795</v>
      </c>
      <c r="B796" s="1" t="s">
        <v>853</v>
      </c>
      <c r="C796">
        <v>24065</v>
      </c>
      <c r="D796" t="s">
        <v>26</v>
      </c>
      <c r="E796">
        <v>1.3</v>
      </c>
      <c r="F796">
        <v>18</v>
      </c>
      <c r="G796">
        <v>1.8</v>
      </c>
      <c r="H796" t="s">
        <v>67</v>
      </c>
      <c r="I796">
        <v>18</v>
      </c>
      <c r="J796">
        <v>20</v>
      </c>
      <c r="K796" t="s">
        <v>20</v>
      </c>
      <c r="L796" t="s">
        <v>21</v>
      </c>
      <c r="M796">
        <v>2</v>
      </c>
      <c r="N796" t="s">
        <v>21</v>
      </c>
      <c r="O796">
        <v>0</v>
      </c>
      <c r="P796" t="s">
        <v>27</v>
      </c>
      <c r="Q796" t="s">
        <v>892</v>
      </c>
    </row>
    <row r="797" spans="1:17">
      <c r="A797">
        <v>796</v>
      </c>
      <c r="B797" s="1" t="s">
        <v>853</v>
      </c>
      <c r="C797">
        <v>24712</v>
      </c>
      <c r="D797" t="s">
        <v>26</v>
      </c>
      <c r="E797">
        <v>0</v>
      </c>
      <c r="F797">
        <v>18</v>
      </c>
      <c r="G797">
        <v>1.8</v>
      </c>
      <c r="H797" t="s">
        <v>18</v>
      </c>
      <c r="I797">
        <v>18</v>
      </c>
      <c r="J797">
        <v>30</v>
      </c>
      <c r="K797" t="s">
        <v>21</v>
      </c>
      <c r="L797" t="s">
        <v>21</v>
      </c>
      <c r="M797">
        <v>2</v>
      </c>
      <c r="N797" t="s">
        <v>18</v>
      </c>
      <c r="O797">
        <v>0</v>
      </c>
      <c r="P797" t="s">
        <v>893</v>
      </c>
      <c r="Q797" t="s">
        <v>894</v>
      </c>
    </row>
    <row r="798" spans="1:17">
      <c r="A798">
        <v>797</v>
      </c>
      <c r="B798" s="1" t="s">
        <v>853</v>
      </c>
      <c r="C798">
        <v>25377</v>
      </c>
      <c r="D798" t="s">
        <v>26</v>
      </c>
      <c r="E798">
        <v>2.4500000000000002</v>
      </c>
      <c r="F798">
        <v>18</v>
      </c>
      <c r="G798">
        <v>1.8</v>
      </c>
      <c r="H798" t="s">
        <v>67</v>
      </c>
      <c r="I798">
        <v>18</v>
      </c>
      <c r="J798">
        <v>22</v>
      </c>
      <c r="K798" t="s">
        <v>20</v>
      </c>
      <c r="L798" t="s">
        <v>21</v>
      </c>
      <c r="M798">
        <v>2.5</v>
      </c>
      <c r="N798" t="s">
        <v>21</v>
      </c>
      <c r="O798">
        <v>0</v>
      </c>
      <c r="P798" t="s">
        <v>27</v>
      </c>
      <c r="Q798" t="s">
        <v>895</v>
      </c>
    </row>
    <row r="799" spans="1:17">
      <c r="A799">
        <v>798</v>
      </c>
      <c r="B799" s="1" t="s">
        <v>853</v>
      </c>
      <c r="C799">
        <v>25383</v>
      </c>
      <c r="D799" t="s">
        <v>26</v>
      </c>
      <c r="E799">
        <v>3.14</v>
      </c>
      <c r="F799">
        <v>18</v>
      </c>
      <c r="G799">
        <v>1.8</v>
      </c>
      <c r="H799" t="s">
        <v>67</v>
      </c>
      <c r="I799">
        <v>18</v>
      </c>
      <c r="J799">
        <v>51</v>
      </c>
      <c r="K799" t="s">
        <v>20</v>
      </c>
      <c r="L799" t="s">
        <v>21</v>
      </c>
      <c r="M799">
        <v>2.5</v>
      </c>
      <c r="N799" t="s">
        <v>21</v>
      </c>
      <c r="O799">
        <v>0</v>
      </c>
      <c r="P799" t="s">
        <v>27</v>
      </c>
      <c r="Q799" t="s">
        <v>896</v>
      </c>
    </row>
    <row r="800" spans="1:17">
      <c r="A800">
        <v>799</v>
      </c>
      <c r="B800" s="1" t="s">
        <v>853</v>
      </c>
      <c r="C800">
        <v>1050</v>
      </c>
      <c r="D800" t="s">
        <v>17</v>
      </c>
      <c r="E800">
        <v>0.32</v>
      </c>
      <c r="F800">
        <v>36</v>
      </c>
      <c r="G800">
        <v>7.07</v>
      </c>
      <c r="H800" t="s">
        <v>67</v>
      </c>
      <c r="I800">
        <v>36</v>
      </c>
      <c r="J800">
        <v>33</v>
      </c>
      <c r="K800" t="s">
        <v>20</v>
      </c>
      <c r="L800" t="s">
        <v>21</v>
      </c>
      <c r="M800">
        <v>3</v>
      </c>
      <c r="N800" t="s">
        <v>21</v>
      </c>
      <c r="O800">
        <v>0</v>
      </c>
      <c r="P800" t="s">
        <v>27</v>
      </c>
      <c r="Q800" t="s">
        <v>798</v>
      </c>
    </row>
    <row r="801" spans="1:17">
      <c r="A801">
        <v>800</v>
      </c>
      <c r="B801" s="1" t="s">
        <v>853</v>
      </c>
      <c r="C801">
        <v>1070</v>
      </c>
      <c r="D801" t="s">
        <v>17</v>
      </c>
      <c r="E801">
        <v>0.92</v>
      </c>
      <c r="F801">
        <v>18</v>
      </c>
      <c r="G801">
        <v>1.8</v>
      </c>
      <c r="H801" t="s">
        <v>67</v>
      </c>
      <c r="I801">
        <v>18</v>
      </c>
      <c r="J801">
        <v>41</v>
      </c>
      <c r="K801" t="s">
        <v>20</v>
      </c>
      <c r="L801" t="s">
        <v>21</v>
      </c>
      <c r="M801">
        <v>2</v>
      </c>
      <c r="N801" t="s">
        <v>21</v>
      </c>
      <c r="O801">
        <v>0</v>
      </c>
      <c r="P801" t="s">
        <v>27</v>
      </c>
      <c r="Q801" t="s">
        <v>897</v>
      </c>
    </row>
    <row r="802" spans="1:17">
      <c r="A802">
        <v>801</v>
      </c>
      <c r="B802" s="1" t="s">
        <v>853</v>
      </c>
      <c r="C802">
        <v>1720</v>
      </c>
      <c r="D802" t="s">
        <v>26</v>
      </c>
      <c r="E802">
        <v>0</v>
      </c>
      <c r="F802">
        <v>18</v>
      </c>
      <c r="G802">
        <v>1.8</v>
      </c>
      <c r="H802" t="s">
        <v>18</v>
      </c>
      <c r="I802">
        <v>0</v>
      </c>
      <c r="J802">
        <v>0</v>
      </c>
      <c r="K802" t="s">
        <v>21</v>
      </c>
      <c r="L802" t="s">
        <v>21</v>
      </c>
      <c r="M802">
        <v>2</v>
      </c>
      <c r="N802" t="s">
        <v>21</v>
      </c>
      <c r="O802">
        <v>0</v>
      </c>
      <c r="P802" t="s">
        <v>50</v>
      </c>
      <c r="Q802" t="s">
        <v>898</v>
      </c>
    </row>
    <row r="803" spans="1:17">
      <c r="A803">
        <v>802</v>
      </c>
      <c r="B803" s="1" t="s">
        <v>853</v>
      </c>
      <c r="C803">
        <v>2680</v>
      </c>
      <c r="D803" t="s">
        <v>26</v>
      </c>
      <c r="E803">
        <v>2.89</v>
      </c>
      <c r="F803">
        <v>18</v>
      </c>
      <c r="G803">
        <v>1.8</v>
      </c>
      <c r="H803" t="s">
        <v>113</v>
      </c>
      <c r="I803">
        <v>18</v>
      </c>
      <c r="J803">
        <v>42</v>
      </c>
      <c r="K803" t="s">
        <v>20</v>
      </c>
      <c r="L803" t="s">
        <v>21</v>
      </c>
      <c r="M803">
        <v>2.5</v>
      </c>
      <c r="N803" t="s">
        <v>21</v>
      </c>
      <c r="O803">
        <v>0</v>
      </c>
      <c r="P803" t="s">
        <v>27</v>
      </c>
      <c r="Q803" t="s">
        <v>899</v>
      </c>
    </row>
    <row r="804" spans="1:17">
      <c r="A804">
        <v>803</v>
      </c>
      <c r="B804" s="1" t="s">
        <v>853</v>
      </c>
      <c r="C804">
        <v>2700</v>
      </c>
      <c r="D804" t="s">
        <v>26</v>
      </c>
      <c r="E804">
        <v>2.89</v>
      </c>
      <c r="F804">
        <v>18</v>
      </c>
      <c r="G804">
        <v>1.8</v>
      </c>
      <c r="H804" t="s">
        <v>113</v>
      </c>
      <c r="I804">
        <v>18</v>
      </c>
      <c r="J804">
        <v>25</v>
      </c>
      <c r="K804" t="s">
        <v>20</v>
      </c>
      <c r="L804" t="s">
        <v>21</v>
      </c>
      <c r="M804">
        <v>1.5</v>
      </c>
      <c r="N804" t="s">
        <v>21</v>
      </c>
      <c r="O804">
        <v>0</v>
      </c>
      <c r="P804" t="s">
        <v>27</v>
      </c>
      <c r="Q804" t="s">
        <v>900</v>
      </c>
    </row>
    <row r="805" spans="1:17">
      <c r="A805">
        <v>804</v>
      </c>
      <c r="B805" s="1" t="s">
        <v>853</v>
      </c>
      <c r="C805">
        <v>2700</v>
      </c>
      <c r="D805" t="s">
        <v>17</v>
      </c>
      <c r="E805">
        <v>1.1100000000000001</v>
      </c>
      <c r="F805">
        <v>15</v>
      </c>
      <c r="G805">
        <v>1.22</v>
      </c>
      <c r="H805" t="s">
        <v>113</v>
      </c>
      <c r="I805">
        <v>15</v>
      </c>
      <c r="J805">
        <v>24</v>
      </c>
      <c r="K805" t="s">
        <v>20</v>
      </c>
      <c r="L805" t="s">
        <v>21</v>
      </c>
      <c r="M805">
        <v>2</v>
      </c>
      <c r="N805" t="s">
        <v>21</v>
      </c>
      <c r="O805">
        <v>0</v>
      </c>
      <c r="P805" t="s">
        <v>27</v>
      </c>
      <c r="Q805" t="s">
        <v>901</v>
      </c>
    </row>
    <row r="806" spans="1:17">
      <c r="A806">
        <v>805</v>
      </c>
      <c r="B806" s="1" t="s">
        <v>857</v>
      </c>
      <c r="C806">
        <v>1210</v>
      </c>
      <c r="D806" t="s">
        <v>17</v>
      </c>
      <c r="E806">
        <v>0</v>
      </c>
      <c r="F806">
        <v>12</v>
      </c>
      <c r="G806" t="s">
        <v>18</v>
      </c>
      <c r="H806" t="s">
        <v>123</v>
      </c>
      <c r="I806">
        <v>12</v>
      </c>
      <c r="J806">
        <v>20</v>
      </c>
      <c r="K806" t="s">
        <v>20</v>
      </c>
      <c r="L806" t="s">
        <v>21</v>
      </c>
      <c r="M806">
        <v>2</v>
      </c>
      <c r="N806" t="s">
        <v>21</v>
      </c>
      <c r="O806">
        <v>0</v>
      </c>
      <c r="P806" t="s">
        <v>22</v>
      </c>
      <c r="Q806" t="s">
        <v>902</v>
      </c>
    </row>
    <row r="807" spans="1:17">
      <c r="A807">
        <v>806</v>
      </c>
      <c r="B807" s="1" t="s">
        <v>857</v>
      </c>
      <c r="C807">
        <v>1212</v>
      </c>
      <c r="D807" t="s">
        <v>17</v>
      </c>
      <c r="E807">
        <v>2</v>
      </c>
      <c r="F807">
        <v>15</v>
      </c>
      <c r="G807" t="s">
        <v>18</v>
      </c>
      <c r="H807" t="s">
        <v>67</v>
      </c>
      <c r="I807">
        <v>15</v>
      </c>
      <c r="J807">
        <v>15</v>
      </c>
      <c r="K807" t="s">
        <v>20</v>
      </c>
      <c r="L807" t="s">
        <v>21</v>
      </c>
      <c r="M807">
        <v>2</v>
      </c>
      <c r="N807" t="s">
        <v>21</v>
      </c>
      <c r="O807">
        <v>0</v>
      </c>
      <c r="P807" t="s">
        <v>27</v>
      </c>
      <c r="Q807" t="s">
        <v>903</v>
      </c>
    </row>
    <row r="808" spans="1:17">
      <c r="A808">
        <v>807</v>
      </c>
      <c r="B808" s="1" t="s">
        <v>857</v>
      </c>
      <c r="C808">
        <v>1650</v>
      </c>
      <c r="D808" t="s">
        <v>17</v>
      </c>
      <c r="E808">
        <v>1.44</v>
      </c>
      <c r="F808">
        <v>18</v>
      </c>
      <c r="G808">
        <v>1.8</v>
      </c>
      <c r="H808" t="s">
        <v>18</v>
      </c>
      <c r="I808">
        <v>18</v>
      </c>
      <c r="J808">
        <v>25</v>
      </c>
      <c r="K808" t="s">
        <v>20</v>
      </c>
      <c r="L808" t="s">
        <v>21</v>
      </c>
      <c r="M808">
        <v>2</v>
      </c>
      <c r="N808" t="s">
        <v>21</v>
      </c>
      <c r="O808">
        <v>0</v>
      </c>
      <c r="P808" t="s">
        <v>27</v>
      </c>
      <c r="Q808" t="s">
        <v>904</v>
      </c>
    </row>
    <row r="809" spans="1:17">
      <c r="A809">
        <v>808</v>
      </c>
      <c r="B809" s="1" t="s">
        <v>857</v>
      </c>
      <c r="C809">
        <v>4010</v>
      </c>
      <c r="D809" t="s">
        <v>17</v>
      </c>
      <c r="E809">
        <v>0</v>
      </c>
      <c r="F809">
        <v>18</v>
      </c>
      <c r="G809">
        <v>1.8</v>
      </c>
      <c r="H809" t="s">
        <v>18</v>
      </c>
      <c r="I809">
        <v>18</v>
      </c>
      <c r="J809">
        <v>26</v>
      </c>
      <c r="K809" t="s">
        <v>20</v>
      </c>
      <c r="L809" t="s">
        <v>20</v>
      </c>
      <c r="M809">
        <v>2</v>
      </c>
      <c r="N809" t="s">
        <v>21</v>
      </c>
      <c r="O809">
        <v>0</v>
      </c>
      <c r="P809" t="s">
        <v>27</v>
      </c>
      <c r="Q809" t="s">
        <v>905</v>
      </c>
    </row>
    <row r="810" spans="1:17">
      <c r="A810">
        <v>809</v>
      </c>
      <c r="B810" s="1" t="s">
        <v>857</v>
      </c>
      <c r="C810">
        <v>5325</v>
      </c>
      <c r="D810" t="s">
        <v>17</v>
      </c>
      <c r="E810">
        <v>0</v>
      </c>
      <c r="F810">
        <v>24</v>
      </c>
      <c r="G810">
        <v>3.1</v>
      </c>
      <c r="H810" t="s">
        <v>196</v>
      </c>
      <c r="I810">
        <v>24</v>
      </c>
      <c r="J810">
        <v>31</v>
      </c>
      <c r="K810" t="s">
        <v>20</v>
      </c>
      <c r="L810" t="s">
        <v>21</v>
      </c>
      <c r="M810">
        <v>2</v>
      </c>
      <c r="N810" t="s">
        <v>21</v>
      </c>
      <c r="O810">
        <v>0</v>
      </c>
      <c r="P810" t="s">
        <v>27</v>
      </c>
      <c r="Q810" t="s">
        <v>906</v>
      </c>
    </row>
    <row r="811" spans="1:17">
      <c r="A811">
        <v>810</v>
      </c>
      <c r="B811" s="1" t="s">
        <v>857</v>
      </c>
      <c r="C811">
        <v>5329</v>
      </c>
      <c r="D811" t="s">
        <v>17</v>
      </c>
      <c r="E811">
        <v>1.0900000000000001</v>
      </c>
      <c r="F811">
        <v>18</v>
      </c>
      <c r="G811">
        <v>1.8</v>
      </c>
      <c r="H811" t="s">
        <v>113</v>
      </c>
      <c r="I811">
        <v>18</v>
      </c>
      <c r="J811">
        <v>41</v>
      </c>
      <c r="K811" t="s">
        <v>20</v>
      </c>
      <c r="L811" t="s">
        <v>21</v>
      </c>
      <c r="M811">
        <v>2</v>
      </c>
      <c r="N811" t="s">
        <v>21</v>
      </c>
      <c r="O811">
        <v>0</v>
      </c>
      <c r="P811" t="s">
        <v>27</v>
      </c>
      <c r="Q811" t="s">
        <v>907</v>
      </c>
    </row>
    <row r="812" spans="1:17">
      <c r="A812">
        <v>811</v>
      </c>
      <c r="B812" s="1" t="s">
        <v>906</v>
      </c>
      <c r="C812">
        <v>1210</v>
      </c>
      <c r="D812" t="s">
        <v>17</v>
      </c>
      <c r="E812">
        <v>2.02</v>
      </c>
      <c r="F812">
        <v>18</v>
      </c>
      <c r="G812">
        <v>1.8</v>
      </c>
      <c r="H812" t="s">
        <v>67</v>
      </c>
      <c r="I812">
        <v>18</v>
      </c>
      <c r="J812">
        <v>17</v>
      </c>
      <c r="K812" t="s">
        <v>20</v>
      </c>
      <c r="L812" t="s">
        <v>21</v>
      </c>
      <c r="M812">
        <v>2</v>
      </c>
      <c r="N812" t="s">
        <v>21</v>
      </c>
      <c r="O812">
        <v>0</v>
      </c>
      <c r="P812" t="s">
        <v>27</v>
      </c>
      <c r="Q812" t="s">
        <v>908</v>
      </c>
    </row>
    <row r="813" spans="1:17">
      <c r="A813">
        <v>812</v>
      </c>
      <c r="B813" s="1" t="s">
        <v>906</v>
      </c>
      <c r="C813">
        <v>2440</v>
      </c>
      <c r="D813" t="s">
        <v>17</v>
      </c>
      <c r="E813">
        <v>1.3</v>
      </c>
      <c r="F813">
        <v>18</v>
      </c>
      <c r="G813">
        <v>1.8</v>
      </c>
      <c r="H813" t="s">
        <v>113</v>
      </c>
      <c r="I813">
        <v>18</v>
      </c>
      <c r="J813">
        <v>20</v>
      </c>
      <c r="K813" t="s">
        <v>20</v>
      </c>
      <c r="L813" t="s">
        <v>21</v>
      </c>
      <c r="M813">
        <v>2</v>
      </c>
      <c r="N813" t="s">
        <v>21</v>
      </c>
      <c r="O813">
        <v>0</v>
      </c>
      <c r="P813" t="s">
        <v>27</v>
      </c>
      <c r="Q813" t="s">
        <v>909</v>
      </c>
    </row>
    <row r="814" spans="1:17">
      <c r="A814">
        <v>813</v>
      </c>
      <c r="B814" s="1" t="s">
        <v>857</v>
      </c>
      <c r="C814">
        <v>6620</v>
      </c>
      <c r="D814" t="s">
        <v>17</v>
      </c>
      <c r="E814">
        <v>1.45</v>
      </c>
      <c r="F814">
        <v>18</v>
      </c>
      <c r="G814">
        <v>1.8</v>
      </c>
      <c r="H814" t="s">
        <v>196</v>
      </c>
      <c r="I814">
        <v>18</v>
      </c>
      <c r="J814">
        <v>18</v>
      </c>
      <c r="K814" t="s">
        <v>20</v>
      </c>
      <c r="L814" t="s">
        <v>21</v>
      </c>
      <c r="M814">
        <v>2</v>
      </c>
      <c r="N814" t="s">
        <v>21</v>
      </c>
      <c r="O814">
        <v>0</v>
      </c>
      <c r="P814" t="s">
        <v>27</v>
      </c>
      <c r="Q814" t="s">
        <v>910</v>
      </c>
    </row>
    <row r="815" spans="1:17">
      <c r="A815">
        <v>814</v>
      </c>
      <c r="B815" s="1" t="s">
        <v>857</v>
      </c>
      <c r="C815">
        <v>8450</v>
      </c>
      <c r="D815" t="s">
        <v>26</v>
      </c>
      <c r="E815">
        <v>1.65</v>
      </c>
      <c r="F815">
        <v>24</v>
      </c>
      <c r="G815">
        <v>3.14</v>
      </c>
      <c r="H815" t="s">
        <v>18</v>
      </c>
      <c r="I815">
        <v>24</v>
      </c>
      <c r="J815">
        <v>2</v>
      </c>
      <c r="K815" t="s">
        <v>20</v>
      </c>
      <c r="L815" t="s">
        <v>21</v>
      </c>
      <c r="M815">
        <v>2</v>
      </c>
      <c r="N815" t="s">
        <v>21</v>
      </c>
      <c r="O815">
        <v>0</v>
      </c>
      <c r="P815" t="s">
        <v>27</v>
      </c>
      <c r="Q815" t="s">
        <v>911</v>
      </c>
    </row>
    <row r="816" spans="1:17">
      <c r="A816">
        <v>815</v>
      </c>
      <c r="B816" s="1" t="s">
        <v>857</v>
      </c>
      <c r="C816">
        <v>8455</v>
      </c>
      <c r="D816" t="s">
        <v>26</v>
      </c>
      <c r="E816">
        <v>1.95</v>
      </c>
      <c r="F816">
        <v>18</v>
      </c>
      <c r="G816">
        <v>1.8</v>
      </c>
      <c r="H816" t="s">
        <v>67</v>
      </c>
      <c r="I816">
        <v>18</v>
      </c>
      <c r="J816">
        <v>18</v>
      </c>
      <c r="K816" t="s">
        <v>20</v>
      </c>
      <c r="L816" t="s">
        <v>21</v>
      </c>
      <c r="M816">
        <v>2</v>
      </c>
      <c r="N816" t="s">
        <v>21</v>
      </c>
      <c r="O816">
        <v>0</v>
      </c>
      <c r="P816" t="s">
        <v>27</v>
      </c>
      <c r="Q816" t="s">
        <v>912</v>
      </c>
    </row>
    <row r="817" spans="1:17">
      <c r="A817">
        <v>816</v>
      </c>
      <c r="B817" s="1" t="s">
        <v>857</v>
      </c>
      <c r="C817">
        <v>8460</v>
      </c>
      <c r="D817" t="s">
        <v>18</v>
      </c>
      <c r="E817">
        <v>1.3</v>
      </c>
      <c r="F817">
        <v>18</v>
      </c>
      <c r="G817">
        <v>1.8</v>
      </c>
      <c r="H817" t="s">
        <v>67</v>
      </c>
      <c r="I817">
        <v>18</v>
      </c>
      <c r="J817">
        <v>18</v>
      </c>
      <c r="K817" t="s">
        <v>20</v>
      </c>
      <c r="L817" t="s">
        <v>21</v>
      </c>
      <c r="M817">
        <v>2</v>
      </c>
      <c r="N817" t="s">
        <v>21</v>
      </c>
      <c r="O817">
        <v>0</v>
      </c>
      <c r="P817" t="s">
        <v>27</v>
      </c>
      <c r="Q817" t="s">
        <v>913</v>
      </c>
    </row>
    <row r="818" spans="1:17">
      <c r="A818">
        <v>817</v>
      </c>
      <c r="B818" s="1" t="s">
        <v>914</v>
      </c>
      <c r="C818">
        <v>610</v>
      </c>
      <c r="D818" t="s">
        <v>26</v>
      </c>
      <c r="E818">
        <v>1.74</v>
      </c>
      <c r="F818">
        <v>18</v>
      </c>
      <c r="G818">
        <v>1.8</v>
      </c>
      <c r="H818" t="s">
        <v>113</v>
      </c>
      <c r="I818">
        <v>18</v>
      </c>
      <c r="J818">
        <v>22</v>
      </c>
      <c r="K818" t="s">
        <v>20</v>
      </c>
      <c r="L818" t="s">
        <v>21</v>
      </c>
      <c r="M818">
        <v>2</v>
      </c>
      <c r="N818" t="s">
        <v>21</v>
      </c>
      <c r="O818">
        <v>0</v>
      </c>
      <c r="P818" t="s">
        <v>27</v>
      </c>
      <c r="Q818" t="s">
        <v>915</v>
      </c>
    </row>
    <row r="819" spans="1:17">
      <c r="A819">
        <v>818</v>
      </c>
      <c r="B819" s="1" t="s">
        <v>914</v>
      </c>
      <c r="C819">
        <v>1450</v>
      </c>
      <c r="D819" t="s">
        <v>17</v>
      </c>
      <c r="E819">
        <v>1.61</v>
      </c>
      <c r="F819">
        <v>18</v>
      </c>
      <c r="G819">
        <v>1.8</v>
      </c>
      <c r="H819" t="s">
        <v>18</v>
      </c>
      <c r="I819">
        <v>0</v>
      </c>
      <c r="J819">
        <v>0</v>
      </c>
      <c r="K819" t="s">
        <v>20</v>
      </c>
      <c r="L819" t="s">
        <v>21</v>
      </c>
      <c r="M819">
        <v>2</v>
      </c>
      <c r="N819" t="s">
        <v>21</v>
      </c>
      <c r="O819">
        <v>0</v>
      </c>
      <c r="P819" t="s">
        <v>27</v>
      </c>
      <c r="Q819" t="s">
        <v>916</v>
      </c>
    </row>
    <row r="820" spans="1:17">
      <c r="A820">
        <v>819</v>
      </c>
      <c r="B820" s="1" t="s">
        <v>914</v>
      </c>
      <c r="C820">
        <v>2000</v>
      </c>
      <c r="D820" t="s">
        <v>17</v>
      </c>
      <c r="E820">
        <v>1.6</v>
      </c>
      <c r="F820">
        <v>18</v>
      </c>
      <c r="G820">
        <v>1.8</v>
      </c>
      <c r="H820" t="s">
        <v>67</v>
      </c>
      <c r="I820">
        <v>18</v>
      </c>
      <c r="J820">
        <v>22</v>
      </c>
      <c r="K820" t="s">
        <v>20</v>
      </c>
      <c r="L820" t="s">
        <v>21</v>
      </c>
      <c r="M820">
        <v>2</v>
      </c>
      <c r="N820" t="s">
        <v>21</v>
      </c>
      <c r="O820">
        <v>0</v>
      </c>
      <c r="P820" t="s">
        <v>27</v>
      </c>
      <c r="Q820" t="s">
        <v>917</v>
      </c>
    </row>
    <row r="821" spans="1:17">
      <c r="A821">
        <v>820</v>
      </c>
      <c r="B821" s="1" t="s">
        <v>914</v>
      </c>
      <c r="C821">
        <v>2585</v>
      </c>
      <c r="D821" t="s">
        <v>17</v>
      </c>
      <c r="E821">
        <v>1.53</v>
      </c>
      <c r="F821">
        <v>18</v>
      </c>
      <c r="G821">
        <v>1.8</v>
      </c>
      <c r="H821" t="s">
        <v>18</v>
      </c>
      <c r="I821">
        <v>18</v>
      </c>
      <c r="J821">
        <v>33</v>
      </c>
      <c r="K821" t="s">
        <v>20</v>
      </c>
      <c r="L821" t="s">
        <v>20</v>
      </c>
      <c r="M821">
        <v>2</v>
      </c>
      <c r="N821" t="s">
        <v>21</v>
      </c>
      <c r="O821">
        <v>0</v>
      </c>
      <c r="P821" t="s">
        <v>27</v>
      </c>
      <c r="Q821" t="s">
        <v>918</v>
      </c>
    </row>
    <row r="822" spans="1:17">
      <c r="A822">
        <v>821</v>
      </c>
      <c r="B822" s="1" t="s">
        <v>914</v>
      </c>
      <c r="C822">
        <v>0</v>
      </c>
      <c r="D822" t="s">
        <v>18</v>
      </c>
      <c r="E822">
        <v>0</v>
      </c>
      <c r="F822" t="s">
        <v>18</v>
      </c>
      <c r="G822" t="s">
        <v>919</v>
      </c>
      <c r="H822" t="s">
        <v>18</v>
      </c>
      <c r="I822">
        <v>0</v>
      </c>
      <c r="J822">
        <v>0</v>
      </c>
      <c r="K822" t="s">
        <v>21</v>
      </c>
      <c r="L822" t="s">
        <v>21</v>
      </c>
      <c r="M822">
        <v>2</v>
      </c>
      <c r="N822" t="s">
        <v>21</v>
      </c>
      <c r="O822">
        <v>0</v>
      </c>
      <c r="P822" t="s">
        <v>27</v>
      </c>
      <c r="Q822" t="s">
        <v>83</v>
      </c>
    </row>
    <row r="823" spans="1:17">
      <c r="A823">
        <v>822</v>
      </c>
      <c r="B823" s="1" t="s">
        <v>920</v>
      </c>
      <c r="C823">
        <v>480</v>
      </c>
      <c r="D823" t="s">
        <v>17</v>
      </c>
      <c r="E823">
        <v>1.2</v>
      </c>
      <c r="F823">
        <v>18</v>
      </c>
      <c r="G823">
        <v>1.77</v>
      </c>
      <c r="H823" t="s">
        <v>93</v>
      </c>
      <c r="I823">
        <v>18</v>
      </c>
      <c r="J823">
        <v>16</v>
      </c>
      <c r="K823" t="s">
        <v>20</v>
      </c>
      <c r="L823" t="s">
        <v>21</v>
      </c>
      <c r="M823">
        <v>3</v>
      </c>
      <c r="N823" t="s">
        <v>21</v>
      </c>
      <c r="O823">
        <v>0</v>
      </c>
      <c r="P823" t="s">
        <v>33</v>
      </c>
      <c r="Q823" t="s">
        <v>921</v>
      </c>
    </row>
    <row r="824" spans="1:17">
      <c r="A824">
        <v>823</v>
      </c>
      <c r="B824" s="1" t="s">
        <v>920</v>
      </c>
      <c r="C824">
        <v>484</v>
      </c>
      <c r="D824" t="s">
        <v>26</v>
      </c>
      <c r="E824">
        <v>0.19</v>
      </c>
      <c r="F824">
        <v>18</v>
      </c>
      <c r="G824">
        <v>1.77</v>
      </c>
      <c r="H824" t="s">
        <v>24</v>
      </c>
      <c r="I824">
        <v>18</v>
      </c>
      <c r="J824">
        <v>64</v>
      </c>
      <c r="K824" t="s">
        <v>20</v>
      </c>
      <c r="L824" t="s">
        <v>21</v>
      </c>
      <c r="M824">
        <v>2</v>
      </c>
      <c r="N824" t="s">
        <v>21</v>
      </c>
      <c r="O824">
        <v>0</v>
      </c>
      <c r="P824" t="s">
        <v>27</v>
      </c>
      <c r="Q824" t="s">
        <v>922</v>
      </c>
    </row>
    <row r="825" spans="1:17">
      <c r="A825">
        <v>824</v>
      </c>
      <c r="B825" s="1" t="s">
        <v>923</v>
      </c>
      <c r="C825">
        <v>20</v>
      </c>
      <c r="D825" t="s">
        <v>17</v>
      </c>
      <c r="E825">
        <v>0.7</v>
      </c>
      <c r="F825">
        <v>24</v>
      </c>
      <c r="G825">
        <v>3.14</v>
      </c>
      <c r="H825" t="s">
        <v>67</v>
      </c>
      <c r="I825">
        <v>24</v>
      </c>
      <c r="J825">
        <v>21</v>
      </c>
      <c r="K825" t="s">
        <v>20</v>
      </c>
      <c r="L825" t="s">
        <v>21</v>
      </c>
      <c r="M825">
        <v>2</v>
      </c>
      <c r="N825" t="s">
        <v>21</v>
      </c>
      <c r="O825">
        <v>0</v>
      </c>
      <c r="P825" t="s">
        <v>27</v>
      </c>
      <c r="Q825" t="s">
        <v>924</v>
      </c>
    </row>
    <row r="826" spans="1:17">
      <c r="A826">
        <v>825</v>
      </c>
      <c r="B826" s="1" t="s">
        <v>923</v>
      </c>
      <c r="C826">
        <v>20</v>
      </c>
      <c r="D826" t="s">
        <v>26</v>
      </c>
      <c r="E826">
        <v>1.8</v>
      </c>
      <c r="F826">
        <v>18</v>
      </c>
      <c r="G826">
        <v>1.8</v>
      </c>
      <c r="H826" t="s">
        <v>67</v>
      </c>
      <c r="I826">
        <v>18</v>
      </c>
      <c r="J826">
        <v>20</v>
      </c>
      <c r="K826" t="s">
        <v>20</v>
      </c>
      <c r="L826" t="s">
        <v>21</v>
      </c>
      <c r="M826">
        <v>2</v>
      </c>
      <c r="N826" t="s">
        <v>21</v>
      </c>
      <c r="O826">
        <v>0</v>
      </c>
      <c r="P826" t="s">
        <v>27</v>
      </c>
      <c r="Q826" t="s">
        <v>925</v>
      </c>
    </row>
    <row r="827" spans="1:17">
      <c r="A827">
        <v>826</v>
      </c>
      <c r="B827" s="1" t="s">
        <v>920</v>
      </c>
      <c r="C827">
        <v>1420</v>
      </c>
      <c r="D827" t="s">
        <v>17</v>
      </c>
      <c r="E827">
        <v>1.71</v>
      </c>
      <c r="F827">
        <v>18</v>
      </c>
      <c r="G827">
        <v>1.8</v>
      </c>
      <c r="H827" t="s">
        <v>67</v>
      </c>
      <c r="I827">
        <v>18</v>
      </c>
      <c r="J827">
        <v>23</v>
      </c>
      <c r="K827" t="s">
        <v>20</v>
      </c>
      <c r="L827" t="s">
        <v>21</v>
      </c>
      <c r="M827">
        <v>2.5</v>
      </c>
      <c r="N827" t="s">
        <v>21</v>
      </c>
      <c r="O827">
        <v>0</v>
      </c>
      <c r="P827" t="s">
        <v>27</v>
      </c>
      <c r="Q827" t="s">
        <v>926</v>
      </c>
    </row>
    <row r="828" spans="1:17">
      <c r="A828">
        <v>827</v>
      </c>
      <c r="B828" s="1" t="s">
        <v>920</v>
      </c>
      <c r="C828">
        <v>1420</v>
      </c>
      <c r="D828" t="s">
        <v>26</v>
      </c>
      <c r="E828">
        <v>0.78</v>
      </c>
      <c r="F828">
        <v>18</v>
      </c>
      <c r="G828">
        <v>1.8</v>
      </c>
      <c r="H828" t="s">
        <v>67</v>
      </c>
      <c r="I828">
        <v>18</v>
      </c>
      <c r="J828">
        <v>83</v>
      </c>
      <c r="K828" t="s">
        <v>20</v>
      </c>
      <c r="L828" t="s">
        <v>21</v>
      </c>
      <c r="M828">
        <v>2.5</v>
      </c>
      <c r="N828" t="s">
        <v>21</v>
      </c>
      <c r="O828">
        <v>0</v>
      </c>
      <c r="P828" t="s">
        <v>27</v>
      </c>
      <c r="Q828" t="s">
        <v>927</v>
      </c>
    </row>
    <row r="829" spans="1:17">
      <c r="A829">
        <v>828</v>
      </c>
      <c r="B829" s="1" t="s">
        <v>920</v>
      </c>
      <c r="C829">
        <v>2125</v>
      </c>
      <c r="D829" t="s">
        <v>17</v>
      </c>
      <c r="E829">
        <v>0.52</v>
      </c>
      <c r="F829">
        <v>24</v>
      </c>
      <c r="G829">
        <v>3.1</v>
      </c>
      <c r="H829" t="s">
        <v>196</v>
      </c>
      <c r="I829">
        <v>24</v>
      </c>
      <c r="J829">
        <v>18</v>
      </c>
      <c r="K829" t="s">
        <v>21</v>
      </c>
      <c r="L829" t="s">
        <v>21</v>
      </c>
      <c r="M829">
        <v>1.5</v>
      </c>
      <c r="N829" t="s">
        <v>21</v>
      </c>
      <c r="O829">
        <v>0</v>
      </c>
      <c r="P829" t="s">
        <v>22</v>
      </c>
      <c r="Q829" t="s">
        <v>136</v>
      </c>
    </row>
    <row r="830" spans="1:17">
      <c r="A830">
        <v>829</v>
      </c>
      <c r="B830" s="1" t="s">
        <v>920</v>
      </c>
      <c r="C830">
        <v>2680</v>
      </c>
      <c r="D830" t="s">
        <v>17</v>
      </c>
      <c r="E830">
        <v>0.1</v>
      </c>
      <c r="F830" t="s">
        <v>18</v>
      </c>
      <c r="G830" t="s">
        <v>18</v>
      </c>
      <c r="H830" t="s">
        <v>67</v>
      </c>
      <c r="I830">
        <v>36</v>
      </c>
      <c r="J830">
        <v>20</v>
      </c>
      <c r="K830" t="s">
        <v>20</v>
      </c>
      <c r="L830" t="s">
        <v>21</v>
      </c>
      <c r="M830">
        <v>2</v>
      </c>
      <c r="N830" t="s">
        <v>21</v>
      </c>
      <c r="O830">
        <v>0</v>
      </c>
      <c r="P830" t="s">
        <v>27</v>
      </c>
      <c r="Q830" t="s">
        <v>136</v>
      </c>
    </row>
    <row r="831" spans="1:17">
      <c r="A831">
        <v>830</v>
      </c>
      <c r="B831" s="1" t="s">
        <v>920</v>
      </c>
      <c r="C831">
        <v>3940</v>
      </c>
      <c r="D831" t="s">
        <v>17</v>
      </c>
      <c r="E831">
        <v>1.62</v>
      </c>
      <c r="F831">
        <v>24</v>
      </c>
      <c r="G831">
        <v>3.14</v>
      </c>
      <c r="H831" t="s">
        <v>113</v>
      </c>
      <c r="I831">
        <v>24</v>
      </c>
      <c r="J831">
        <v>76</v>
      </c>
      <c r="K831" t="s">
        <v>20</v>
      </c>
      <c r="L831" t="s">
        <v>21</v>
      </c>
      <c r="M831">
        <v>1</v>
      </c>
      <c r="N831" t="s">
        <v>21</v>
      </c>
      <c r="O831">
        <v>0</v>
      </c>
      <c r="P831" t="s">
        <v>27</v>
      </c>
      <c r="Q831" t="s">
        <v>928</v>
      </c>
    </row>
    <row r="832" spans="1:17">
      <c r="A832">
        <v>831</v>
      </c>
      <c r="B832" s="1" t="s">
        <v>920</v>
      </c>
      <c r="C832">
        <v>3955</v>
      </c>
      <c r="D832" t="s">
        <v>26</v>
      </c>
      <c r="E832">
        <v>1.34</v>
      </c>
      <c r="F832">
        <v>24</v>
      </c>
      <c r="G832">
        <v>3.14</v>
      </c>
      <c r="H832" t="s">
        <v>18</v>
      </c>
      <c r="I832">
        <v>18</v>
      </c>
      <c r="J832">
        <v>76</v>
      </c>
      <c r="K832" t="s">
        <v>20</v>
      </c>
      <c r="L832" t="s">
        <v>21</v>
      </c>
      <c r="M832">
        <v>2</v>
      </c>
      <c r="N832" t="s">
        <v>21</v>
      </c>
      <c r="O832">
        <v>0</v>
      </c>
      <c r="P832" t="s">
        <v>27</v>
      </c>
      <c r="Q832" t="s">
        <v>929</v>
      </c>
    </row>
    <row r="833" spans="1:17">
      <c r="A833">
        <v>832</v>
      </c>
      <c r="B833" s="1" t="s">
        <v>920</v>
      </c>
      <c r="C833">
        <v>5220</v>
      </c>
      <c r="D833" t="s">
        <v>26</v>
      </c>
      <c r="E833">
        <v>0.27</v>
      </c>
      <c r="F833">
        <v>18</v>
      </c>
      <c r="G833">
        <v>1.8</v>
      </c>
      <c r="H833" t="s">
        <v>196</v>
      </c>
      <c r="I833">
        <v>18</v>
      </c>
      <c r="J833">
        <v>187</v>
      </c>
      <c r="K833" t="s">
        <v>20</v>
      </c>
      <c r="L833" t="s">
        <v>21</v>
      </c>
      <c r="M833">
        <v>1.5</v>
      </c>
      <c r="N833" t="s">
        <v>21</v>
      </c>
      <c r="O833">
        <v>0</v>
      </c>
      <c r="P833" t="s">
        <v>22</v>
      </c>
      <c r="Q833" t="s">
        <v>930</v>
      </c>
    </row>
    <row r="834" spans="1:17">
      <c r="A834">
        <v>833</v>
      </c>
      <c r="B834" s="1" t="s">
        <v>920</v>
      </c>
      <c r="C834">
        <v>5800</v>
      </c>
      <c r="D834" t="s">
        <v>17</v>
      </c>
      <c r="E834">
        <v>0.89</v>
      </c>
      <c r="F834">
        <v>18</v>
      </c>
      <c r="G834">
        <v>1.8</v>
      </c>
      <c r="H834" t="s">
        <v>67</v>
      </c>
      <c r="I834">
        <v>18</v>
      </c>
      <c r="J834">
        <v>24</v>
      </c>
      <c r="K834" t="s">
        <v>20</v>
      </c>
      <c r="L834" t="s">
        <v>21</v>
      </c>
      <c r="M834">
        <v>2</v>
      </c>
      <c r="N834" t="s">
        <v>21</v>
      </c>
      <c r="O834">
        <v>0</v>
      </c>
      <c r="P834" t="s">
        <v>27</v>
      </c>
      <c r="Q834" t="s">
        <v>931</v>
      </c>
    </row>
    <row r="835" spans="1:17">
      <c r="A835">
        <v>834</v>
      </c>
      <c r="B835" s="1" t="s">
        <v>920</v>
      </c>
      <c r="C835">
        <v>6590</v>
      </c>
      <c r="D835" t="s">
        <v>26</v>
      </c>
      <c r="E835">
        <v>1.5</v>
      </c>
      <c r="F835">
        <v>24</v>
      </c>
      <c r="G835">
        <v>3.14</v>
      </c>
      <c r="H835" t="s">
        <v>67</v>
      </c>
      <c r="I835">
        <v>24</v>
      </c>
      <c r="J835">
        <v>16</v>
      </c>
      <c r="K835" t="s">
        <v>20</v>
      </c>
      <c r="L835" t="s">
        <v>21</v>
      </c>
      <c r="M835">
        <v>2</v>
      </c>
      <c r="N835" t="s">
        <v>21</v>
      </c>
      <c r="O835">
        <v>0</v>
      </c>
      <c r="P835" t="s">
        <v>27</v>
      </c>
      <c r="Q835" t="s">
        <v>932</v>
      </c>
    </row>
    <row r="836" spans="1:17">
      <c r="A836">
        <v>835</v>
      </c>
      <c r="B836" s="1" t="s">
        <v>920</v>
      </c>
      <c r="C836">
        <v>7260</v>
      </c>
      <c r="D836" t="s">
        <v>17</v>
      </c>
      <c r="E836">
        <v>1.73</v>
      </c>
      <c r="F836">
        <v>18</v>
      </c>
      <c r="G836">
        <v>1.8</v>
      </c>
      <c r="H836" t="s">
        <v>695</v>
      </c>
      <c r="I836">
        <v>18</v>
      </c>
      <c r="J836">
        <v>21</v>
      </c>
      <c r="K836" t="s">
        <v>20</v>
      </c>
      <c r="L836" t="s">
        <v>21</v>
      </c>
      <c r="M836">
        <v>2</v>
      </c>
      <c r="N836" t="s">
        <v>21</v>
      </c>
      <c r="O836">
        <v>0</v>
      </c>
      <c r="P836" t="s">
        <v>27</v>
      </c>
      <c r="Q836" t="s">
        <v>933</v>
      </c>
    </row>
    <row r="837" spans="1:17">
      <c r="A837">
        <v>836</v>
      </c>
      <c r="B837" s="1" t="s">
        <v>920</v>
      </c>
      <c r="C837">
        <v>7270</v>
      </c>
      <c r="D837" t="s">
        <v>18</v>
      </c>
      <c r="E837">
        <v>1.17</v>
      </c>
      <c r="F837">
        <v>18</v>
      </c>
      <c r="G837">
        <v>1.8</v>
      </c>
      <c r="H837" t="s">
        <v>934</v>
      </c>
      <c r="I837">
        <v>18</v>
      </c>
      <c r="J837">
        <v>17</v>
      </c>
      <c r="K837" t="s">
        <v>20</v>
      </c>
      <c r="L837" t="s">
        <v>21</v>
      </c>
      <c r="M837">
        <v>2</v>
      </c>
      <c r="N837" t="s">
        <v>21</v>
      </c>
      <c r="O837">
        <v>0</v>
      </c>
      <c r="P837" t="s">
        <v>27</v>
      </c>
      <c r="Q837" t="s">
        <v>935</v>
      </c>
    </row>
    <row r="838" spans="1:17">
      <c r="A838">
        <v>837</v>
      </c>
      <c r="B838" s="1" t="s">
        <v>923</v>
      </c>
      <c r="C838">
        <v>680</v>
      </c>
      <c r="D838" t="s">
        <v>26</v>
      </c>
      <c r="E838">
        <v>1.31</v>
      </c>
      <c r="F838">
        <v>18</v>
      </c>
      <c r="G838">
        <v>1.8</v>
      </c>
      <c r="H838" t="s">
        <v>18</v>
      </c>
      <c r="I838">
        <v>18</v>
      </c>
      <c r="J838">
        <v>0</v>
      </c>
      <c r="K838" t="s">
        <v>20</v>
      </c>
      <c r="L838" t="s">
        <v>21</v>
      </c>
      <c r="M838">
        <v>2</v>
      </c>
      <c r="N838" t="s">
        <v>21</v>
      </c>
      <c r="O838">
        <v>0</v>
      </c>
      <c r="P838" t="s">
        <v>22</v>
      </c>
      <c r="Q838" t="s">
        <v>936</v>
      </c>
    </row>
    <row r="839" spans="1:17">
      <c r="A839">
        <v>838</v>
      </c>
      <c r="B839" s="1" t="s">
        <v>923</v>
      </c>
      <c r="C839">
        <v>1930</v>
      </c>
      <c r="D839" t="s">
        <v>17</v>
      </c>
      <c r="E839">
        <v>0.72</v>
      </c>
      <c r="F839">
        <v>18</v>
      </c>
      <c r="G839">
        <v>1.8</v>
      </c>
      <c r="H839" t="s">
        <v>123</v>
      </c>
      <c r="I839">
        <v>18</v>
      </c>
      <c r="J839">
        <v>11</v>
      </c>
      <c r="K839" t="s">
        <v>21</v>
      </c>
      <c r="L839" t="s">
        <v>21</v>
      </c>
      <c r="M839">
        <v>2</v>
      </c>
      <c r="N839" t="s">
        <v>21</v>
      </c>
      <c r="O839">
        <v>0</v>
      </c>
      <c r="P839" t="s">
        <v>22</v>
      </c>
      <c r="Q839" t="s">
        <v>937</v>
      </c>
    </row>
    <row r="840" spans="1:17">
      <c r="A840">
        <v>839</v>
      </c>
      <c r="B840" s="1" t="s">
        <v>816</v>
      </c>
      <c r="C840">
        <v>4199</v>
      </c>
      <c r="D840" t="s">
        <v>26</v>
      </c>
      <c r="E840">
        <v>0</v>
      </c>
      <c r="F840">
        <v>12</v>
      </c>
      <c r="G840">
        <v>0</v>
      </c>
      <c r="H840" t="s">
        <v>67</v>
      </c>
      <c r="I840">
        <v>12</v>
      </c>
      <c r="J840">
        <v>12</v>
      </c>
      <c r="K840" t="s">
        <v>20</v>
      </c>
      <c r="L840" t="s">
        <v>21</v>
      </c>
      <c r="M840">
        <v>2</v>
      </c>
      <c r="N840" t="s">
        <v>21</v>
      </c>
      <c r="O840">
        <v>0</v>
      </c>
      <c r="P840" t="s">
        <v>33</v>
      </c>
      <c r="Q840" t="s">
        <v>938</v>
      </c>
    </row>
    <row r="841" spans="1:17">
      <c r="A841">
        <v>840</v>
      </c>
      <c r="B841" s="1" t="s">
        <v>939</v>
      </c>
      <c r="C841">
        <v>8245</v>
      </c>
      <c r="D841" t="s">
        <v>26</v>
      </c>
      <c r="E841">
        <v>0</v>
      </c>
      <c r="F841">
        <v>12</v>
      </c>
      <c r="G841" t="s">
        <v>18</v>
      </c>
      <c r="H841" t="s">
        <v>18</v>
      </c>
      <c r="I841">
        <v>12</v>
      </c>
      <c r="J841">
        <v>16</v>
      </c>
      <c r="K841" t="s">
        <v>21</v>
      </c>
      <c r="L841" t="s">
        <v>21</v>
      </c>
      <c r="M841">
        <v>2</v>
      </c>
      <c r="N841" t="s">
        <v>21</v>
      </c>
      <c r="O841">
        <v>0</v>
      </c>
      <c r="P841" t="s">
        <v>50</v>
      </c>
      <c r="Q841" t="s">
        <v>940</v>
      </c>
    </row>
    <row r="842" spans="1:17">
      <c r="A842">
        <v>841</v>
      </c>
      <c r="B842" s="1" t="s">
        <v>939</v>
      </c>
      <c r="C842">
        <v>8329</v>
      </c>
      <c r="D842" t="s">
        <v>26</v>
      </c>
      <c r="E842">
        <v>1.03</v>
      </c>
      <c r="F842">
        <v>30</v>
      </c>
      <c r="G842">
        <v>6.25</v>
      </c>
      <c r="H842" t="s">
        <v>113</v>
      </c>
      <c r="I842">
        <v>30</v>
      </c>
      <c r="J842">
        <v>28</v>
      </c>
      <c r="K842" t="s">
        <v>20</v>
      </c>
      <c r="L842" t="s">
        <v>21</v>
      </c>
      <c r="M842">
        <v>2</v>
      </c>
      <c r="N842" t="s">
        <v>21</v>
      </c>
      <c r="O842">
        <v>0</v>
      </c>
      <c r="P842" t="s">
        <v>22</v>
      </c>
      <c r="Q842" t="s">
        <v>941</v>
      </c>
    </row>
    <row r="843" spans="1:17">
      <c r="A843">
        <v>842</v>
      </c>
      <c r="B843" s="1" t="s">
        <v>939</v>
      </c>
      <c r="C843">
        <v>10760</v>
      </c>
      <c r="D843" t="s">
        <v>26</v>
      </c>
      <c r="E843">
        <v>1.43</v>
      </c>
      <c r="F843">
        <v>18</v>
      </c>
      <c r="G843">
        <v>1.8</v>
      </c>
      <c r="H843" t="s">
        <v>67</v>
      </c>
      <c r="I843">
        <v>18</v>
      </c>
      <c r="J843">
        <v>17</v>
      </c>
      <c r="K843" t="s">
        <v>20</v>
      </c>
      <c r="L843" t="s">
        <v>21</v>
      </c>
      <c r="M843">
        <v>2</v>
      </c>
      <c r="N843" t="s">
        <v>21</v>
      </c>
      <c r="O843">
        <v>0</v>
      </c>
      <c r="P843" t="s">
        <v>33</v>
      </c>
      <c r="Q843" t="s">
        <v>942</v>
      </c>
    </row>
    <row r="844" spans="1:17">
      <c r="A844">
        <v>843</v>
      </c>
      <c r="B844" s="1" t="s">
        <v>939</v>
      </c>
      <c r="C844">
        <v>14878</v>
      </c>
      <c r="D844" t="s">
        <v>17</v>
      </c>
      <c r="E844">
        <v>1.3</v>
      </c>
      <c r="F844">
        <v>24</v>
      </c>
      <c r="G844">
        <v>3.14</v>
      </c>
      <c r="H844" t="s">
        <v>196</v>
      </c>
      <c r="I844">
        <v>24</v>
      </c>
      <c r="J844">
        <v>24</v>
      </c>
      <c r="K844" t="s">
        <v>20</v>
      </c>
      <c r="L844" t="s">
        <v>21</v>
      </c>
      <c r="M844">
        <v>2</v>
      </c>
      <c r="N844" t="s">
        <v>21</v>
      </c>
      <c r="O844">
        <v>0</v>
      </c>
      <c r="P844" t="s">
        <v>33</v>
      </c>
      <c r="Q844" t="s">
        <v>943</v>
      </c>
    </row>
    <row r="845" spans="1:17">
      <c r="A845">
        <v>844</v>
      </c>
      <c r="B845" s="1" t="s">
        <v>939</v>
      </c>
      <c r="C845">
        <v>14878</v>
      </c>
      <c r="D845" t="s">
        <v>26</v>
      </c>
      <c r="E845">
        <v>3.23</v>
      </c>
      <c r="F845">
        <v>18</v>
      </c>
      <c r="G845">
        <v>1.8</v>
      </c>
      <c r="H845" t="s">
        <v>67</v>
      </c>
      <c r="I845">
        <v>18</v>
      </c>
      <c r="J845">
        <v>24</v>
      </c>
      <c r="K845" t="s">
        <v>20</v>
      </c>
      <c r="L845" t="s">
        <v>21</v>
      </c>
      <c r="M845">
        <v>2</v>
      </c>
      <c r="N845" t="s">
        <v>21</v>
      </c>
      <c r="O845">
        <v>0</v>
      </c>
      <c r="P845" t="s">
        <v>33</v>
      </c>
      <c r="Q845" t="s">
        <v>944</v>
      </c>
    </row>
    <row r="846" spans="1:17">
      <c r="A846">
        <v>845</v>
      </c>
      <c r="B846" s="1" t="s">
        <v>939</v>
      </c>
      <c r="C846">
        <v>16560</v>
      </c>
      <c r="D846" t="s">
        <v>17</v>
      </c>
      <c r="E846">
        <v>2.66</v>
      </c>
      <c r="F846">
        <v>18</v>
      </c>
      <c r="G846">
        <v>1.8</v>
      </c>
      <c r="H846" t="s">
        <v>67</v>
      </c>
      <c r="I846">
        <v>18</v>
      </c>
      <c r="J846">
        <v>24</v>
      </c>
      <c r="K846" t="s">
        <v>20</v>
      </c>
      <c r="L846" t="s">
        <v>21</v>
      </c>
      <c r="M846">
        <v>3</v>
      </c>
      <c r="N846" t="s">
        <v>21</v>
      </c>
      <c r="O846">
        <v>0</v>
      </c>
      <c r="P846" t="s">
        <v>33</v>
      </c>
      <c r="Q846" t="s">
        <v>945</v>
      </c>
    </row>
    <row r="847" spans="1:17">
      <c r="A847">
        <v>846</v>
      </c>
      <c r="B847" s="1" t="s">
        <v>939</v>
      </c>
      <c r="C847">
        <v>16645</v>
      </c>
      <c r="D847" t="s">
        <v>26</v>
      </c>
      <c r="E847">
        <v>2.91</v>
      </c>
      <c r="F847">
        <v>24</v>
      </c>
      <c r="G847">
        <v>3.14</v>
      </c>
      <c r="H847" t="s">
        <v>67</v>
      </c>
      <c r="I847">
        <v>24</v>
      </c>
      <c r="J847">
        <v>24</v>
      </c>
      <c r="K847" t="s">
        <v>20</v>
      </c>
      <c r="L847" t="s">
        <v>21</v>
      </c>
      <c r="M847">
        <v>3</v>
      </c>
      <c r="N847" t="s">
        <v>21</v>
      </c>
      <c r="O847">
        <v>0</v>
      </c>
      <c r="P847" t="s">
        <v>33</v>
      </c>
      <c r="Q847" t="s">
        <v>946</v>
      </c>
    </row>
    <row r="848" spans="1:17">
      <c r="A848">
        <v>847</v>
      </c>
      <c r="B848" s="1" t="s">
        <v>939</v>
      </c>
      <c r="C848">
        <v>17440</v>
      </c>
      <c r="D848" t="s">
        <v>17</v>
      </c>
      <c r="E848">
        <v>2.54</v>
      </c>
      <c r="F848">
        <v>18</v>
      </c>
      <c r="G848">
        <v>1.8</v>
      </c>
      <c r="H848" t="s">
        <v>67</v>
      </c>
      <c r="I848">
        <v>18</v>
      </c>
      <c r="J848">
        <v>24</v>
      </c>
      <c r="K848" t="s">
        <v>20</v>
      </c>
      <c r="L848" t="s">
        <v>21</v>
      </c>
      <c r="M848">
        <v>3</v>
      </c>
      <c r="N848" t="s">
        <v>21</v>
      </c>
      <c r="O848">
        <v>0</v>
      </c>
      <c r="P848" t="s">
        <v>27</v>
      </c>
      <c r="Q848" t="s">
        <v>947</v>
      </c>
    </row>
    <row r="849" spans="1:17">
      <c r="A849">
        <v>848</v>
      </c>
      <c r="B849" s="1" t="s">
        <v>939</v>
      </c>
      <c r="C849">
        <v>18685</v>
      </c>
      <c r="D849" t="s">
        <v>17</v>
      </c>
      <c r="E849">
        <v>4.25</v>
      </c>
      <c r="F849">
        <v>18</v>
      </c>
      <c r="G849">
        <v>1.8</v>
      </c>
      <c r="H849" t="s">
        <v>196</v>
      </c>
      <c r="I849">
        <v>18</v>
      </c>
      <c r="J849">
        <v>54</v>
      </c>
      <c r="K849" t="s">
        <v>20</v>
      </c>
      <c r="L849" t="s">
        <v>21</v>
      </c>
      <c r="M849">
        <v>4</v>
      </c>
      <c r="N849" t="s">
        <v>21</v>
      </c>
      <c r="O849">
        <v>0</v>
      </c>
      <c r="P849" t="s">
        <v>27</v>
      </c>
      <c r="Q849" t="s">
        <v>948</v>
      </c>
    </row>
    <row r="850" spans="1:17">
      <c r="A850">
        <v>849</v>
      </c>
      <c r="B850" s="1" t="s">
        <v>939</v>
      </c>
      <c r="C850">
        <v>18685</v>
      </c>
      <c r="D850" t="s">
        <v>26</v>
      </c>
      <c r="E850">
        <v>1.31</v>
      </c>
      <c r="F850">
        <v>24</v>
      </c>
      <c r="G850">
        <v>3.14</v>
      </c>
      <c r="H850" t="s">
        <v>123</v>
      </c>
      <c r="I850">
        <v>24</v>
      </c>
      <c r="J850">
        <v>22</v>
      </c>
      <c r="K850" t="s">
        <v>21</v>
      </c>
      <c r="L850" t="s">
        <v>21</v>
      </c>
      <c r="M850">
        <v>3</v>
      </c>
      <c r="N850" t="s">
        <v>21</v>
      </c>
      <c r="O850">
        <v>0</v>
      </c>
      <c r="P850" t="s">
        <v>22</v>
      </c>
      <c r="Q850" t="s">
        <v>949</v>
      </c>
    </row>
    <row r="851" spans="1:17">
      <c r="A851">
        <v>850</v>
      </c>
      <c r="B851" s="1" t="s">
        <v>939</v>
      </c>
      <c r="C851">
        <v>20031</v>
      </c>
      <c r="D851" t="s">
        <v>26</v>
      </c>
      <c r="E851">
        <v>1.21</v>
      </c>
      <c r="F851">
        <v>24</v>
      </c>
      <c r="G851">
        <v>3.14</v>
      </c>
      <c r="H851" t="s">
        <v>67</v>
      </c>
      <c r="I851">
        <v>24</v>
      </c>
      <c r="J851">
        <v>24</v>
      </c>
      <c r="K851" t="s">
        <v>20</v>
      </c>
      <c r="L851" t="s">
        <v>21</v>
      </c>
      <c r="M851">
        <v>2</v>
      </c>
      <c r="N851" t="s">
        <v>21</v>
      </c>
      <c r="O851">
        <v>0</v>
      </c>
      <c r="P851" t="s">
        <v>22</v>
      </c>
      <c r="Q851" t="s">
        <v>950</v>
      </c>
    </row>
    <row r="852" spans="1:17">
      <c r="A852">
        <v>851</v>
      </c>
      <c r="B852" s="1" t="s">
        <v>939</v>
      </c>
      <c r="C852">
        <v>20050</v>
      </c>
      <c r="D852" t="s">
        <v>17</v>
      </c>
      <c r="E852">
        <v>3.11</v>
      </c>
      <c r="F852">
        <v>24</v>
      </c>
      <c r="G852">
        <v>3.14</v>
      </c>
      <c r="H852" t="s">
        <v>67</v>
      </c>
      <c r="I852">
        <v>24</v>
      </c>
      <c r="J852">
        <v>30</v>
      </c>
      <c r="K852" t="s">
        <v>20</v>
      </c>
      <c r="L852" t="s">
        <v>21</v>
      </c>
      <c r="M852">
        <v>2</v>
      </c>
      <c r="N852" t="s">
        <v>21</v>
      </c>
      <c r="O852">
        <v>0</v>
      </c>
      <c r="P852" t="s">
        <v>33</v>
      </c>
      <c r="Q852" t="s">
        <v>951</v>
      </c>
    </row>
    <row r="853" spans="1:17">
      <c r="A853">
        <v>852</v>
      </c>
      <c r="B853" s="1" t="s">
        <v>939</v>
      </c>
      <c r="C853">
        <v>21400</v>
      </c>
      <c r="D853" t="s">
        <v>17</v>
      </c>
      <c r="E853">
        <v>3.27</v>
      </c>
      <c r="F853">
        <v>18</v>
      </c>
      <c r="G853">
        <v>1.8</v>
      </c>
      <c r="H853" t="s">
        <v>196</v>
      </c>
      <c r="I853">
        <v>18</v>
      </c>
      <c r="J853">
        <v>23</v>
      </c>
      <c r="K853" t="s">
        <v>21</v>
      </c>
      <c r="L853" t="s">
        <v>21</v>
      </c>
      <c r="M853">
        <v>2</v>
      </c>
      <c r="N853" t="s">
        <v>21</v>
      </c>
      <c r="O853">
        <v>0</v>
      </c>
      <c r="P853" t="s">
        <v>22</v>
      </c>
      <c r="Q853" t="s">
        <v>952</v>
      </c>
    </row>
    <row r="854" spans="1:17">
      <c r="A854">
        <v>853</v>
      </c>
      <c r="B854" s="1" t="s">
        <v>939</v>
      </c>
      <c r="C854">
        <v>21400</v>
      </c>
      <c r="D854" t="s">
        <v>26</v>
      </c>
      <c r="E854">
        <v>1.43</v>
      </c>
      <c r="F854">
        <v>24</v>
      </c>
      <c r="G854">
        <v>3.14</v>
      </c>
      <c r="H854" t="s">
        <v>67</v>
      </c>
      <c r="I854">
        <v>24</v>
      </c>
      <c r="J854">
        <v>26</v>
      </c>
      <c r="K854" t="s">
        <v>20</v>
      </c>
      <c r="L854" t="s">
        <v>21</v>
      </c>
      <c r="M854">
        <v>2</v>
      </c>
      <c r="N854" t="s">
        <v>21</v>
      </c>
      <c r="O854">
        <v>0</v>
      </c>
      <c r="P854" t="s">
        <v>33</v>
      </c>
      <c r="Q854" t="s">
        <v>953</v>
      </c>
    </row>
    <row r="855" spans="1:17">
      <c r="A855">
        <v>854</v>
      </c>
      <c r="B855" s="1" t="s">
        <v>939</v>
      </c>
      <c r="C855">
        <v>22580</v>
      </c>
      <c r="D855" t="s">
        <v>26</v>
      </c>
      <c r="E855">
        <v>0.88</v>
      </c>
      <c r="F855">
        <v>36</v>
      </c>
      <c r="G855">
        <v>7.07</v>
      </c>
      <c r="H855" t="s">
        <v>67</v>
      </c>
      <c r="I855">
        <v>36</v>
      </c>
      <c r="J855">
        <v>24</v>
      </c>
      <c r="K855" t="s">
        <v>21</v>
      </c>
      <c r="L855" t="s">
        <v>21</v>
      </c>
      <c r="M855">
        <v>2</v>
      </c>
      <c r="N855" t="s">
        <v>21</v>
      </c>
      <c r="O855">
        <v>0</v>
      </c>
      <c r="P855" t="s">
        <v>27</v>
      </c>
      <c r="Q855" t="s">
        <v>954</v>
      </c>
    </row>
    <row r="856" spans="1:17">
      <c r="A856">
        <v>855</v>
      </c>
      <c r="B856" s="1" t="s">
        <v>939</v>
      </c>
      <c r="C856">
        <v>22592</v>
      </c>
      <c r="D856" t="s">
        <v>26</v>
      </c>
      <c r="E856">
        <v>3.33</v>
      </c>
      <c r="F856">
        <v>24</v>
      </c>
      <c r="G856">
        <v>3.14</v>
      </c>
      <c r="H856" t="s">
        <v>67</v>
      </c>
      <c r="I856">
        <v>24</v>
      </c>
      <c r="J856">
        <v>33</v>
      </c>
      <c r="K856" t="s">
        <v>21</v>
      </c>
      <c r="L856" t="s">
        <v>21</v>
      </c>
      <c r="M856">
        <v>2</v>
      </c>
      <c r="N856" t="s">
        <v>21</v>
      </c>
      <c r="O856">
        <v>0</v>
      </c>
      <c r="P856" t="s">
        <v>27</v>
      </c>
      <c r="Q856" t="s">
        <v>955</v>
      </c>
    </row>
    <row r="857" spans="1:17">
      <c r="A857">
        <v>856</v>
      </c>
      <c r="B857" s="1" t="s">
        <v>939</v>
      </c>
      <c r="C857">
        <v>27390</v>
      </c>
      <c r="D857" t="s">
        <v>18</v>
      </c>
      <c r="E857">
        <v>0</v>
      </c>
      <c r="F857" t="s">
        <v>18</v>
      </c>
      <c r="G857" t="s">
        <v>18</v>
      </c>
      <c r="H857" t="s">
        <v>18</v>
      </c>
      <c r="I857">
        <v>36</v>
      </c>
      <c r="J857">
        <v>300</v>
      </c>
      <c r="K857" t="s">
        <v>20</v>
      </c>
      <c r="L857" t="s">
        <v>18</v>
      </c>
      <c r="M857">
        <v>3</v>
      </c>
      <c r="N857" t="s">
        <v>21</v>
      </c>
      <c r="O857">
        <v>0</v>
      </c>
      <c r="P857" t="s">
        <v>27</v>
      </c>
      <c r="Q857" t="s">
        <v>956</v>
      </c>
    </row>
    <row r="858" spans="1:17">
      <c r="A858">
        <v>857</v>
      </c>
      <c r="B858" s="1" t="s">
        <v>939</v>
      </c>
      <c r="C858">
        <v>690</v>
      </c>
      <c r="D858" t="s">
        <v>26</v>
      </c>
      <c r="E858">
        <v>1.3</v>
      </c>
      <c r="F858">
        <v>18</v>
      </c>
      <c r="G858">
        <v>1.8</v>
      </c>
      <c r="H858" t="s">
        <v>19</v>
      </c>
      <c r="I858">
        <v>18</v>
      </c>
      <c r="J858">
        <v>25</v>
      </c>
      <c r="K858" t="s">
        <v>20</v>
      </c>
      <c r="L858" t="s">
        <v>21</v>
      </c>
      <c r="M858">
        <v>2</v>
      </c>
      <c r="N858" t="s">
        <v>21</v>
      </c>
      <c r="O858">
        <v>0</v>
      </c>
      <c r="P858" t="s">
        <v>27</v>
      </c>
      <c r="Q858" t="s">
        <v>957</v>
      </c>
    </row>
    <row r="859" spans="1:17">
      <c r="A859">
        <v>858</v>
      </c>
      <c r="B859" s="1" t="s">
        <v>939</v>
      </c>
      <c r="C859">
        <v>1835</v>
      </c>
      <c r="D859" t="s">
        <v>26</v>
      </c>
      <c r="E859">
        <v>2.5</v>
      </c>
      <c r="F859">
        <v>18</v>
      </c>
      <c r="G859">
        <v>1.8</v>
      </c>
      <c r="H859" t="s">
        <v>24</v>
      </c>
      <c r="I859">
        <v>18</v>
      </c>
      <c r="J859">
        <v>33</v>
      </c>
      <c r="K859" t="s">
        <v>20</v>
      </c>
      <c r="L859" t="s">
        <v>21</v>
      </c>
      <c r="M859">
        <v>3</v>
      </c>
      <c r="N859" t="s">
        <v>21</v>
      </c>
      <c r="O859">
        <v>0</v>
      </c>
      <c r="P859" t="s">
        <v>27</v>
      </c>
      <c r="Q859" t="s">
        <v>958</v>
      </c>
    </row>
    <row r="860" spans="1:17">
      <c r="A860">
        <v>859</v>
      </c>
      <c r="B860" s="1" t="s">
        <v>939</v>
      </c>
      <c r="C860">
        <v>5750</v>
      </c>
      <c r="D860" t="s">
        <v>26</v>
      </c>
      <c r="E860">
        <v>0.91</v>
      </c>
      <c r="F860">
        <v>18</v>
      </c>
      <c r="G860">
        <v>1.8</v>
      </c>
      <c r="H860" t="s">
        <v>24</v>
      </c>
      <c r="I860">
        <v>18</v>
      </c>
      <c r="J860">
        <v>25</v>
      </c>
      <c r="K860" t="s">
        <v>20</v>
      </c>
      <c r="L860" t="s">
        <v>21</v>
      </c>
      <c r="M860">
        <v>3</v>
      </c>
      <c r="N860" t="s">
        <v>21</v>
      </c>
      <c r="O860">
        <v>0</v>
      </c>
      <c r="P860" t="s">
        <v>27</v>
      </c>
      <c r="Q860" t="s">
        <v>959</v>
      </c>
    </row>
    <row r="861" spans="1:17">
      <c r="A861">
        <v>860</v>
      </c>
      <c r="B861" s="1" t="s">
        <v>939</v>
      </c>
      <c r="C861">
        <v>6330</v>
      </c>
      <c r="D861" t="s">
        <v>26</v>
      </c>
      <c r="E861">
        <v>0</v>
      </c>
      <c r="F861">
        <v>30</v>
      </c>
      <c r="G861">
        <v>4.91</v>
      </c>
      <c r="H861" t="s">
        <v>18</v>
      </c>
      <c r="I861">
        <v>0</v>
      </c>
      <c r="J861">
        <v>21</v>
      </c>
      <c r="K861" t="s">
        <v>20</v>
      </c>
      <c r="L861" t="s">
        <v>20</v>
      </c>
      <c r="M861">
        <v>2</v>
      </c>
      <c r="N861" t="s">
        <v>21</v>
      </c>
      <c r="O861">
        <v>0</v>
      </c>
      <c r="P861" t="s">
        <v>27</v>
      </c>
      <c r="Q861" t="s">
        <v>960</v>
      </c>
    </row>
    <row r="862" spans="1:17">
      <c r="A862">
        <v>861</v>
      </c>
      <c r="B862" s="1" t="s">
        <v>939</v>
      </c>
      <c r="C862">
        <v>6349</v>
      </c>
      <c r="D862" t="s">
        <v>26</v>
      </c>
      <c r="E862">
        <v>0</v>
      </c>
      <c r="F862">
        <v>24</v>
      </c>
      <c r="G862">
        <v>3.14</v>
      </c>
      <c r="H862" t="s">
        <v>24</v>
      </c>
      <c r="I862">
        <v>24</v>
      </c>
      <c r="J862">
        <v>37</v>
      </c>
      <c r="K862" t="s">
        <v>20</v>
      </c>
      <c r="L862" t="s">
        <v>21</v>
      </c>
      <c r="M862">
        <v>3</v>
      </c>
      <c r="N862" t="s">
        <v>21</v>
      </c>
      <c r="O862">
        <v>0</v>
      </c>
      <c r="P862" t="s">
        <v>27</v>
      </c>
      <c r="Q862" t="s">
        <v>961</v>
      </c>
    </row>
    <row r="863" spans="1:17">
      <c r="A863">
        <v>862</v>
      </c>
      <c r="B863" s="1" t="s">
        <v>939</v>
      </c>
      <c r="C863">
        <v>3740</v>
      </c>
      <c r="D863" t="s">
        <v>26</v>
      </c>
      <c r="E863">
        <v>0</v>
      </c>
      <c r="F863" t="s">
        <v>18</v>
      </c>
      <c r="G863" t="s">
        <v>18</v>
      </c>
      <c r="H863" t="s">
        <v>919</v>
      </c>
      <c r="I863">
        <v>0</v>
      </c>
      <c r="J863">
        <v>0</v>
      </c>
      <c r="K863" t="s">
        <v>21</v>
      </c>
      <c r="L863" t="s">
        <v>21</v>
      </c>
      <c r="M863">
        <v>2</v>
      </c>
      <c r="N863" t="s">
        <v>21</v>
      </c>
      <c r="O863">
        <v>0</v>
      </c>
      <c r="P863" t="s">
        <v>27</v>
      </c>
      <c r="Q863" t="s">
        <v>962</v>
      </c>
    </row>
    <row r="864" spans="1:17">
      <c r="A864">
        <v>863</v>
      </c>
      <c r="B864" s="1" t="s">
        <v>963</v>
      </c>
      <c r="C864">
        <v>218</v>
      </c>
      <c r="D864" t="s">
        <v>17</v>
      </c>
      <c r="E864">
        <v>2.2999999999999998</v>
      </c>
      <c r="F864">
        <v>18</v>
      </c>
      <c r="G864">
        <v>1.8</v>
      </c>
      <c r="H864" t="s">
        <v>24</v>
      </c>
      <c r="I864">
        <v>18</v>
      </c>
      <c r="J864">
        <v>24</v>
      </c>
      <c r="K864" t="s">
        <v>20</v>
      </c>
      <c r="L864" t="s">
        <v>20</v>
      </c>
      <c r="M864">
        <v>3</v>
      </c>
      <c r="N864" t="s">
        <v>21</v>
      </c>
      <c r="O864">
        <v>0</v>
      </c>
      <c r="P864" t="s">
        <v>33</v>
      </c>
      <c r="Q864" t="s">
        <v>964</v>
      </c>
    </row>
    <row r="865" spans="1:17">
      <c r="A865">
        <v>864</v>
      </c>
      <c r="B865" s="1" t="s">
        <v>963</v>
      </c>
      <c r="C865">
        <v>2980</v>
      </c>
      <c r="D865" t="s">
        <v>26</v>
      </c>
      <c r="E865">
        <v>1.4</v>
      </c>
      <c r="F865">
        <v>18</v>
      </c>
      <c r="G865">
        <v>1.77</v>
      </c>
      <c r="H865" t="s">
        <v>24</v>
      </c>
      <c r="I865">
        <v>18</v>
      </c>
      <c r="J865">
        <v>32</v>
      </c>
      <c r="K865" t="s">
        <v>20</v>
      </c>
      <c r="L865" t="s">
        <v>21</v>
      </c>
      <c r="M865">
        <v>3</v>
      </c>
      <c r="N865" t="s">
        <v>21</v>
      </c>
      <c r="O865">
        <v>0</v>
      </c>
      <c r="P865" t="s">
        <v>33</v>
      </c>
      <c r="Q865" t="s">
        <v>965</v>
      </c>
    </row>
    <row r="866" spans="1:17">
      <c r="A866">
        <v>865</v>
      </c>
      <c r="B866" s="1" t="s">
        <v>963</v>
      </c>
      <c r="C866">
        <v>4075</v>
      </c>
      <c r="D866" t="s">
        <v>26</v>
      </c>
      <c r="E866">
        <v>0</v>
      </c>
      <c r="F866">
        <v>24</v>
      </c>
      <c r="G866">
        <v>2.14</v>
      </c>
      <c r="H866" t="s">
        <v>29</v>
      </c>
      <c r="I866">
        <v>24</v>
      </c>
      <c r="J866">
        <v>65</v>
      </c>
      <c r="K866" t="s">
        <v>20</v>
      </c>
      <c r="L866" t="s">
        <v>21</v>
      </c>
      <c r="M866">
        <v>2</v>
      </c>
      <c r="N866" t="s">
        <v>21</v>
      </c>
      <c r="O866">
        <v>0</v>
      </c>
      <c r="P866" t="s">
        <v>27</v>
      </c>
      <c r="Q866" t="s">
        <v>966</v>
      </c>
    </row>
    <row r="867" spans="1:17">
      <c r="A867">
        <v>866</v>
      </c>
      <c r="B867" s="1" t="s">
        <v>963</v>
      </c>
      <c r="C867">
        <v>5550</v>
      </c>
      <c r="D867" t="s">
        <v>17</v>
      </c>
      <c r="E867">
        <v>1.3</v>
      </c>
      <c r="F867">
        <v>18</v>
      </c>
      <c r="G867">
        <v>1.8</v>
      </c>
      <c r="H867" t="s">
        <v>24</v>
      </c>
      <c r="I867">
        <v>18</v>
      </c>
      <c r="J867">
        <v>24</v>
      </c>
      <c r="K867" t="s">
        <v>20</v>
      </c>
      <c r="L867" t="s">
        <v>21</v>
      </c>
      <c r="M867">
        <v>2</v>
      </c>
      <c r="N867" t="s">
        <v>21</v>
      </c>
      <c r="O867">
        <v>0</v>
      </c>
      <c r="P867" t="s">
        <v>27</v>
      </c>
      <c r="Q867" t="s">
        <v>967</v>
      </c>
    </row>
    <row r="868" spans="1:17">
      <c r="A868">
        <v>867</v>
      </c>
      <c r="B868" s="1" t="s">
        <v>963</v>
      </c>
      <c r="C868">
        <v>6620</v>
      </c>
      <c r="D868" t="s">
        <v>26</v>
      </c>
      <c r="E868">
        <v>1.5</v>
      </c>
      <c r="F868">
        <v>18</v>
      </c>
      <c r="G868">
        <v>1.8</v>
      </c>
      <c r="H868" t="s">
        <v>70</v>
      </c>
      <c r="I868">
        <v>18</v>
      </c>
      <c r="J868">
        <v>35</v>
      </c>
      <c r="K868" t="s">
        <v>21</v>
      </c>
      <c r="L868" t="s">
        <v>21</v>
      </c>
      <c r="M868">
        <v>3</v>
      </c>
      <c r="N868" t="s">
        <v>21</v>
      </c>
      <c r="O868">
        <v>0</v>
      </c>
      <c r="P868" t="s">
        <v>22</v>
      </c>
      <c r="Q868" t="s">
        <v>968</v>
      </c>
    </row>
    <row r="869" spans="1:17">
      <c r="A869">
        <v>868</v>
      </c>
      <c r="B869" s="1" t="s">
        <v>963</v>
      </c>
      <c r="C869">
        <v>7800</v>
      </c>
      <c r="D869" t="s">
        <v>17</v>
      </c>
      <c r="E869">
        <v>1.2</v>
      </c>
      <c r="F869">
        <v>18</v>
      </c>
      <c r="G869">
        <v>1.8</v>
      </c>
      <c r="H869" t="s">
        <v>24</v>
      </c>
      <c r="I869">
        <v>18</v>
      </c>
      <c r="J869">
        <v>24</v>
      </c>
      <c r="K869" t="s">
        <v>20</v>
      </c>
      <c r="L869" t="s">
        <v>21</v>
      </c>
      <c r="M869">
        <v>2</v>
      </c>
      <c r="N869" t="s">
        <v>21</v>
      </c>
      <c r="O869">
        <v>0</v>
      </c>
      <c r="P869" t="s">
        <v>33</v>
      </c>
      <c r="Q869" t="s">
        <v>969</v>
      </c>
    </row>
    <row r="870" spans="1:17">
      <c r="A870">
        <v>869</v>
      </c>
      <c r="B870" s="1" t="s">
        <v>963</v>
      </c>
      <c r="C870">
        <v>9190</v>
      </c>
      <c r="D870" t="s">
        <v>17</v>
      </c>
      <c r="E870">
        <v>0.8</v>
      </c>
      <c r="F870">
        <v>24</v>
      </c>
      <c r="G870">
        <v>2.14</v>
      </c>
      <c r="H870" t="s">
        <v>970</v>
      </c>
      <c r="I870">
        <v>24</v>
      </c>
      <c r="J870">
        <v>21</v>
      </c>
      <c r="K870" t="s">
        <v>21</v>
      </c>
      <c r="L870" t="s">
        <v>21</v>
      </c>
      <c r="M870">
        <v>2</v>
      </c>
      <c r="N870" t="s">
        <v>21</v>
      </c>
      <c r="O870">
        <v>0</v>
      </c>
      <c r="P870" t="s">
        <v>22</v>
      </c>
      <c r="Q870" t="s">
        <v>971</v>
      </c>
    </row>
    <row r="871" spans="1:17">
      <c r="A871">
        <v>870</v>
      </c>
      <c r="B871" s="1" t="s">
        <v>963</v>
      </c>
      <c r="C871">
        <v>10550</v>
      </c>
      <c r="D871" t="s">
        <v>26</v>
      </c>
      <c r="E871">
        <v>2.2999999999999998</v>
      </c>
      <c r="F871">
        <v>18</v>
      </c>
      <c r="G871">
        <v>1.8</v>
      </c>
      <c r="H871" t="s">
        <v>24</v>
      </c>
      <c r="I871">
        <v>18</v>
      </c>
      <c r="J871">
        <v>32</v>
      </c>
      <c r="K871" t="s">
        <v>20</v>
      </c>
      <c r="L871" t="s">
        <v>21</v>
      </c>
      <c r="M871">
        <v>3</v>
      </c>
      <c r="N871" t="s">
        <v>21</v>
      </c>
      <c r="O871">
        <v>0</v>
      </c>
      <c r="P871" t="s">
        <v>33</v>
      </c>
      <c r="Q871" t="s">
        <v>972</v>
      </c>
    </row>
    <row r="872" spans="1:17">
      <c r="A872">
        <v>871</v>
      </c>
      <c r="B872" s="1" t="s">
        <v>963</v>
      </c>
      <c r="C872">
        <v>10552</v>
      </c>
      <c r="D872" t="s">
        <v>18</v>
      </c>
      <c r="E872">
        <v>2.8</v>
      </c>
      <c r="F872">
        <v>18</v>
      </c>
      <c r="G872">
        <v>1.8</v>
      </c>
      <c r="H872" t="s">
        <v>67</v>
      </c>
      <c r="I872">
        <v>18</v>
      </c>
      <c r="J872">
        <v>23</v>
      </c>
      <c r="K872" t="s">
        <v>20</v>
      </c>
      <c r="L872" t="s">
        <v>21</v>
      </c>
      <c r="M872">
        <v>2</v>
      </c>
      <c r="N872" t="s">
        <v>21</v>
      </c>
      <c r="O872">
        <v>0</v>
      </c>
      <c r="P872" t="s">
        <v>27</v>
      </c>
      <c r="Q872" t="s">
        <v>973</v>
      </c>
    </row>
    <row r="873" spans="1:17">
      <c r="A873">
        <v>872</v>
      </c>
      <c r="B873" s="1" t="s">
        <v>974</v>
      </c>
      <c r="C873">
        <v>5335</v>
      </c>
      <c r="D873" t="s">
        <v>53</v>
      </c>
      <c r="E873">
        <v>2.65</v>
      </c>
      <c r="F873">
        <v>18</v>
      </c>
      <c r="G873">
        <v>1.77</v>
      </c>
      <c r="H873" t="s">
        <v>38</v>
      </c>
      <c r="I873">
        <v>18</v>
      </c>
      <c r="J873">
        <v>24</v>
      </c>
      <c r="K873" t="s">
        <v>21</v>
      </c>
      <c r="L873" t="s">
        <v>21</v>
      </c>
      <c r="M873">
        <v>2</v>
      </c>
      <c r="N873" t="s">
        <v>18</v>
      </c>
      <c r="O873">
        <v>0</v>
      </c>
      <c r="P873" t="s">
        <v>39</v>
      </c>
      <c r="Q873" t="s">
        <v>975</v>
      </c>
    </row>
    <row r="874" spans="1:17">
      <c r="A874">
        <v>873</v>
      </c>
      <c r="B874" s="1" t="s">
        <v>974</v>
      </c>
      <c r="C874">
        <v>5335</v>
      </c>
      <c r="D874" t="s">
        <v>107</v>
      </c>
      <c r="E874">
        <v>2.4500000000000002</v>
      </c>
      <c r="F874">
        <v>15</v>
      </c>
      <c r="G874">
        <v>1.23</v>
      </c>
      <c r="H874" t="s">
        <v>38</v>
      </c>
      <c r="I874">
        <v>15</v>
      </c>
      <c r="J874">
        <v>22</v>
      </c>
      <c r="K874" t="s">
        <v>21</v>
      </c>
      <c r="L874" t="s">
        <v>21</v>
      </c>
      <c r="M874">
        <v>2</v>
      </c>
      <c r="N874" t="s">
        <v>18</v>
      </c>
      <c r="O874">
        <v>0</v>
      </c>
      <c r="P874" t="s">
        <v>39</v>
      </c>
      <c r="Q874" t="s">
        <v>976</v>
      </c>
    </row>
    <row r="875" spans="1:17">
      <c r="A875">
        <v>874</v>
      </c>
      <c r="B875" s="1" t="s">
        <v>960</v>
      </c>
      <c r="C875">
        <v>7345</v>
      </c>
      <c r="D875" t="s">
        <v>26</v>
      </c>
      <c r="E875">
        <v>1.7</v>
      </c>
      <c r="F875">
        <v>18</v>
      </c>
      <c r="G875">
        <v>1.77</v>
      </c>
      <c r="H875" t="s">
        <v>24</v>
      </c>
      <c r="I875">
        <v>18</v>
      </c>
      <c r="J875">
        <v>24</v>
      </c>
      <c r="K875" t="s">
        <v>20</v>
      </c>
      <c r="L875" t="s">
        <v>21</v>
      </c>
      <c r="M875">
        <v>3</v>
      </c>
      <c r="N875" t="s">
        <v>21</v>
      </c>
      <c r="O875">
        <v>0</v>
      </c>
      <c r="P875" t="s">
        <v>27</v>
      </c>
      <c r="Q875" t="s">
        <v>977</v>
      </c>
    </row>
    <row r="876" spans="1:17">
      <c r="A876">
        <v>875</v>
      </c>
      <c r="B876" s="1" t="s">
        <v>960</v>
      </c>
      <c r="C876">
        <v>7350</v>
      </c>
      <c r="D876" t="s">
        <v>26</v>
      </c>
      <c r="E876">
        <v>0</v>
      </c>
      <c r="F876">
        <v>24</v>
      </c>
      <c r="G876">
        <v>3.14</v>
      </c>
      <c r="H876" t="s">
        <v>978</v>
      </c>
      <c r="I876">
        <v>24</v>
      </c>
      <c r="J876">
        <v>51</v>
      </c>
      <c r="K876" t="s">
        <v>20</v>
      </c>
      <c r="L876" t="s">
        <v>21</v>
      </c>
      <c r="M876">
        <v>3</v>
      </c>
      <c r="N876" t="s">
        <v>21</v>
      </c>
      <c r="O876">
        <v>0</v>
      </c>
      <c r="P876" t="s">
        <v>27</v>
      </c>
      <c r="Q876" t="s">
        <v>979</v>
      </c>
    </row>
    <row r="877" spans="1:17">
      <c r="A877">
        <v>876</v>
      </c>
      <c r="B877" s="1" t="s">
        <v>960</v>
      </c>
      <c r="C877">
        <v>7353</v>
      </c>
      <c r="D877" t="s">
        <v>17</v>
      </c>
      <c r="E877">
        <v>3.49</v>
      </c>
      <c r="F877">
        <v>18</v>
      </c>
      <c r="G877">
        <v>1.77</v>
      </c>
      <c r="H877" t="s">
        <v>24</v>
      </c>
      <c r="I877">
        <v>18</v>
      </c>
      <c r="J877">
        <v>72</v>
      </c>
      <c r="K877" t="s">
        <v>20</v>
      </c>
      <c r="L877" t="s">
        <v>21</v>
      </c>
      <c r="M877">
        <v>2</v>
      </c>
      <c r="N877" t="s">
        <v>21</v>
      </c>
      <c r="O877">
        <v>0</v>
      </c>
      <c r="P877" t="s">
        <v>27</v>
      </c>
      <c r="Q877" t="s">
        <v>980</v>
      </c>
    </row>
    <row r="878" spans="1:17">
      <c r="A878">
        <v>877</v>
      </c>
      <c r="B878" s="1" t="s">
        <v>960</v>
      </c>
      <c r="C878">
        <v>1749</v>
      </c>
      <c r="D878" t="s">
        <v>17</v>
      </c>
      <c r="E878">
        <v>0</v>
      </c>
      <c r="F878">
        <v>188</v>
      </c>
      <c r="G878">
        <v>1.8</v>
      </c>
      <c r="H878" t="s">
        <v>18</v>
      </c>
      <c r="I878">
        <v>18</v>
      </c>
      <c r="J878">
        <v>24</v>
      </c>
      <c r="K878" t="s">
        <v>20</v>
      </c>
      <c r="L878" t="s">
        <v>21</v>
      </c>
      <c r="M878">
        <v>2</v>
      </c>
      <c r="N878" t="s">
        <v>21</v>
      </c>
      <c r="O878">
        <v>0</v>
      </c>
      <c r="P878" t="s">
        <v>22</v>
      </c>
      <c r="Q878" t="s">
        <v>981</v>
      </c>
    </row>
    <row r="879" spans="1:17">
      <c r="A879">
        <v>878</v>
      </c>
      <c r="B879" s="1" t="s">
        <v>982</v>
      </c>
      <c r="C879">
        <v>650</v>
      </c>
      <c r="D879" t="s">
        <v>26</v>
      </c>
      <c r="E879">
        <v>1.28</v>
      </c>
      <c r="F879">
        <v>24</v>
      </c>
      <c r="G879">
        <v>3.14</v>
      </c>
      <c r="H879" t="s">
        <v>70</v>
      </c>
      <c r="I879">
        <v>24</v>
      </c>
      <c r="J879">
        <v>26</v>
      </c>
      <c r="K879" t="s">
        <v>20</v>
      </c>
      <c r="L879" t="s">
        <v>21</v>
      </c>
      <c r="M879">
        <v>3</v>
      </c>
      <c r="N879" t="s">
        <v>21</v>
      </c>
      <c r="O879">
        <v>0</v>
      </c>
      <c r="P879" t="s">
        <v>22</v>
      </c>
      <c r="Q879" t="s">
        <v>983</v>
      </c>
    </row>
    <row r="880" spans="1:17">
      <c r="A880">
        <v>879</v>
      </c>
      <c r="B880" s="1" t="s">
        <v>982</v>
      </c>
      <c r="C880">
        <v>1525</v>
      </c>
      <c r="D880" t="s">
        <v>17</v>
      </c>
      <c r="E880">
        <v>4.24</v>
      </c>
      <c r="F880">
        <v>18</v>
      </c>
      <c r="G880">
        <v>1.77</v>
      </c>
      <c r="H880" t="s">
        <v>24</v>
      </c>
      <c r="I880">
        <v>18</v>
      </c>
      <c r="J880">
        <v>16</v>
      </c>
      <c r="K880" t="s">
        <v>20</v>
      </c>
      <c r="L880" t="s">
        <v>21</v>
      </c>
      <c r="M880">
        <v>2</v>
      </c>
      <c r="N880" t="s">
        <v>21</v>
      </c>
      <c r="O880">
        <v>0</v>
      </c>
      <c r="P880" t="s">
        <v>33</v>
      </c>
      <c r="Q880" t="s">
        <v>984</v>
      </c>
    </row>
    <row r="881" spans="1:17">
      <c r="A881">
        <v>880</v>
      </c>
      <c r="B881" s="1" t="s">
        <v>982</v>
      </c>
      <c r="C881">
        <v>1750</v>
      </c>
      <c r="D881" t="s">
        <v>17</v>
      </c>
      <c r="E881">
        <v>2.38</v>
      </c>
      <c r="F881">
        <v>18</v>
      </c>
      <c r="G881">
        <v>1.77</v>
      </c>
      <c r="H881" t="s">
        <v>70</v>
      </c>
      <c r="I881">
        <v>18</v>
      </c>
      <c r="J881">
        <v>25</v>
      </c>
      <c r="K881" t="s">
        <v>20</v>
      </c>
      <c r="L881" t="s">
        <v>21</v>
      </c>
      <c r="M881">
        <v>4</v>
      </c>
      <c r="N881" t="s">
        <v>21</v>
      </c>
      <c r="O881">
        <v>0</v>
      </c>
      <c r="P881" t="s">
        <v>22</v>
      </c>
      <c r="Q881" t="s">
        <v>985</v>
      </c>
    </row>
    <row r="882" spans="1:17">
      <c r="A882">
        <v>881</v>
      </c>
      <c r="B882" s="1" t="s">
        <v>982</v>
      </c>
      <c r="C882">
        <v>1755</v>
      </c>
      <c r="D882" t="s">
        <v>17</v>
      </c>
      <c r="E882">
        <v>3.55</v>
      </c>
      <c r="F882">
        <v>18</v>
      </c>
      <c r="G882">
        <v>1.77</v>
      </c>
      <c r="H882" t="s">
        <v>70</v>
      </c>
      <c r="I882">
        <v>18</v>
      </c>
      <c r="J882">
        <v>38</v>
      </c>
      <c r="K882" t="s">
        <v>20</v>
      </c>
      <c r="L882" t="s">
        <v>21</v>
      </c>
      <c r="M882">
        <v>4</v>
      </c>
      <c r="N882" t="s">
        <v>21</v>
      </c>
      <c r="O882">
        <v>0</v>
      </c>
      <c r="P882" t="s">
        <v>22</v>
      </c>
      <c r="Q882" t="s">
        <v>986</v>
      </c>
    </row>
    <row r="883" spans="1:17">
      <c r="A883">
        <v>882</v>
      </c>
      <c r="B883" s="1" t="s">
        <v>982</v>
      </c>
      <c r="C883">
        <v>2150</v>
      </c>
      <c r="D883" t="s">
        <v>26</v>
      </c>
      <c r="E883">
        <v>0</v>
      </c>
      <c r="F883">
        <v>24</v>
      </c>
      <c r="G883">
        <v>3.14</v>
      </c>
      <c r="H883" t="s">
        <v>18</v>
      </c>
      <c r="I883">
        <v>24</v>
      </c>
      <c r="J883">
        <v>20</v>
      </c>
      <c r="K883" t="s">
        <v>21</v>
      </c>
      <c r="L883" t="s">
        <v>21</v>
      </c>
      <c r="M883">
        <v>2</v>
      </c>
      <c r="N883" t="s">
        <v>21</v>
      </c>
      <c r="O883">
        <v>0</v>
      </c>
      <c r="P883" t="s">
        <v>50</v>
      </c>
      <c r="Q883" t="s">
        <v>987</v>
      </c>
    </row>
    <row r="884" spans="1:17">
      <c r="A884">
        <v>883</v>
      </c>
      <c r="B884" s="1" t="s">
        <v>982</v>
      </c>
      <c r="C884">
        <v>4358</v>
      </c>
      <c r="D884" t="s">
        <v>26</v>
      </c>
      <c r="E884">
        <v>2.2999999999999998</v>
      </c>
      <c r="F884">
        <v>18</v>
      </c>
      <c r="G884">
        <v>1.77</v>
      </c>
      <c r="H884" t="s">
        <v>24</v>
      </c>
      <c r="I884">
        <v>18</v>
      </c>
      <c r="J884">
        <v>24</v>
      </c>
      <c r="K884" t="s">
        <v>20</v>
      </c>
      <c r="L884" t="s">
        <v>21</v>
      </c>
      <c r="M884">
        <v>3</v>
      </c>
      <c r="N884" t="s">
        <v>21</v>
      </c>
      <c r="O884">
        <v>0</v>
      </c>
      <c r="P884" t="s">
        <v>27</v>
      </c>
      <c r="Q884" t="s">
        <v>988</v>
      </c>
    </row>
    <row r="885" spans="1:17">
      <c r="A885">
        <v>884</v>
      </c>
      <c r="B885" s="1" t="s">
        <v>989</v>
      </c>
      <c r="C885">
        <v>39050</v>
      </c>
      <c r="D885" t="s">
        <v>17</v>
      </c>
      <c r="E885">
        <v>0.7</v>
      </c>
      <c r="F885">
        <v>24</v>
      </c>
      <c r="G885">
        <v>3.14</v>
      </c>
      <c r="H885" t="s">
        <v>24</v>
      </c>
      <c r="I885">
        <v>24</v>
      </c>
      <c r="J885">
        <v>19</v>
      </c>
      <c r="K885" t="s">
        <v>20</v>
      </c>
      <c r="L885" t="s">
        <v>21</v>
      </c>
      <c r="M885">
        <v>2</v>
      </c>
      <c r="N885" t="s">
        <v>21</v>
      </c>
      <c r="O885">
        <v>0</v>
      </c>
      <c r="P885" t="s">
        <v>27</v>
      </c>
      <c r="Q885" t="s">
        <v>990</v>
      </c>
    </row>
    <row r="886" spans="1:17">
      <c r="A886">
        <v>885</v>
      </c>
      <c r="B886" s="1" t="s">
        <v>989</v>
      </c>
      <c r="C886">
        <v>39100</v>
      </c>
      <c r="D886" t="s">
        <v>18</v>
      </c>
      <c r="E886">
        <v>1.6</v>
      </c>
      <c r="F886">
        <v>30</v>
      </c>
      <c r="G886">
        <v>4.91</v>
      </c>
      <c r="H886" t="s">
        <v>24</v>
      </c>
      <c r="I886">
        <v>30</v>
      </c>
      <c r="J886">
        <v>61</v>
      </c>
      <c r="K886" t="s">
        <v>20</v>
      </c>
      <c r="L886" t="s">
        <v>21</v>
      </c>
      <c r="M886">
        <v>2</v>
      </c>
      <c r="N886" t="s">
        <v>21</v>
      </c>
      <c r="O886">
        <v>0</v>
      </c>
      <c r="P886" t="s">
        <v>27</v>
      </c>
      <c r="Q886" t="s">
        <v>991</v>
      </c>
    </row>
    <row r="887" spans="1:17">
      <c r="A887">
        <v>886</v>
      </c>
      <c r="B887" s="1" t="s">
        <v>989</v>
      </c>
      <c r="C887">
        <v>14554</v>
      </c>
      <c r="D887" t="s">
        <v>26</v>
      </c>
      <c r="E887">
        <v>0</v>
      </c>
      <c r="F887">
        <v>18</v>
      </c>
      <c r="G887">
        <v>1.8</v>
      </c>
      <c r="H887" t="s">
        <v>19</v>
      </c>
      <c r="I887">
        <v>18</v>
      </c>
      <c r="J887">
        <v>50</v>
      </c>
      <c r="K887" t="s">
        <v>20</v>
      </c>
      <c r="L887" t="s">
        <v>20</v>
      </c>
      <c r="M887">
        <v>3</v>
      </c>
      <c r="N887" t="s">
        <v>21</v>
      </c>
      <c r="O887">
        <v>0</v>
      </c>
      <c r="P887" t="s">
        <v>27</v>
      </c>
      <c r="Q887" t="s">
        <v>992</v>
      </c>
    </row>
    <row r="888" spans="1:17">
      <c r="A888">
        <v>887</v>
      </c>
      <c r="B888" s="1" t="s">
        <v>989</v>
      </c>
      <c r="C888">
        <v>15990</v>
      </c>
      <c r="D888" t="s">
        <v>17</v>
      </c>
      <c r="E888">
        <v>0</v>
      </c>
      <c r="F888">
        <v>18</v>
      </c>
      <c r="G888">
        <v>1.8</v>
      </c>
      <c r="H888" t="s">
        <v>19</v>
      </c>
      <c r="I888">
        <v>18</v>
      </c>
      <c r="J888">
        <v>13</v>
      </c>
      <c r="K888" t="s">
        <v>20</v>
      </c>
      <c r="L888" t="s">
        <v>21</v>
      </c>
      <c r="M888">
        <v>2</v>
      </c>
      <c r="N888" t="s">
        <v>21</v>
      </c>
      <c r="O888">
        <v>0</v>
      </c>
      <c r="P888" t="s">
        <v>27</v>
      </c>
      <c r="Q888" t="s">
        <v>73</v>
      </c>
    </row>
    <row r="889" spans="1:17">
      <c r="A889">
        <v>888</v>
      </c>
      <c r="B889" s="1" t="s">
        <v>989</v>
      </c>
      <c r="C889">
        <v>17590</v>
      </c>
      <c r="D889" t="s">
        <v>17</v>
      </c>
      <c r="E889">
        <v>2.5</v>
      </c>
      <c r="F889">
        <v>18</v>
      </c>
      <c r="G889">
        <v>1.8</v>
      </c>
      <c r="H889" t="s">
        <v>18</v>
      </c>
      <c r="I889">
        <v>18</v>
      </c>
      <c r="J889">
        <v>20</v>
      </c>
      <c r="K889" t="s">
        <v>21</v>
      </c>
      <c r="L889" t="s">
        <v>21</v>
      </c>
      <c r="M889">
        <v>3</v>
      </c>
      <c r="N889" t="s">
        <v>21</v>
      </c>
      <c r="O889">
        <v>0</v>
      </c>
      <c r="P889" t="s">
        <v>22</v>
      </c>
      <c r="Q889" t="s">
        <v>993</v>
      </c>
    </row>
    <row r="890" spans="1:17">
      <c r="A890">
        <v>889</v>
      </c>
      <c r="B890" s="1" t="s">
        <v>989</v>
      </c>
      <c r="C890">
        <v>17675</v>
      </c>
      <c r="D890" t="s">
        <v>26</v>
      </c>
      <c r="E890">
        <v>1</v>
      </c>
      <c r="F890">
        <v>24</v>
      </c>
      <c r="G890">
        <v>3.14</v>
      </c>
      <c r="H890" t="s">
        <v>24</v>
      </c>
      <c r="I890">
        <v>24</v>
      </c>
      <c r="J890">
        <v>88</v>
      </c>
      <c r="K890" t="s">
        <v>20</v>
      </c>
      <c r="L890" t="s">
        <v>21</v>
      </c>
      <c r="M890">
        <v>2</v>
      </c>
      <c r="N890" t="s">
        <v>21</v>
      </c>
      <c r="O890">
        <v>0</v>
      </c>
      <c r="P890" t="s">
        <v>27</v>
      </c>
      <c r="Q890" t="s">
        <v>994</v>
      </c>
    </row>
    <row r="891" spans="1:17">
      <c r="A891">
        <v>890</v>
      </c>
      <c r="B891" s="1" t="s">
        <v>989</v>
      </c>
      <c r="C891">
        <v>18345</v>
      </c>
      <c r="D891" t="s">
        <v>17</v>
      </c>
      <c r="E891">
        <v>2.2999999999999998</v>
      </c>
      <c r="F891">
        <v>18</v>
      </c>
      <c r="G891">
        <v>1.8</v>
      </c>
      <c r="H891" t="s">
        <v>70</v>
      </c>
      <c r="I891">
        <v>18</v>
      </c>
      <c r="J891">
        <v>25</v>
      </c>
      <c r="K891" t="s">
        <v>20</v>
      </c>
      <c r="L891" t="s">
        <v>21</v>
      </c>
      <c r="M891">
        <v>3</v>
      </c>
      <c r="N891" t="s">
        <v>21</v>
      </c>
      <c r="O891">
        <v>0</v>
      </c>
      <c r="P891" t="s">
        <v>33</v>
      </c>
      <c r="Q891" t="s">
        <v>995</v>
      </c>
    </row>
    <row r="892" spans="1:17">
      <c r="A892">
        <v>891</v>
      </c>
      <c r="B892" s="1" t="s">
        <v>989</v>
      </c>
      <c r="C892">
        <v>19030</v>
      </c>
      <c r="D892" t="s">
        <v>26</v>
      </c>
      <c r="E892">
        <v>1.8</v>
      </c>
      <c r="F892" t="s">
        <v>18</v>
      </c>
      <c r="G892" t="s">
        <v>18</v>
      </c>
      <c r="H892" t="s">
        <v>18</v>
      </c>
      <c r="I892">
        <v>0</v>
      </c>
      <c r="J892">
        <v>52</v>
      </c>
      <c r="K892" t="s">
        <v>20</v>
      </c>
      <c r="L892" t="s">
        <v>20</v>
      </c>
      <c r="M892">
        <v>2</v>
      </c>
      <c r="N892" t="s">
        <v>21</v>
      </c>
      <c r="O892">
        <v>0</v>
      </c>
      <c r="P892" t="s">
        <v>22</v>
      </c>
      <c r="Q892" t="s">
        <v>996</v>
      </c>
    </row>
    <row r="893" spans="1:17">
      <c r="A893">
        <v>892</v>
      </c>
      <c r="B893" s="1" t="s">
        <v>989</v>
      </c>
      <c r="C893">
        <v>19000</v>
      </c>
      <c r="D893" t="s">
        <v>17</v>
      </c>
      <c r="E893">
        <v>2.2000000000000002</v>
      </c>
      <c r="F893">
        <v>18</v>
      </c>
      <c r="G893">
        <v>1.77</v>
      </c>
      <c r="H893" t="s">
        <v>24</v>
      </c>
      <c r="I893">
        <v>18</v>
      </c>
      <c r="J893">
        <v>24</v>
      </c>
      <c r="K893" t="s">
        <v>20</v>
      </c>
      <c r="L893" t="s">
        <v>21</v>
      </c>
      <c r="M893">
        <v>3</v>
      </c>
      <c r="N893" t="s">
        <v>21</v>
      </c>
      <c r="O893">
        <v>0</v>
      </c>
      <c r="P893" t="s">
        <v>33</v>
      </c>
      <c r="Q893" t="s">
        <v>997</v>
      </c>
    </row>
    <row r="894" spans="1:17">
      <c r="A894">
        <v>893</v>
      </c>
      <c r="B894" s="1" t="s">
        <v>989</v>
      </c>
      <c r="C894">
        <v>19785</v>
      </c>
      <c r="D894" t="s">
        <v>26</v>
      </c>
      <c r="E894">
        <v>2</v>
      </c>
      <c r="F894">
        <v>18</v>
      </c>
      <c r="G894">
        <v>1.8</v>
      </c>
      <c r="H894" t="s">
        <v>18</v>
      </c>
      <c r="I894">
        <v>18</v>
      </c>
      <c r="J894">
        <v>86</v>
      </c>
      <c r="K894" t="s">
        <v>20</v>
      </c>
      <c r="L894" t="s">
        <v>21</v>
      </c>
      <c r="M894">
        <v>3</v>
      </c>
      <c r="N894" t="s">
        <v>21</v>
      </c>
      <c r="O894">
        <v>0</v>
      </c>
      <c r="P894" t="s">
        <v>33</v>
      </c>
      <c r="Q894" t="s">
        <v>998</v>
      </c>
    </row>
    <row r="895" spans="1:17">
      <c r="A895">
        <v>894</v>
      </c>
      <c r="B895" s="1" t="s">
        <v>989</v>
      </c>
      <c r="C895">
        <v>19790</v>
      </c>
      <c r="D895" t="s">
        <v>26</v>
      </c>
      <c r="E895">
        <v>2.6</v>
      </c>
      <c r="F895">
        <v>36</v>
      </c>
      <c r="G895">
        <v>7.07</v>
      </c>
      <c r="H895" t="s">
        <v>24</v>
      </c>
      <c r="I895">
        <v>36</v>
      </c>
      <c r="J895">
        <v>16</v>
      </c>
      <c r="K895" t="s">
        <v>20</v>
      </c>
      <c r="L895" t="s">
        <v>20</v>
      </c>
      <c r="M895">
        <v>4</v>
      </c>
      <c r="N895" t="s">
        <v>21</v>
      </c>
      <c r="O895">
        <v>0</v>
      </c>
      <c r="P895" t="s">
        <v>33</v>
      </c>
      <c r="Q895" t="s">
        <v>999</v>
      </c>
    </row>
    <row r="896" spans="1:17">
      <c r="A896">
        <v>895</v>
      </c>
      <c r="B896" s="1" t="s">
        <v>989</v>
      </c>
      <c r="C896">
        <v>19794</v>
      </c>
      <c r="D896" t="s">
        <v>17</v>
      </c>
      <c r="E896">
        <v>0</v>
      </c>
      <c r="F896">
        <v>15</v>
      </c>
      <c r="G896" t="s">
        <v>18</v>
      </c>
      <c r="H896" t="s">
        <v>24</v>
      </c>
      <c r="I896">
        <v>15</v>
      </c>
      <c r="J896">
        <v>0</v>
      </c>
      <c r="K896" t="s">
        <v>20</v>
      </c>
      <c r="L896" t="s">
        <v>21</v>
      </c>
      <c r="M896">
        <v>3</v>
      </c>
      <c r="N896" t="s">
        <v>21</v>
      </c>
      <c r="O896">
        <v>0</v>
      </c>
      <c r="P896" t="s">
        <v>33</v>
      </c>
      <c r="Q896" t="s">
        <v>1000</v>
      </c>
    </row>
    <row r="897" spans="1:17">
      <c r="A897">
        <v>896</v>
      </c>
      <c r="B897" s="1" t="s">
        <v>989</v>
      </c>
      <c r="C897">
        <v>17670</v>
      </c>
      <c r="D897" t="s">
        <v>17</v>
      </c>
      <c r="E897">
        <v>0</v>
      </c>
      <c r="F897">
        <v>30</v>
      </c>
      <c r="G897">
        <v>4.91</v>
      </c>
      <c r="H897" t="s">
        <v>67</v>
      </c>
      <c r="I897">
        <v>30</v>
      </c>
      <c r="J897">
        <v>33</v>
      </c>
      <c r="K897" t="s">
        <v>20</v>
      </c>
      <c r="L897" t="s">
        <v>21</v>
      </c>
      <c r="M897">
        <v>2</v>
      </c>
      <c r="N897" t="s">
        <v>21</v>
      </c>
      <c r="O897">
        <v>0</v>
      </c>
      <c r="P897" t="s">
        <v>27</v>
      </c>
      <c r="Q897" t="s">
        <v>1001</v>
      </c>
    </row>
    <row r="898" spans="1:17">
      <c r="A898">
        <v>897</v>
      </c>
      <c r="B898" s="1" t="s">
        <v>989</v>
      </c>
      <c r="C898">
        <v>17660</v>
      </c>
      <c r="D898" t="s">
        <v>26</v>
      </c>
      <c r="E898">
        <v>0</v>
      </c>
      <c r="F898">
        <v>42</v>
      </c>
      <c r="G898">
        <v>9.6199999999999992</v>
      </c>
      <c r="H898" t="s">
        <v>67</v>
      </c>
      <c r="I898">
        <v>42</v>
      </c>
      <c r="J898">
        <v>99</v>
      </c>
      <c r="K898" t="s">
        <v>20</v>
      </c>
      <c r="L898" t="s">
        <v>21</v>
      </c>
      <c r="M898">
        <v>2</v>
      </c>
      <c r="N898" t="s">
        <v>21</v>
      </c>
      <c r="O898">
        <v>0</v>
      </c>
      <c r="P898" t="s">
        <v>27</v>
      </c>
      <c r="Q898" t="s">
        <v>1002</v>
      </c>
    </row>
    <row r="899" spans="1:17">
      <c r="A899">
        <v>898</v>
      </c>
      <c r="B899" s="1" t="s">
        <v>989</v>
      </c>
      <c r="C899">
        <v>22100</v>
      </c>
      <c r="D899" t="s">
        <v>17</v>
      </c>
      <c r="E899">
        <v>2.71</v>
      </c>
      <c r="F899">
        <v>24</v>
      </c>
      <c r="G899">
        <v>3.14</v>
      </c>
      <c r="H899" t="s">
        <v>29</v>
      </c>
      <c r="I899">
        <v>24</v>
      </c>
      <c r="J899">
        <v>49</v>
      </c>
      <c r="K899" t="s">
        <v>21</v>
      </c>
      <c r="L899" t="s">
        <v>21</v>
      </c>
      <c r="M899">
        <v>3</v>
      </c>
      <c r="N899" t="s">
        <v>21</v>
      </c>
      <c r="O899">
        <v>0</v>
      </c>
      <c r="P899" t="s">
        <v>22</v>
      </c>
      <c r="Q899" t="s">
        <v>1003</v>
      </c>
    </row>
    <row r="900" spans="1:17">
      <c r="A900">
        <v>899</v>
      </c>
      <c r="B900" s="1" t="s">
        <v>989</v>
      </c>
      <c r="C900">
        <v>22479</v>
      </c>
      <c r="D900" t="s">
        <v>17</v>
      </c>
      <c r="E900">
        <v>2.71</v>
      </c>
      <c r="F900">
        <v>18</v>
      </c>
      <c r="G900">
        <v>1.77</v>
      </c>
      <c r="H900" t="s">
        <v>24</v>
      </c>
      <c r="I900">
        <v>18</v>
      </c>
      <c r="J900">
        <v>30</v>
      </c>
      <c r="K900" t="s">
        <v>20</v>
      </c>
      <c r="L900" t="s">
        <v>21</v>
      </c>
      <c r="M900">
        <v>3.5</v>
      </c>
      <c r="N900" t="s">
        <v>21</v>
      </c>
      <c r="O900">
        <v>0</v>
      </c>
      <c r="P900" t="s">
        <v>27</v>
      </c>
      <c r="Q900" t="s">
        <v>1004</v>
      </c>
    </row>
    <row r="901" spans="1:17">
      <c r="A901">
        <v>900</v>
      </c>
      <c r="B901" s="1" t="s">
        <v>989</v>
      </c>
      <c r="C901">
        <v>22520</v>
      </c>
      <c r="D901" t="s">
        <v>17</v>
      </c>
      <c r="E901">
        <v>2.8</v>
      </c>
      <c r="F901">
        <v>18</v>
      </c>
      <c r="G901">
        <v>1.77</v>
      </c>
      <c r="H901" t="s">
        <v>24</v>
      </c>
      <c r="I901">
        <v>18</v>
      </c>
      <c r="J901">
        <v>24</v>
      </c>
      <c r="K901" t="s">
        <v>20</v>
      </c>
      <c r="L901" t="s">
        <v>21</v>
      </c>
      <c r="M901">
        <v>4</v>
      </c>
      <c r="N901" t="s">
        <v>21</v>
      </c>
      <c r="O901">
        <v>0</v>
      </c>
      <c r="P901" t="s">
        <v>27</v>
      </c>
      <c r="Q901" t="s">
        <v>1005</v>
      </c>
    </row>
    <row r="902" spans="1:17">
      <c r="A902">
        <v>901</v>
      </c>
      <c r="B902" s="1" t="s">
        <v>989</v>
      </c>
      <c r="C902">
        <v>22598</v>
      </c>
      <c r="D902" t="s">
        <v>17</v>
      </c>
      <c r="E902">
        <v>1.26</v>
      </c>
      <c r="F902">
        <v>24</v>
      </c>
      <c r="G902">
        <v>3.14</v>
      </c>
      <c r="H902" t="s">
        <v>24</v>
      </c>
      <c r="I902">
        <v>24</v>
      </c>
      <c r="J902">
        <v>24</v>
      </c>
      <c r="K902" t="s">
        <v>20</v>
      </c>
      <c r="L902" t="s">
        <v>21</v>
      </c>
      <c r="M902">
        <v>3.5</v>
      </c>
      <c r="N902" t="s">
        <v>21</v>
      </c>
      <c r="O902">
        <v>0</v>
      </c>
      <c r="P902" t="s">
        <v>27</v>
      </c>
      <c r="Q902" t="s">
        <v>1006</v>
      </c>
    </row>
    <row r="903" spans="1:17">
      <c r="A903">
        <v>902</v>
      </c>
      <c r="B903" s="1" t="s">
        <v>989</v>
      </c>
      <c r="C903">
        <v>22600</v>
      </c>
      <c r="D903" t="s">
        <v>17</v>
      </c>
      <c r="E903">
        <v>2.56</v>
      </c>
      <c r="F903">
        <v>18</v>
      </c>
      <c r="G903">
        <v>1.77</v>
      </c>
      <c r="H903" t="s">
        <v>24</v>
      </c>
      <c r="I903">
        <v>18</v>
      </c>
      <c r="J903">
        <v>16</v>
      </c>
      <c r="K903" t="s">
        <v>20</v>
      </c>
      <c r="L903" t="s">
        <v>21</v>
      </c>
      <c r="M903">
        <v>3</v>
      </c>
      <c r="N903" t="s">
        <v>21</v>
      </c>
      <c r="O903">
        <v>0</v>
      </c>
      <c r="P903" t="s">
        <v>27</v>
      </c>
      <c r="Q903" t="s">
        <v>1007</v>
      </c>
    </row>
    <row r="904" spans="1:17">
      <c r="A904">
        <v>903</v>
      </c>
      <c r="B904" s="1" t="s">
        <v>989</v>
      </c>
      <c r="C904">
        <v>22679</v>
      </c>
      <c r="D904" t="s">
        <v>26</v>
      </c>
      <c r="E904">
        <v>3.37</v>
      </c>
      <c r="F904">
        <v>15</v>
      </c>
      <c r="G904">
        <v>1.23</v>
      </c>
      <c r="H904" t="s">
        <v>29</v>
      </c>
      <c r="I904">
        <v>15</v>
      </c>
      <c r="J904">
        <v>51</v>
      </c>
      <c r="K904" t="s">
        <v>20</v>
      </c>
      <c r="L904" t="s">
        <v>21</v>
      </c>
      <c r="M904">
        <v>4</v>
      </c>
      <c r="N904" t="s">
        <v>21</v>
      </c>
      <c r="O904">
        <v>0</v>
      </c>
      <c r="P904" t="s">
        <v>27</v>
      </c>
      <c r="Q904" t="s">
        <v>1008</v>
      </c>
    </row>
    <row r="905" spans="1:17">
      <c r="A905">
        <v>904</v>
      </c>
      <c r="B905" s="1" t="s">
        <v>989</v>
      </c>
      <c r="C905">
        <v>25730</v>
      </c>
      <c r="D905" t="s">
        <v>26</v>
      </c>
      <c r="E905">
        <v>2.17</v>
      </c>
      <c r="F905">
        <v>18</v>
      </c>
      <c r="G905">
        <v>1.77</v>
      </c>
      <c r="H905" t="s">
        <v>24</v>
      </c>
      <c r="I905">
        <v>18</v>
      </c>
      <c r="J905">
        <v>24</v>
      </c>
      <c r="K905" t="s">
        <v>20</v>
      </c>
      <c r="L905" t="s">
        <v>21</v>
      </c>
      <c r="M905">
        <v>3</v>
      </c>
      <c r="N905" t="s">
        <v>21</v>
      </c>
      <c r="O905">
        <v>0</v>
      </c>
      <c r="P905" t="s">
        <v>33</v>
      </c>
      <c r="Q905" t="s">
        <v>1009</v>
      </c>
    </row>
    <row r="906" spans="1:17">
      <c r="A906">
        <v>905</v>
      </c>
      <c r="B906" s="1" t="s">
        <v>989</v>
      </c>
      <c r="C906">
        <v>26020</v>
      </c>
      <c r="D906" t="s">
        <v>17</v>
      </c>
      <c r="E906">
        <v>0</v>
      </c>
      <c r="F906">
        <v>24</v>
      </c>
      <c r="G906">
        <v>3.14</v>
      </c>
      <c r="H906" t="s">
        <v>70</v>
      </c>
      <c r="I906">
        <v>24</v>
      </c>
      <c r="J906">
        <v>29</v>
      </c>
      <c r="K906" t="s">
        <v>20</v>
      </c>
      <c r="L906" t="s">
        <v>20</v>
      </c>
      <c r="M906">
        <v>4</v>
      </c>
      <c r="N906" t="s">
        <v>21</v>
      </c>
      <c r="O906">
        <v>0</v>
      </c>
      <c r="P906" t="s">
        <v>22</v>
      </c>
      <c r="Q906" t="s">
        <v>18</v>
      </c>
    </row>
    <row r="907" spans="1:17">
      <c r="A907">
        <v>906</v>
      </c>
      <c r="B907" s="1" t="s">
        <v>989</v>
      </c>
      <c r="C907">
        <v>27230</v>
      </c>
      <c r="D907" t="s">
        <v>26</v>
      </c>
      <c r="E907">
        <v>1.73</v>
      </c>
      <c r="F907">
        <v>18</v>
      </c>
      <c r="G907">
        <v>1.77</v>
      </c>
      <c r="H907" t="s">
        <v>978</v>
      </c>
      <c r="I907">
        <v>18</v>
      </c>
      <c r="J907">
        <v>45</v>
      </c>
      <c r="K907" t="s">
        <v>20</v>
      </c>
      <c r="L907" t="s">
        <v>21</v>
      </c>
      <c r="M907">
        <v>3</v>
      </c>
      <c r="N907" t="s">
        <v>20</v>
      </c>
      <c r="O907">
        <v>0</v>
      </c>
      <c r="P907" t="s">
        <v>27</v>
      </c>
      <c r="Q907" t="s">
        <v>1010</v>
      </c>
    </row>
    <row r="908" spans="1:17">
      <c r="A908">
        <v>907</v>
      </c>
      <c r="B908" s="1" t="s">
        <v>989</v>
      </c>
      <c r="C908">
        <v>27290</v>
      </c>
      <c r="D908" t="s">
        <v>17</v>
      </c>
      <c r="E908">
        <v>1.42</v>
      </c>
      <c r="F908">
        <v>18</v>
      </c>
      <c r="G908">
        <v>1.77</v>
      </c>
      <c r="H908" t="s">
        <v>24</v>
      </c>
      <c r="I908">
        <v>18</v>
      </c>
      <c r="J908">
        <v>24</v>
      </c>
      <c r="K908" t="s">
        <v>20</v>
      </c>
      <c r="L908" t="s">
        <v>21</v>
      </c>
      <c r="M908">
        <v>3</v>
      </c>
      <c r="N908" t="s">
        <v>21</v>
      </c>
      <c r="O908">
        <v>0</v>
      </c>
      <c r="P908" t="s">
        <v>27</v>
      </c>
      <c r="Q908" t="s">
        <v>1011</v>
      </c>
    </row>
    <row r="909" spans="1:17">
      <c r="A909">
        <v>908</v>
      </c>
      <c r="B909" s="1" t="s">
        <v>989</v>
      </c>
      <c r="C909">
        <v>27290</v>
      </c>
      <c r="D909" t="s">
        <v>26</v>
      </c>
      <c r="E909">
        <v>1.76</v>
      </c>
      <c r="F909">
        <v>18</v>
      </c>
      <c r="G909">
        <v>1.77</v>
      </c>
      <c r="H909" t="s">
        <v>24</v>
      </c>
      <c r="I909">
        <v>18</v>
      </c>
      <c r="J909">
        <v>24</v>
      </c>
      <c r="K909" t="s">
        <v>20</v>
      </c>
      <c r="L909" t="s">
        <v>21</v>
      </c>
      <c r="M909">
        <v>3</v>
      </c>
      <c r="N909" t="s">
        <v>21</v>
      </c>
      <c r="O909">
        <v>0</v>
      </c>
      <c r="P909" t="s">
        <v>27</v>
      </c>
      <c r="Q909" t="s">
        <v>1012</v>
      </c>
    </row>
    <row r="910" spans="1:17">
      <c r="A910">
        <v>909</v>
      </c>
      <c r="B910" s="1" t="s">
        <v>989</v>
      </c>
      <c r="C910">
        <v>28740</v>
      </c>
      <c r="D910" t="s">
        <v>17</v>
      </c>
      <c r="E910">
        <v>2.57</v>
      </c>
      <c r="F910">
        <v>18</v>
      </c>
      <c r="G910">
        <v>1.8</v>
      </c>
      <c r="H910" t="s">
        <v>67</v>
      </c>
      <c r="I910">
        <v>18</v>
      </c>
      <c r="J910">
        <v>24</v>
      </c>
      <c r="K910" t="s">
        <v>20</v>
      </c>
      <c r="L910" t="s">
        <v>21</v>
      </c>
      <c r="M910">
        <v>3</v>
      </c>
      <c r="N910" t="s">
        <v>21</v>
      </c>
      <c r="O910">
        <v>0</v>
      </c>
      <c r="P910" t="s">
        <v>33</v>
      </c>
      <c r="Q910" t="s">
        <v>1013</v>
      </c>
    </row>
    <row r="911" spans="1:17">
      <c r="A911">
        <v>910</v>
      </c>
      <c r="B911" s="1" t="s">
        <v>989</v>
      </c>
      <c r="C911">
        <v>28748</v>
      </c>
      <c r="D911" t="s">
        <v>17</v>
      </c>
      <c r="E911">
        <v>1.43</v>
      </c>
      <c r="F911">
        <v>42</v>
      </c>
      <c r="G911">
        <v>9.6199999999999992</v>
      </c>
      <c r="H911" t="s">
        <v>67</v>
      </c>
      <c r="I911">
        <v>42</v>
      </c>
      <c r="J911">
        <v>38</v>
      </c>
      <c r="K911" t="s">
        <v>20</v>
      </c>
      <c r="L911" t="s">
        <v>20</v>
      </c>
      <c r="M911">
        <v>2.5</v>
      </c>
      <c r="N911" t="s">
        <v>21</v>
      </c>
      <c r="O911">
        <v>0</v>
      </c>
      <c r="P911" t="s">
        <v>33</v>
      </c>
      <c r="Q911" t="s">
        <v>1014</v>
      </c>
    </row>
    <row r="912" spans="1:17">
      <c r="A912">
        <v>911</v>
      </c>
      <c r="B912" s="1" t="s">
        <v>989</v>
      </c>
      <c r="C912">
        <v>28755</v>
      </c>
      <c r="D912" t="s">
        <v>17</v>
      </c>
      <c r="E912">
        <v>2.57</v>
      </c>
      <c r="F912">
        <v>18</v>
      </c>
      <c r="G912">
        <v>1.8</v>
      </c>
      <c r="H912" t="s">
        <v>67</v>
      </c>
      <c r="I912">
        <v>18</v>
      </c>
      <c r="J912">
        <v>64</v>
      </c>
      <c r="K912" t="s">
        <v>20</v>
      </c>
      <c r="L912" t="s">
        <v>21</v>
      </c>
      <c r="M912">
        <v>2</v>
      </c>
      <c r="N912" t="s">
        <v>21</v>
      </c>
      <c r="O912">
        <v>0</v>
      </c>
      <c r="P912" t="s">
        <v>33</v>
      </c>
      <c r="Q912" t="s">
        <v>1015</v>
      </c>
    </row>
    <row r="913" spans="1:17">
      <c r="A913">
        <v>912</v>
      </c>
      <c r="B913" s="1" t="s">
        <v>989</v>
      </c>
      <c r="C913">
        <v>31200</v>
      </c>
      <c r="D913" t="s">
        <v>17</v>
      </c>
      <c r="E913">
        <v>2.4700000000000002</v>
      </c>
      <c r="F913">
        <v>18</v>
      </c>
      <c r="G913">
        <v>1.8</v>
      </c>
      <c r="H913" t="s">
        <v>67</v>
      </c>
      <c r="I913">
        <v>18</v>
      </c>
      <c r="J913">
        <v>25</v>
      </c>
      <c r="K913" t="s">
        <v>20</v>
      </c>
      <c r="L913" t="s">
        <v>21</v>
      </c>
      <c r="M913">
        <v>2.5</v>
      </c>
      <c r="N913" t="s">
        <v>21</v>
      </c>
      <c r="O913">
        <v>0</v>
      </c>
      <c r="P913" t="s">
        <v>27</v>
      </c>
      <c r="Q913" t="s">
        <v>1016</v>
      </c>
    </row>
    <row r="914" spans="1:17">
      <c r="A914">
        <v>913</v>
      </c>
      <c r="B914" s="1" t="s">
        <v>989</v>
      </c>
      <c r="C914">
        <v>31336</v>
      </c>
      <c r="D914" t="s">
        <v>17</v>
      </c>
      <c r="E914">
        <v>1.73</v>
      </c>
      <c r="F914">
        <v>24</v>
      </c>
      <c r="G914">
        <v>3.14</v>
      </c>
      <c r="H914" t="s">
        <v>123</v>
      </c>
      <c r="I914">
        <v>24</v>
      </c>
      <c r="J914">
        <v>20</v>
      </c>
      <c r="K914" t="s">
        <v>20</v>
      </c>
      <c r="L914" t="s">
        <v>21</v>
      </c>
      <c r="M914">
        <v>2.5</v>
      </c>
      <c r="N914" t="s">
        <v>21</v>
      </c>
      <c r="O914">
        <v>0</v>
      </c>
      <c r="P914" t="s">
        <v>33</v>
      </c>
      <c r="Q914" t="s">
        <v>1017</v>
      </c>
    </row>
    <row r="915" spans="1:17">
      <c r="A915">
        <v>914</v>
      </c>
      <c r="B915" s="1" t="s">
        <v>989</v>
      </c>
      <c r="C915">
        <v>33720</v>
      </c>
      <c r="D915" t="s">
        <v>17</v>
      </c>
      <c r="E915">
        <v>2.27</v>
      </c>
      <c r="F915">
        <v>24</v>
      </c>
      <c r="G915">
        <v>3.14</v>
      </c>
      <c r="H915" t="s">
        <v>67</v>
      </c>
      <c r="I915">
        <v>24</v>
      </c>
      <c r="J915">
        <v>24</v>
      </c>
      <c r="K915" t="s">
        <v>20</v>
      </c>
      <c r="L915" t="s">
        <v>21</v>
      </c>
      <c r="M915">
        <v>2</v>
      </c>
      <c r="N915" t="s">
        <v>21</v>
      </c>
      <c r="O915">
        <v>0</v>
      </c>
      <c r="P915" t="s">
        <v>33</v>
      </c>
      <c r="Q915" t="s">
        <v>1018</v>
      </c>
    </row>
    <row r="916" spans="1:17">
      <c r="A916">
        <v>915</v>
      </c>
      <c r="B916" s="1" t="s">
        <v>989</v>
      </c>
      <c r="C916">
        <v>33850</v>
      </c>
      <c r="D916" t="s">
        <v>17</v>
      </c>
      <c r="E916">
        <v>0</v>
      </c>
      <c r="F916">
        <v>24</v>
      </c>
      <c r="G916">
        <v>3.14</v>
      </c>
      <c r="H916" t="s">
        <v>123</v>
      </c>
      <c r="I916">
        <v>24</v>
      </c>
      <c r="J916">
        <v>20</v>
      </c>
      <c r="K916" t="s">
        <v>20</v>
      </c>
      <c r="L916" t="s">
        <v>21</v>
      </c>
      <c r="M916">
        <v>2</v>
      </c>
      <c r="N916" t="s">
        <v>21</v>
      </c>
      <c r="O916">
        <v>0</v>
      </c>
      <c r="P916" t="s">
        <v>27</v>
      </c>
      <c r="Q916" t="s">
        <v>1019</v>
      </c>
    </row>
    <row r="917" spans="1:17">
      <c r="A917">
        <v>916</v>
      </c>
      <c r="B917" s="1" t="s">
        <v>989</v>
      </c>
      <c r="C917">
        <v>33890</v>
      </c>
      <c r="D917" t="s">
        <v>17</v>
      </c>
      <c r="E917">
        <v>0</v>
      </c>
      <c r="F917">
        <v>24</v>
      </c>
      <c r="G917">
        <v>3.14</v>
      </c>
      <c r="H917">
        <v>0</v>
      </c>
      <c r="I917">
        <v>24</v>
      </c>
      <c r="J917">
        <v>25</v>
      </c>
      <c r="K917" t="s">
        <v>20</v>
      </c>
      <c r="L917" t="s">
        <v>21</v>
      </c>
      <c r="M917">
        <v>2</v>
      </c>
      <c r="N917" t="s">
        <v>21</v>
      </c>
      <c r="O917">
        <v>0</v>
      </c>
      <c r="P917" t="s">
        <v>50</v>
      </c>
      <c r="Q917" t="s">
        <v>1020</v>
      </c>
    </row>
    <row r="918" spans="1:17">
      <c r="A918">
        <v>917</v>
      </c>
      <c r="B918" s="1" t="s">
        <v>989</v>
      </c>
      <c r="C918">
        <v>35170</v>
      </c>
      <c r="D918" t="s">
        <v>17</v>
      </c>
      <c r="E918">
        <v>2.31</v>
      </c>
      <c r="F918">
        <v>24</v>
      </c>
      <c r="G918">
        <v>3.14</v>
      </c>
      <c r="H918" t="s">
        <v>67</v>
      </c>
      <c r="I918">
        <v>24</v>
      </c>
      <c r="J918">
        <v>24</v>
      </c>
      <c r="K918" t="s">
        <v>20</v>
      </c>
      <c r="L918" t="s">
        <v>21</v>
      </c>
      <c r="M918">
        <v>2</v>
      </c>
      <c r="N918" t="s">
        <v>21</v>
      </c>
      <c r="O918">
        <v>0</v>
      </c>
      <c r="P918" t="s">
        <v>27</v>
      </c>
      <c r="Q918" t="s">
        <v>1021</v>
      </c>
    </row>
    <row r="919" spans="1:17">
      <c r="A919">
        <v>918</v>
      </c>
      <c r="B919" s="1" t="s">
        <v>989</v>
      </c>
      <c r="C919">
        <v>36483</v>
      </c>
      <c r="D919" t="s">
        <v>17</v>
      </c>
      <c r="E919">
        <v>1.29</v>
      </c>
      <c r="F919">
        <v>24</v>
      </c>
      <c r="G919">
        <v>3.14</v>
      </c>
      <c r="H919" t="s">
        <v>123</v>
      </c>
      <c r="I919">
        <v>24</v>
      </c>
      <c r="J919">
        <v>20</v>
      </c>
      <c r="K919" t="s">
        <v>20</v>
      </c>
      <c r="L919" t="s">
        <v>21</v>
      </c>
      <c r="M919">
        <v>2</v>
      </c>
      <c r="N919" t="s">
        <v>21</v>
      </c>
      <c r="O919">
        <v>0</v>
      </c>
      <c r="P919" t="s">
        <v>27</v>
      </c>
      <c r="Q919" t="s">
        <v>1022</v>
      </c>
    </row>
    <row r="920" spans="1:17">
      <c r="A920">
        <v>919</v>
      </c>
      <c r="B920" s="1" t="s">
        <v>989</v>
      </c>
      <c r="C920">
        <v>178</v>
      </c>
      <c r="D920" t="s">
        <v>26</v>
      </c>
      <c r="E920">
        <v>4.0999999999999996</v>
      </c>
      <c r="F920">
        <v>18</v>
      </c>
      <c r="G920">
        <v>1.8</v>
      </c>
      <c r="H920" t="s">
        <v>123</v>
      </c>
      <c r="I920">
        <v>18</v>
      </c>
      <c r="J920">
        <v>72</v>
      </c>
      <c r="K920" t="s">
        <v>20</v>
      </c>
      <c r="L920" t="s">
        <v>20</v>
      </c>
      <c r="M920">
        <v>2</v>
      </c>
      <c r="N920" t="s">
        <v>21</v>
      </c>
      <c r="O920">
        <v>0</v>
      </c>
      <c r="P920" t="s">
        <v>27</v>
      </c>
      <c r="Q920" t="s">
        <v>1023</v>
      </c>
    </row>
    <row r="921" spans="1:17">
      <c r="A921">
        <v>920</v>
      </c>
      <c r="B921" s="1" t="s">
        <v>989</v>
      </c>
      <c r="C921">
        <v>2104</v>
      </c>
      <c r="D921" t="s">
        <v>26</v>
      </c>
      <c r="E921">
        <v>0</v>
      </c>
      <c r="F921">
        <v>18</v>
      </c>
      <c r="G921">
        <v>1.8</v>
      </c>
      <c r="H921" t="s">
        <v>113</v>
      </c>
      <c r="I921">
        <v>18</v>
      </c>
      <c r="J921">
        <v>21</v>
      </c>
      <c r="K921" t="s">
        <v>20</v>
      </c>
      <c r="L921" t="s">
        <v>21</v>
      </c>
      <c r="M921">
        <v>2.5</v>
      </c>
      <c r="N921" t="s">
        <v>21</v>
      </c>
      <c r="O921">
        <v>0</v>
      </c>
      <c r="P921" t="s">
        <v>27</v>
      </c>
      <c r="Q921" t="s">
        <v>1024</v>
      </c>
    </row>
    <row r="922" spans="1:17">
      <c r="A922">
        <v>921</v>
      </c>
      <c r="B922" s="1" t="s">
        <v>989</v>
      </c>
      <c r="C922">
        <v>2119</v>
      </c>
      <c r="D922" t="s">
        <v>26</v>
      </c>
      <c r="E922">
        <v>1.56</v>
      </c>
      <c r="F922">
        <v>18</v>
      </c>
      <c r="G922">
        <v>1.8</v>
      </c>
      <c r="H922" t="s">
        <v>113</v>
      </c>
      <c r="I922">
        <v>18</v>
      </c>
      <c r="J922">
        <v>22</v>
      </c>
      <c r="K922" t="s">
        <v>20</v>
      </c>
      <c r="L922" t="s">
        <v>21</v>
      </c>
      <c r="M922">
        <v>3</v>
      </c>
      <c r="N922" t="s">
        <v>21</v>
      </c>
      <c r="O922">
        <v>0</v>
      </c>
      <c r="P922" t="s">
        <v>27</v>
      </c>
      <c r="Q922" t="s">
        <v>1025</v>
      </c>
    </row>
    <row r="923" spans="1:17">
      <c r="A923">
        <v>922</v>
      </c>
      <c r="B923" s="1" t="s">
        <v>989</v>
      </c>
      <c r="C923">
        <v>3305</v>
      </c>
      <c r="D923" t="s">
        <v>26</v>
      </c>
      <c r="E923">
        <v>1.66</v>
      </c>
      <c r="F923">
        <v>18</v>
      </c>
      <c r="G923">
        <v>1.8</v>
      </c>
      <c r="H923" t="s">
        <v>67</v>
      </c>
      <c r="I923">
        <v>18</v>
      </c>
      <c r="J923">
        <v>24</v>
      </c>
      <c r="K923" t="s">
        <v>20</v>
      </c>
      <c r="L923" t="s">
        <v>21</v>
      </c>
      <c r="M923">
        <v>2.5</v>
      </c>
      <c r="N923" t="s">
        <v>21</v>
      </c>
      <c r="O923">
        <v>0</v>
      </c>
      <c r="P923" t="s">
        <v>27</v>
      </c>
      <c r="Q923" t="s">
        <v>1026</v>
      </c>
    </row>
    <row r="924" spans="1:17">
      <c r="A924">
        <v>923</v>
      </c>
      <c r="B924" s="1" t="s">
        <v>989</v>
      </c>
      <c r="C924">
        <v>4670</v>
      </c>
      <c r="D924" t="s">
        <v>17</v>
      </c>
      <c r="E924">
        <v>1970</v>
      </c>
      <c r="F924" t="s">
        <v>1027</v>
      </c>
      <c r="G924">
        <v>1.8</v>
      </c>
      <c r="H924" t="s">
        <v>123</v>
      </c>
      <c r="I924">
        <v>18</v>
      </c>
      <c r="J924">
        <v>43</v>
      </c>
      <c r="K924" t="s">
        <v>20</v>
      </c>
      <c r="L924" t="s">
        <v>20</v>
      </c>
      <c r="M924">
        <v>2</v>
      </c>
      <c r="N924" t="s">
        <v>21</v>
      </c>
      <c r="O924">
        <v>0</v>
      </c>
      <c r="P924" t="s">
        <v>27</v>
      </c>
      <c r="Q924" t="s">
        <v>1028</v>
      </c>
    </row>
    <row r="925" spans="1:17">
      <c r="A925">
        <v>924</v>
      </c>
      <c r="B925" s="1" t="s">
        <v>989</v>
      </c>
      <c r="C925">
        <v>4677</v>
      </c>
      <c r="D925" t="s">
        <v>17</v>
      </c>
      <c r="E925">
        <v>0</v>
      </c>
      <c r="F925">
        <v>18</v>
      </c>
      <c r="G925">
        <v>1.8</v>
      </c>
      <c r="H925" t="s">
        <v>67</v>
      </c>
      <c r="I925">
        <v>18</v>
      </c>
      <c r="J925">
        <v>59</v>
      </c>
      <c r="K925" t="s">
        <v>20</v>
      </c>
      <c r="L925" t="s">
        <v>21</v>
      </c>
      <c r="M925">
        <v>2</v>
      </c>
      <c r="N925" t="s">
        <v>21</v>
      </c>
      <c r="O925">
        <v>0</v>
      </c>
      <c r="P925" t="s">
        <v>27</v>
      </c>
      <c r="Q925" t="s">
        <v>1029</v>
      </c>
    </row>
    <row r="926" spans="1:17">
      <c r="A926">
        <v>925</v>
      </c>
      <c r="B926" s="1" t="s">
        <v>989</v>
      </c>
      <c r="C926">
        <v>5865</v>
      </c>
      <c r="D926" t="s">
        <v>17</v>
      </c>
      <c r="E926">
        <v>2.1</v>
      </c>
      <c r="F926">
        <v>24</v>
      </c>
      <c r="G926">
        <v>3.14</v>
      </c>
      <c r="H926" t="s">
        <v>67</v>
      </c>
      <c r="I926">
        <v>24</v>
      </c>
      <c r="J926">
        <v>40</v>
      </c>
      <c r="K926" t="s">
        <v>20</v>
      </c>
      <c r="L926" t="s">
        <v>21</v>
      </c>
      <c r="M926">
        <v>2</v>
      </c>
      <c r="N926" t="s">
        <v>21</v>
      </c>
      <c r="O926">
        <v>0</v>
      </c>
      <c r="P926" t="s">
        <v>33</v>
      </c>
      <c r="Q926" t="s">
        <v>1030</v>
      </c>
    </row>
    <row r="927" spans="1:17">
      <c r="A927">
        <v>926</v>
      </c>
      <c r="B927" s="1" t="s">
        <v>989</v>
      </c>
      <c r="C927">
        <v>7285</v>
      </c>
      <c r="D927" t="s">
        <v>17</v>
      </c>
      <c r="E927">
        <v>3.26</v>
      </c>
      <c r="F927">
        <v>18</v>
      </c>
      <c r="G927">
        <v>1.8</v>
      </c>
      <c r="H927" t="s">
        <v>67</v>
      </c>
      <c r="I927">
        <v>18</v>
      </c>
      <c r="J927">
        <v>25</v>
      </c>
      <c r="K927" t="s">
        <v>20</v>
      </c>
      <c r="L927" t="s">
        <v>21</v>
      </c>
      <c r="M927">
        <v>2</v>
      </c>
      <c r="N927" t="s">
        <v>21</v>
      </c>
      <c r="O927">
        <v>0</v>
      </c>
      <c r="P927" t="s">
        <v>33</v>
      </c>
      <c r="Q927" t="s">
        <v>1031</v>
      </c>
    </row>
    <row r="928" spans="1:17">
      <c r="A928">
        <v>927</v>
      </c>
      <c r="B928" s="1" t="s">
        <v>989</v>
      </c>
      <c r="C928">
        <v>9830</v>
      </c>
      <c r="D928" t="s">
        <v>53</v>
      </c>
      <c r="E928">
        <v>2.2999999999999998</v>
      </c>
      <c r="F928">
        <v>15</v>
      </c>
      <c r="G928">
        <v>1.23</v>
      </c>
      <c r="H928" t="s">
        <v>38</v>
      </c>
      <c r="I928">
        <v>15</v>
      </c>
      <c r="J928">
        <v>32</v>
      </c>
      <c r="K928" t="s">
        <v>20</v>
      </c>
      <c r="L928" t="s">
        <v>20</v>
      </c>
      <c r="M928">
        <v>3</v>
      </c>
      <c r="N928" t="s">
        <v>21</v>
      </c>
      <c r="O928">
        <v>0</v>
      </c>
      <c r="P928" t="s">
        <v>39</v>
      </c>
      <c r="Q928" t="s">
        <v>1032</v>
      </c>
    </row>
    <row r="929" spans="1:17">
      <c r="A929">
        <v>928</v>
      </c>
      <c r="B929" s="1" t="s">
        <v>989</v>
      </c>
      <c r="C929">
        <v>9904</v>
      </c>
      <c r="D929" t="s">
        <v>17</v>
      </c>
      <c r="E929">
        <v>2.64</v>
      </c>
      <c r="F929">
        <v>24</v>
      </c>
      <c r="G929">
        <v>3.14</v>
      </c>
      <c r="H929" t="s">
        <v>18</v>
      </c>
      <c r="I929">
        <v>0</v>
      </c>
      <c r="J929">
        <v>0</v>
      </c>
      <c r="K929" t="s">
        <v>20</v>
      </c>
      <c r="L929" t="s">
        <v>21</v>
      </c>
      <c r="M929">
        <v>2</v>
      </c>
      <c r="N929" t="s">
        <v>21</v>
      </c>
      <c r="O929">
        <v>0</v>
      </c>
      <c r="P929" t="s">
        <v>50</v>
      </c>
      <c r="Q929" t="s">
        <v>1033</v>
      </c>
    </row>
    <row r="930" spans="1:17">
      <c r="A930">
        <v>929</v>
      </c>
      <c r="B930" s="1" t="s">
        <v>989</v>
      </c>
      <c r="C930">
        <v>9928</v>
      </c>
      <c r="D930" t="s">
        <v>17</v>
      </c>
      <c r="E930">
        <v>2.04</v>
      </c>
      <c r="F930">
        <v>15</v>
      </c>
      <c r="G930">
        <v>1.23</v>
      </c>
      <c r="H930" t="s">
        <v>113</v>
      </c>
      <c r="I930">
        <v>15</v>
      </c>
      <c r="J930">
        <v>53</v>
      </c>
      <c r="K930" t="s">
        <v>20</v>
      </c>
      <c r="L930" t="s">
        <v>21</v>
      </c>
      <c r="M930">
        <v>2</v>
      </c>
      <c r="N930" t="s">
        <v>21</v>
      </c>
      <c r="O930">
        <v>0</v>
      </c>
      <c r="P930" t="s">
        <v>22</v>
      </c>
      <c r="Q930" t="s">
        <v>1034</v>
      </c>
    </row>
    <row r="931" spans="1:17">
      <c r="A931">
        <v>930</v>
      </c>
      <c r="B931" s="1" t="s">
        <v>989</v>
      </c>
      <c r="C931">
        <v>9928</v>
      </c>
      <c r="D931" t="s">
        <v>26</v>
      </c>
      <c r="E931">
        <v>1.07</v>
      </c>
      <c r="F931">
        <v>24</v>
      </c>
      <c r="G931">
        <v>3.14</v>
      </c>
      <c r="H931" t="s">
        <v>123</v>
      </c>
      <c r="I931">
        <v>24</v>
      </c>
      <c r="J931">
        <v>18</v>
      </c>
      <c r="K931" t="s">
        <v>20</v>
      </c>
      <c r="L931" t="s">
        <v>21</v>
      </c>
      <c r="M931">
        <v>2</v>
      </c>
      <c r="N931" t="s">
        <v>21</v>
      </c>
      <c r="O931">
        <v>0</v>
      </c>
      <c r="P931" t="s">
        <v>27</v>
      </c>
      <c r="Q931" t="s">
        <v>1035</v>
      </c>
    </row>
    <row r="932" spans="1:17">
      <c r="A932">
        <v>931</v>
      </c>
      <c r="B932" s="1" t="s">
        <v>989</v>
      </c>
      <c r="C932">
        <v>11200</v>
      </c>
      <c r="D932" t="s">
        <v>17</v>
      </c>
      <c r="E932">
        <v>0.1</v>
      </c>
      <c r="F932">
        <v>18</v>
      </c>
      <c r="G932">
        <v>1.8</v>
      </c>
      <c r="H932" t="s">
        <v>67</v>
      </c>
      <c r="I932">
        <v>18</v>
      </c>
      <c r="J932">
        <v>25</v>
      </c>
      <c r="K932" t="s">
        <v>21</v>
      </c>
      <c r="L932" t="s">
        <v>21</v>
      </c>
      <c r="M932">
        <v>2.5</v>
      </c>
      <c r="N932" t="s">
        <v>21</v>
      </c>
      <c r="O932">
        <v>0</v>
      </c>
      <c r="P932" t="s">
        <v>22</v>
      </c>
      <c r="Q932" t="s">
        <v>1036</v>
      </c>
    </row>
    <row r="933" spans="1:17">
      <c r="A933">
        <v>932</v>
      </c>
      <c r="B933" s="1" t="s">
        <v>989</v>
      </c>
      <c r="C933">
        <v>11240</v>
      </c>
      <c r="D933" t="s">
        <v>17</v>
      </c>
      <c r="E933">
        <v>2.56</v>
      </c>
      <c r="F933">
        <v>24</v>
      </c>
      <c r="G933">
        <v>3.14</v>
      </c>
      <c r="H933" t="s">
        <v>196</v>
      </c>
      <c r="I933">
        <v>24</v>
      </c>
      <c r="J933">
        <v>28</v>
      </c>
      <c r="K933" t="s">
        <v>21</v>
      </c>
      <c r="L933" t="s">
        <v>21</v>
      </c>
      <c r="M933">
        <v>2</v>
      </c>
      <c r="N933" t="s">
        <v>21</v>
      </c>
      <c r="O933">
        <v>0</v>
      </c>
      <c r="P933" t="s">
        <v>22</v>
      </c>
      <c r="Q933" t="s">
        <v>1037</v>
      </c>
    </row>
    <row r="934" spans="1:17">
      <c r="A934">
        <v>933</v>
      </c>
      <c r="B934" s="1" t="s">
        <v>989</v>
      </c>
      <c r="C934">
        <v>11570</v>
      </c>
      <c r="D934" t="s">
        <v>17</v>
      </c>
      <c r="E934">
        <v>1.03</v>
      </c>
      <c r="F934">
        <v>18</v>
      </c>
      <c r="G934">
        <v>1.8</v>
      </c>
      <c r="H934" t="s">
        <v>67</v>
      </c>
      <c r="I934">
        <v>18</v>
      </c>
      <c r="J934">
        <v>25</v>
      </c>
      <c r="K934" t="s">
        <v>20</v>
      </c>
      <c r="L934" t="s">
        <v>21</v>
      </c>
      <c r="M934">
        <v>2</v>
      </c>
      <c r="N934" t="s">
        <v>21</v>
      </c>
      <c r="O934">
        <v>0</v>
      </c>
      <c r="P934" t="s">
        <v>33</v>
      </c>
      <c r="Q934" t="s">
        <v>1038</v>
      </c>
    </row>
    <row r="935" spans="1:17">
      <c r="A935">
        <v>934</v>
      </c>
      <c r="B935" s="1" t="s">
        <v>989</v>
      </c>
      <c r="C935">
        <v>14150</v>
      </c>
      <c r="D935" t="s">
        <v>17</v>
      </c>
      <c r="E935">
        <v>1.97</v>
      </c>
      <c r="F935">
        <v>18</v>
      </c>
      <c r="G935">
        <v>1.8</v>
      </c>
      <c r="H935" t="s">
        <v>123</v>
      </c>
      <c r="I935">
        <v>18</v>
      </c>
      <c r="J935">
        <v>19</v>
      </c>
      <c r="K935" t="s">
        <v>20</v>
      </c>
      <c r="L935" t="s">
        <v>21</v>
      </c>
      <c r="M935">
        <v>3</v>
      </c>
      <c r="N935" t="s">
        <v>21</v>
      </c>
      <c r="O935">
        <v>0</v>
      </c>
      <c r="P935" t="s">
        <v>27</v>
      </c>
      <c r="Q935" t="s">
        <v>1039</v>
      </c>
    </row>
    <row r="936" spans="1:17">
      <c r="A936">
        <v>935</v>
      </c>
      <c r="B936" s="1" t="s">
        <v>989</v>
      </c>
      <c r="C936">
        <v>14190</v>
      </c>
      <c r="D936" t="s">
        <v>17</v>
      </c>
      <c r="E936">
        <v>1.9</v>
      </c>
      <c r="F936">
        <v>24</v>
      </c>
      <c r="G936">
        <v>3.14</v>
      </c>
      <c r="H936" t="s">
        <v>67</v>
      </c>
      <c r="I936">
        <v>24</v>
      </c>
      <c r="J936">
        <v>25</v>
      </c>
      <c r="K936" t="s">
        <v>20</v>
      </c>
      <c r="L936" t="s">
        <v>21</v>
      </c>
      <c r="M936">
        <v>3</v>
      </c>
      <c r="N936" t="s">
        <v>21</v>
      </c>
      <c r="O936">
        <v>0</v>
      </c>
      <c r="P936" t="s">
        <v>27</v>
      </c>
      <c r="Q936" t="s">
        <v>1040</v>
      </c>
    </row>
    <row r="937" spans="1:17">
      <c r="A937">
        <v>936</v>
      </c>
      <c r="B937" s="1" t="s">
        <v>1041</v>
      </c>
      <c r="C937">
        <v>1310</v>
      </c>
      <c r="D937" t="s">
        <v>17</v>
      </c>
      <c r="E937">
        <v>1.85</v>
      </c>
      <c r="F937">
        <v>18</v>
      </c>
      <c r="G937">
        <v>1.8</v>
      </c>
      <c r="H937" t="s">
        <v>67</v>
      </c>
      <c r="I937">
        <v>18</v>
      </c>
      <c r="J937">
        <v>20</v>
      </c>
      <c r="K937" t="s">
        <v>20</v>
      </c>
      <c r="L937" t="s">
        <v>21</v>
      </c>
      <c r="M937">
        <v>2.5</v>
      </c>
      <c r="N937" t="s">
        <v>21</v>
      </c>
      <c r="O937">
        <v>0</v>
      </c>
      <c r="P937" t="s">
        <v>27</v>
      </c>
      <c r="Q937" t="s">
        <v>1042</v>
      </c>
    </row>
    <row r="938" spans="1:17">
      <c r="A938">
        <v>937</v>
      </c>
      <c r="B938" s="1" t="s">
        <v>1041</v>
      </c>
      <c r="C938">
        <v>2600</v>
      </c>
      <c r="D938" t="s">
        <v>17</v>
      </c>
      <c r="E938">
        <v>0.9</v>
      </c>
      <c r="F938">
        <v>18</v>
      </c>
      <c r="G938">
        <v>1.8</v>
      </c>
      <c r="H938" t="s">
        <v>67</v>
      </c>
      <c r="I938">
        <v>18</v>
      </c>
      <c r="J938">
        <v>16</v>
      </c>
      <c r="K938" t="s">
        <v>20</v>
      </c>
      <c r="L938" t="s">
        <v>21</v>
      </c>
      <c r="M938">
        <v>2</v>
      </c>
      <c r="N938" t="s">
        <v>21</v>
      </c>
      <c r="O938">
        <v>0</v>
      </c>
      <c r="P938" t="s">
        <v>22</v>
      </c>
      <c r="Q938" t="s">
        <v>1043</v>
      </c>
    </row>
    <row r="939" spans="1:17">
      <c r="A939">
        <v>938</v>
      </c>
      <c r="B939" s="1" t="s">
        <v>1028</v>
      </c>
      <c r="C939">
        <v>1275</v>
      </c>
      <c r="D939" t="s">
        <v>26</v>
      </c>
      <c r="E939">
        <v>2.2000000000000002</v>
      </c>
      <c r="F939">
        <v>18</v>
      </c>
      <c r="G939">
        <v>1.8</v>
      </c>
      <c r="H939" t="s">
        <v>24</v>
      </c>
      <c r="I939">
        <v>18</v>
      </c>
      <c r="J939">
        <v>35</v>
      </c>
      <c r="K939" t="s">
        <v>20</v>
      </c>
      <c r="L939" t="s">
        <v>21</v>
      </c>
      <c r="M939">
        <v>2</v>
      </c>
      <c r="N939" t="s">
        <v>21</v>
      </c>
      <c r="O939">
        <v>0</v>
      </c>
      <c r="P939" t="s">
        <v>27</v>
      </c>
      <c r="Q939" t="s">
        <v>1044</v>
      </c>
    </row>
    <row r="940" spans="1:17">
      <c r="A940">
        <v>939</v>
      </c>
      <c r="B940" s="1" t="s">
        <v>1028</v>
      </c>
      <c r="C940">
        <v>2610</v>
      </c>
      <c r="D940" t="s">
        <v>26</v>
      </c>
      <c r="E940">
        <v>2.2000000000000002</v>
      </c>
      <c r="F940">
        <v>18</v>
      </c>
      <c r="G940">
        <v>1.8</v>
      </c>
      <c r="H940" t="s">
        <v>70</v>
      </c>
      <c r="I940">
        <v>18</v>
      </c>
      <c r="J940">
        <v>25</v>
      </c>
      <c r="K940" t="s">
        <v>20</v>
      </c>
      <c r="L940" t="s">
        <v>21</v>
      </c>
      <c r="M940">
        <v>2</v>
      </c>
      <c r="N940" t="s">
        <v>21</v>
      </c>
      <c r="O940">
        <v>0</v>
      </c>
      <c r="P940" t="s">
        <v>27</v>
      </c>
      <c r="Q940" t="s">
        <v>1045</v>
      </c>
    </row>
    <row r="941" spans="1:17">
      <c r="A941">
        <v>940</v>
      </c>
      <c r="B941" s="1" t="s">
        <v>1028</v>
      </c>
      <c r="C941">
        <v>3800</v>
      </c>
      <c r="D941" t="s">
        <v>26</v>
      </c>
      <c r="E941">
        <v>2</v>
      </c>
      <c r="F941">
        <v>15</v>
      </c>
      <c r="G941">
        <v>1.23</v>
      </c>
      <c r="H941" t="s">
        <v>19</v>
      </c>
      <c r="I941">
        <v>15</v>
      </c>
      <c r="J941">
        <v>20</v>
      </c>
      <c r="K941" t="s">
        <v>20</v>
      </c>
      <c r="L941" t="s">
        <v>21</v>
      </c>
      <c r="M941">
        <v>2</v>
      </c>
      <c r="N941" t="s">
        <v>21</v>
      </c>
      <c r="O941">
        <v>0</v>
      </c>
      <c r="P941" t="s">
        <v>22</v>
      </c>
      <c r="Q941" t="s">
        <v>1046</v>
      </c>
    </row>
    <row r="942" spans="1:17">
      <c r="A942">
        <v>941</v>
      </c>
      <c r="B942" s="1" t="s">
        <v>1028</v>
      </c>
      <c r="C942">
        <v>3865</v>
      </c>
      <c r="D942" t="s">
        <v>17</v>
      </c>
      <c r="E942">
        <v>0</v>
      </c>
      <c r="F942">
        <v>1</v>
      </c>
      <c r="G942">
        <v>1.8</v>
      </c>
      <c r="H942" t="s">
        <v>70</v>
      </c>
      <c r="I942">
        <v>18</v>
      </c>
      <c r="J942">
        <v>42</v>
      </c>
      <c r="K942" t="s">
        <v>20</v>
      </c>
      <c r="L942" t="s">
        <v>21</v>
      </c>
      <c r="M942">
        <v>2</v>
      </c>
      <c r="N942" t="s">
        <v>21</v>
      </c>
      <c r="O942">
        <v>0</v>
      </c>
      <c r="P942" t="s">
        <v>22</v>
      </c>
      <c r="Q942" t="s">
        <v>1047</v>
      </c>
    </row>
    <row r="943" spans="1:17">
      <c r="A943">
        <v>942</v>
      </c>
      <c r="B943" s="1" t="s">
        <v>1048</v>
      </c>
      <c r="C943">
        <v>4740</v>
      </c>
      <c r="D943" t="s">
        <v>107</v>
      </c>
      <c r="E943">
        <v>1.7</v>
      </c>
      <c r="F943">
        <v>15</v>
      </c>
      <c r="G943">
        <v>1.23</v>
      </c>
      <c r="H943" t="s">
        <v>38</v>
      </c>
      <c r="I943">
        <v>15</v>
      </c>
      <c r="J943">
        <v>20</v>
      </c>
      <c r="K943" t="s">
        <v>20</v>
      </c>
      <c r="L943" t="s">
        <v>20</v>
      </c>
      <c r="M943">
        <v>2</v>
      </c>
      <c r="N943" t="s">
        <v>21</v>
      </c>
      <c r="O943">
        <v>0</v>
      </c>
      <c r="P943" t="s">
        <v>39</v>
      </c>
      <c r="Q943" t="s">
        <v>1049</v>
      </c>
    </row>
    <row r="944" spans="1:17">
      <c r="A944">
        <v>943</v>
      </c>
      <c r="B944" s="1" t="s">
        <v>1028</v>
      </c>
      <c r="C944">
        <v>6845</v>
      </c>
      <c r="D944" t="s">
        <v>17</v>
      </c>
      <c r="E944">
        <v>1.9</v>
      </c>
      <c r="F944">
        <v>18</v>
      </c>
      <c r="G944">
        <v>1.8</v>
      </c>
      <c r="H944" t="s">
        <v>24</v>
      </c>
      <c r="I944">
        <v>18</v>
      </c>
      <c r="J944">
        <v>25</v>
      </c>
      <c r="K944" t="s">
        <v>20</v>
      </c>
      <c r="L944" t="s">
        <v>21</v>
      </c>
      <c r="M944">
        <v>2</v>
      </c>
      <c r="N944" t="s">
        <v>21</v>
      </c>
      <c r="O944">
        <v>0</v>
      </c>
      <c r="P944" t="s">
        <v>22</v>
      </c>
      <c r="Q944" t="s">
        <v>1050</v>
      </c>
    </row>
    <row r="945" spans="1:17">
      <c r="A945">
        <v>944</v>
      </c>
      <c r="B945" s="1" t="s">
        <v>1028</v>
      </c>
      <c r="C945">
        <v>7820</v>
      </c>
      <c r="D945" t="s">
        <v>26</v>
      </c>
      <c r="E945">
        <v>1.64</v>
      </c>
      <c r="F945">
        <v>18</v>
      </c>
      <c r="G945">
        <v>1.8</v>
      </c>
      <c r="H945" t="s">
        <v>123</v>
      </c>
      <c r="I945">
        <v>18</v>
      </c>
      <c r="J945">
        <v>20</v>
      </c>
      <c r="K945" t="s">
        <v>21</v>
      </c>
      <c r="L945" t="s">
        <v>21</v>
      </c>
      <c r="M945">
        <v>2.5</v>
      </c>
      <c r="N945" t="s">
        <v>21</v>
      </c>
      <c r="O945">
        <v>0</v>
      </c>
      <c r="P945" t="s">
        <v>22</v>
      </c>
      <c r="Q945" t="s">
        <v>1051</v>
      </c>
    </row>
    <row r="946" spans="1:17">
      <c r="A946">
        <v>945</v>
      </c>
      <c r="B946" s="1" t="s">
        <v>1028</v>
      </c>
      <c r="C946">
        <v>8670</v>
      </c>
      <c r="D946" t="s">
        <v>17</v>
      </c>
      <c r="E946">
        <v>0.69</v>
      </c>
      <c r="F946">
        <v>18</v>
      </c>
      <c r="G946">
        <v>1.8</v>
      </c>
      <c r="H946" t="s">
        <v>196</v>
      </c>
      <c r="I946">
        <v>18</v>
      </c>
      <c r="J946">
        <v>66</v>
      </c>
      <c r="K946" t="s">
        <v>20</v>
      </c>
      <c r="L946" t="s">
        <v>20</v>
      </c>
      <c r="M946">
        <v>2.5</v>
      </c>
      <c r="N946" t="s">
        <v>21</v>
      </c>
      <c r="O946">
        <v>0</v>
      </c>
      <c r="P946" t="s">
        <v>22</v>
      </c>
      <c r="Q946" t="s">
        <v>1052</v>
      </c>
    </row>
    <row r="947" spans="1:17">
      <c r="A947">
        <v>946</v>
      </c>
      <c r="B947" s="1" t="s">
        <v>1028</v>
      </c>
      <c r="C947">
        <v>9960</v>
      </c>
      <c r="D947" t="s">
        <v>17</v>
      </c>
      <c r="E947">
        <v>1.87</v>
      </c>
      <c r="F947">
        <v>18</v>
      </c>
      <c r="G947">
        <v>1.8</v>
      </c>
      <c r="H947" t="s">
        <v>67</v>
      </c>
      <c r="I947">
        <v>18</v>
      </c>
      <c r="J947">
        <v>61</v>
      </c>
      <c r="K947" t="s">
        <v>20</v>
      </c>
      <c r="L947" t="s">
        <v>21</v>
      </c>
      <c r="M947">
        <v>2.5</v>
      </c>
      <c r="N947" t="s">
        <v>21</v>
      </c>
      <c r="O947">
        <v>0</v>
      </c>
      <c r="P947" t="s">
        <v>22</v>
      </c>
      <c r="Q947" t="s">
        <v>1053</v>
      </c>
    </row>
    <row r="948" spans="1:17">
      <c r="A948">
        <v>947</v>
      </c>
      <c r="B948" s="1" t="s">
        <v>1028</v>
      </c>
      <c r="C948">
        <v>10570</v>
      </c>
      <c r="D948" t="s">
        <v>17</v>
      </c>
      <c r="E948">
        <v>1.1200000000000001</v>
      </c>
      <c r="F948">
        <v>18</v>
      </c>
      <c r="G948">
        <v>1.8</v>
      </c>
      <c r="H948" t="s">
        <v>67</v>
      </c>
      <c r="I948">
        <v>18</v>
      </c>
      <c r="J948">
        <v>16</v>
      </c>
      <c r="K948" t="s">
        <v>20</v>
      </c>
      <c r="L948" t="s">
        <v>21</v>
      </c>
      <c r="M948">
        <v>2.5</v>
      </c>
      <c r="N948" t="s">
        <v>21</v>
      </c>
      <c r="O948">
        <v>0</v>
      </c>
      <c r="P948" t="s">
        <v>27</v>
      </c>
      <c r="Q948" t="s">
        <v>1054</v>
      </c>
    </row>
    <row r="949" spans="1:17">
      <c r="A949">
        <v>948</v>
      </c>
      <c r="B949" s="1" t="s">
        <v>1028</v>
      </c>
      <c r="C949">
        <v>11490</v>
      </c>
      <c r="D949" t="s">
        <v>17</v>
      </c>
      <c r="E949">
        <v>2.41</v>
      </c>
      <c r="F949">
        <v>18</v>
      </c>
      <c r="G949">
        <v>1.8</v>
      </c>
      <c r="H949" t="s">
        <v>67</v>
      </c>
      <c r="I949">
        <v>18</v>
      </c>
      <c r="J949">
        <v>32</v>
      </c>
      <c r="K949" t="s">
        <v>20</v>
      </c>
      <c r="L949" t="s">
        <v>21</v>
      </c>
      <c r="M949">
        <v>2.5</v>
      </c>
      <c r="N949" t="s">
        <v>21</v>
      </c>
      <c r="O949">
        <v>0</v>
      </c>
      <c r="P949" t="s">
        <v>27</v>
      </c>
      <c r="Q949" t="s">
        <v>1055</v>
      </c>
    </row>
    <row r="950" spans="1:17">
      <c r="A950">
        <v>949</v>
      </c>
      <c r="B950" s="1" t="s">
        <v>1028</v>
      </c>
      <c r="C950">
        <v>11495</v>
      </c>
      <c r="D950" t="s">
        <v>17</v>
      </c>
      <c r="E950">
        <v>2.23</v>
      </c>
      <c r="F950">
        <v>18</v>
      </c>
      <c r="G950">
        <v>1.8</v>
      </c>
      <c r="H950" t="s">
        <v>67</v>
      </c>
      <c r="I950">
        <v>18</v>
      </c>
      <c r="J950">
        <v>32</v>
      </c>
      <c r="K950" t="s">
        <v>20</v>
      </c>
      <c r="L950" t="s">
        <v>21</v>
      </c>
      <c r="M950">
        <v>2.5</v>
      </c>
      <c r="N950" t="s">
        <v>21</v>
      </c>
      <c r="O950">
        <v>0</v>
      </c>
      <c r="P950" t="s">
        <v>27</v>
      </c>
      <c r="Q950" t="s">
        <v>1056</v>
      </c>
    </row>
    <row r="951" spans="1:17">
      <c r="A951">
        <v>950</v>
      </c>
      <c r="B951" s="1" t="s">
        <v>1028</v>
      </c>
      <c r="C951">
        <v>12490</v>
      </c>
      <c r="D951" t="s">
        <v>18</v>
      </c>
      <c r="E951">
        <v>1.48</v>
      </c>
      <c r="F951">
        <v>24</v>
      </c>
      <c r="G951">
        <v>3.14</v>
      </c>
      <c r="H951" t="s">
        <v>196</v>
      </c>
      <c r="I951">
        <v>24</v>
      </c>
      <c r="J951">
        <v>123</v>
      </c>
      <c r="K951" t="s">
        <v>20</v>
      </c>
      <c r="L951" t="s">
        <v>21</v>
      </c>
      <c r="M951">
        <v>4</v>
      </c>
      <c r="N951" t="s">
        <v>21</v>
      </c>
      <c r="O951">
        <v>0</v>
      </c>
      <c r="P951" t="s">
        <v>27</v>
      </c>
      <c r="Q951" t="s">
        <v>1057</v>
      </c>
    </row>
    <row r="952" spans="1:17">
      <c r="A952">
        <v>951</v>
      </c>
      <c r="B952" s="1" t="s">
        <v>1028</v>
      </c>
      <c r="C952">
        <v>6550</v>
      </c>
      <c r="D952" t="s">
        <v>26</v>
      </c>
      <c r="E952">
        <v>1.8</v>
      </c>
      <c r="F952">
        <v>18</v>
      </c>
      <c r="G952">
        <v>1.8</v>
      </c>
      <c r="H952" t="s">
        <v>113</v>
      </c>
      <c r="I952">
        <v>18</v>
      </c>
      <c r="J952">
        <v>20</v>
      </c>
      <c r="K952" t="s">
        <v>20</v>
      </c>
      <c r="L952" t="s">
        <v>21</v>
      </c>
      <c r="M952">
        <v>2</v>
      </c>
      <c r="N952" t="s">
        <v>21</v>
      </c>
      <c r="O952">
        <v>0</v>
      </c>
      <c r="P952" t="s">
        <v>27</v>
      </c>
      <c r="Q952" t="s">
        <v>1058</v>
      </c>
    </row>
    <row r="953" spans="1:17">
      <c r="A953">
        <v>952</v>
      </c>
      <c r="B953" s="1" t="s">
        <v>1059</v>
      </c>
      <c r="C953">
        <v>1235</v>
      </c>
      <c r="D953" t="s">
        <v>17</v>
      </c>
      <c r="E953">
        <v>0</v>
      </c>
      <c r="F953">
        <v>18</v>
      </c>
      <c r="G953">
        <v>1.8</v>
      </c>
      <c r="H953" t="s">
        <v>24</v>
      </c>
      <c r="I953">
        <v>18</v>
      </c>
      <c r="J953">
        <v>24</v>
      </c>
      <c r="K953" t="s">
        <v>20</v>
      </c>
      <c r="L953" t="s">
        <v>21</v>
      </c>
      <c r="M953">
        <v>3</v>
      </c>
      <c r="N953" t="s">
        <v>21</v>
      </c>
      <c r="O953">
        <v>0</v>
      </c>
      <c r="P953" t="s">
        <v>33</v>
      </c>
      <c r="Q953" t="s">
        <v>1060</v>
      </c>
    </row>
    <row r="954" spans="1:17">
      <c r="A954">
        <v>953</v>
      </c>
      <c r="B954" s="1" t="s">
        <v>1059</v>
      </c>
      <c r="C954">
        <v>1235</v>
      </c>
      <c r="D954" t="s">
        <v>26</v>
      </c>
      <c r="E954">
        <v>0</v>
      </c>
      <c r="F954">
        <v>18</v>
      </c>
      <c r="G954">
        <v>1.8</v>
      </c>
      <c r="H954" t="s">
        <v>29</v>
      </c>
      <c r="I954">
        <v>18</v>
      </c>
      <c r="J954">
        <v>75</v>
      </c>
      <c r="K954" t="s">
        <v>20</v>
      </c>
      <c r="L954" t="s">
        <v>21</v>
      </c>
      <c r="M954">
        <v>3</v>
      </c>
      <c r="N954" t="s">
        <v>21</v>
      </c>
      <c r="O954">
        <v>0</v>
      </c>
      <c r="P954" t="s">
        <v>33</v>
      </c>
      <c r="Q954" t="s">
        <v>1061</v>
      </c>
    </row>
    <row r="955" spans="1:17">
      <c r="A955">
        <v>954</v>
      </c>
      <c r="B955" s="1" t="s">
        <v>1059</v>
      </c>
      <c r="C955">
        <v>2535</v>
      </c>
      <c r="D955" t="s">
        <v>26</v>
      </c>
      <c r="E955">
        <v>1.3</v>
      </c>
      <c r="F955">
        <v>18</v>
      </c>
      <c r="G955">
        <v>1.8</v>
      </c>
      <c r="H955" t="s">
        <v>24</v>
      </c>
      <c r="I955">
        <v>18</v>
      </c>
      <c r="J955">
        <v>22</v>
      </c>
      <c r="K955" t="s">
        <v>20</v>
      </c>
      <c r="L955" t="s">
        <v>21</v>
      </c>
      <c r="M955">
        <v>3</v>
      </c>
      <c r="N955" t="s">
        <v>21</v>
      </c>
      <c r="O955">
        <v>0</v>
      </c>
      <c r="P955" t="s">
        <v>27</v>
      </c>
      <c r="Q955" t="s">
        <v>136</v>
      </c>
    </row>
    <row r="956" spans="1:17">
      <c r="A956">
        <v>955</v>
      </c>
      <c r="B956" s="1" t="s">
        <v>1059</v>
      </c>
      <c r="C956">
        <v>3765</v>
      </c>
      <c r="D956" t="s">
        <v>26</v>
      </c>
      <c r="E956">
        <v>0.5</v>
      </c>
      <c r="F956">
        <v>18</v>
      </c>
      <c r="G956">
        <v>1.8</v>
      </c>
      <c r="H956" t="s">
        <v>29</v>
      </c>
      <c r="I956">
        <v>18</v>
      </c>
      <c r="J956">
        <v>47</v>
      </c>
      <c r="K956" t="s">
        <v>21</v>
      </c>
      <c r="L956" t="s">
        <v>21</v>
      </c>
      <c r="M956">
        <v>2</v>
      </c>
      <c r="N956" t="s">
        <v>21</v>
      </c>
      <c r="O956">
        <v>0</v>
      </c>
      <c r="P956" t="s">
        <v>22</v>
      </c>
      <c r="Q956" t="s">
        <v>1062</v>
      </c>
    </row>
    <row r="957" spans="1:17">
      <c r="A957">
        <v>956</v>
      </c>
      <c r="B957" s="1" t="s">
        <v>1037</v>
      </c>
      <c r="C957">
        <v>1445</v>
      </c>
      <c r="D957" t="s">
        <v>26</v>
      </c>
      <c r="E957">
        <v>0</v>
      </c>
      <c r="F957">
        <v>15</v>
      </c>
      <c r="G957">
        <v>1.23</v>
      </c>
      <c r="H957" t="s">
        <v>19</v>
      </c>
      <c r="I957">
        <v>15</v>
      </c>
      <c r="J957">
        <v>24</v>
      </c>
      <c r="K957" t="s">
        <v>20</v>
      </c>
      <c r="L957" t="s">
        <v>21</v>
      </c>
      <c r="M957">
        <v>2</v>
      </c>
      <c r="N957" t="s">
        <v>21</v>
      </c>
      <c r="O957">
        <v>0</v>
      </c>
      <c r="P957" t="s">
        <v>50</v>
      </c>
      <c r="Q957" t="s">
        <v>1063</v>
      </c>
    </row>
    <row r="958" spans="1:17">
      <c r="A958">
        <v>957</v>
      </c>
      <c r="B958" s="1" t="s">
        <v>1037</v>
      </c>
      <c r="C958">
        <v>2110</v>
      </c>
      <c r="D958" t="s">
        <v>17</v>
      </c>
      <c r="E958">
        <v>1.1000000000000001</v>
      </c>
      <c r="F958">
        <v>18</v>
      </c>
      <c r="G958">
        <v>1.8</v>
      </c>
      <c r="H958" t="s">
        <v>24</v>
      </c>
      <c r="I958">
        <v>18</v>
      </c>
      <c r="J958">
        <v>35</v>
      </c>
      <c r="K958" t="s">
        <v>20</v>
      </c>
      <c r="L958" t="s">
        <v>21</v>
      </c>
      <c r="M958">
        <v>2.5</v>
      </c>
      <c r="N958" t="s">
        <v>21</v>
      </c>
      <c r="O958">
        <v>0</v>
      </c>
      <c r="P958" t="s">
        <v>27</v>
      </c>
      <c r="Q958" t="s">
        <v>1064</v>
      </c>
    </row>
    <row r="959" spans="1:17">
      <c r="A959">
        <v>958</v>
      </c>
      <c r="B959" s="1" t="s">
        <v>1037</v>
      </c>
      <c r="C959">
        <v>2110</v>
      </c>
      <c r="D959" t="s">
        <v>26</v>
      </c>
      <c r="E959">
        <v>1.5</v>
      </c>
      <c r="F959">
        <v>18</v>
      </c>
      <c r="G959">
        <v>1.8</v>
      </c>
      <c r="H959" t="s">
        <v>24</v>
      </c>
      <c r="I959">
        <v>18</v>
      </c>
      <c r="J959">
        <v>25</v>
      </c>
      <c r="K959" t="s">
        <v>20</v>
      </c>
      <c r="L959" t="s">
        <v>21</v>
      </c>
      <c r="M959">
        <v>2.5</v>
      </c>
      <c r="N959" t="s">
        <v>21</v>
      </c>
      <c r="O959">
        <v>0</v>
      </c>
      <c r="P959" t="s">
        <v>27</v>
      </c>
      <c r="Q959" t="s">
        <v>1065</v>
      </c>
    </row>
    <row r="960" spans="1:17">
      <c r="A960">
        <v>959</v>
      </c>
      <c r="B960" s="1" t="s">
        <v>1001</v>
      </c>
      <c r="C960">
        <v>1220</v>
      </c>
      <c r="D960" t="s">
        <v>26</v>
      </c>
      <c r="E960">
        <v>0</v>
      </c>
      <c r="F960">
        <v>18</v>
      </c>
      <c r="G960">
        <v>1.8</v>
      </c>
      <c r="H960" t="s">
        <v>24</v>
      </c>
      <c r="I960">
        <v>18</v>
      </c>
      <c r="J960">
        <v>24</v>
      </c>
      <c r="K960" t="s">
        <v>20</v>
      </c>
      <c r="L960" t="s">
        <v>21</v>
      </c>
      <c r="M960">
        <v>3</v>
      </c>
      <c r="N960" t="s">
        <v>21</v>
      </c>
      <c r="O960">
        <v>0</v>
      </c>
      <c r="P960" t="s">
        <v>27</v>
      </c>
      <c r="Q960" t="s">
        <v>1066</v>
      </c>
    </row>
    <row r="961" spans="1:17">
      <c r="A961">
        <v>960</v>
      </c>
      <c r="B961" s="1" t="s">
        <v>1001</v>
      </c>
      <c r="C961">
        <v>1223</v>
      </c>
      <c r="D961" t="s">
        <v>26</v>
      </c>
      <c r="E961">
        <v>0.9</v>
      </c>
      <c r="F961">
        <v>18</v>
      </c>
      <c r="G961">
        <v>1.8</v>
      </c>
      <c r="H961" t="s">
        <v>24</v>
      </c>
      <c r="I961">
        <v>18</v>
      </c>
      <c r="J961">
        <v>16</v>
      </c>
      <c r="K961" t="s">
        <v>20</v>
      </c>
      <c r="L961" t="s">
        <v>21</v>
      </c>
      <c r="M961">
        <v>3</v>
      </c>
      <c r="N961" t="s">
        <v>21</v>
      </c>
      <c r="O961">
        <v>0</v>
      </c>
      <c r="P961" t="s">
        <v>27</v>
      </c>
      <c r="Q961" t="s">
        <v>1067</v>
      </c>
    </row>
    <row r="962" spans="1:17">
      <c r="A962">
        <v>961</v>
      </c>
      <c r="B962" s="1" t="s">
        <v>1068</v>
      </c>
      <c r="C962">
        <v>1000</v>
      </c>
      <c r="D962" t="s">
        <v>17</v>
      </c>
      <c r="E962">
        <v>0.92</v>
      </c>
      <c r="F962">
        <v>18</v>
      </c>
      <c r="G962">
        <v>1.77</v>
      </c>
      <c r="H962" t="s">
        <v>19</v>
      </c>
      <c r="I962">
        <v>18</v>
      </c>
      <c r="J962">
        <v>22</v>
      </c>
      <c r="K962" t="s">
        <v>21</v>
      </c>
      <c r="L962" t="s">
        <v>21</v>
      </c>
      <c r="M962">
        <v>2</v>
      </c>
      <c r="N962" t="s">
        <v>21</v>
      </c>
      <c r="O962">
        <v>0</v>
      </c>
      <c r="P962" t="s">
        <v>22</v>
      </c>
      <c r="Q962" t="s">
        <v>1069</v>
      </c>
    </row>
    <row r="963" spans="1:17">
      <c r="A963">
        <v>962</v>
      </c>
      <c r="B963" s="1" t="s">
        <v>1068</v>
      </c>
      <c r="C963">
        <v>1010</v>
      </c>
      <c r="D963" t="s">
        <v>26</v>
      </c>
      <c r="E963">
        <v>1.31</v>
      </c>
      <c r="F963">
        <v>18</v>
      </c>
      <c r="G963">
        <v>1.77</v>
      </c>
      <c r="H963" t="s">
        <v>19</v>
      </c>
      <c r="I963">
        <v>18</v>
      </c>
      <c r="J963">
        <v>36</v>
      </c>
      <c r="K963" t="s">
        <v>21</v>
      </c>
      <c r="L963" t="s">
        <v>21</v>
      </c>
      <c r="M963">
        <v>2</v>
      </c>
      <c r="N963" t="s">
        <v>21</v>
      </c>
      <c r="O963">
        <v>0</v>
      </c>
      <c r="P963" t="s">
        <v>22</v>
      </c>
      <c r="Q963" t="s">
        <v>1070</v>
      </c>
    </row>
    <row r="964" spans="1:17">
      <c r="A964">
        <v>963</v>
      </c>
      <c r="B964" s="1" t="s">
        <v>1071</v>
      </c>
      <c r="C964">
        <v>370</v>
      </c>
      <c r="D964" t="s">
        <v>17</v>
      </c>
      <c r="E964">
        <v>0</v>
      </c>
      <c r="F964">
        <v>15</v>
      </c>
      <c r="G964">
        <v>1.22</v>
      </c>
      <c r="H964" t="s">
        <v>18</v>
      </c>
      <c r="I964">
        <v>15</v>
      </c>
      <c r="J964">
        <v>20</v>
      </c>
      <c r="K964" t="s">
        <v>21</v>
      </c>
      <c r="L964" t="s">
        <v>21</v>
      </c>
      <c r="M964">
        <v>2</v>
      </c>
      <c r="N964" t="s">
        <v>21</v>
      </c>
      <c r="O964">
        <v>0</v>
      </c>
      <c r="P964" t="s">
        <v>50</v>
      </c>
      <c r="Q964" t="s">
        <v>1072</v>
      </c>
    </row>
    <row r="965" spans="1:17">
      <c r="A965">
        <v>964</v>
      </c>
      <c r="B965" s="1" t="s">
        <v>1071</v>
      </c>
      <c r="C965">
        <v>369</v>
      </c>
      <c r="D965" t="s">
        <v>26</v>
      </c>
      <c r="E965">
        <v>1.34</v>
      </c>
      <c r="F965">
        <v>12</v>
      </c>
      <c r="G965" t="s">
        <v>18</v>
      </c>
      <c r="H965" t="s">
        <v>70</v>
      </c>
      <c r="I965">
        <v>12</v>
      </c>
      <c r="J965">
        <v>20</v>
      </c>
      <c r="K965" t="s">
        <v>21</v>
      </c>
      <c r="L965" t="s">
        <v>21</v>
      </c>
      <c r="M965">
        <v>2</v>
      </c>
      <c r="N965" t="s">
        <v>18</v>
      </c>
      <c r="O965">
        <v>0</v>
      </c>
      <c r="P965" t="s">
        <v>22</v>
      </c>
      <c r="Q965" t="s">
        <v>1073</v>
      </c>
    </row>
    <row r="966" spans="1:17">
      <c r="A966">
        <v>965</v>
      </c>
      <c r="B966" s="1" t="s">
        <v>1071</v>
      </c>
      <c r="C966">
        <v>1218</v>
      </c>
      <c r="D966" t="s">
        <v>17</v>
      </c>
      <c r="E966">
        <v>0</v>
      </c>
      <c r="F966">
        <v>18</v>
      </c>
      <c r="G966">
        <v>1.77</v>
      </c>
      <c r="H966" t="s">
        <v>24</v>
      </c>
      <c r="I966">
        <v>18</v>
      </c>
      <c r="J966">
        <v>24</v>
      </c>
      <c r="K966" t="s">
        <v>20</v>
      </c>
      <c r="L966" t="s">
        <v>21</v>
      </c>
      <c r="M966">
        <v>3</v>
      </c>
      <c r="N966" t="s">
        <v>21</v>
      </c>
      <c r="O966">
        <v>0</v>
      </c>
      <c r="P966" t="s">
        <v>27</v>
      </c>
      <c r="Q966" t="s">
        <v>1074</v>
      </c>
    </row>
    <row r="967" spans="1:17">
      <c r="A967">
        <v>966</v>
      </c>
      <c r="B967" s="1" t="s">
        <v>1071</v>
      </c>
      <c r="C967">
        <v>1220</v>
      </c>
      <c r="D967" t="s">
        <v>17</v>
      </c>
      <c r="E967">
        <v>1.35</v>
      </c>
      <c r="F967">
        <v>18</v>
      </c>
      <c r="G967">
        <v>1.77</v>
      </c>
      <c r="H967" t="s">
        <v>24</v>
      </c>
      <c r="I967">
        <v>18</v>
      </c>
      <c r="J967">
        <v>24</v>
      </c>
      <c r="K967" t="s">
        <v>20</v>
      </c>
      <c r="L967" t="s">
        <v>21</v>
      </c>
      <c r="M967">
        <v>3</v>
      </c>
      <c r="N967" t="s">
        <v>21</v>
      </c>
      <c r="O967">
        <v>0</v>
      </c>
      <c r="P967" t="s">
        <v>27</v>
      </c>
      <c r="Q967" t="s">
        <v>1075</v>
      </c>
    </row>
    <row r="968" spans="1:17">
      <c r="A968">
        <v>967</v>
      </c>
      <c r="B968" s="1" t="s">
        <v>1071</v>
      </c>
      <c r="C968">
        <v>2160</v>
      </c>
      <c r="D968" t="s">
        <v>17</v>
      </c>
      <c r="E968">
        <v>0</v>
      </c>
      <c r="F968">
        <v>18</v>
      </c>
      <c r="G968">
        <v>1.77</v>
      </c>
      <c r="H968" t="s">
        <v>18</v>
      </c>
      <c r="I968">
        <v>18</v>
      </c>
      <c r="J968">
        <v>20</v>
      </c>
      <c r="K968" t="s">
        <v>21</v>
      </c>
      <c r="L968" t="s">
        <v>21</v>
      </c>
      <c r="M968">
        <v>3</v>
      </c>
      <c r="N968" t="s">
        <v>21</v>
      </c>
      <c r="O968">
        <v>0</v>
      </c>
      <c r="P968" t="s">
        <v>50</v>
      </c>
      <c r="Q968" t="s">
        <v>1076</v>
      </c>
    </row>
    <row r="969" spans="1:17">
      <c r="A969">
        <v>968</v>
      </c>
      <c r="B969" s="1" t="s">
        <v>1071</v>
      </c>
      <c r="C969">
        <v>2800</v>
      </c>
      <c r="D969" t="s">
        <v>26</v>
      </c>
      <c r="E969">
        <v>0</v>
      </c>
      <c r="F969">
        <v>18</v>
      </c>
      <c r="G969">
        <v>1.77</v>
      </c>
      <c r="H969" t="s">
        <v>70</v>
      </c>
      <c r="I969">
        <v>16</v>
      </c>
      <c r="J969">
        <v>63</v>
      </c>
      <c r="K969" t="s">
        <v>20</v>
      </c>
      <c r="L969" t="s">
        <v>21</v>
      </c>
      <c r="M969">
        <v>4</v>
      </c>
      <c r="N969" t="s">
        <v>21</v>
      </c>
      <c r="O969">
        <v>0</v>
      </c>
      <c r="P969" t="s">
        <v>27</v>
      </c>
      <c r="Q969" t="s">
        <v>1077</v>
      </c>
    </row>
    <row r="970" spans="1:17">
      <c r="A970">
        <v>969</v>
      </c>
      <c r="B970" s="1" t="s">
        <v>1071</v>
      </c>
      <c r="C970">
        <v>2830</v>
      </c>
      <c r="D970" t="s">
        <v>17</v>
      </c>
      <c r="E970">
        <v>1.56</v>
      </c>
      <c r="F970">
        <v>18</v>
      </c>
      <c r="G970">
        <v>1.77</v>
      </c>
      <c r="H970" t="s">
        <v>24</v>
      </c>
      <c r="I970">
        <v>18</v>
      </c>
      <c r="J970">
        <v>24</v>
      </c>
      <c r="K970" t="s">
        <v>20</v>
      </c>
      <c r="L970" t="s">
        <v>21</v>
      </c>
      <c r="M970">
        <v>4</v>
      </c>
      <c r="N970" t="s">
        <v>21</v>
      </c>
      <c r="O970">
        <v>0</v>
      </c>
      <c r="P970" t="s">
        <v>27</v>
      </c>
      <c r="Q970" t="s">
        <v>1078</v>
      </c>
    </row>
    <row r="971" spans="1:17">
      <c r="A971">
        <v>970</v>
      </c>
      <c r="B971" s="1" t="s">
        <v>1071</v>
      </c>
      <c r="C971">
        <v>3455</v>
      </c>
      <c r="D971" t="s">
        <v>26</v>
      </c>
      <c r="E971">
        <v>2.1800000000000002</v>
      </c>
      <c r="F971">
        <v>24</v>
      </c>
      <c r="G971">
        <v>3.14</v>
      </c>
      <c r="H971" t="s">
        <v>24</v>
      </c>
      <c r="I971">
        <v>24</v>
      </c>
      <c r="J971">
        <v>50</v>
      </c>
      <c r="K971" t="s">
        <v>20</v>
      </c>
      <c r="L971" t="s">
        <v>20</v>
      </c>
      <c r="M971">
        <v>4</v>
      </c>
      <c r="N971" t="s">
        <v>21</v>
      </c>
      <c r="O971">
        <v>0</v>
      </c>
      <c r="P971" t="s">
        <v>27</v>
      </c>
      <c r="Q971" t="s">
        <v>1079</v>
      </c>
    </row>
    <row r="972" spans="1:17">
      <c r="A972">
        <v>971</v>
      </c>
      <c r="B972" s="1" t="s">
        <v>1071</v>
      </c>
      <c r="C972">
        <v>3460</v>
      </c>
      <c r="D972" t="s">
        <v>17</v>
      </c>
      <c r="E972">
        <v>2.1800000000000002</v>
      </c>
      <c r="F972">
        <v>24</v>
      </c>
      <c r="G972">
        <v>3.14</v>
      </c>
      <c r="H972" t="s">
        <v>24</v>
      </c>
      <c r="I972">
        <v>24</v>
      </c>
      <c r="J972">
        <v>24</v>
      </c>
      <c r="K972" t="s">
        <v>20</v>
      </c>
      <c r="L972" t="s">
        <v>21</v>
      </c>
      <c r="M972">
        <v>3</v>
      </c>
      <c r="N972" t="s">
        <v>21</v>
      </c>
      <c r="O972">
        <v>0</v>
      </c>
      <c r="P972" t="s">
        <v>22</v>
      </c>
      <c r="Q972" t="s">
        <v>1080</v>
      </c>
    </row>
    <row r="973" spans="1:17">
      <c r="A973">
        <v>972</v>
      </c>
      <c r="B973" s="1" t="s">
        <v>1071</v>
      </c>
      <c r="C973">
        <v>4690</v>
      </c>
      <c r="D973" t="s">
        <v>26</v>
      </c>
      <c r="E973">
        <v>0</v>
      </c>
      <c r="F973">
        <v>18</v>
      </c>
      <c r="G973">
        <v>1.77</v>
      </c>
      <c r="H973" t="s">
        <v>19</v>
      </c>
      <c r="I973">
        <v>18</v>
      </c>
      <c r="J973">
        <v>0</v>
      </c>
      <c r="K973" t="s">
        <v>21</v>
      </c>
      <c r="L973" t="s">
        <v>21</v>
      </c>
      <c r="M973">
        <v>2</v>
      </c>
      <c r="N973" t="s">
        <v>21</v>
      </c>
      <c r="O973">
        <v>0</v>
      </c>
      <c r="P973" t="s">
        <v>22</v>
      </c>
      <c r="Q973" t="s">
        <v>1081</v>
      </c>
    </row>
    <row r="974" spans="1:17">
      <c r="A974">
        <v>973</v>
      </c>
      <c r="B974" s="1" t="s">
        <v>1082</v>
      </c>
      <c r="C974">
        <v>1330</v>
      </c>
      <c r="D974" t="s">
        <v>17</v>
      </c>
      <c r="E974">
        <v>2.23</v>
      </c>
      <c r="F974">
        <v>24</v>
      </c>
      <c r="G974">
        <v>3.14</v>
      </c>
      <c r="H974" t="s">
        <v>24</v>
      </c>
      <c r="I974">
        <v>24</v>
      </c>
      <c r="J974">
        <v>24</v>
      </c>
      <c r="K974" t="s">
        <v>20</v>
      </c>
      <c r="L974" t="s">
        <v>21</v>
      </c>
      <c r="M974">
        <v>3</v>
      </c>
      <c r="N974" t="s">
        <v>21</v>
      </c>
      <c r="O974">
        <v>0</v>
      </c>
      <c r="P974" t="s">
        <v>27</v>
      </c>
      <c r="Q974" t="s">
        <v>1083</v>
      </c>
    </row>
    <row r="975" spans="1:17">
      <c r="A975">
        <v>974</v>
      </c>
      <c r="B975" s="1" t="s">
        <v>1082</v>
      </c>
      <c r="C975">
        <v>2595</v>
      </c>
      <c r="D975" t="s">
        <v>26</v>
      </c>
      <c r="E975">
        <v>0</v>
      </c>
      <c r="F975">
        <v>18</v>
      </c>
      <c r="G975">
        <v>1.8</v>
      </c>
      <c r="H975" t="s">
        <v>19</v>
      </c>
      <c r="I975">
        <v>18</v>
      </c>
      <c r="J975">
        <v>16</v>
      </c>
      <c r="K975" t="s">
        <v>20</v>
      </c>
      <c r="L975" t="s">
        <v>21</v>
      </c>
      <c r="M975">
        <v>3</v>
      </c>
      <c r="N975" t="s">
        <v>21</v>
      </c>
      <c r="O975">
        <v>0</v>
      </c>
      <c r="P975" t="s">
        <v>22</v>
      </c>
      <c r="Q975" t="s">
        <v>1084</v>
      </c>
    </row>
    <row r="976" spans="1:17">
      <c r="A976">
        <v>975</v>
      </c>
      <c r="B976" s="1" t="s">
        <v>1082</v>
      </c>
      <c r="C976">
        <v>3130</v>
      </c>
      <c r="D976" t="s">
        <v>17</v>
      </c>
      <c r="E976">
        <v>1.5</v>
      </c>
      <c r="F976">
        <v>18</v>
      </c>
      <c r="G976">
        <v>1.8</v>
      </c>
      <c r="H976" t="s">
        <v>24</v>
      </c>
      <c r="I976">
        <v>18</v>
      </c>
      <c r="J976">
        <v>24</v>
      </c>
      <c r="K976" t="s">
        <v>20</v>
      </c>
      <c r="L976" t="s">
        <v>21</v>
      </c>
      <c r="M976">
        <v>3</v>
      </c>
      <c r="N976" t="s">
        <v>21</v>
      </c>
      <c r="O976">
        <v>0</v>
      </c>
      <c r="P976" t="s">
        <v>27</v>
      </c>
      <c r="Q976" t="s">
        <v>1085</v>
      </c>
    </row>
    <row r="977" spans="1:17">
      <c r="A977">
        <v>976</v>
      </c>
      <c r="B977" s="1" t="s">
        <v>1082</v>
      </c>
      <c r="C977">
        <v>4170</v>
      </c>
      <c r="D977" t="s">
        <v>26</v>
      </c>
      <c r="E977">
        <v>2.36</v>
      </c>
      <c r="F977">
        <v>18</v>
      </c>
      <c r="G977">
        <v>1.8</v>
      </c>
      <c r="H977" t="s">
        <v>18</v>
      </c>
      <c r="I977">
        <v>18</v>
      </c>
      <c r="J977">
        <v>57</v>
      </c>
      <c r="K977" t="s">
        <v>20</v>
      </c>
      <c r="L977" t="s">
        <v>20</v>
      </c>
      <c r="M977">
        <v>3</v>
      </c>
      <c r="N977" t="s">
        <v>21</v>
      </c>
      <c r="O977">
        <v>0</v>
      </c>
      <c r="P977" t="s">
        <v>22</v>
      </c>
      <c r="Q977" t="s">
        <v>1086</v>
      </c>
    </row>
    <row r="978" spans="1:17">
      <c r="A978">
        <v>977</v>
      </c>
      <c r="B978" s="1" t="s">
        <v>1082</v>
      </c>
      <c r="C978">
        <v>4190</v>
      </c>
      <c r="D978" t="s">
        <v>17</v>
      </c>
      <c r="E978">
        <v>2.93</v>
      </c>
      <c r="F978">
        <v>18</v>
      </c>
      <c r="G978">
        <v>1.8</v>
      </c>
      <c r="H978" t="s">
        <v>24</v>
      </c>
      <c r="I978">
        <v>18</v>
      </c>
      <c r="J978">
        <v>39</v>
      </c>
      <c r="K978" t="s">
        <v>20</v>
      </c>
      <c r="L978" t="s">
        <v>21</v>
      </c>
      <c r="M978">
        <v>3</v>
      </c>
      <c r="N978" t="s">
        <v>21</v>
      </c>
      <c r="O978">
        <v>0</v>
      </c>
      <c r="P978" t="s">
        <v>27</v>
      </c>
      <c r="Q978" t="s">
        <v>1087</v>
      </c>
    </row>
    <row r="979" spans="1:17">
      <c r="A979">
        <v>978</v>
      </c>
      <c r="B979" s="1" t="s">
        <v>1082</v>
      </c>
      <c r="C979">
        <v>5155</v>
      </c>
      <c r="D979" t="s">
        <v>26</v>
      </c>
      <c r="E979">
        <v>2.02</v>
      </c>
      <c r="F979">
        <v>18</v>
      </c>
      <c r="G979">
        <v>1.8</v>
      </c>
      <c r="H979" t="s">
        <v>18</v>
      </c>
      <c r="I979">
        <v>18</v>
      </c>
      <c r="J979">
        <v>30</v>
      </c>
      <c r="K979" t="s">
        <v>21</v>
      </c>
      <c r="L979" t="s">
        <v>21</v>
      </c>
      <c r="M979">
        <v>3</v>
      </c>
      <c r="N979" t="s">
        <v>21</v>
      </c>
      <c r="O979">
        <v>0</v>
      </c>
      <c r="P979" t="s">
        <v>22</v>
      </c>
      <c r="Q979" t="s">
        <v>1088</v>
      </c>
    </row>
    <row r="980" spans="1:17">
      <c r="A980">
        <v>979</v>
      </c>
      <c r="B980" s="1" t="s">
        <v>1082</v>
      </c>
      <c r="C980">
        <v>6804</v>
      </c>
      <c r="D980" t="s">
        <v>26</v>
      </c>
      <c r="E980">
        <v>1.77</v>
      </c>
      <c r="F980">
        <v>18</v>
      </c>
      <c r="G980">
        <v>1.8</v>
      </c>
      <c r="H980" t="s">
        <v>19</v>
      </c>
      <c r="I980">
        <v>18</v>
      </c>
      <c r="J980">
        <v>40</v>
      </c>
      <c r="K980" t="s">
        <v>21</v>
      </c>
      <c r="L980" t="s">
        <v>21</v>
      </c>
      <c r="M980">
        <v>3</v>
      </c>
      <c r="N980" t="s">
        <v>21</v>
      </c>
      <c r="O980">
        <v>0</v>
      </c>
      <c r="P980" t="s">
        <v>22</v>
      </c>
      <c r="Q980" t="s">
        <v>1089</v>
      </c>
    </row>
    <row r="981" spans="1:17">
      <c r="A981">
        <v>980</v>
      </c>
      <c r="B981" s="1" t="s">
        <v>1082</v>
      </c>
      <c r="C981">
        <v>6866</v>
      </c>
      <c r="D981" t="s">
        <v>17</v>
      </c>
      <c r="E981">
        <v>0</v>
      </c>
      <c r="F981">
        <v>18</v>
      </c>
      <c r="G981">
        <v>1.8</v>
      </c>
      <c r="H981" t="s">
        <v>24</v>
      </c>
      <c r="I981">
        <v>18</v>
      </c>
      <c r="J981">
        <v>39</v>
      </c>
      <c r="K981" t="s">
        <v>20</v>
      </c>
      <c r="L981" t="s">
        <v>21</v>
      </c>
      <c r="M981">
        <v>3</v>
      </c>
      <c r="N981" t="s">
        <v>21</v>
      </c>
      <c r="O981">
        <v>0</v>
      </c>
      <c r="P981" t="s">
        <v>27</v>
      </c>
      <c r="Q981" t="s">
        <v>1068</v>
      </c>
    </row>
    <row r="982" spans="1:17">
      <c r="A982">
        <v>981</v>
      </c>
      <c r="B982" s="1" t="s">
        <v>1082</v>
      </c>
      <c r="C982">
        <v>6890</v>
      </c>
      <c r="D982" t="s">
        <v>17</v>
      </c>
      <c r="E982">
        <v>3.16</v>
      </c>
      <c r="F982">
        <v>18</v>
      </c>
      <c r="G982">
        <v>1.8</v>
      </c>
      <c r="H982" t="s">
        <v>24</v>
      </c>
      <c r="I982">
        <v>18</v>
      </c>
      <c r="J982">
        <v>20</v>
      </c>
      <c r="K982" t="s">
        <v>20</v>
      </c>
      <c r="L982" t="s">
        <v>20</v>
      </c>
      <c r="M982">
        <v>2</v>
      </c>
      <c r="N982" t="s">
        <v>21</v>
      </c>
      <c r="O982">
        <v>0</v>
      </c>
      <c r="P982" t="s">
        <v>27</v>
      </c>
      <c r="Q982" t="s">
        <v>1090</v>
      </c>
    </row>
    <row r="983" spans="1:17">
      <c r="A983">
        <v>982</v>
      </c>
      <c r="B983" s="1" t="s">
        <v>1082</v>
      </c>
      <c r="C983">
        <v>7196</v>
      </c>
      <c r="D983" t="s">
        <v>17</v>
      </c>
      <c r="E983">
        <v>2.96</v>
      </c>
      <c r="F983">
        <v>18</v>
      </c>
      <c r="G983">
        <v>1.8</v>
      </c>
      <c r="H983" t="s">
        <v>19</v>
      </c>
      <c r="I983">
        <v>18</v>
      </c>
      <c r="J983">
        <v>22</v>
      </c>
      <c r="K983" t="s">
        <v>20</v>
      </c>
      <c r="L983" t="s">
        <v>21</v>
      </c>
      <c r="M983">
        <v>3</v>
      </c>
      <c r="N983" t="s">
        <v>21</v>
      </c>
      <c r="O983">
        <v>0</v>
      </c>
      <c r="P983" t="s">
        <v>27</v>
      </c>
      <c r="Q983" t="s">
        <v>1091</v>
      </c>
    </row>
    <row r="984" spans="1:17">
      <c r="A984">
        <v>983</v>
      </c>
      <c r="B984" s="1" t="s">
        <v>1092</v>
      </c>
      <c r="C984">
        <v>7321</v>
      </c>
      <c r="D984" t="s">
        <v>107</v>
      </c>
      <c r="E984">
        <v>2.4900000000000002</v>
      </c>
      <c r="F984">
        <v>15</v>
      </c>
      <c r="G984">
        <v>1.23</v>
      </c>
      <c r="H984" t="s">
        <v>38</v>
      </c>
      <c r="I984">
        <v>15</v>
      </c>
      <c r="J984">
        <v>40</v>
      </c>
      <c r="K984" t="s">
        <v>20</v>
      </c>
      <c r="L984" t="s">
        <v>20</v>
      </c>
      <c r="M984">
        <v>2</v>
      </c>
      <c r="N984" t="s">
        <v>21</v>
      </c>
      <c r="O984">
        <v>0</v>
      </c>
      <c r="P984" t="s">
        <v>39</v>
      </c>
      <c r="Q984" t="s">
        <v>1093</v>
      </c>
    </row>
    <row r="985" spans="1:17">
      <c r="A985">
        <v>984</v>
      </c>
      <c r="B985" s="1" t="s">
        <v>1082</v>
      </c>
      <c r="C985">
        <v>7431</v>
      </c>
      <c r="D985" t="s">
        <v>26</v>
      </c>
      <c r="E985">
        <v>3.25</v>
      </c>
      <c r="F985">
        <v>18</v>
      </c>
      <c r="G985">
        <v>1.8</v>
      </c>
      <c r="H985" t="s">
        <v>24</v>
      </c>
      <c r="I985">
        <v>18</v>
      </c>
      <c r="J985">
        <v>24</v>
      </c>
      <c r="K985" t="s">
        <v>20</v>
      </c>
      <c r="L985" t="s">
        <v>21</v>
      </c>
      <c r="M985">
        <v>3</v>
      </c>
      <c r="N985" t="s">
        <v>21</v>
      </c>
      <c r="O985">
        <v>0</v>
      </c>
      <c r="P985" t="s">
        <v>27</v>
      </c>
      <c r="Q985" t="s">
        <v>1094</v>
      </c>
    </row>
    <row r="986" spans="1:17">
      <c r="A986">
        <v>985</v>
      </c>
      <c r="B986" s="1" t="s">
        <v>1082</v>
      </c>
      <c r="C986">
        <v>10635</v>
      </c>
      <c r="D986" t="s">
        <v>17</v>
      </c>
      <c r="E986">
        <v>1.06</v>
      </c>
      <c r="F986">
        <v>18</v>
      </c>
      <c r="G986">
        <v>1.8</v>
      </c>
      <c r="H986" t="s">
        <v>24</v>
      </c>
      <c r="I986">
        <v>18</v>
      </c>
      <c r="J986">
        <v>40</v>
      </c>
      <c r="K986" t="s">
        <v>20</v>
      </c>
      <c r="L986" t="s">
        <v>21</v>
      </c>
      <c r="M986">
        <v>3</v>
      </c>
      <c r="N986" t="s">
        <v>21</v>
      </c>
      <c r="O986">
        <v>0</v>
      </c>
      <c r="P986" t="s">
        <v>33</v>
      </c>
      <c r="Q986" t="s">
        <v>1095</v>
      </c>
    </row>
    <row r="987" spans="1:17">
      <c r="A987">
        <v>986</v>
      </c>
      <c r="B987" s="1" t="s">
        <v>1082</v>
      </c>
      <c r="C987">
        <v>10640</v>
      </c>
      <c r="D987" t="s">
        <v>17</v>
      </c>
      <c r="E987">
        <v>1.72</v>
      </c>
      <c r="F987">
        <v>18</v>
      </c>
      <c r="G987">
        <v>1.8</v>
      </c>
      <c r="H987" t="s">
        <v>24</v>
      </c>
      <c r="I987">
        <v>18</v>
      </c>
      <c r="J987">
        <v>40</v>
      </c>
      <c r="K987" t="s">
        <v>20</v>
      </c>
      <c r="L987" t="s">
        <v>21</v>
      </c>
      <c r="M987">
        <v>3</v>
      </c>
      <c r="N987" t="s">
        <v>21</v>
      </c>
      <c r="O987">
        <v>0</v>
      </c>
      <c r="P987" t="s">
        <v>33</v>
      </c>
      <c r="Q987" t="s">
        <v>1096</v>
      </c>
    </row>
    <row r="988" spans="1:17">
      <c r="A988">
        <v>987</v>
      </c>
      <c r="B988" s="1" t="s">
        <v>1082</v>
      </c>
      <c r="C988">
        <v>10640</v>
      </c>
      <c r="D988" t="s">
        <v>26</v>
      </c>
      <c r="E988">
        <v>2.11</v>
      </c>
      <c r="F988">
        <v>18</v>
      </c>
      <c r="G988">
        <v>1.8</v>
      </c>
      <c r="H988" t="s">
        <v>24</v>
      </c>
      <c r="I988">
        <v>18</v>
      </c>
      <c r="J988">
        <v>40</v>
      </c>
      <c r="K988" t="s">
        <v>20</v>
      </c>
      <c r="L988" t="s">
        <v>21</v>
      </c>
      <c r="M988">
        <v>3</v>
      </c>
      <c r="N988" t="s">
        <v>21</v>
      </c>
      <c r="O988">
        <v>0</v>
      </c>
      <c r="P988" t="s">
        <v>33</v>
      </c>
      <c r="Q988" t="s">
        <v>1097</v>
      </c>
    </row>
    <row r="989" spans="1:17">
      <c r="A989">
        <v>988</v>
      </c>
      <c r="B989" s="1" t="s">
        <v>1082</v>
      </c>
      <c r="C989">
        <v>10645</v>
      </c>
      <c r="D989" t="s">
        <v>26</v>
      </c>
      <c r="E989">
        <v>1.87</v>
      </c>
      <c r="F989">
        <v>18</v>
      </c>
      <c r="G989">
        <v>1.8</v>
      </c>
      <c r="H989" t="s">
        <v>24</v>
      </c>
      <c r="I989">
        <v>18</v>
      </c>
      <c r="J989">
        <v>24</v>
      </c>
      <c r="K989" t="s">
        <v>20</v>
      </c>
      <c r="L989" t="s">
        <v>21</v>
      </c>
      <c r="M989">
        <v>3</v>
      </c>
      <c r="N989" t="s">
        <v>21</v>
      </c>
      <c r="O989">
        <v>0</v>
      </c>
      <c r="P989" t="s">
        <v>33</v>
      </c>
      <c r="Q989" t="s">
        <v>1098</v>
      </c>
    </row>
    <row r="990" spans="1:17">
      <c r="A990">
        <v>989</v>
      </c>
      <c r="B990" s="1" t="s">
        <v>1082</v>
      </c>
      <c r="C990">
        <v>11665</v>
      </c>
      <c r="D990" t="s">
        <v>26</v>
      </c>
      <c r="E990">
        <v>2.96</v>
      </c>
      <c r="F990">
        <v>24</v>
      </c>
      <c r="G990">
        <v>3.14</v>
      </c>
      <c r="H990" t="s">
        <v>24</v>
      </c>
      <c r="I990">
        <v>24</v>
      </c>
      <c r="J990">
        <v>38</v>
      </c>
      <c r="K990" t="s">
        <v>20</v>
      </c>
      <c r="L990" t="s">
        <v>21</v>
      </c>
      <c r="M990">
        <v>3</v>
      </c>
      <c r="N990" t="s">
        <v>21</v>
      </c>
      <c r="O990">
        <v>0</v>
      </c>
      <c r="P990" t="s">
        <v>27</v>
      </c>
      <c r="Q990" t="s">
        <v>1099</v>
      </c>
    </row>
    <row r="991" spans="1:17">
      <c r="A991">
        <v>990</v>
      </c>
      <c r="B991" s="1" t="s">
        <v>1082</v>
      </c>
      <c r="C991">
        <v>11673</v>
      </c>
      <c r="D991" t="s">
        <v>26</v>
      </c>
      <c r="E991">
        <v>2.96</v>
      </c>
      <c r="F991">
        <v>24</v>
      </c>
      <c r="G991">
        <v>3.14</v>
      </c>
      <c r="H991" t="s">
        <v>70</v>
      </c>
      <c r="I991">
        <v>24</v>
      </c>
      <c r="J991">
        <v>31</v>
      </c>
      <c r="K991" t="s">
        <v>20</v>
      </c>
      <c r="L991" t="s">
        <v>21</v>
      </c>
      <c r="M991">
        <v>3</v>
      </c>
      <c r="N991" t="s">
        <v>21</v>
      </c>
      <c r="O991">
        <v>0</v>
      </c>
      <c r="P991" t="s">
        <v>27</v>
      </c>
      <c r="Q991" t="s">
        <v>1100</v>
      </c>
    </row>
    <row r="992" spans="1:17">
      <c r="A992">
        <v>991</v>
      </c>
      <c r="B992" s="1" t="s">
        <v>1101</v>
      </c>
      <c r="C992">
        <v>593</v>
      </c>
      <c r="D992" t="s">
        <v>26</v>
      </c>
      <c r="E992">
        <v>6.78</v>
      </c>
      <c r="F992">
        <v>18</v>
      </c>
      <c r="G992">
        <v>1.77</v>
      </c>
      <c r="H992" t="s">
        <v>19</v>
      </c>
      <c r="I992">
        <v>18</v>
      </c>
      <c r="J992">
        <v>260</v>
      </c>
      <c r="K992" t="s">
        <v>20</v>
      </c>
      <c r="L992" t="s">
        <v>21</v>
      </c>
      <c r="M992">
        <v>4</v>
      </c>
      <c r="N992" t="s">
        <v>21</v>
      </c>
      <c r="O992">
        <v>0</v>
      </c>
      <c r="P992" t="s">
        <v>27</v>
      </c>
      <c r="Q992" t="s">
        <v>1102</v>
      </c>
    </row>
    <row r="993" spans="1:17">
      <c r="A993">
        <v>992</v>
      </c>
      <c r="B993" s="1" t="s">
        <v>1101</v>
      </c>
      <c r="C993">
        <v>600</v>
      </c>
      <c r="D993" t="s">
        <v>17</v>
      </c>
      <c r="E993">
        <v>1.46</v>
      </c>
      <c r="F993">
        <v>24</v>
      </c>
      <c r="G993">
        <v>3.14</v>
      </c>
      <c r="H993" t="s">
        <v>24</v>
      </c>
      <c r="I993">
        <v>24</v>
      </c>
      <c r="J993">
        <v>24</v>
      </c>
      <c r="K993" t="s">
        <v>20</v>
      </c>
      <c r="L993" t="s">
        <v>21</v>
      </c>
      <c r="M993">
        <v>3</v>
      </c>
      <c r="N993" t="s">
        <v>21</v>
      </c>
      <c r="O993">
        <v>0</v>
      </c>
      <c r="P993" t="s">
        <v>33</v>
      </c>
      <c r="Q993" t="s">
        <v>1103</v>
      </c>
    </row>
    <row r="994" spans="1:17">
      <c r="A994">
        <v>993</v>
      </c>
      <c r="B994" s="1" t="s">
        <v>1101</v>
      </c>
      <c r="C994">
        <v>2000</v>
      </c>
      <c r="D994" t="s">
        <v>17</v>
      </c>
      <c r="E994">
        <v>1.4</v>
      </c>
      <c r="F994">
        <v>24</v>
      </c>
      <c r="G994">
        <v>3.14</v>
      </c>
      <c r="H994" t="s">
        <v>29</v>
      </c>
      <c r="I994">
        <v>24</v>
      </c>
      <c r="J994">
        <v>24</v>
      </c>
      <c r="K994" t="s">
        <v>21</v>
      </c>
      <c r="L994" t="s">
        <v>21</v>
      </c>
      <c r="M994">
        <v>5</v>
      </c>
      <c r="N994" t="s">
        <v>21</v>
      </c>
      <c r="O994">
        <v>0</v>
      </c>
      <c r="P994" t="s">
        <v>22</v>
      </c>
      <c r="Q994" t="s">
        <v>1104</v>
      </c>
    </row>
    <row r="995" spans="1:17">
      <c r="A995">
        <v>994</v>
      </c>
      <c r="B995" s="1" t="s">
        <v>1101</v>
      </c>
      <c r="C995">
        <v>3190</v>
      </c>
      <c r="D995" t="s">
        <v>26</v>
      </c>
      <c r="E995">
        <v>3.65</v>
      </c>
      <c r="F995">
        <v>18</v>
      </c>
      <c r="G995">
        <v>1.77</v>
      </c>
      <c r="H995" t="s">
        <v>19</v>
      </c>
      <c r="I995">
        <v>18</v>
      </c>
      <c r="J995">
        <v>25</v>
      </c>
      <c r="K995" t="s">
        <v>21</v>
      </c>
      <c r="L995" t="s">
        <v>21</v>
      </c>
      <c r="M995">
        <v>3</v>
      </c>
      <c r="N995" t="s">
        <v>21</v>
      </c>
      <c r="O995">
        <v>0</v>
      </c>
      <c r="P995" t="s">
        <v>22</v>
      </c>
      <c r="Q995" t="s">
        <v>1105</v>
      </c>
    </row>
    <row r="996" spans="1:17">
      <c r="A996">
        <v>995</v>
      </c>
      <c r="B996" s="1" t="s">
        <v>1101</v>
      </c>
      <c r="C996">
        <v>4300</v>
      </c>
      <c r="D996" t="s">
        <v>26</v>
      </c>
      <c r="E996">
        <v>3.15</v>
      </c>
      <c r="F996">
        <v>18</v>
      </c>
      <c r="G996">
        <v>1.77</v>
      </c>
      <c r="H996" t="s">
        <v>19</v>
      </c>
      <c r="I996">
        <v>18</v>
      </c>
      <c r="J996">
        <v>28</v>
      </c>
      <c r="K996" t="s">
        <v>21</v>
      </c>
      <c r="L996" t="s">
        <v>21</v>
      </c>
      <c r="M996">
        <v>3</v>
      </c>
      <c r="N996" t="s">
        <v>21</v>
      </c>
      <c r="O996">
        <v>0</v>
      </c>
      <c r="P996" t="s">
        <v>27</v>
      </c>
      <c r="Q996" t="s">
        <v>1106</v>
      </c>
    </row>
    <row r="997" spans="1:17">
      <c r="A997">
        <v>996</v>
      </c>
      <c r="B997" s="1" t="s">
        <v>1101</v>
      </c>
      <c r="C997">
        <v>4400</v>
      </c>
      <c r="D997" t="s">
        <v>17</v>
      </c>
      <c r="E997">
        <v>2.0499999999999998</v>
      </c>
      <c r="F997">
        <v>18</v>
      </c>
      <c r="G997">
        <v>1.77</v>
      </c>
      <c r="H997" t="s">
        <v>19</v>
      </c>
      <c r="I997">
        <v>18</v>
      </c>
      <c r="J997">
        <v>23</v>
      </c>
      <c r="K997" t="s">
        <v>21</v>
      </c>
      <c r="L997" t="s">
        <v>21</v>
      </c>
      <c r="M997">
        <v>3</v>
      </c>
      <c r="N997" t="s">
        <v>21</v>
      </c>
      <c r="O997">
        <v>0</v>
      </c>
      <c r="P997" t="s">
        <v>27</v>
      </c>
      <c r="Q997" t="s">
        <v>1107</v>
      </c>
    </row>
    <row r="998" spans="1:17">
      <c r="A998">
        <v>997</v>
      </c>
      <c r="B998" s="1" t="s">
        <v>1101</v>
      </c>
      <c r="C998">
        <v>4400</v>
      </c>
      <c r="D998" t="s">
        <v>26</v>
      </c>
      <c r="E998">
        <v>2.4</v>
      </c>
      <c r="F998">
        <v>18</v>
      </c>
      <c r="G998">
        <v>1.77</v>
      </c>
      <c r="H998" t="s">
        <v>19</v>
      </c>
      <c r="I998">
        <v>18</v>
      </c>
      <c r="J998">
        <v>24</v>
      </c>
      <c r="K998" t="s">
        <v>21</v>
      </c>
      <c r="L998" t="s">
        <v>21</v>
      </c>
      <c r="M998">
        <v>3</v>
      </c>
      <c r="N998" t="s">
        <v>21</v>
      </c>
      <c r="O998">
        <v>0</v>
      </c>
      <c r="P998" t="s">
        <v>27</v>
      </c>
      <c r="Q998" t="s">
        <v>1108</v>
      </c>
    </row>
    <row r="999" spans="1:17">
      <c r="A999">
        <v>998</v>
      </c>
      <c r="B999" s="1" t="s">
        <v>1101</v>
      </c>
      <c r="C999">
        <v>5970</v>
      </c>
      <c r="D999" t="s">
        <v>17</v>
      </c>
      <c r="E999">
        <v>2.77</v>
      </c>
      <c r="F999">
        <v>18</v>
      </c>
      <c r="G999">
        <v>1.77</v>
      </c>
      <c r="H999" t="s">
        <v>70</v>
      </c>
      <c r="I999">
        <v>18</v>
      </c>
      <c r="J999">
        <v>56</v>
      </c>
      <c r="K999" t="s">
        <v>20</v>
      </c>
      <c r="L999" t="s">
        <v>21</v>
      </c>
      <c r="M999">
        <v>3</v>
      </c>
      <c r="N999" t="s">
        <v>21</v>
      </c>
      <c r="O999">
        <v>0</v>
      </c>
      <c r="P999" t="s">
        <v>22</v>
      </c>
      <c r="Q999" t="s">
        <v>1109</v>
      </c>
    </row>
    <row r="1000" spans="1:17">
      <c r="A1000">
        <v>999</v>
      </c>
      <c r="B1000" s="1" t="s">
        <v>1101</v>
      </c>
      <c r="C1000">
        <v>6670</v>
      </c>
      <c r="D1000" t="s">
        <v>26</v>
      </c>
      <c r="E1000">
        <v>2.81</v>
      </c>
      <c r="F1000">
        <v>15</v>
      </c>
      <c r="G1000">
        <v>1.23</v>
      </c>
      <c r="H1000" t="s">
        <v>24</v>
      </c>
      <c r="I1000">
        <v>15</v>
      </c>
      <c r="J1000">
        <v>24</v>
      </c>
      <c r="K1000" t="s">
        <v>21</v>
      </c>
      <c r="L1000" t="s">
        <v>21</v>
      </c>
      <c r="M1000">
        <v>2.5</v>
      </c>
      <c r="N1000" t="s">
        <v>21</v>
      </c>
      <c r="O1000">
        <v>0</v>
      </c>
      <c r="P1000" t="s">
        <v>22</v>
      </c>
      <c r="Q1000" t="s">
        <v>1110</v>
      </c>
    </row>
    <row r="1001" spans="1:17">
      <c r="A1001">
        <v>1000</v>
      </c>
      <c r="B1001" s="1" t="s">
        <v>1101</v>
      </c>
      <c r="C1001">
        <v>6820</v>
      </c>
      <c r="D1001" t="s">
        <v>17</v>
      </c>
      <c r="E1001">
        <v>0.91</v>
      </c>
      <c r="F1001">
        <v>18</v>
      </c>
      <c r="G1001">
        <v>1.77</v>
      </c>
      <c r="H1001" t="s">
        <v>24</v>
      </c>
      <c r="I1001">
        <v>18</v>
      </c>
      <c r="J1001">
        <v>32</v>
      </c>
      <c r="K1001" t="s">
        <v>21</v>
      </c>
      <c r="L1001" t="s">
        <v>21</v>
      </c>
      <c r="M1001">
        <v>3</v>
      </c>
      <c r="N1001" t="s">
        <v>21</v>
      </c>
      <c r="O1001">
        <v>0</v>
      </c>
      <c r="P1001" t="s">
        <v>22</v>
      </c>
      <c r="Q1001" t="s">
        <v>1111</v>
      </c>
    </row>
    <row r="1002" spans="1:17">
      <c r="A1002">
        <v>1001</v>
      </c>
      <c r="B1002" s="1" t="s">
        <v>1101</v>
      </c>
      <c r="C1002">
        <v>8340</v>
      </c>
      <c r="D1002" t="s">
        <v>26</v>
      </c>
      <c r="E1002">
        <v>0</v>
      </c>
      <c r="F1002">
        <v>18</v>
      </c>
      <c r="G1002">
        <v>1.77</v>
      </c>
      <c r="H1002" t="s">
        <v>19</v>
      </c>
      <c r="I1002">
        <v>18</v>
      </c>
      <c r="J1002">
        <v>23</v>
      </c>
      <c r="K1002" t="s">
        <v>21</v>
      </c>
      <c r="L1002" t="s">
        <v>21</v>
      </c>
      <c r="M1002">
        <v>2.5</v>
      </c>
      <c r="N1002" t="s">
        <v>21</v>
      </c>
      <c r="O1002">
        <v>0</v>
      </c>
      <c r="P1002" t="s">
        <v>22</v>
      </c>
      <c r="Q1002" t="s">
        <v>1112</v>
      </c>
    </row>
    <row r="1003" spans="1:17">
      <c r="A1003">
        <v>1002</v>
      </c>
      <c r="B1003" s="1" t="s">
        <v>1101</v>
      </c>
      <c r="C1003">
        <v>8350</v>
      </c>
      <c r="D1003" t="s">
        <v>26</v>
      </c>
      <c r="E1003">
        <v>3.53</v>
      </c>
      <c r="F1003">
        <v>18</v>
      </c>
      <c r="G1003">
        <v>1.77</v>
      </c>
      <c r="H1003" t="s">
        <v>24</v>
      </c>
      <c r="I1003">
        <v>18</v>
      </c>
      <c r="J1003">
        <v>24</v>
      </c>
      <c r="K1003" t="s">
        <v>20</v>
      </c>
      <c r="L1003" t="s">
        <v>21</v>
      </c>
      <c r="M1003">
        <v>3</v>
      </c>
      <c r="N1003" t="s">
        <v>21</v>
      </c>
      <c r="O1003">
        <v>0</v>
      </c>
      <c r="P1003" t="s">
        <v>27</v>
      </c>
      <c r="Q1003" t="s">
        <v>1113</v>
      </c>
    </row>
    <row r="1004" spans="1:17">
      <c r="A1004">
        <v>1003</v>
      </c>
      <c r="B1004" s="1" t="s">
        <v>1114</v>
      </c>
      <c r="C1004">
        <v>365</v>
      </c>
      <c r="D1004" t="s">
        <v>17</v>
      </c>
      <c r="E1004">
        <v>1.8</v>
      </c>
      <c r="F1004">
        <v>18</v>
      </c>
      <c r="G1004">
        <v>1.8</v>
      </c>
      <c r="H1004" t="s">
        <v>19</v>
      </c>
      <c r="I1004">
        <v>18</v>
      </c>
      <c r="J1004">
        <v>40</v>
      </c>
      <c r="K1004" t="s">
        <v>21</v>
      </c>
      <c r="L1004" t="s">
        <v>21</v>
      </c>
      <c r="M1004">
        <v>2</v>
      </c>
      <c r="N1004" t="s">
        <v>21</v>
      </c>
      <c r="O1004">
        <v>0</v>
      </c>
      <c r="P1004" t="s">
        <v>22</v>
      </c>
      <c r="Q1004" t="s">
        <v>1115</v>
      </c>
    </row>
    <row r="1005" spans="1:17">
      <c r="A1005">
        <v>1004</v>
      </c>
      <c r="B1005" s="1" t="s">
        <v>1114</v>
      </c>
      <c r="C1005">
        <v>370</v>
      </c>
      <c r="D1005" t="s">
        <v>26</v>
      </c>
      <c r="E1005">
        <v>2.4500000000000002</v>
      </c>
      <c r="F1005">
        <v>18</v>
      </c>
      <c r="G1005">
        <v>1.8</v>
      </c>
      <c r="H1005" t="s">
        <v>70</v>
      </c>
      <c r="I1005">
        <v>18</v>
      </c>
      <c r="J1005">
        <v>24</v>
      </c>
      <c r="K1005" t="s">
        <v>21</v>
      </c>
      <c r="L1005" t="s">
        <v>21</v>
      </c>
      <c r="M1005">
        <v>3</v>
      </c>
      <c r="N1005" t="s">
        <v>21</v>
      </c>
      <c r="O1005">
        <v>0</v>
      </c>
      <c r="P1005" t="s">
        <v>22</v>
      </c>
      <c r="Q1005" t="s">
        <v>1116</v>
      </c>
    </row>
    <row r="1006" spans="1:17">
      <c r="A1006">
        <v>1005</v>
      </c>
      <c r="B1006" s="1" t="s">
        <v>1117</v>
      </c>
      <c r="C1006">
        <v>30</v>
      </c>
      <c r="D1006" t="s">
        <v>26</v>
      </c>
      <c r="E1006">
        <v>1.6</v>
      </c>
      <c r="F1006">
        <v>18</v>
      </c>
      <c r="G1006">
        <v>1.8</v>
      </c>
      <c r="H1006" t="s">
        <v>24</v>
      </c>
      <c r="I1006">
        <v>18</v>
      </c>
      <c r="J1006">
        <v>24</v>
      </c>
      <c r="K1006" t="s">
        <v>20</v>
      </c>
      <c r="L1006" t="s">
        <v>21</v>
      </c>
      <c r="M1006">
        <v>3</v>
      </c>
      <c r="N1006" t="s">
        <v>21</v>
      </c>
      <c r="O1006">
        <v>0</v>
      </c>
      <c r="P1006" t="s">
        <v>33</v>
      </c>
      <c r="Q1006" t="s">
        <v>1118</v>
      </c>
    </row>
    <row r="1007" spans="1:17">
      <c r="A1007">
        <v>1006</v>
      </c>
      <c r="B1007" s="1" t="s">
        <v>1117</v>
      </c>
      <c r="C1007">
        <v>1420</v>
      </c>
      <c r="D1007" t="s">
        <v>26</v>
      </c>
      <c r="E1007">
        <v>1.6</v>
      </c>
      <c r="F1007">
        <v>18</v>
      </c>
      <c r="G1007">
        <v>1.8</v>
      </c>
      <c r="H1007" t="s">
        <v>24</v>
      </c>
      <c r="I1007">
        <v>18</v>
      </c>
      <c r="J1007">
        <v>24</v>
      </c>
      <c r="K1007" t="s">
        <v>20</v>
      </c>
      <c r="L1007" t="s">
        <v>21</v>
      </c>
      <c r="M1007">
        <v>3</v>
      </c>
      <c r="N1007" t="s">
        <v>21</v>
      </c>
      <c r="O1007">
        <v>0</v>
      </c>
      <c r="P1007" t="s">
        <v>27</v>
      </c>
      <c r="Q1007" t="s">
        <v>1119</v>
      </c>
    </row>
    <row r="1008" spans="1:17">
      <c r="A1008">
        <v>1007</v>
      </c>
      <c r="B1008" s="1" t="s">
        <v>1117</v>
      </c>
      <c r="C1008">
        <v>2640</v>
      </c>
      <c r="D1008" t="s">
        <v>26</v>
      </c>
      <c r="E1008">
        <v>0</v>
      </c>
      <c r="F1008">
        <v>18</v>
      </c>
      <c r="G1008">
        <v>1.8</v>
      </c>
      <c r="H1008" t="s">
        <v>24</v>
      </c>
      <c r="I1008">
        <v>18</v>
      </c>
      <c r="J1008">
        <v>34</v>
      </c>
      <c r="K1008" t="s">
        <v>20</v>
      </c>
      <c r="L1008" t="s">
        <v>21</v>
      </c>
      <c r="M1008">
        <v>3</v>
      </c>
      <c r="N1008" t="s">
        <v>21</v>
      </c>
      <c r="O1008">
        <v>0</v>
      </c>
      <c r="P1008" t="s">
        <v>27</v>
      </c>
      <c r="Q1008" t="s">
        <v>1120</v>
      </c>
    </row>
    <row r="1009" spans="1:17">
      <c r="A1009">
        <v>1008</v>
      </c>
      <c r="B1009" s="1" t="s">
        <v>1121</v>
      </c>
      <c r="C1009">
        <v>950</v>
      </c>
      <c r="D1009" t="s">
        <v>26</v>
      </c>
      <c r="E1009">
        <v>1.6</v>
      </c>
      <c r="F1009">
        <v>24</v>
      </c>
      <c r="G1009">
        <v>3.14</v>
      </c>
      <c r="H1009" t="s">
        <v>19</v>
      </c>
      <c r="I1009">
        <v>24</v>
      </c>
      <c r="J1009">
        <v>16</v>
      </c>
      <c r="K1009" t="s">
        <v>20</v>
      </c>
      <c r="L1009" t="s">
        <v>21</v>
      </c>
      <c r="M1009">
        <v>2</v>
      </c>
      <c r="N1009" t="s">
        <v>21</v>
      </c>
      <c r="O1009">
        <v>0</v>
      </c>
      <c r="P1009" t="s">
        <v>27</v>
      </c>
      <c r="Q1009" t="s">
        <v>1122</v>
      </c>
    </row>
    <row r="1010" spans="1:17">
      <c r="A1010">
        <v>1009</v>
      </c>
      <c r="B1010" s="1" t="s">
        <v>1121</v>
      </c>
      <c r="C1010">
        <v>2110</v>
      </c>
      <c r="D1010" t="s">
        <v>26</v>
      </c>
      <c r="E1010">
        <v>0.9</v>
      </c>
      <c r="F1010" t="s">
        <v>18</v>
      </c>
      <c r="G1010" t="s">
        <v>19</v>
      </c>
      <c r="H1010" t="s">
        <v>18</v>
      </c>
      <c r="I1010">
        <v>24</v>
      </c>
      <c r="J1010">
        <v>79</v>
      </c>
      <c r="K1010" t="s">
        <v>20</v>
      </c>
      <c r="L1010" t="s">
        <v>21</v>
      </c>
      <c r="M1010">
        <v>3</v>
      </c>
      <c r="N1010" t="s">
        <v>21</v>
      </c>
      <c r="O1010">
        <v>0</v>
      </c>
      <c r="P1010" t="s">
        <v>27</v>
      </c>
      <c r="Q1010" t="s">
        <v>83</v>
      </c>
    </row>
    <row r="1011" spans="1:17">
      <c r="A1011">
        <v>1010</v>
      </c>
      <c r="B1011" s="1" t="s">
        <v>1123</v>
      </c>
      <c r="C1011">
        <v>90</v>
      </c>
      <c r="D1011" t="s">
        <v>26</v>
      </c>
      <c r="E1011">
        <v>4.4000000000000004</v>
      </c>
      <c r="F1011">
        <v>18</v>
      </c>
      <c r="G1011">
        <v>1.77</v>
      </c>
      <c r="H1011" t="s">
        <v>93</v>
      </c>
      <c r="I1011">
        <v>18</v>
      </c>
      <c r="J1011">
        <v>24</v>
      </c>
      <c r="K1011" t="s">
        <v>20</v>
      </c>
      <c r="L1011" t="s">
        <v>21</v>
      </c>
      <c r="M1011">
        <v>6</v>
      </c>
      <c r="N1011" t="s">
        <v>21</v>
      </c>
      <c r="O1011">
        <v>0</v>
      </c>
      <c r="P1011" t="s">
        <v>33</v>
      </c>
      <c r="Q1011" t="s">
        <v>1124</v>
      </c>
    </row>
    <row r="1012" spans="1:17">
      <c r="A1012">
        <v>1011</v>
      </c>
      <c r="B1012" s="1" t="s">
        <v>1123</v>
      </c>
      <c r="C1012">
        <v>515</v>
      </c>
      <c r="D1012" t="s">
        <v>17</v>
      </c>
      <c r="E1012">
        <v>1</v>
      </c>
      <c r="F1012">
        <v>15</v>
      </c>
      <c r="G1012">
        <v>1.2</v>
      </c>
      <c r="H1012" t="s">
        <v>93</v>
      </c>
      <c r="I1012">
        <v>15</v>
      </c>
      <c r="J1012">
        <v>31</v>
      </c>
      <c r="K1012" t="s">
        <v>20</v>
      </c>
      <c r="L1012" t="s">
        <v>21</v>
      </c>
      <c r="M1012">
        <v>4</v>
      </c>
      <c r="N1012" t="s">
        <v>21</v>
      </c>
      <c r="O1012">
        <v>0</v>
      </c>
      <c r="P1012" t="s">
        <v>22</v>
      </c>
      <c r="Q1012" t="s">
        <v>1125</v>
      </c>
    </row>
    <row r="1013" spans="1:17">
      <c r="A1013">
        <v>1012</v>
      </c>
      <c r="B1013" s="1" t="s">
        <v>1123</v>
      </c>
      <c r="C1013">
        <v>1727</v>
      </c>
      <c r="D1013" t="s">
        <v>26</v>
      </c>
      <c r="E1013">
        <v>1.3</v>
      </c>
      <c r="F1013">
        <v>18</v>
      </c>
      <c r="G1013">
        <v>1.77</v>
      </c>
      <c r="H1013" t="s">
        <v>19</v>
      </c>
      <c r="I1013">
        <v>18</v>
      </c>
      <c r="J1013">
        <v>20</v>
      </c>
      <c r="K1013" t="s">
        <v>21</v>
      </c>
      <c r="L1013" t="s">
        <v>21</v>
      </c>
      <c r="M1013">
        <v>2</v>
      </c>
      <c r="N1013" t="s">
        <v>21</v>
      </c>
      <c r="O1013">
        <v>0</v>
      </c>
      <c r="P1013" t="s">
        <v>22</v>
      </c>
      <c r="Q1013" t="s">
        <v>1126</v>
      </c>
    </row>
    <row r="1014" spans="1:17">
      <c r="A1014">
        <v>1013</v>
      </c>
      <c r="B1014" s="1" t="s">
        <v>1123</v>
      </c>
      <c r="C1014">
        <v>1730</v>
      </c>
      <c r="D1014" t="s">
        <v>17</v>
      </c>
      <c r="E1014">
        <v>3.2</v>
      </c>
      <c r="F1014">
        <v>18</v>
      </c>
      <c r="G1014">
        <v>1.77</v>
      </c>
      <c r="H1014" t="s">
        <v>29</v>
      </c>
      <c r="I1014">
        <v>18</v>
      </c>
      <c r="J1014">
        <v>26</v>
      </c>
      <c r="K1014" t="s">
        <v>21</v>
      </c>
      <c r="L1014" t="s">
        <v>20</v>
      </c>
      <c r="M1014">
        <v>2</v>
      </c>
      <c r="N1014" t="s">
        <v>21</v>
      </c>
      <c r="O1014">
        <v>0</v>
      </c>
      <c r="P1014" t="s">
        <v>27</v>
      </c>
      <c r="Q1014" t="s">
        <v>1127</v>
      </c>
    </row>
    <row r="1015" spans="1:17">
      <c r="A1015">
        <v>1014</v>
      </c>
      <c r="B1015" s="1" t="s">
        <v>1128</v>
      </c>
      <c r="C1015">
        <v>40</v>
      </c>
      <c r="D1015" t="s">
        <v>26</v>
      </c>
      <c r="E1015">
        <v>2.5</v>
      </c>
      <c r="F1015">
        <v>24</v>
      </c>
      <c r="G1015">
        <v>3.1</v>
      </c>
      <c r="H1015" t="s">
        <v>67</v>
      </c>
      <c r="I1015">
        <v>24</v>
      </c>
      <c r="J1015">
        <v>20</v>
      </c>
      <c r="K1015" t="s">
        <v>21</v>
      </c>
      <c r="L1015" t="s">
        <v>21</v>
      </c>
      <c r="M1015">
        <v>4</v>
      </c>
      <c r="N1015" t="s">
        <v>21</v>
      </c>
      <c r="O1015">
        <v>0</v>
      </c>
      <c r="P1015" t="s">
        <v>50</v>
      </c>
      <c r="Q1015" t="s">
        <v>1129</v>
      </c>
    </row>
    <row r="1016" spans="1:17">
      <c r="A1016">
        <v>1015</v>
      </c>
      <c r="B1016" s="1" t="s">
        <v>1128</v>
      </c>
      <c r="C1016">
        <v>40</v>
      </c>
      <c r="D1016" t="s">
        <v>17</v>
      </c>
      <c r="E1016">
        <v>1.3</v>
      </c>
      <c r="F1016">
        <v>24</v>
      </c>
      <c r="G1016">
        <v>3.1</v>
      </c>
      <c r="H1016" t="s">
        <v>67</v>
      </c>
      <c r="I1016">
        <v>24</v>
      </c>
      <c r="J1016">
        <v>25</v>
      </c>
      <c r="K1016" t="s">
        <v>21</v>
      </c>
      <c r="L1016" t="s">
        <v>21</v>
      </c>
      <c r="M1016">
        <v>2</v>
      </c>
      <c r="N1016" t="s">
        <v>21</v>
      </c>
      <c r="O1016">
        <v>0</v>
      </c>
      <c r="P1016" t="s">
        <v>50</v>
      </c>
      <c r="Q1016" t="s">
        <v>1130</v>
      </c>
    </row>
    <row r="1017" spans="1:17">
      <c r="A1017">
        <v>1016</v>
      </c>
      <c r="B1017" s="1" t="s">
        <v>1128</v>
      </c>
      <c r="C1017">
        <v>2345</v>
      </c>
      <c r="D1017" t="s">
        <v>18</v>
      </c>
      <c r="E1017">
        <v>1.6</v>
      </c>
      <c r="F1017">
        <v>18</v>
      </c>
      <c r="G1017">
        <v>1.8</v>
      </c>
      <c r="H1017" t="s">
        <v>67</v>
      </c>
      <c r="I1017">
        <v>18</v>
      </c>
      <c r="J1017">
        <v>8</v>
      </c>
      <c r="K1017" t="s">
        <v>20</v>
      </c>
      <c r="L1017" t="s">
        <v>21</v>
      </c>
      <c r="M1017">
        <v>2</v>
      </c>
      <c r="N1017" t="s">
        <v>18</v>
      </c>
      <c r="O1017">
        <v>0</v>
      </c>
      <c r="P1017" t="s">
        <v>27</v>
      </c>
      <c r="Q1017" t="s">
        <v>1131</v>
      </c>
    </row>
    <row r="1018" spans="1:17">
      <c r="A1018">
        <v>1017</v>
      </c>
      <c r="B1018" s="1" t="s">
        <v>1132</v>
      </c>
      <c r="C1018">
        <v>1205</v>
      </c>
      <c r="D1018" t="s">
        <v>26</v>
      </c>
      <c r="E1018">
        <v>2.4700000000000002</v>
      </c>
      <c r="F1018">
        <v>30</v>
      </c>
      <c r="G1018" t="s">
        <v>18</v>
      </c>
      <c r="H1018" t="s">
        <v>113</v>
      </c>
      <c r="I1018">
        <v>30</v>
      </c>
      <c r="J1018">
        <v>68</v>
      </c>
      <c r="K1018" t="s">
        <v>20</v>
      </c>
      <c r="L1018" t="s">
        <v>21</v>
      </c>
      <c r="M1018">
        <v>3</v>
      </c>
      <c r="N1018" t="s">
        <v>20</v>
      </c>
      <c r="O1018">
        <v>132.75</v>
      </c>
      <c r="P1018" t="s">
        <v>27</v>
      </c>
      <c r="Q1018" t="s">
        <v>1133</v>
      </c>
    </row>
    <row r="1019" spans="1:17">
      <c r="A1019">
        <v>1018</v>
      </c>
      <c r="B1019" s="1" t="s">
        <v>1132</v>
      </c>
      <c r="C1019">
        <v>1205</v>
      </c>
      <c r="D1019" t="s">
        <v>17</v>
      </c>
      <c r="E1019">
        <v>3.12</v>
      </c>
      <c r="F1019">
        <v>18</v>
      </c>
      <c r="G1019">
        <v>1.8</v>
      </c>
      <c r="H1019" t="s">
        <v>67</v>
      </c>
      <c r="I1019">
        <v>18</v>
      </c>
      <c r="J1019">
        <v>225</v>
      </c>
      <c r="K1019" t="s">
        <v>20</v>
      </c>
      <c r="L1019" t="s">
        <v>21</v>
      </c>
      <c r="M1019">
        <v>3</v>
      </c>
      <c r="N1019" t="s">
        <v>20</v>
      </c>
      <c r="O1019">
        <v>132.75</v>
      </c>
      <c r="P1019" t="s">
        <v>27</v>
      </c>
      <c r="Q1019" t="s">
        <v>1134</v>
      </c>
    </row>
    <row r="1020" spans="1:17">
      <c r="A1020">
        <v>1019</v>
      </c>
      <c r="B1020" s="1" t="s">
        <v>1132</v>
      </c>
      <c r="C1020">
        <v>3700</v>
      </c>
      <c r="D1020" t="s">
        <v>17</v>
      </c>
      <c r="E1020">
        <v>1.31</v>
      </c>
      <c r="F1020">
        <v>18</v>
      </c>
      <c r="G1020">
        <v>1.8</v>
      </c>
      <c r="H1020" t="s">
        <v>67</v>
      </c>
      <c r="I1020">
        <v>18</v>
      </c>
      <c r="J1020">
        <v>25</v>
      </c>
      <c r="K1020" t="s">
        <v>20</v>
      </c>
      <c r="L1020" t="s">
        <v>21</v>
      </c>
      <c r="M1020">
        <v>2</v>
      </c>
      <c r="N1020" t="s">
        <v>21</v>
      </c>
      <c r="O1020">
        <v>0</v>
      </c>
      <c r="P1020" t="s">
        <v>33</v>
      </c>
      <c r="Q1020" t="s">
        <v>1135</v>
      </c>
    </row>
    <row r="1021" spans="1:17">
      <c r="A1021">
        <v>1020</v>
      </c>
      <c r="B1021" s="1" t="s">
        <v>1132</v>
      </c>
      <c r="C1021">
        <v>3710</v>
      </c>
      <c r="D1021" t="s">
        <v>17</v>
      </c>
      <c r="E1021">
        <v>0</v>
      </c>
      <c r="F1021">
        <v>18</v>
      </c>
      <c r="G1021">
        <v>1.8</v>
      </c>
      <c r="H1021" t="s">
        <v>67</v>
      </c>
      <c r="I1021">
        <v>18</v>
      </c>
      <c r="J1021">
        <v>40</v>
      </c>
      <c r="K1021" t="s">
        <v>20</v>
      </c>
      <c r="L1021" t="s">
        <v>21</v>
      </c>
      <c r="M1021">
        <v>2</v>
      </c>
      <c r="N1021" t="s">
        <v>18</v>
      </c>
      <c r="O1021">
        <v>0</v>
      </c>
      <c r="P1021" t="s">
        <v>27</v>
      </c>
      <c r="Q1021" t="s">
        <v>1136</v>
      </c>
    </row>
    <row r="1022" spans="1:17">
      <c r="A1022">
        <v>1021</v>
      </c>
      <c r="B1022" s="1" t="s">
        <v>1132</v>
      </c>
      <c r="C1022">
        <v>3720</v>
      </c>
      <c r="D1022" t="s">
        <v>17</v>
      </c>
      <c r="E1022">
        <v>2.2400000000000002</v>
      </c>
      <c r="F1022">
        <v>18</v>
      </c>
      <c r="G1022">
        <v>1.8</v>
      </c>
      <c r="H1022" t="s">
        <v>67</v>
      </c>
      <c r="I1022">
        <v>18</v>
      </c>
      <c r="J1022">
        <v>42</v>
      </c>
      <c r="K1022" t="s">
        <v>20</v>
      </c>
      <c r="L1022" t="s">
        <v>21</v>
      </c>
      <c r="M1022">
        <v>2</v>
      </c>
      <c r="N1022" t="s">
        <v>21</v>
      </c>
      <c r="O1022">
        <v>0</v>
      </c>
      <c r="P1022" t="s">
        <v>27</v>
      </c>
      <c r="Q1022" t="s">
        <v>1137</v>
      </c>
    </row>
    <row r="1023" spans="1:17">
      <c r="A1023">
        <v>1022</v>
      </c>
      <c r="B1023" s="1" t="s">
        <v>1132</v>
      </c>
      <c r="C1023">
        <v>5040</v>
      </c>
      <c r="D1023" t="s">
        <v>17</v>
      </c>
      <c r="E1023">
        <v>0</v>
      </c>
      <c r="F1023">
        <v>18</v>
      </c>
      <c r="G1023">
        <v>1.8</v>
      </c>
      <c r="H1023" t="s">
        <v>67</v>
      </c>
      <c r="I1023">
        <v>18</v>
      </c>
      <c r="J1023">
        <v>22</v>
      </c>
      <c r="K1023" t="s">
        <v>20</v>
      </c>
      <c r="L1023" t="s">
        <v>21</v>
      </c>
      <c r="M1023">
        <v>2</v>
      </c>
      <c r="N1023" t="s">
        <v>20</v>
      </c>
      <c r="O1023">
        <v>124.129997253417</v>
      </c>
      <c r="P1023" t="s">
        <v>27</v>
      </c>
      <c r="Q1023" t="s">
        <v>1138</v>
      </c>
    </row>
    <row r="1024" spans="1:17">
      <c r="A1024">
        <v>1023</v>
      </c>
      <c r="B1024" s="1" t="s">
        <v>1132</v>
      </c>
      <c r="C1024">
        <v>5050</v>
      </c>
      <c r="D1024" t="s">
        <v>17</v>
      </c>
      <c r="E1024">
        <v>2.78</v>
      </c>
      <c r="F1024">
        <v>18</v>
      </c>
      <c r="G1024">
        <v>1.8</v>
      </c>
      <c r="H1024" t="s">
        <v>67</v>
      </c>
      <c r="I1024">
        <v>18</v>
      </c>
      <c r="J1024">
        <v>24</v>
      </c>
      <c r="K1024" t="s">
        <v>20</v>
      </c>
      <c r="L1024" t="s">
        <v>21</v>
      </c>
      <c r="M1024">
        <v>2</v>
      </c>
      <c r="N1024" t="s">
        <v>20</v>
      </c>
      <c r="O1024">
        <v>124.129997253417</v>
      </c>
      <c r="P1024" t="s">
        <v>27</v>
      </c>
      <c r="Q1024" t="s">
        <v>1139</v>
      </c>
    </row>
    <row r="1025" spans="1:17">
      <c r="A1025">
        <v>1024</v>
      </c>
      <c r="B1025" s="1" t="s">
        <v>1132</v>
      </c>
      <c r="C1025">
        <v>6340</v>
      </c>
      <c r="D1025" t="s">
        <v>17</v>
      </c>
      <c r="E1025">
        <v>1.31</v>
      </c>
      <c r="F1025">
        <v>18</v>
      </c>
      <c r="G1025">
        <v>1.8</v>
      </c>
      <c r="H1025" t="s">
        <v>67</v>
      </c>
      <c r="I1025">
        <v>18</v>
      </c>
      <c r="J1025">
        <v>23</v>
      </c>
      <c r="K1025" t="s">
        <v>20</v>
      </c>
      <c r="L1025" t="s">
        <v>21</v>
      </c>
      <c r="M1025">
        <v>2</v>
      </c>
      <c r="N1025" t="s">
        <v>21</v>
      </c>
      <c r="O1025">
        <v>0</v>
      </c>
      <c r="P1025" t="s">
        <v>27</v>
      </c>
      <c r="Q1025" t="s">
        <v>1140</v>
      </c>
    </row>
    <row r="1026" spans="1:17">
      <c r="A1026">
        <v>1025</v>
      </c>
      <c r="B1026" s="1" t="s">
        <v>1132</v>
      </c>
      <c r="C1026">
        <v>6355</v>
      </c>
      <c r="D1026" t="s">
        <v>17</v>
      </c>
      <c r="E1026">
        <v>2.06</v>
      </c>
      <c r="F1026">
        <v>24</v>
      </c>
      <c r="G1026">
        <v>3.1</v>
      </c>
      <c r="H1026" t="s">
        <v>67</v>
      </c>
      <c r="I1026">
        <v>24</v>
      </c>
      <c r="J1026">
        <v>22</v>
      </c>
      <c r="K1026" t="s">
        <v>20</v>
      </c>
      <c r="L1026" t="s">
        <v>21</v>
      </c>
      <c r="M1026">
        <v>2</v>
      </c>
      <c r="N1026" t="s">
        <v>21</v>
      </c>
      <c r="O1026">
        <v>0</v>
      </c>
      <c r="P1026" t="s">
        <v>27</v>
      </c>
      <c r="Q1026" t="s">
        <v>1141</v>
      </c>
    </row>
    <row r="1027" spans="1:17">
      <c r="A1027">
        <v>1026</v>
      </c>
      <c r="B1027" s="1" t="s">
        <v>1132</v>
      </c>
      <c r="C1027">
        <v>7830</v>
      </c>
      <c r="D1027" t="s">
        <v>17</v>
      </c>
      <c r="E1027">
        <v>0.24</v>
      </c>
      <c r="F1027">
        <v>18</v>
      </c>
      <c r="G1027">
        <v>1.8</v>
      </c>
      <c r="H1027" t="s">
        <v>67</v>
      </c>
      <c r="I1027">
        <v>18</v>
      </c>
      <c r="J1027">
        <v>40</v>
      </c>
      <c r="K1027" t="s">
        <v>20</v>
      </c>
      <c r="L1027" t="s">
        <v>21</v>
      </c>
      <c r="M1027">
        <v>2</v>
      </c>
      <c r="N1027" t="s">
        <v>18</v>
      </c>
      <c r="O1027">
        <v>0</v>
      </c>
      <c r="P1027" t="s">
        <v>33</v>
      </c>
      <c r="Q1027" t="s">
        <v>1142</v>
      </c>
    </row>
    <row r="1028" spans="1:17">
      <c r="A1028">
        <v>1027</v>
      </c>
      <c r="B1028" s="1" t="s">
        <v>1132</v>
      </c>
      <c r="C1028">
        <v>7833</v>
      </c>
      <c r="D1028" t="s">
        <v>17</v>
      </c>
      <c r="E1028">
        <v>1.48</v>
      </c>
      <c r="F1028">
        <v>18</v>
      </c>
      <c r="G1028">
        <v>1.8</v>
      </c>
      <c r="H1028" t="s">
        <v>67</v>
      </c>
      <c r="I1028">
        <v>18</v>
      </c>
      <c r="J1028">
        <v>36</v>
      </c>
      <c r="K1028" t="s">
        <v>20</v>
      </c>
      <c r="L1028" t="s">
        <v>21</v>
      </c>
      <c r="M1028">
        <v>2</v>
      </c>
      <c r="N1028" t="s">
        <v>21</v>
      </c>
      <c r="O1028">
        <v>0</v>
      </c>
      <c r="P1028" t="s">
        <v>33</v>
      </c>
      <c r="Q1028" t="s">
        <v>1143</v>
      </c>
    </row>
    <row r="1029" spans="1:17">
      <c r="A1029">
        <v>1028</v>
      </c>
      <c r="B1029" s="1" t="s">
        <v>1132</v>
      </c>
      <c r="C1029">
        <v>8980</v>
      </c>
      <c r="D1029" t="s">
        <v>17</v>
      </c>
      <c r="E1029">
        <v>3.78</v>
      </c>
      <c r="F1029">
        <v>24</v>
      </c>
      <c r="G1029">
        <v>3.1</v>
      </c>
      <c r="H1029" t="s">
        <v>67</v>
      </c>
      <c r="I1029">
        <v>24</v>
      </c>
      <c r="J1029">
        <v>16</v>
      </c>
      <c r="K1029" t="s">
        <v>20</v>
      </c>
      <c r="L1029" t="s">
        <v>21</v>
      </c>
      <c r="M1029">
        <v>2</v>
      </c>
      <c r="N1029" t="s">
        <v>21</v>
      </c>
      <c r="O1029">
        <v>0</v>
      </c>
      <c r="P1029" t="s">
        <v>27</v>
      </c>
      <c r="Q1029" t="s">
        <v>1144</v>
      </c>
    </row>
    <row r="1030" spans="1:17">
      <c r="A1030">
        <v>1029</v>
      </c>
      <c r="B1030" s="1" t="s">
        <v>1132</v>
      </c>
      <c r="C1030">
        <v>10856</v>
      </c>
      <c r="D1030" t="s">
        <v>17</v>
      </c>
      <c r="E1030">
        <v>1.85</v>
      </c>
      <c r="F1030">
        <v>24</v>
      </c>
      <c r="G1030">
        <v>3.14</v>
      </c>
      <c r="H1030" t="s">
        <v>196</v>
      </c>
      <c r="I1030">
        <v>24</v>
      </c>
      <c r="J1030">
        <v>58</v>
      </c>
      <c r="K1030" t="s">
        <v>20</v>
      </c>
      <c r="L1030" t="s">
        <v>21</v>
      </c>
      <c r="M1030">
        <v>2</v>
      </c>
      <c r="N1030" t="s">
        <v>21</v>
      </c>
      <c r="O1030">
        <v>0</v>
      </c>
      <c r="P1030" t="s">
        <v>33</v>
      </c>
      <c r="Q1030" t="s">
        <v>1145</v>
      </c>
    </row>
    <row r="1031" spans="1:17">
      <c r="A1031">
        <v>1030</v>
      </c>
      <c r="B1031" s="1" t="s">
        <v>1132</v>
      </c>
      <c r="C1031">
        <v>11620</v>
      </c>
      <c r="D1031" t="s">
        <v>17</v>
      </c>
      <c r="E1031">
        <v>1.8</v>
      </c>
      <c r="F1031">
        <v>30</v>
      </c>
      <c r="G1031">
        <v>4.91</v>
      </c>
      <c r="H1031" t="s">
        <v>123</v>
      </c>
      <c r="I1031">
        <v>30</v>
      </c>
      <c r="J1031">
        <v>23</v>
      </c>
      <c r="K1031" t="s">
        <v>20</v>
      </c>
      <c r="L1031" t="s">
        <v>21</v>
      </c>
      <c r="M1031">
        <v>3</v>
      </c>
      <c r="N1031" t="s">
        <v>21</v>
      </c>
      <c r="O1031">
        <v>0</v>
      </c>
      <c r="P1031" t="s">
        <v>27</v>
      </c>
      <c r="Q1031" t="s">
        <v>1146</v>
      </c>
    </row>
    <row r="1032" spans="1:17">
      <c r="A1032">
        <v>1031</v>
      </c>
      <c r="B1032" s="1" t="s">
        <v>1132</v>
      </c>
      <c r="C1032">
        <v>11694</v>
      </c>
      <c r="D1032" t="s">
        <v>17</v>
      </c>
      <c r="E1032">
        <v>2.15</v>
      </c>
      <c r="F1032">
        <v>18</v>
      </c>
      <c r="G1032">
        <v>1.8</v>
      </c>
      <c r="H1032" t="s">
        <v>67</v>
      </c>
      <c r="I1032">
        <v>18</v>
      </c>
      <c r="J1032">
        <v>24</v>
      </c>
      <c r="K1032" t="s">
        <v>20</v>
      </c>
      <c r="L1032" t="s">
        <v>21</v>
      </c>
      <c r="M1032">
        <v>2</v>
      </c>
      <c r="N1032" t="s">
        <v>21</v>
      </c>
      <c r="O1032">
        <v>0</v>
      </c>
      <c r="P1032" t="s">
        <v>33</v>
      </c>
      <c r="Q1032" t="s">
        <v>1147</v>
      </c>
    </row>
    <row r="1033" spans="1:17">
      <c r="A1033">
        <v>1032</v>
      </c>
      <c r="B1033" s="1" t="s">
        <v>1132</v>
      </c>
      <c r="C1033">
        <v>14145</v>
      </c>
      <c r="D1033" t="s">
        <v>17</v>
      </c>
      <c r="E1033">
        <v>2.39</v>
      </c>
      <c r="F1033">
        <v>18</v>
      </c>
      <c r="G1033">
        <v>1.8</v>
      </c>
      <c r="H1033" t="s">
        <v>67</v>
      </c>
      <c r="I1033">
        <v>18</v>
      </c>
      <c r="J1033">
        <v>24</v>
      </c>
      <c r="K1033" t="s">
        <v>20</v>
      </c>
      <c r="L1033" t="s">
        <v>21</v>
      </c>
      <c r="M1033">
        <v>3</v>
      </c>
      <c r="N1033" t="s">
        <v>21</v>
      </c>
      <c r="O1033">
        <v>0</v>
      </c>
      <c r="P1033" t="s">
        <v>33</v>
      </c>
      <c r="Q1033" t="s">
        <v>1148</v>
      </c>
    </row>
    <row r="1034" spans="1:17">
      <c r="A1034">
        <v>1033</v>
      </c>
      <c r="B1034" s="1" t="s">
        <v>1132</v>
      </c>
      <c r="C1034">
        <v>14530</v>
      </c>
      <c r="D1034" t="s">
        <v>17</v>
      </c>
      <c r="E1034">
        <v>3.68</v>
      </c>
      <c r="F1034">
        <v>18</v>
      </c>
      <c r="G1034">
        <v>1.8</v>
      </c>
      <c r="H1034" t="s">
        <v>67</v>
      </c>
      <c r="I1034">
        <v>18</v>
      </c>
      <c r="J1034">
        <v>24</v>
      </c>
      <c r="K1034" t="s">
        <v>20</v>
      </c>
      <c r="L1034" t="s">
        <v>21</v>
      </c>
      <c r="M1034">
        <v>2</v>
      </c>
      <c r="N1034" t="s">
        <v>21</v>
      </c>
      <c r="O1034">
        <v>0</v>
      </c>
      <c r="P1034" t="s">
        <v>33</v>
      </c>
      <c r="Q1034" t="s">
        <v>1149</v>
      </c>
    </row>
    <row r="1035" spans="1:17">
      <c r="A1035">
        <v>1034</v>
      </c>
      <c r="B1035" s="1" t="s">
        <v>1132</v>
      </c>
      <c r="C1035">
        <v>15850</v>
      </c>
      <c r="D1035" t="s">
        <v>17</v>
      </c>
      <c r="E1035">
        <v>2.02</v>
      </c>
      <c r="F1035">
        <v>24</v>
      </c>
      <c r="G1035">
        <v>3.14</v>
      </c>
      <c r="H1035" t="s">
        <v>67</v>
      </c>
      <c r="I1035">
        <v>24</v>
      </c>
      <c r="J1035">
        <v>16</v>
      </c>
      <c r="K1035" t="s">
        <v>20</v>
      </c>
      <c r="L1035" t="s">
        <v>21</v>
      </c>
      <c r="M1035">
        <v>2</v>
      </c>
      <c r="N1035" t="s">
        <v>21</v>
      </c>
      <c r="O1035">
        <v>0</v>
      </c>
      <c r="P1035" t="s">
        <v>33</v>
      </c>
      <c r="Q1035" t="s">
        <v>1150</v>
      </c>
    </row>
    <row r="1036" spans="1:17">
      <c r="A1036">
        <v>1035</v>
      </c>
      <c r="B1036" s="1" t="s">
        <v>1132</v>
      </c>
      <c r="C1036">
        <v>16788</v>
      </c>
      <c r="D1036" t="s">
        <v>17</v>
      </c>
      <c r="E1036">
        <v>0.61</v>
      </c>
      <c r="F1036">
        <v>24</v>
      </c>
      <c r="G1036">
        <v>3.14</v>
      </c>
      <c r="H1036" t="s">
        <v>67</v>
      </c>
      <c r="I1036">
        <v>24</v>
      </c>
      <c r="J1036">
        <v>25</v>
      </c>
      <c r="K1036" t="s">
        <v>20</v>
      </c>
      <c r="L1036" t="s">
        <v>21</v>
      </c>
      <c r="M1036">
        <v>3</v>
      </c>
      <c r="N1036" t="s">
        <v>21</v>
      </c>
      <c r="O1036">
        <v>0</v>
      </c>
      <c r="P1036" t="s">
        <v>27</v>
      </c>
      <c r="Q1036" t="s">
        <v>788</v>
      </c>
    </row>
    <row r="1037" spans="1:17">
      <c r="A1037">
        <v>1036</v>
      </c>
      <c r="B1037" s="1" t="s">
        <v>1132</v>
      </c>
      <c r="C1037">
        <v>16800</v>
      </c>
      <c r="D1037" t="s">
        <v>17</v>
      </c>
      <c r="E1037">
        <v>2.23</v>
      </c>
      <c r="F1037">
        <v>24</v>
      </c>
      <c r="G1037">
        <v>3.14</v>
      </c>
      <c r="H1037" t="s">
        <v>67</v>
      </c>
      <c r="I1037">
        <v>24</v>
      </c>
      <c r="J1037">
        <v>59</v>
      </c>
      <c r="K1037" t="s">
        <v>20</v>
      </c>
      <c r="L1037" t="s">
        <v>21</v>
      </c>
      <c r="M1037">
        <v>3</v>
      </c>
      <c r="N1037" t="s">
        <v>21</v>
      </c>
      <c r="O1037">
        <v>0</v>
      </c>
      <c r="P1037" t="s">
        <v>27</v>
      </c>
      <c r="Q1037" t="s">
        <v>1151</v>
      </c>
    </row>
    <row r="1038" spans="1:17">
      <c r="A1038">
        <v>1037</v>
      </c>
      <c r="B1038" s="1" t="s">
        <v>1146</v>
      </c>
      <c r="C1038">
        <v>2820</v>
      </c>
      <c r="D1038" t="s">
        <v>17</v>
      </c>
      <c r="E1038">
        <v>2.29</v>
      </c>
      <c r="F1038">
        <v>24</v>
      </c>
      <c r="G1038">
        <v>3.14</v>
      </c>
      <c r="H1038" t="s">
        <v>67</v>
      </c>
      <c r="I1038">
        <v>24</v>
      </c>
      <c r="J1038">
        <v>42</v>
      </c>
      <c r="K1038" t="s">
        <v>20</v>
      </c>
      <c r="L1038" t="s">
        <v>21</v>
      </c>
      <c r="M1038">
        <v>2.5</v>
      </c>
      <c r="N1038" t="s">
        <v>21</v>
      </c>
      <c r="O1038">
        <v>0</v>
      </c>
      <c r="P1038" t="s">
        <v>27</v>
      </c>
      <c r="Q1038" t="s">
        <v>1152</v>
      </c>
    </row>
    <row r="1039" spans="1:17">
      <c r="A1039">
        <v>1038</v>
      </c>
      <c r="B1039" s="1" t="s">
        <v>1146</v>
      </c>
      <c r="C1039">
        <v>5700</v>
      </c>
      <c r="D1039" t="s">
        <v>17</v>
      </c>
      <c r="E1039">
        <v>0</v>
      </c>
      <c r="F1039">
        <v>24</v>
      </c>
      <c r="G1039">
        <v>3.14</v>
      </c>
      <c r="H1039" t="s">
        <v>67</v>
      </c>
      <c r="I1039">
        <v>24</v>
      </c>
      <c r="J1039">
        <v>25</v>
      </c>
      <c r="K1039" t="s">
        <v>21</v>
      </c>
      <c r="L1039" t="s">
        <v>21</v>
      </c>
      <c r="M1039">
        <v>1.5</v>
      </c>
      <c r="N1039" t="s">
        <v>21</v>
      </c>
      <c r="O1039">
        <v>0</v>
      </c>
      <c r="P1039" t="s">
        <v>22</v>
      </c>
      <c r="Q1039" t="s">
        <v>1153</v>
      </c>
    </row>
    <row r="1040" spans="1:17">
      <c r="A1040">
        <v>1039</v>
      </c>
      <c r="B1040" s="1" t="s">
        <v>1132</v>
      </c>
      <c r="C1040">
        <v>16798</v>
      </c>
      <c r="D1040" t="s">
        <v>17</v>
      </c>
      <c r="E1040">
        <v>0</v>
      </c>
      <c r="F1040" t="s">
        <v>18</v>
      </c>
      <c r="G1040" t="s">
        <v>18</v>
      </c>
      <c r="H1040" t="s">
        <v>113</v>
      </c>
      <c r="I1040">
        <v>24</v>
      </c>
      <c r="J1040">
        <v>21</v>
      </c>
      <c r="K1040" t="s">
        <v>18</v>
      </c>
      <c r="L1040" t="s">
        <v>18</v>
      </c>
      <c r="M1040">
        <v>0</v>
      </c>
      <c r="N1040" t="s">
        <v>18</v>
      </c>
      <c r="O1040">
        <v>0</v>
      </c>
      <c r="P1040" t="s">
        <v>27</v>
      </c>
      <c r="Q1040" t="s">
        <v>1154</v>
      </c>
    </row>
    <row r="1041" spans="1:17">
      <c r="A1041">
        <v>1040</v>
      </c>
      <c r="B1041" s="1" t="s">
        <v>1138</v>
      </c>
      <c r="C1041">
        <v>1280</v>
      </c>
      <c r="D1041" t="s">
        <v>26</v>
      </c>
      <c r="E1041">
        <v>0</v>
      </c>
      <c r="F1041" t="s">
        <v>18</v>
      </c>
      <c r="G1041" t="s">
        <v>18</v>
      </c>
      <c r="H1041" t="s">
        <v>1155</v>
      </c>
      <c r="I1041">
        <v>0</v>
      </c>
      <c r="J1041">
        <v>0</v>
      </c>
      <c r="K1041" t="s">
        <v>18</v>
      </c>
      <c r="L1041" t="s">
        <v>18</v>
      </c>
      <c r="M1041">
        <v>0</v>
      </c>
      <c r="N1041" t="s">
        <v>18</v>
      </c>
      <c r="O1041">
        <v>0</v>
      </c>
      <c r="P1041" t="s">
        <v>27</v>
      </c>
      <c r="Q1041" t="s">
        <v>1156</v>
      </c>
    </row>
    <row r="1042" spans="1:17">
      <c r="A1042">
        <v>1041</v>
      </c>
      <c r="B1042" s="1" t="s">
        <v>1136</v>
      </c>
      <c r="C1042">
        <v>1448</v>
      </c>
      <c r="D1042" t="s">
        <v>18</v>
      </c>
      <c r="E1042">
        <v>0</v>
      </c>
      <c r="F1042" t="s">
        <v>18</v>
      </c>
      <c r="G1042" t="s">
        <v>18</v>
      </c>
      <c r="H1042" t="s">
        <v>67</v>
      </c>
      <c r="I1042">
        <v>18</v>
      </c>
      <c r="J1042">
        <v>48</v>
      </c>
      <c r="K1042" t="s">
        <v>18</v>
      </c>
      <c r="L1042" t="s">
        <v>18</v>
      </c>
      <c r="M1042">
        <v>0</v>
      </c>
      <c r="N1042" t="s">
        <v>18</v>
      </c>
      <c r="O1042">
        <v>0</v>
      </c>
      <c r="P1042" t="s">
        <v>27</v>
      </c>
      <c r="Q1042" t="s">
        <v>1156</v>
      </c>
    </row>
    <row r="1043" spans="1:17">
      <c r="A1043">
        <v>1042</v>
      </c>
      <c r="B1043" s="1" t="s">
        <v>1158</v>
      </c>
      <c r="C1043">
        <v>3125</v>
      </c>
      <c r="D1043" t="s">
        <v>17</v>
      </c>
      <c r="E1043">
        <v>0</v>
      </c>
      <c r="F1043">
        <v>24</v>
      </c>
      <c r="G1043">
        <v>3.14</v>
      </c>
      <c r="H1043" t="s">
        <v>70</v>
      </c>
      <c r="I1043">
        <v>24</v>
      </c>
      <c r="J1043">
        <v>88</v>
      </c>
      <c r="K1043" t="s">
        <v>21</v>
      </c>
      <c r="L1043" t="s">
        <v>21</v>
      </c>
      <c r="M1043">
        <v>6</v>
      </c>
      <c r="N1043">
        <v>0</v>
      </c>
      <c r="O1043">
        <v>0</v>
      </c>
      <c r="P1043" t="s">
        <v>22</v>
      </c>
      <c r="Q1043" t="s">
        <v>1159</v>
      </c>
    </row>
    <row r="1044" spans="1:17">
      <c r="A1044">
        <v>1043</v>
      </c>
      <c r="B1044" s="1" t="s">
        <v>1158</v>
      </c>
      <c r="C1044">
        <v>3420</v>
      </c>
      <c r="D1044" t="s">
        <v>26</v>
      </c>
      <c r="E1044">
        <v>5.0999999999999996</v>
      </c>
      <c r="F1044">
        <v>18</v>
      </c>
      <c r="G1044">
        <v>1.77</v>
      </c>
      <c r="H1044" t="s">
        <v>29</v>
      </c>
      <c r="I1044">
        <v>18</v>
      </c>
      <c r="J1044">
        <v>72</v>
      </c>
      <c r="K1044" t="s">
        <v>21</v>
      </c>
      <c r="L1044" t="s">
        <v>20</v>
      </c>
      <c r="M1044">
        <v>7</v>
      </c>
      <c r="N1044">
        <v>0</v>
      </c>
      <c r="O1044">
        <v>0</v>
      </c>
      <c r="P1044" t="s">
        <v>27</v>
      </c>
      <c r="Q1044" t="s">
        <v>1160</v>
      </c>
    </row>
    <row r="1045" spans="1:17">
      <c r="A1045">
        <v>1044</v>
      </c>
      <c r="B1045" s="1" t="s">
        <v>1158</v>
      </c>
      <c r="C1045">
        <v>3812</v>
      </c>
      <c r="D1045" t="s">
        <v>26</v>
      </c>
      <c r="E1045">
        <v>0.8</v>
      </c>
      <c r="F1045">
        <v>18</v>
      </c>
      <c r="G1045">
        <v>1.77</v>
      </c>
      <c r="H1045" t="s">
        <v>24</v>
      </c>
      <c r="I1045">
        <v>18</v>
      </c>
      <c r="J1045">
        <v>24</v>
      </c>
      <c r="K1045" t="s">
        <v>21</v>
      </c>
      <c r="L1045" t="s">
        <v>20</v>
      </c>
      <c r="M1045">
        <v>4</v>
      </c>
      <c r="N1045">
        <v>0</v>
      </c>
      <c r="O1045">
        <v>0</v>
      </c>
      <c r="P1045" t="s">
        <v>33</v>
      </c>
      <c r="Q1045" t="s">
        <v>1161</v>
      </c>
    </row>
    <row r="1046" spans="1:17">
      <c r="A1046">
        <v>1045</v>
      </c>
      <c r="B1046" s="1" t="s">
        <v>1158</v>
      </c>
      <c r="C1046">
        <v>4230</v>
      </c>
      <c r="D1046" t="s">
        <v>26</v>
      </c>
      <c r="E1046">
        <v>1.8</v>
      </c>
      <c r="F1046">
        <v>24</v>
      </c>
      <c r="G1046">
        <v>3.14</v>
      </c>
      <c r="H1046" t="s">
        <v>24</v>
      </c>
      <c r="I1046">
        <v>24</v>
      </c>
      <c r="J1046">
        <v>32</v>
      </c>
      <c r="K1046" t="s">
        <v>21</v>
      </c>
      <c r="L1046" t="s">
        <v>20</v>
      </c>
      <c r="M1046">
        <v>5</v>
      </c>
      <c r="N1046">
        <v>0</v>
      </c>
      <c r="O1046">
        <v>0</v>
      </c>
      <c r="P1046" t="s">
        <v>27</v>
      </c>
      <c r="Q1046" t="s">
        <v>1162</v>
      </c>
    </row>
    <row r="1047" spans="1:17">
      <c r="A1047">
        <v>1046</v>
      </c>
      <c r="B1047" s="1" t="s">
        <v>1158</v>
      </c>
      <c r="C1047">
        <v>4322</v>
      </c>
      <c r="D1047" t="s">
        <v>26</v>
      </c>
      <c r="E1047">
        <v>0</v>
      </c>
      <c r="F1047">
        <v>18</v>
      </c>
      <c r="G1047">
        <v>1.77</v>
      </c>
      <c r="H1047" t="s">
        <v>24</v>
      </c>
      <c r="I1047">
        <v>18</v>
      </c>
      <c r="J1047">
        <v>48</v>
      </c>
      <c r="K1047" t="s">
        <v>21</v>
      </c>
      <c r="L1047" t="s">
        <v>20</v>
      </c>
      <c r="M1047">
        <v>5</v>
      </c>
      <c r="N1047">
        <v>0</v>
      </c>
      <c r="O1047">
        <v>0</v>
      </c>
      <c r="P1047" t="s">
        <v>27</v>
      </c>
      <c r="Q1047" t="s">
        <v>1163</v>
      </c>
    </row>
    <row r="1048" spans="1:17">
      <c r="A1048">
        <v>1047</v>
      </c>
      <c r="B1048" s="1" t="s">
        <v>1158</v>
      </c>
      <c r="C1048">
        <v>6304</v>
      </c>
      <c r="D1048" t="s">
        <v>26</v>
      </c>
      <c r="E1048">
        <v>0.6</v>
      </c>
      <c r="F1048">
        <v>18</v>
      </c>
      <c r="G1048">
        <v>1.77</v>
      </c>
      <c r="H1048" t="s">
        <v>70</v>
      </c>
      <c r="I1048">
        <v>18</v>
      </c>
      <c r="J1048">
        <v>30</v>
      </c>
      <c r="K1048" t="s">
        <v>20</v>
      </c>
      <c r="L1048" t="s">
        <v>20</v>
      </c>
      <c r="M1048">
        <v>5</v>
      </c>
      <c r="N1048">
        <v>0</v>
      </c>
      <c r="O1048">
        <v>0</v>
      </c>
      <c r="P1048" t="s">
        <v>22</v>
      </c>
      <c r="Q1048" t="s">
        <v>1164</v>
      </c>
    </row>
    <row r="1049" spans="1:17">
      <c r="A1049">
        <v>1048</v>
      </c>
      <c r="B1049" s="1" t="s">
        <v>1158</v>
      </c>
      <c r="C1049">
        <v>6341</v>
      </c>
      <c r="D1049" t="s">
        <v>17</v>
      </c>
      <c r="E1049">
        <v>2.4</v>
      </c>
      <c r="F1049">
        <v>18</v>
      </c>
      <c r="G1049">
        <v>1.77</v>
      </c>
      <c r="H1049" t="s">
        <v>24</v>
      </c>
      <c r="I1049">
        <v>18</v>
      </c>
      <c r="J1049">
        <v>24</v>
      </c>
      <c r="K1049" t="s">
        <v>21</v>
      </c>
      <c r="L1049" t="s">
        <v>20</v>
      </c>
      <c r="M1049">
        <v>5</v>
      </c>
      <c r="N1049">
        <v>0</v>
      </c>
      <c r="O1049">
        <v>0</v>
      </c>
      <c r="P1049" t="s">
        <v>33</v>
      </c>
      <c r="Q1049" t="s">
        <v>1165</v>
      </c>
    </row>
    <row r="1050" spans="1:17">
      <c r="A1050">
        <v>1049</v>
      </c>
      <c r="B1050" s="1" t="s">
        <v>1158</v>
      </c>
      <c r="C1050">
        <v>6641</v>
      </c>
      <c r="D1050" t="s">
        <v>26</v>
      </c>
      <c r="E1050">
        <v>0.9</v>
      </c>
      <c r="F1050">
        <v>24</v>
      </c>
      <c r="G1050">
        <v>3.14</v>
      </c>
      <c r="H1050" t="s">
        <v>70</v>
      </c>
      <c r="I1050">
        <v>24</v>
      </c>
      <c r="J1050">
        <v>49</v>
      </c>
      <c r="K1050" t="s">
        <v>21</v>
      </c>
      <c r="L1050" t="s">
        <v>21</v>
      </c>
      <c r="M1050">
        <v>5</v>
      </c>
      <c r="N1050">
        <v>0</v>
      </c>
      <c r="O1050">
        <v>0</v>
      </c>
      <c r="P1050" t="s">
        <v>22</v>
      </c>
      <c r="Q1050" t="s">
        <v>1166</v>
      </c>
    </row>
    <row r="1051" spans="1:17">
      <c r="A1051">
        <v>1050</v>
      </c>
      <c r="B1051" s="1" t="s">
        <v>1158</v>
      </c>
      <c r="C1051">
        <v>7579</v>
      </c>
      <c r="D1051" t="s">
        <v>26</v>
      </c>
      <c r="E1051">
        <v>1.1000000000000001</v>
      </c>
      <c r="F1051">
        <v>18</v>
      </c>
      <c r="G1051">
        <v>1.77</v>
      </c>
      <c r="H1051" t="s">
        <v>24</v>
      </c>
      <c r="I1051">
        <v>18</v>
      </c>
      <c r="J1051">
        <v>55</v>
      </c>
      <c r="K1051" t="s">
        <v>20</v>
      </c>
      <c r="L1051" t="s">
        <v>20</v>
      </c>
      <c r="M1051">
        <v>5</v>
      </c>
      <c r="N1051">
        <v>0</v>
      </c>
      <c r="O1051">
        <v>0</v>
      </c>
      <c r="P1051" t="s">
        <v>27</v>
      </c>
      <c r="Q1051" t="s">
        <v>1167</v>
      </c>
    </row>
    <row r="1052" spans="1:17">
      <c r="A1052">
        <v>1051</v>
      </c>
      <c r="B1052" s="1" t="s">
        <v>1158</v>
      </c>
      <c r="C1052">
        <v>7600</v>
      </c>
      <c r="D1052" t="s">
        <v>17</v>
      </c>
      <c r="E1052">
        <v>1.7</v>
      </c>
      <c r="F1052">
        <v>24</v>
      </c>
      <c r="G1052">
        <v>3.14</v>
      </c>
      <c r="H1052" t="s">
        <v>24</v>
      </c>
      <c r="I1052">
        <v>24</v>
      </c>
      <c r="J1052">
        <v>29</v>
      </c>
      <c r="K1052" t="s">
        <v>21</v>
      </c>
      <c r="L1052" t="s">
        <v>21</v>
      </c>
      <c r="M1052">
        <v>4</v>
      </c>
      <c r="N1052">
        <v>0</v>
      </c>
      <c r="O1052">
        <v>0</v>
      </c>
      <c r="P1052" t="s">
        <v>22</v>
      </c>
      <c r="Q1052" t="s">
        <v>1168</v>
      </c>
    </row>
    <row r="1053" spans="1:17">
      <c r="A1053">
        <v>1052</v>
      </c>
      <c r="B1053" s="1" t="s">
        <v>1158</v>
      </c>
      <c r="C1053">
        <v>7638</v>
      </c>
      <c r="D1053" t="s">
        <v>17</v>
      </c>
      <c r="E1053">
        <v>2.2000000000000002</v>
      </c>
      <c r="F1053">
        <v>24</v>
      </c>
      <c r="G1053">
        <v>3.14</v>
      </c>
      <c r="H1053" t="s">
        <v>24</v>
      </c>
      <c r="I1053">
        <v>24</v>
      </c>
      <c r="J1053">
        <v>24</v>
      </c>
      <c r="K1053" t="s">
        <v>21</v>
      </c>
      <c r="L1053" t="s">
        <v>20</v>
      </c>
      <c r="M1053">
        <v>4</v>
      </c>
      <c r="N1053">
        <v>0</v>
      </c>
      <c r="O1053">
        <v>0</v>
      </c>
      <c r="P1053" t="s">
        <v>27</v>
      </c>
      <c r="Q1053" t="s">
        <v>1169</v>
      </c>
    </row>
    <row r="1054" spans="1:17">
      <c r="A1054">
        <v>1053</v>
      </c>
      <c r="B1054" s="1" t="s">
        <v>1158</v>
      </c>
      <c r="C1054">
        <v>8978</v>
      </c>
      <c r="D1054" t="s">
        <v>17</v>
      </c>
      <c r="E1054">
        <v>0</v>
      </c>
      <c r="F1054">
        <v>24</v>
      </c>
      <c r="G1054">
        <v>3.14</v>
      </c>
      <c r="H1054" t="s">
        <v>19</v>
      </c>
      <c r="I1054">
        <v>24</v>
      </c>
      <c r="J1054">
        <v>48</v>
      </c>
      <c r="K1054" t="s">
        <v>21</v>
      </c>
      <c r="L1054" t="s">
        <v>20</v>
      </c>
      <c r="M1054">
        <v>5</v>
      </c>
      <c r="N1054">
        <v>0</v>
      </c>
      <c r="O1054">
        <v>0</v>
      </c>
      <c r="P1054" t="s">
        <v>27</v>
      </c>
      <c r="Q1054" t="s">
        <v>1170</v>
      </c>
    </row>
    <row r="1055" spans="1:17">
      <c r="A1055">
        <v>1054</v>
      </c>
      <c r="B1055" s="1" t="s">
        <v>1158</v>
      </c>
      <c r="C1055">
        <v>8980</v>
      </c>
      <c r="D1055" t="s">
        <v>17</v>
      </c>
      <c r="E1055">
        <v>2.95</v>
      </c>
      <c r="F1055">
        <v>18</v>
      </c>
      <c r="G1055">
        <v>1.77</v>
      </c>
      <c r="H1055" t="s">
        <v>19</v>
      </c>
      <c r="I1055">
        <v>18</v>
      </c>
      <c r="J1055">
        <v>21</v>
      </c>
      <c r="K1055" t="s">
        <v>21</v>
      </c>
      <c r="L1055" t="s">
        <v>20</v>
      </c>
      <c r="M1055">
        <v>5</v>
      </c>
      <c r="N1055">
        <v>0</v>
      </c>
      <c r="O1055">
        <v>0</v>
      </c>
      <c r="P1055" t="s">
        <v>22</v>
      </c>
      <c r="Q1055" t="s">
        <v>1171</v>
      </c>
    </row>
    <row r="1056" spans="1:17">
      <c r="A1056">
        <v>1055</v>
      </c>
      <c r="B1056" s="1" t="s">
        <v>1158</v>
      </c>
      <c r="C1056">
        <v>10972</v>
      </c>
      <c r="D1056" t="s">
        <v>17</v>
      </c>
      <c r="E1056">
        <v>0.8</v>
      </c>
      <c r="F1056">
        <v>18</v>
      </c>
      <c r="G1056">
        <v>1.77</v>
      </c>
      <c r="H1056" t="s">
        <v>24</v>
      </c>
      <c r="I1056">
        <v>18</v>
      </c>
      <c r="J1056">
        <v>24</v>
      </c>
      <c r="K1056" t="s">
        <v>21</v>
      </c>
      <c r="L1056" t="s">
        <v>20</v>
      </c>
      <c r="M1056">
        <v>4</v>
      </c>
      <c r="N1056">
        <v>0</v>
      </c>
      <c r="O1056">
        <v>0</v>
      </c>
      <c r="P1056" t="s">
        <v>33</v>
      </c>
      <c r="Q1056" t="s">
        <v>1172</v>
      </c>
    </row>
    <row r="1057" spans="1:17">
      <c r="A1057">
        <v>1056</v>
      </c>
      <c r="B1057" s="1" t="s">
        <v>1158</v>
      </c>
      <c r="C1057">
        <v>11707</v>
      </c>
      <c r="D1057" t="s">
        <v>26</v>
      </c>
      <c r="E1057">
        <v>0.9</v>
      </c>
      <c r="F1057" t="s">
        <v>18</v>
      </c>
      <c r="G1057" t="s">
        <v>18</v>
      </c>
      <c r="H1057" t="s">
        <v>1173</v>
      </c>
      <c r="I1057">
        <v>36</v>
      </c>
      <c r="J1057">
        <v>20</v>
      </c>
      <c r="K1057" t="s">
        <v>21</v>
      </c>
      <c r="L1057" t="s">
        <v>20</v>
      </c>
      <c r="M1057">
        <v>3</v>
      </c>
      <c r="N1057">
        <v>0</v>
      </c>
      <c r="O1057">
        <v>0</v>
      </c>
      <c r="P1057" t="s">
        <v>22</v>
      </c>
      <c r="Q1057" t="s">
        <v>1174</v>
      </c>
    </row>
    <row r="1058" spans="1:17">
      <c r="A1058">
        <v>1057</v>
      </c>
      <c r="B1058" s="1" t="s">
        <v>1158</v>
      </c>
      <c r="C1058">
        <v>11727</v>
      </c>
      <c r="D1058" t="s">
        <v>26</v>
      </c>
      <c r="E1058">
        <v>1.4</v>
      </c>
      <c r="F1058">
        <v>15</v>
      </c>
      <c r="G1058">
        <v>1.23</v>
      </c>
      <c r="H1058" t="s">
        <v>70</v>
      </c>
      <c r="I1058">
        <v>15</v>
      </c>
      <c r="J1058">
        <v>28</v>
      </c>
      <c r="K1058" t="s">
        <v>21</v>
      </c>
      <c r="L1058" t="s">
        <v>21</v>
      </c>
      <c r="M1058">
        <v>4</v>
      </c>
      <c r="N1058">
        <v>0</v>
      </c>
      <c r="O1058">
        <v>0</v>
      </c>
      <c r="P1058" t="s">
        <v>22</v>
      </c>
      <c r="Q1058" t="s">
        <v>1175</v>
      </c>
    </row>
    <row r="1059" spans="1:17">
      <c r="A1059">
        <v>1058</v>
      </c>
      <c r="B1059" s="1" t="s">
        <v>1158</v>
      </c>
      <c r="C1059">
        <v>13036</v>
      </c>
      <c r="D1059" t="s">
        <v>17</v>
      </c>
      <c r="E1059">
        <v>2.1</v>
      </c>
      <c r="F1059">
        <v>18</v>
      </c>
      <c r="G1059">
        <v>1.77</v>
      </c>
      <c r="H1059" t="s">
        <v>29</v>
      </c>
      <c r="I1059">
        <v>18</v>
      </c>
      <c r="J1059">
        <v>72</v>
      </c>
      <c r="K1059" t="s">
        <v>21</v>
      </c>
      <c r="L1059" t="s">
        <v>20</v>
      </c>
      <c r="M1059">
        <v>5</v>
      </c>
      <c r="N1059">
        <v>0</v>
      </c>
      <c r="O1059">
        <v>0</v>
      </c>
      <c r="P1059" t="s">
        <v>27</v>
      </c>
      <c r="Q1059" t="s">
        <v>1176</v>
      </c>
    </row>
    <row r="1060" spans="1:17">
      <c r="A1060">
        <v>1059</v>
      </c>
      <c r="B1060" s="1" t="s">
        <v>1158</v>
      </c>
      <c r="C1060">
        <v>13038</v>
      </c>
      <c r="D1060" t="s">
        <v>17</v>
      </c>
      <c r="E1060">
        <v>1.8</v>
      </c>
      <c r="F1060">
        <v>18</v>
      </c>
      <c r="G1060">
        <v>1.77</v>
      </c>
      <c r="H1060" t="s">
        <v>24</v>
      </c>
      <c r="I1060">
        <v>18</v>
      </c>
      <c r="J1060">
        <v>34</v>
      </c>
      <c r="K1060" t="s">
        <v>21</v>
      </c>
      <c r="L1060" t="s">
        <v>20</v>
      </c>
      <c r="M1060">
        <v>5</v>
      </c>
      <c r="N1060">
        <v>0</v>
      </c>
      <c r="O1060">
        <v>0</v>
      </c>
      <c r="P1060" t="s">
        <v>27</v>
      </c>
      <c r="Q1060" t="s">
        <v>1177</v>
      </c>
    </row>
    <row r="1061" spans="1:17">
      <c r="A1061">
        <v>1060</v>
      </c>
      <c r="B1061" s="1" t="s">
        <v>1158</v>
      </c>
      <c r="C1061">
        <v>13056</v>
      </c>
      <c r="D1061" t="s">
        <v>17</v>
      </c>
      <c r="E1061">
        <v>3.1</v>
      </c>
      <c r="F1061">
        <v>18</v>
      </c>
      <c r="G1061">
        <v>1.77</v>
      </c>
      <c r="H1061" t="s">
        <v>24</v>
      </c>
      <c r="I1061">
        <v>18</v>
      </c>
      <c r="J1061">
        <v>34</v>
      </c>
      <c r="K1061" t="s">
        <v>21</v>
      </c>
      <c r="L1061" t="s">
        <v>20</v>
      </c>
      <c r="M1061">
        <v>5</v>
      </c>
      <c r="N1061">
        <v>0</v>
      </c>
      <c r="O1061">
        <v>0</v>
      </c>
      <c r="P1061" t="s">
        <v>33</v>
      </c>
      <c r="Q1061" t="s">
        <v>1178</v>
      </c>
    </row>
    <row r="1062" spans="1:17">
      <c r="A1062">
        <v>1061</v>
      </c>
      <c r="B1062" s="1" t="s">
        <v>1158</v>
      </c>
      <c r="C1062">
        <v>15020</v>
      </c>
      <c r="D1062" t="s">
        <v>17</v>
      </c>
      <c r="E1062">
        <v>1.9</v>
      </c>
      <c r="F1062">
        <v>18</v>
      </c>
      <c r="G1062">
        <v>1.77</v>
      </c>
      <c r="H1062" t="s">
        <v>19</v>
      </c>
      <c r="I1062">
        <v>18</v>
      </c>
      <c r="J1062">
        <v>24</v>
      </c>
      <c r="K1062" t="s">
        <v>21</v>
      </c>
      <c r="L1062" t="s">
        <v>20</v>
      </c>
      <c r="M1062">
        <v>4</v>
      </c>
      <c r="N1062">
        <v>0</v>
      </c>
      <c r="O1062">
        <v>0</v>
      </c>
      <c r="P1062" t="s">
        <v>27</v>
      </c>
      <c r="Q1062" t="s">
        <v>1179</v>
      </c>
    </row>
    <row r="1063" spans="1:17">
      <c r="A1063">
        <v>1062</v>
      </c>
      <c r="B1063" s="1" t="s">
        <v>1158</v>
      </c>
      <c r="C1063">
        <v>16274</v>
      </c>
      <c r="D1063" t="s">
        <v>26</v>
      </c>
      <c r="E1063">
        <v>0</v>
      </c>
      <c r="F1063">
        <v>18</v>
      </c>
      <c r="G1063">
        <v>1.77</v>
      </c>
      <c r="H1063" t="s">
        <v>1180</v>
      </c>
      <c r="I1063">
        <v>18</v>
      </c>
      <c r="J1063">
        <v>20</v>
      </c>
      <c r="K1063" t="s">
        <v>21</v>
      </c>
      <c r="L1063" t="s">
        <v>21</v>
      </c>
      <c r="M1063">
        <v>4</v>
      </c>
      <c r="N1063">
        <v>0</v>
      </c>
      <c r="O1063">
        <v>0</v>
      </c>
      <c r="P1063" t="s">
        <v>50</v>
      </c>
      <c r="Q1063" t="s">
        <v>1181</v>
      </c>
    </row>
    <row r="1064" spans="1:17">
      <c r="A1064">
        <v>1063</v>
      </c>
      <c r="B1064" s="1" t="s">
        <v>1158</v>
      </c>
      <c r="C1064">
        <v>16464</v>
      </c>
      <c r="D1064" t="s">
        <v>17</v>
      </c>
      <c r="E1064">
        <v>0</v>
      </c>
      <c r="F1064">
        <v>18</v>
      </c>
      <c r="G1064">
        <v>1.77</v>
      </c>
      <c r="H1064" t="s">
        <v>19</v>
      </c>
      <c r="I1064">
        <v>18</v>
      </c>
      <c r="J1064">
        <v>20</v>
      </c>
      <c r="K1064" t="s">
        <v>21</v>
      </c>
      <c r="L1064" t="s">
        <v>21</v>
      </c>
      <c r="M1064">
        <v>4</v>
      </c>
      <c r="N1064">
        <v>0</v>
      </c>
      <c r="O1064">
        <v>0</v>
      </c>
      <c r="P1064" t="s">
        <v>50</v>
      </c>
      <c r="Q1064" t="s">
        <v>1182</v>
      </c>
    </row>
    <row r="1065" spans="1:17">
      <c r="A1065">
        <v>1064</v>
      </c>
      <c r="B1065" s="1" t="s">
        <v>1158</v>
      </c>
      <c r="C1065">
        <v>17062</v>
      </c>
      <c r="D1065" t="s">
        <v>17</v>
      </c>
      <c r="E1065">
        <v>2.6</v>
      </c>
      <c r="F1065">
        <v>18</v>
      </c>
      <c r="G1065">
        <v>1.77</v>
      </c>
      <c r="H1065" t="s">
        <v>19</v>
      </c>
      <c r="I1065">
        <v>18</v>
      </c>
      <c r="J1065">
        <v>20</v>
      </c>
      <c r="K1065" t="s">
        <v>21</v>
      </c>
      <c r="L1065" t="s">
        <v>21</v>
      </c>
      <c r="M1065">
        <v>4</v>
      </c>
      <c r="N1065">
        <v>0</v>
      </c>
      <c r="O1065">
        <v>0</v>
      </c>
      <c r="P1065" t="s">
        <v>22</v>
      </c>
      <c r="Q1065" t="s">
        <v>1183</v>
      </c>
    </row>
    <row r="1066" spans="1:17">
      <c r="A1066">
        <v>1065</v>
      </c>
      <c r="B1066" s="1" t="s">
        <v>1184</v>
      </c>
      <c r="C1066">
        <v>5</v>
      </c>
      <c r="D1066" t="s">
        <v>17</v>
      </c>
      <c r="E1066">
        <v>2.9</v>
      </c>
      <c r="F1066">
        <v>18</v>
      </c>
      <c r="G1066">
        <v>1.77</v>
      </c>
      <c r="H1066" t="s">
        <v>19</v>
      </c>
      <c r="I1066">
        <v>18</v>
      </c>
      <c r="J1066">
        <v>40</v>
      </c>
      <c r="K1066" t="s">
        <v>21</v>
      </c>
      <c r="L1066" t="s">
        <v>20</v>
      </c>
      <c r="M1066">
        <v>4</v>
      </c>
      <c r="N1066">
        <v>0</v>
      </c>
      <c r="O1066">
        <v>0</v>
      </c>
      <c r="P1066" t="s">
        <v>22</v>
      </c>
      <c r="Q1066" t="s">
        <v>1185</v>
      </c>
    </row>
    <row r="1067" spans="1:17">
      <c r="A1067">
        <v>1066</v>
      </c>
      <c r="B1067" s="1" t="s">
        <v>1184</v>
      </c>
      <c r="C1067">
        <v>5</v>
      </c>
      <c r="D1067" t="s">
        <v>26</v>
      </c>
      <c r="E1067">
        <v>2.2000000000000002</v>
      </c>
      <c r="F1067">
        <v>18</v>
      </c>
      <c r="G1067">
        <v>1.77</v>
      </c>
      <c r="H1067" t="s">
        <v>29</v>
      </c>
      <c r="I1067">
        <v>18</v>
      </c>
      <c r="J1067">
        <v>59</v>
      </c>
      <c r="K1067" t="s">
        <v>21</v>
      </c>
      <c r="L1067" t="s">
        <v>20</v>
      </c>
      <c r="M1067">
        <v>4</v>
      </c>
      <c r="N1067">
        <v>0</v>
      </c>
      <c r="O1067">
        <v>0</v>
      </c>
      <c r="P1067" t="s">
        <v>22</v>
      </c>
      <c r="Q1067" t="s">
        <v>1186</v>
      </c>
    </row>
    <row r="1068" spans="1:17">
      <c r="A1068">
        <v>1067</v>
      </c>
      <c r="B1068" s="1" t="s">
        <v>1158</v>
      </c>
      <c r="C1068">
        <v>18970</v>
      </c>
      <c r="D1068" t="s">
        <v>17</v>
      </c>
      <c r="E1068">
        <v>2.8</v>
      </c>
      <c r="F1068">
        <v>15</v>
      </c>
      <c r="G1068">
        <v>1.23</v>
      </c>
      <c r="H1068" t="s">
        <v>19</v>
      </c>
      <c r="I1068">
        <v>15</v>
      </c>
      <c r="J1068">
        <v>25</v>
      </c>
      <c r="K1068" t="s">
        <v>21</v>
      </c>
      <c r="L1068" t="s">
        <v>20</v>
      </c>
      <c r="M1068">
        <v>5</v>
      </c>
      <c r="N1068">
        <v>0</v>
      </c>
      <c r="O1068">
        <v>0</v>
      </c>
      <c r="P1068" t="s">
        <v>22</v>
      </c>
      <c r="Q1068" t="s">
        <v>136</v>
      </c>
    </row>
    <row r="1069" spans="1:17">
      <c r="A1069">
        <v>1068</v>
      </c>
      <c r="B1069" s="1" t="s">
        <v>1158</v>
      </c>
      <c r="C1069">
        <v>18990</v>
      </c>
      <c r="D1069" t="s">
        <v>17</v>
      </c>
      <c r="E1069">
        <v>2.1</v>
      </c>
      <c r="F1069">
        <v>24</v>
      </c>
      <c r="G1069">
        <v>3.14</v>
      </c>
      <c r="H1069" t="s">
        <v>19</v>
      </c>
      <c r="I1069">
        <v>24</v>
      </c>
      <c r="J1069">
        <v>23</v>
      </c>
      <c r="K1069" t="s">
        <v>20</v>
      </c>
      <c r="L1069" t="s">
        <v>20</v>
      </c>
      <c r="M1069">
        <v>5</v>
      </c>
      <c r="N1069">
        <v>0</v>
      </c>
      <c r="O1069">
        <v>0</v>
      </c>
      <c r="P1069" t="s">
        <v>27</v>
      </c>
      <c r="Q1069" t="s">
        <v>1187</v>
      </c>
    </row>
    <row r="1070" spans="1:17">
      <c r="A1070">
        <v>1069</v>
      </c>
      <c r="B1070" s="1" t="s">
        <v>1158</v>
      </c>
      <c r="C1070">
        <v>20034</v>
      </c>
      <c r="D1070" t="s">
        <v>26</v>
      </c>
      <c r="E1070">
        <v>0</v>
      </c>
      <c r="F1070">
        <v>18</v>
      </c>
      <c r="G1070">
        <v>1.77</v>
      </c>
      <c r="H1070" t="s">
        <v>49</v>
      </c>
      <c r="I1070">
        <v>0</v>
      </c>
      <c r="J1070">
        <v>0</v>
      </c>
      <c r="K1070" t="s">
        <v>21</v>
      </c>
      <c r="L1070" t="s">
        <v>21</v>
      </c>
      <c r="M1070">
        <v>4</v>
      </c>
      <c r="N1070">
        <v>0</v>
      </c>
      <c r="O1070">
        <v>0</v>
      </c>
      <c r="P1070" t="s">
        <v>50</v>
      </c>
      <c r="Q1070" t="s">
        <v>1188</v>
      </c>
    </row>
    <row r="1071" spans="1:17">
      <c r="A1071">
        <v>1070</v>
      </c>
      <c r="B1071" s="1" t="s">
        <v>1158</v>
      </c>
      <c r="C1071">
        <v>20146</v>
      </c>
      <c r="D1071" t="s">
        <v>107</v>
      </c>
      <c r="E1071">
        <v>1.85</v>
      </c>
      <c r="F1071">
        <v>18</v>
      </c>
      <c r="G1071">
        <v>1.77</v>
      </c>
      <c r="H1071" t="s">
        <v>38</v>
      </c>
      <c r="I1071">
        <v>18</v>
      </c>
      <c r="J1071">
        <v>20</v>
      </c>
      <c r="K1071" t="s">
        <v>21</v>
      </c>
      <c r="L1071" t="s">
        <v>20</v>
      </c>
      <c r="M1071">
        <v>4</v>
      </c>
      <c r="N1071">
        <v>0</v>
      </c>
      <c r="O1071">
        <v>0</v>
      </c>
      <c r="P1071" t="s">
        <v>39</v>
      </c>
      <c r="Q1071" t="s">
        <v>1189</v>
      </c>
    </row>
    <row r="1072" spans="1:17">
      <c r="A1072">
        <v>1071</v>
      </c>
      <c r="B1072" s="1" t="s">
        <v>1158</v>
      </c>
      <c r="C1072">
        <v>20146</v>
      </c>
      <c r="D1072" t="s">
        <v>53</v>
      </c>
      <c r="E1072">
        <v>1.6</v>
      </c>
      <c r="F1072">
        <v>18</v>
      </c>
      <c r="G1072">
        <v>1.77</v>
      </c>
      <c r="H1072" t="s">
        <v>38</v>
      </c>
      <c r="I1072">
        <v>18</v>
      </c>
      <c r="J1072">
        <v>22</v>
      </c>
      <c r="K1072" t="s">
        <v>21</v>
      </c>
      <c r="L1072" t="s">
        <v>21</v>
      </c>
      <c r="M1072">
        <v>4</v>
      </c>
      <c r="N1072">
        <v>0</v>
      </c>
      <c r="O1072">
        <v>0</v>
      </c>
      <c r="P1072" t="s">
        <v>39</v>
      </c>
      <c r="Q1072" t="s">
        <v>1190</v>
      </c>
    </row>
    <row r="1073" spans="1:17">
      <c r="A1073">
        <v>1072</v>
      </c>
      <c r="B1073" s="1" t="s">
        <v>1158</v>
      </c>
      <c r="C1073">
        <v>20994</v>
      </c>
      <c r="D1073" t="s">
        <v>26</v>
      </c>
      <c r="E1073">
        <v>2.9</v>
      </c>
      <c r="F1073">
        <v>18</v>
      </c>
      <c r="G1073">
        <v>1.77</v>
      </c>
      <c r="H1073" t="s">
        <v>49</v>
      </c>
      <c r="I1073">
        <v>18</v>
      </c>
      <c r="J1073">
        <v>0</v>
      </c>
      <c r="K1073" t="s">
        <v>21</v>
      </c>
      <c r="L1073" t="s">
        <v>21</v>
      </c>
      <c r="M1073">
        <v>2.5</v>
      </c>
      <c r="N1073">
        <v>0</v>
      </c>
      <c r="O1073">
        <v>0</v>
      </c>
      <c r="P1073" t="s">
        <v>22</v>
      </c>
      <c r="Q1073" t="s">
        <v>1191</v>
      </c>
    </row>
    <row r="1074" spans="1:17">
      <c r="A1074">
        <v>1073</v>
      </c>
      <c r="B1074" s="1" t="s">
        <v>1158</v>
      </c>
      <c r="C1074">
        <v>22904</v>
      </c>
      <c r="D1074" t="s">
        <v>26</v>
      </c>
      <c r="E1074">
        <v>1.9</v>
      </c>
      <c r="F1074">
        <v>18</v>
      </c>
      <c r="G1074">
        <v>1.77</v>
      </c>
      <c r="H1074" t="s">
        <v>24</v>
      </c>
      <c r="I1074">
        <v>18</v>
      </c>
      <c r="J1074">
        <v>75</v>
      </c>
      <c r="K1074" t="s">
        <v>20</v>
      </c>
      <c r="L1074" t="s">
        <v>20</v>
      </c>
      <c r="M1074">
        <v>5</v>
      </c>
      <c r="N1074">
        <v>0</v>
      </c>
      <c r="O1074">
        <v>0</v>
      </c>
      <c r="P1074" t="s">
        <v>27</v>
      </c>
      <c r="Q1074" t="s">
        <v>1192</v>
      </c>
    </row>
    <row r="1075" spans="1:17">
      <c r="A1075">
        <v>1074</v>
      </c>
      <c r="B1075" s="1" t="s">
        <v>1158</v>
      </c>
      <c r="C1075">
        <v>24865</v>
      </c>
      <c r="D1075" t="s">
        <v>17</v>
      </c>
      <c r="E1075">
        <v>2.6</v>
      </c>
      <c r="F1075">
        <v>36</v>
      </c>
      <c r="G1075">
        <v>7.07</v>
      </c>
      <c r="H1075" t="s">
        <v>24</v>
      </c>
      <c r="I1075">
        <v>36</v>
      </c>
      <c r="J1075">
        <v>17</v>
      </c>
      <c r="K1075" t="s">
        <v>20</v>
      </c>
      <c r="L1075" t="s">
        <v>20</v>
      </c>
      <c r="M1075">
        <v>1</v>
      </c>
      <c r="N1075">
        <v>0</v>
      </c>
      <c r="O1075">
        <v>0</v>
      </c>
      <c r="P1075" t="s">
        <v>27</v>
      </c>
      <c r="Q1075" t="s">
        <v>1193</v>
      </c>
    </row>
    <row r="1076" spans="1:17">
      <c r="A1076">
        <v>1075</v>
      </c>
      <c r="B1076" s="1" t="s">
        <v>1158</v>
      </c>
      <c r="C1076">
        <v>24867</v>
      </c>
      <c r="D1076" t="s">
        <v>17</v>
      </c>
      <c r="E1076">
        <v>2.5</v>
      </c>
      <c r="F1076">
        <v>18</v>
      </c>
      <c r="G1076">
        <v>1.77</v>
      </c>
      <c r="H1076" t="s">
        <v>19</v>
      </c>
      <c r="I1076">
        <v>18</v>
      </c>
      <c r="J1076">
        <v>15</v>
      </c>
      <c r="K1076" t="s">
        <v>21</v>
      </c>
      <c r="L1076" t="s">
        <v>20</v>
      </c>
      <c r="M1076">
        <v>3</v>
      </c>
      <c r="N1076">
        <v>0</v>
      </c>
      <c r="O1076">
        <v>0</v>
      </c>
      <c r="P1076" t="s">
        <v>33</v>
      </c>
      <c r="Q1076" t="s">
        <v>1194</v>
      </c>
    </row>
    <row r="1077" spans="1:17">
      <c r="A1077">
        <v>1076</v>
      </c>
      <c r="B1077" s="1" t="s">
        <v>1158</v>
      </c>
      <c r="C1077">
        <v>24869</v>
      </c>
      <c r="D1077" t="s">
        <v>17</v>
      </c>
      <c r="E1077">
        <v>2.2999999999999998</v>
      </c>
      <c r="F1077">
        <v>15</v>
      </c>
      <c r="G1077">
        <v>1.77</v>
      </c>
      <c r="H1077" t="s">
        <v>24</v>
      </c>
      <c r="I1077">
        <v>15</v>
      </c>
      <c r="J1077">
        <v>59</v>
      </c>
      <c r="K1077" t="s">
        <v>21</v>
      </c>
      <c r="L1077" t="s">
        <v>20</v>
      </c>
      <c r="M1077">
        <v>4</v>
      </c>
      <c r="N1077">
        <v>0</v>
      </c>
      <c r="O1077">
        <v>0</v>
      </c>
      <c r="P1077" t="s">
        <v>33</v>
      </c>
      <c r="Q1077" t="s">
        <v>1195</v>
      </c>
    </row>
    <row r="1078" spans="1:17">
      <c r="A1078">
        <v>1077</v>
      </c>
      <c r="B1078" s="1" t="s">
        <v>1158</v>
      </c>
      <c r="C1078">
        <v>25594</v>
      </c>
      <c r="D1078" t="s">
        <v>26</v>
      </c>
      <c r="E1078">
        <v>1.5</v>
      </c>
      <c r="F1078">
        <v>24</v>
      </c>
      <c r="G1078">
        <v>3.14</v>
      </c>
      <c r="H1078" t="s">
        <v>24</v>
      </c>
      <c r="I1078">
        <v>24</v>
      </c>
      <c r="J1078">
        <v>24</v>
      </c>
      <c r="K1078" t="s">
        <v>21</v>
      </c>
      <c r="L1078" t="s">
        <v>20</v>
      </c>
      <c r="M1078">
        <v>4</v>
      </c>
      <c r="N1078">
        <v>0</v>
      </c>
      <c r="O1078">
        <v>0</v>
      </c>
      <c r="P1078" t="s">
        <v>27</v>
      </c>
      <c r="Q1078" t="s">
        <v>1196</v>
      </c>
    </row>
    <row r="1079" spans="1:17">
      <c r="A1079">
        <v>1078</v>
      </c>
      <c r="B1079" s="1" t="s">
        <v>1158</v>
      </c>
      <c r="C1079">
        <v>26513</v>
      </c>
      <c r="D1079" t="s">
        <v>26</v>
      </c>
      <c r="E1079">
        <v>2.4</v>
      </c>
      <c r="F1079">
        <v>18</v>
      </c>
      <c r="G1079">
        <v>1.77</v>
      </c>
      <c r="H1079" t="s">
        <v>24</v>
      </c>
      <c r="I1079">
        <v>18</v>
      </c>
      <c r="J1079">
        <v>24</v>
      </c>
      <c r="K1079" t="s">
        <v>21</v>
      </c>
      <c r="L1079" t="s">
        <v>20</v>
      </c>
      <c r="M1079">
        <v>4</v>
      </c>
      <c r="N1079">
        <v>0</v>
      </c>
      <c r="O1079">
        <v>0</v>
      </c>
      <c r="P1079" t="s">
        <v>27</v>
      </c>
      <c r="Q1079" t="s">
        <v>1197</v>
      </c>
    </row>
    <row r="1080" spans="1:17">
      <c r="A1080">
        <v>1079</v>
      </c>
      <c r="B1080" s="1" t="s">
        <v>1158</v>
      </c>
      <c r="C1080">
        <v>26869</v>
      </c>
      <c r="D1080" t="s">
        <v>17</v>
      </c>
      <c r="E1080">
        <v>0.5</v>
      </c>
      <c r="F1080">
        <v>18</v>
      </c>
      <c r="G1080">
        <v>1.77</v>
      </c>
      <c r="H1080" t="s">
        <v>24</v>
      </c>
      <c r="I1080">
        <v>18</v>
      </c>
      <c r="J1080">
        <v>8</v>
      </c>
      <c r="K1080" t="s">
        <v>21</v>
      </c>
      <c r="L1080" t="s">
        <v>20</v>
      </c>
      <c r="M1080">
        <v>3</v>
      </c>
      <c r="N1080">
        <v>0</v>
      </c>
      <c r="O1080">
        <v>0</v>
      </c>
      <c r="P1080" t="s">
        <v>33</v>
      </c>
      <c r="Q1080" t="s">
        <v>1198</v>
      </c>
    </row>
    <row r="1081" spans="1:17">
      <c r="A1081">
        <v>1080</v>
      </c>
      <c r="B1081" s="1" t="s">
        <v>1158</v>
      </c>
      <c r="C1081">
        <v>27504</v>
      </c>
      <c r="D1081" t="s">
        <v>107</v>
      </c>
      <c r="E1081">
        <v>2.1</v>
      </c>
      <c r="F1081">
        <v>18</v>
      </c>
      <c r="G1081">
        <v>1.77</v>
      </c>
      <c r="H1081" t="s">
        <v>38</v>
      </c>
      <c r="I1081">
        <v>18</v>
      </c>
      <c r="J1081">
        <v>20</v>
      </c>
      <c r="K1081" t="s">
        <v>20</v>
      </c>
      <c r="L1081" t="s">
        <v>20</v>
      </c>
      <c r="M1081">
        <v>3</v>
      </c>
      <c r="N1081">
        <v>0</v>
      </c>
      <c r="O1081">
        <v>0</v>
      </c>
      <c r="P1081" t="s">
        <v>39</v>
      </c>
      <c r="Q1081" t="s">
        <v>1199</v>
      </c>
    </row>
    <row r="1082" spans="1:17">
      <c r="A1082">
        <v>1081</v>
      </c>
      <c r="B1082" s="1" t="s">
        <v>1158</v>
      </c>
      <c r="C1082">
        <v>28782</v>
      </c>
      <c r="D1082" t="s">
        <v>17</v>
      </c>
      <c r="E1082">
        <v>1.8</v>
      </c>
      <c r="F1082">
        <v>18</v>
      </c>
      <c r="G1082">
        <v>1.77</v>
      </c>
      <c r="H1082" t="s">
        <v>24</v>
      </c>
      <c r="I1082">
        <v>18</v>
      </c>
      <c r="J1082">
        <v>33</v>
      </c>
      <c r="K1082" t="s">
        <v>21</v>
      </c>
      <c r="L1082" t="s">
        <v>20</v>
      </c>
      <c r="M1082">
        <v>3</v>
      </c>
      <c r="N1082">
        <v>0</v>
      </c>
      <c r="O1082">
        <v>0</v>
      </c>
      <c r="P1082" t="s">
        <v>27</v>
      </c>
      <c r="Q1082" t="s">
        <v>1200</v>
      </c>
    </row>
    <row r="1083" spans="1:17">
      <c r="A1083">
        <v>1082</v>
      </c>
      <c r="B1083" s="1" t="s">
        <v>1158</v>
      </c>
      <c r="C1083">
        <v>28786</v>
      </c>
      <c r="D1083" t="s">
        <v>17</v>
      </c>
      <c r="E1083">
        <v>1.6</v>
      </c>
      <c r="F1083">
        <v>18</v>
      </c>
      <c r="G1083">
        <v>1.77</v>
      </c>
      <c r="H1083" t="s">
        <v>24</v>
      </c>
      <c r="I1083">
        <v>18</v>
      </c>
      <c r="J1083">
        <v>24</v>
      </c>
      <c r="K1083" t="s">
        <v>21</v>
      </c>
      <c r="L1083" t="s">
        <v>20</v>
      </c>
      <c r="M1083">
        <v>3</v>
      </c>
      <c r="N1083">
        <v>0</v>
      </c>
      <c r="O1083">
        <v>0</v>
      </c>
      <c r="P1083" t="s">
        <v>27</v>
      </c>
      <c r="Q1083" t="s">
        <v>1201</v>
      </c>
    </row>
    <row r="1084" spans="1:17">
      <c r="A1084">
        <v>1083</v>
      </c>
      <c r="B1084" s="1" t="s">
        <v>1158</v>
      </c>
      <c r="C1084">
        <v>28795</v>
      </c>
      <c r="D1084" t="s">
        <v>17</v>
      </c>
      <c r="E1084">
        <v>1.9</v>
      </c>
      <c r="F1084">
        <v>18</v>
      </c>
      <c r="G1084">
        <v>1.77</v>
      </c>
      <c r="H1084" t="s">
        <v>24</v>
      </c>
      <c r="I1084">
        <v>18</v>
      </c>
      <c r="J1084">
        <v>34</v>
      </c>
      <c r="K1084" t="s">
        <v>21</v>
      </c>
      <c r="L1084" t="s">
        <v>20</v>
      </c>
      <c r="M1084">
        <v>3</v>
      </c>
      <c r="N1084">
        <v>0</v>
      </c>
      <c r="O1084">
        <v>0</v>
      </c>
      <c r="P1084" t="s">
        <v>27</v>
      </c>
      <c r="Q1084" t="s">
        <v>1202</v>
      </c>
    </row>
    <row r="1085" spans="1:17">
      <c r="A1085">
        <v>1084</v>
      </c>
      <c r="B1085" s="1" t="s">
        <v>1158</v>
      </c>
      <c r="C1085">
        <v>28778</v>
      </c>
      <c r="D1085" t="s">
        <v>26</v>
      </c>
      <c r="E1085">
        <v>2.1</v>
      </c>
      <c r="F1085">
        <v>15</v>
      </c>
      <c r="G1085">
        <v>1.23</v>
      </c>
      <c r="H1085" t="s">
        <v>70</v>
      </c>
      <c r="I1085">
        <v>15</v>
      </c>
      <c r="J1085">
        <v>24</v>
      </c>
      <c r="K1085" t="s">
        <v>21</v>
      </c>
      <c r="L1085" t="s">
        <v>20</v>
      </c>
      <c r="M1085">
        <v>3</v>
      </c>
      <c r="N1085">
        <v>0</v>
      </c>
      <c r="O1085">
        <v>0</v>
      </c>
      <c r="P1085" t="s">
        <v>27</v>
      </c>
      <c r="Q1085" t="s">
        <v>1203</v>
      </c>
    </row>
    <row r="1086" spans="1:17">
      <c r="A1086">
        <v>1085</v>
      </c>
      <c r="B1086" s="1" t="s">
        <v>1158</v>
      </c>
      <c r="C1086">
        <v>32112</v>
      </c>
      <c r="D1086" t="s">
        <v>17</v>
      </c>
      <c r="E1086">
        <v>1</v>
      </c>
      <c r="F1086">
        <v>18</v>
      </c>
      <c r="G1086">
        <v>1.77</v>
      </c>
      <c r="H1086" t="s">
        <v>24</v>
      </c>
      <c r="I1086">
        <v>18</v>
      </c>
      <c r="J1086">
        <v>24</v>
      </c>
      <c r="K1086" t="s">
        <v>21</v>
      </c>
      <c r="L1086" t="s">
        <v>20</v>
      </c>
      <c r="M1086">
        <v>3</v>
      </c>
      <c r="N1086">
        <v>0</v>
      </c>
      <c r="O1086">
        <v>0</v>
      </c>
      <c r="P1086" t="s">
        <v>33</v>
      </c>
      <c r="Q1086" t="s">
        <v>136</v>
      </c>
    </row>
    <row r="1087" spans="1:17">
      <c r="A1087">
        <v>1086</v>
      </c>
      <c r="B1087" s="1" t="s">
        <v>1158</v>
      </c>
      <c r="C1087">
        <v>32112</v>
      </c>
      <c r="D1087" t="s">
        <v>26</v>
      </c>
      <c r="E1087">
        <v>0.95</v>
      </c>
      <c r="F1087">
        <v>24</v>
      </c>
      <c r="G1087">
        <v>3.14</v>
      </c>
      <c r="H1087" t="s">
        <v>70</v>
      </c>
      <c r="I1087">
        <v>24</v>
      </c>
      <c r="J1087">
        <v>18</v>
      </c>
      <c r="K1087" t="s">
        <v>21</v>
      </c>
      <c r="L1087" t="s">
        <v>20</v>
      </c>
      <c r="M1087">
        <v>3</v>
      </c>
      <c r="N1087">
        <v>0</v>
      </c>
      <c r="O1087">
        <v>0</v>
      </c>
      <c r="P1087" t="s">
        <v>27</v>
      </c>
      <c r="Q1087" t="s">
        <v>1204</v>
      </c>
    </row>
    <row r="1088" spans="1:17">
      <c r="A1088">
        <v>1087</v>
      </c>
      <c r="B1088" s="1" t="s">
        <v>1205</v>
      </c>
      <c r="C1088">
        <v>1200</v>
      </c>
      <c r="D1088" t="s">
        <v>17</v>
      </c>
      <c r="E1088">
        <v>0</v>
      </c>
      <c r="F1088">
        <v>18</v>
      </c>
      <c r="G1088">
        <v>1.77</v>
      </c>
      <c r="H1088" t="s">
        <v>29</v>
      </c>
      <c r="I1088">
        <v>20</v>
      </c>
      <c r="J1088">
        <v>76</v>
      </c>
      <c r="K1088" t="s">
        <v>21</v>
      </c>
      <c r="L1088" t="s">
        <v>20</v>
      </c>
      <c r="M1088">
        <v>5</v>
      </c>
      <c r="N1088">
        <v>0</v>
      </c>
      <c r="O1088">
        <v>0</v>
      </c>
      <c r="P1088" t="s">
        <v>27</v>
      </c>
      <c r="Q1088" t="s">
        <v>1206</v>
      </c>
    </row>
    <row r="1089" spans="1:17">
      <c r="A1089">
        <v>1088</v>
      </c>
      <c r="B1089" s="1" t="s">
        <v>1162</v>
      </c>
      <c r="C1089">
        <v>1275</v>
      </c>
      <c r="D1089" t="s">
        <v>26</v>
      </c>
      <c r="E1089">
        <v>0</v>
      </c>
      <c r="F1089">
        <v>18</v>
      </c>
      <c r="G1089">
        <v>1.77</v>
      </c>
      <c r="H1089" t="s">
        <v>49</v>
      </c>
      <c r="I1089">
        <v>18</v>
      </c>
      <c r="J1089">
        <v>0</v>
      </c>
      <c r="K1089" t="s">
        <v>21</v>
      </c>
      <c r="L1089" t="s">
        <v>21</v>
      </c>
      <c r="M1089">
        <v>3</v>
      </c>
      <c r="N1089">
        <v>0</v>
      </c>
      <c r="O1089">
        <v>0</v>
      </c>
      <c r="P1089" t="s">
        <v>50</v>
      </c>
      <c r="Q1089" t="s">
        <v>1207</v>
      </c>
    </row>
    <row r="1090" spans="1:17">
      <c r="A1090">
        <v>1089</v>
      </c>
      <c r="B1090" s="1" t="s">
        <v>1162</v>
      </c>
      <c r="C1090">
        <v>1544</v>
      </c>
      <c r="D1090" t="s">
        <v>17</v>
      </c>
      <c r="E1090">
        <v>0.5</v>
      </c>
      <c r="F1090">
        <v>18</v>
      </c>
      <c r="G1090">
        <v>1.77</v>
      </c>
      <c r="H1090" t="s">
        <v>19</v>
      </c>
      <c r="I1090">
        <v>18</v>
      </c>
      <c r="J1090">
        <v>24</v>
      </c>
      <c r="K1090" t="s">
        <v>21</v>
      </c>
      <c r="L1090" t="s">
        <v>21</v>
      </c>
      <c r="M1090">
        <v>3</v>
      </c>
      <c r="N1090">
        <v>0</v>
      </c>
      <c r="O1090">
        <v>0</v>
      </c>
      <c r="P1090" t="s">
        <v>22</v>
      </c>
      <c r="Q1090" t="s">
        <v>1208</v>
      </c>
    </row>
    <row r="1091" spans="1:17">
      <c r="A1091">
        <v>1090</v>
      </c>
      <c r="B1091" s="1" t="s">
        <v>1162</v>
      </c>
      <c r="C1091">
        <v>1839</v>
      </c>
      <c r="D1091" t="s">
        <v>26</v>
      </c>
      <c r="E1091">
        <v>0.7</v>
      </c>
      <c r="F1091">
        <v>18</v>
      </c>
      <c r="G1091">
        <v>1.77</v>
      </c>
      <c r="H1091" t="s">
        <v>70</v>
      </c>
      <c r="I1091">
        <v>18</v>
      </c>
      <c r="J1091">
        <v>24</v>
      </c>
      <c r="K1091" t="s">
        <v>21</v>
      </c>
      <c r="L1091" t="s">
        <v>20</v>
      </c>
      <c r="M1091">
        <v>3</v>
      </c>
      <c r="N1091">
        <v>0</v>
      </c>
      <c r="O1091">
        <v>0</v>
      </c>
      <c r="P1091" t="s">
        <v>22</v>
      </c>
      <c r="Q1091" t="s">
        <v>1209</v>
      </c>
    </row>
    <row r="1092" spans="1:17">
      <c r="A1092">
        <v>1091</v>
      </c>
      <c r="B1092" s="1" t="s">
        <v>1162</v>
      </c>
      <c r="C1092">
        <v>2019</v>
      </c>
      <c r="D1092" t="s">
        <v>17</v>
      </c>
      <c r="E1092">
        <v>0.7</v>
      </c>
      <c r="F1092">
        <v>18</v>
      </c>
      <c r="G1092">
        <v>1.77</v>
      </c>
      <c r="H1092" t="s">
        <v>24</v>
      </c>
      <c r="I1092">
        <v>18</v>
      </c>
      <c r="J1092">
        <v>24</v>
      </c>
      <c r="K1092" t="s">
        <v>21</v>
      </c>
      <c r="L1092" t="s">
        <v>20</v>
      </c>
      <c r="M1092">
        <v>4</v>
      </c>
      <c r="N1092">
        <v>0</v>
      </c>
      <c r="O1092">
        <v>0</v>
      </c>
      <c r="P1092" t="s">
        <v>33</v>
      </c>
      <c r="Q1092" t="s">
        <v>1210</v>
      </c>
    </row>
    <row r="1093" spans="1:17">
      <c r="A1093">
        <v>1092</v>
      </c>
      <c r="B1093" s="1" t="s">
        <v>1162</v>
      </c>
      <c r="C1093">
        <v>2789</v>
      </c>
      <c r="D1093" t="s">
        <v>26</v>
      </c>
      <c r="E1093">
        <v>1.3</v>
      </c>
      <c r="F1093">
        <v>15</v>
      </c>
      <c r="G1093">
        <v>1.23</v>
      </c>
      <c r="H1093" t="s">
        <v>38</v>
      </c>
      <c r="I1093">
        <v>15</v>
      </c>
      <c r="J1093">
        <v>24</v>
      </c>
      <c r="K1093" t="s">
        <v>20</v>
      </c>
      <c r="L1093" t="s">
        <v>21</v>
      </c>
      <c r="M1093">
        <v>3</v>
      </c>
      <c r="N1093">
        <v>0</v>
      </c>
      <c r="O1093">
        <v>0</v>
      </c>
      <c r="P1093" t="s">
        <v>39</v>
      </c>
      <c r="Q1093" t="s">
        <v>1211</v>
      </c>
    </row>
    <row r="1094" spans="1:17">
      <c r="A1094">
        <v>1093</v>
      </c>
      <c r="B1094" s="1" t="s">
        <v>1162</v>
      </c>
      <c r="C1094">
        <v>2793</v>
      </c>
      <c r="D1094" t="s">
        <v>17</v>
      </c>
      <c r="E1094">
        <v>1.3</v>
      </c>
      <c r="F1094">
        <v>18</v>
      </c>
      <c r="G1094">
        <v>1.77</v>
      </c>
      <c r="H1094" t="s">
        <v>24</v>
      </c>
      <c r="I1094">
        <v>18</v>
      </c>
      <c r="J1094">
        <v>47</v>
      </c>
      <c r="K1094" t="s">
        <v>21</v>
      </c>
      <c r="L1094" t="s">
        <v>20</v>
      </c>
      <c r="M1094">
        <v>4</v>
      </c>
      <c r="N1094">
        <v>0</v>
      </c>
      <c r="O1094">
        <v>0</v>
      </c>
      <c r="P1094" t="s">
        <v>27</v>
      </c>
      <c r="Q1094" t="s">
        <v>1205</v>
      </c>
    </row>
    <row r="1095" spans="1:17">
      <c r="A1095">
        <v>1094</v>
      </c>
      <c r="B1095" s="1" t="s">
        <v>1162</v>
      </c>
      <c r="C1095">
        <v>2803</v>
      </c>
      <c r="D1095" t="s">
        <v>17</v>
      </c>
      <c r="E1095">
        <v>0.7</v>
      </c>
      <c r="F1095">
        <v>18</v>
      </c>
      <c r="G1095">
        <v>1.77</v>
      </c>
      <c r="H1095" t="s">
        <v>19</v>
      </c>
      <c r="I1095">
        <v>18</v>
      </c>
      <c r="J1095">
        <v>22</v>
      </c>
      <c r="K1095" t="s">
        <v>21</v>
      </c>
      <c r="L1095" t="s">
        <v>20</v>
      </c>
      <c r="M1095">
        <v>4</v>
      </c>
      <c r="N1095">
        <v>0</v>
      </c>
      <c r="O1095">
        <v>0</v>
      </c>
      <c r="P1095" t="s">
        <v>27</v>
      </c>
      <c r="Q1095" t="s">
        <v>1212</v>
      </c>
    </row>
    <row r="1096" spans="1:17">
      <c r="A1096">
        <v>1095</v>
      </c>
      <c r="B1096" s="1" t="s">
        <v>1162</v>
      </c>
      <c r="C1096">
        <v>4063</v>
      </c>
      <c r="D1096" t="s">
        <v>17</v>
      </c>
      <c r="E1096">
        <v>0.2</v>
      </c>
      <c r="F1096">
        <v>18</v>
      </c>
      <c r="G1096">
        <v>1.77</v>
      </c>
      <c r="H1096" t="s">
        <v>70</v>
      </c>
      <c r="I1096">
        <v>18</v>
      </c>
      <c r="J1096">
        <v>28</v>
      </c>
      <c r="K1096" t="s">
        <v>21</v>
      </c>
      <c r="L1096" t="s">
        <v>21</v>
      </c>
      <c r="M1096">
        <v>4</v>
      </c>
      <c r="N1096">
        <v>0</v>
      </c>
      <c r="O1096">
        <v>0</v>
      </c>
      <c r="P1096" t="s">
        <v>22</v>
      </c>
      <c r="Q1096" t="s">
        <v>1213</v>
      </c>
    </row>
    <row r="1097" spans="1:17">
      <c r="A1097">
        <v>1096</v>
      </c>
      <c r="B1097" s="1" t="s">
        <v>1162</v>
      </c>
      <c r="C1097">
        <v>4063</v>
      </c>
      <c r="D1097" t="s">
        <v>26</v>
      </c>
      <c r="E1097">
        <v>0.6</v>
      </c>
      <c r="F1097">
        <v>18</v>
      </c>
      <c r="G1097">
        <v>1.77</v>
      </c>
      <c r="H1097" t="s">
        <v>24</v>
      </c>
      <c r="I1097">
        <v>18</v>
      </c>
      <c r="J1097">
        <v>24</v>
      </c>
      <c r="K1097" t="s">
        <v>21</v>
      </c>
      <c r="L1097" t="s">
        <v>21</v>
      </c>
      <c r="M1097">
        <v>4</v>
      </c>
      <c r="N1097">
        <v>0</v>
      </c>
      <c r="O1097">
        <v>0</v>
      </c>
      <c r="P1097" t="s">
        <v>22</v>
      </c>
      <c r="Q1097" t="s">
        <v>1214</v>
      </c>
    </row>
    <row r="1098" spans="1:17">
      <c r="A1098">
        <v>1097</v>
      </c>
      <c r="B1098" s="1" t="s">
        <v>1162</v>
      </c>
      <c r="C1098">
        <v>5367</v>
      </c>
      <c r="D1098" t="s">
        <v>17</v>
      </c>
      <c r="E1098">
        <v>1.1000000000000001</v>
      </c>
      <c r="F1098">
        <v>18</v>
      </c>
      <c r="G1098">
        <v>1.77</v>
      </c>
      <c r="H1098" t="s">
        <v>24</v>
      </c>
      <c r="I1098">
        <v>18</v>
      </c>
      <c r="J1098">
        <v>23</v>
      </c>
      <c r="K1098" t="s">
        <v>21</v>
      </c>
      <c r="L1098" t="s">
        <v>20</v>
      </c>
      <c r="M1098">
        <v>5</v>
      </c>
      <c r="N1098">
        <v>0</v>
      </c>
      <c r="O1098">
        <v>0</v>
      </c>
      <c r="P1098" t="s">
        <v>22</v>
      </c>
      <c r="Q1098" t="s">
        <v>1215</v>
      </c>
    </row>
    <row r="1099" spans="1:17">
      <c r="A1099">
        <v>1098</v>
      </c>
      <c r="B1099" s="1" t="s">
        <v>1216</v>
      </c>
      <c r="C1099">
        <v>0</v>
      </c>
      <c r="D1099" t="s">
        <v>17</v>
      </c>
      <c r="E1099">
        <v>1.75</v>
      </c>
      <c r="F1099">
        <v>36</v>
      </c>
      <c r="G1099">
        <v>707</v>
      </c>
      <c r="H1099" t="s">
        <v>24</v>
      </c>
      <c r="I1099">
        <v>36</v>
      </c>
      <c r="J1099">
        <v>42</v>
      </c>
      <c r="K1099" t="s">
        <v>21</v>
      </c>
      <c r="L1099" t="s">
        <v>20</v>
      </c>
      <c r="M1099">
        <v>7</v>
      </c>
      <c r="N1099">
        <v>0</v>
      </c>
      <c r="O1099">
        <v>0</v>
      </c>
      <c r="P1099" t="s">
        <v>22</v>
      </c>
      <c r="Q1099" t="s">
        <v>1216</v>
      </c>
    </row>
    <row r="1100" spans="1:17">
      <c r="A1100">
        <v>1099</v>
      </c>
      <c r="B1100" s="1" t="s">
        <v>1216</v>
      </c>
      <c r="C1100">
        <v>1111</v>
      </c>
      <c r="D1100" t="s">
        <v>17</v>
      </c>
      <c r="E1100">
        <v>1.6</v>
      </c>
      <c r="F1100">
        <v>24</v>
      </c>
      <c r="G1100">
        <v>3.14</v>
      </c>
      <c r="H1100" t="s">
        <v>24</v>
      </c>
      <c r="I1100">
        <v>24</v>
      </c>
      <c r="J1100">
        <v>28</v>
      </c>
      <c r="K1100" t="s">
        <v>21</v>
      </c>
      <c r="L1100" t="s">
        <v>20</v>
      </c>
      <c r="M1100">
        <v>4</v>
      </c>
      <c r="N1100">
        <v>0</v>
      </c>
      <c r="O1100">
        <v>0</v>
      </c>
      <c r="P1100" t="s">
        <v>33</v>
      </c>
      <c r="Q1100" t="s">
        <v>1217</v>
      </c>
    </row>
    <row r="1101" spans="1:17">
      <c r="A1101">
        <v>1100</v>
      </c>
      <c r="B1101" s="1" t="s">
        <v>1216</v>
      </c>
      <c r="C1101">
        <v>3718</v>
      </c>
      <c r="D1101" t="s">
        <v>17</v>
      </c>
      <c r="E1101">
        <v>1.2</v>
      </c>
      <c r="F1101">
        <v>18</v>
      </c>
      <c r="G1101">
        <v>1.77</v>
      </c>
      <c r="H1101" t="s">
        <v>24</v>
      </c>
      <c r="I1101">
        <v>18</v>
      </c>
      <c r="J1101">
        <v>28</v>
      </c>
      <c r="K1101" t="s">
        <v>21</v>
      </c>
      <c r="L1101" t="s">
        <v>20</v>
      </c>
      <c r="M1101">
        <v>5</v>
      </c>
      <c r="N1101">
        <v>0</v>
      </c>
      <c r="O1101">
        <v>0</v>
      </c>
      <c r="P1101" t="s">
        <v>50</v>
      </c>
      <c r="Q1101" t="s">
        <v>1218</v>
      </c>
    </row>
    <row r="1102" spans="1:17">
      <c r="A1102">
        <v>1101</v>
      </c>
      <c r="B1102" s="1" t="s">
        <v>1216</v>
      </c>
      <c r="C1102">
        <v>4006</v>
      </c>
      <c r="D1102" t="s">
        <v>17</v>
      </c>
      <c r="E1102">
        <v>2.9</v>
      </c>
      <c r="F1102">
        <v>18</v>
      </c>
      <c r="G1102">
        <v>1.77</v>
      </c>
      <c r="H1102" t="s">
        <v>19</v>
      </c>
      <c r="I1102">
        <v>18</v>
      </c>
      <c r="J1102">
        <v>16</v>
      </c>
      <c r="K1102" t="s">
        <v>21</v>
      </c>
      <c r="L1102" t="s">
        <v>20</v>
      </c>
      <c r="M1102">
        <v>5</v>
      </c>
      <c r="N1102">
        <v>0</v>
      </c>
      <c r="O1102">
        <v>0</v>
      </c>
      <c r="P1102" t="s">
        <v>27</v>
      </c>
      <c r="Q1102" t="s">
        <v>1219</v>
      </c>
    </row>
    <row r="1103" spans="1:17">
      <c r="A1103">
        <v>1102</v>
      </c>
      <c r="B1103" s="1" t="s">
        <v>1220</v>
      </c>
      <c r="C1103">
        <v>5690</v>
      </c>
      <c r="D1103" t="s">
        <v>53</v>
      </c>
      <c r="E1103">
        <v>1.1000000000000001</v>
      </c>
      <c r="F1103">
        <v>15</v>
      </c>
      <c r="G1103">
        <v>1.23</v>
      </c>
      <c r="H1103" t="s">
        <v>38</v>
      </c>
      <c r="I1103">
        <v>15</v>
      </c>
      <c r="J1103">
        <v>18</v>
      </c>
      <c r="K1103" t="s">
        <v>20</v>
      </c>
      <c r="L1103" t="s">
        <v>20</v>
      </c>
      <c r="M1103">
        <v>4</v>
      </c>
      <c r="N1103">
        <v>0</v>
      </c>
      <c r="O1103">
        <v>0</v>
      </c>
      <c r="P1103" t="s">
        <v>39</v>
      </c>
      <c r="Q1103" t="s">
        <v>1221</v>
      </c>
    </row>
    <row r="1104" spans="1:17">
      <c r="A1104">
        <v>1103</v>
      </c>
      <c r="B1104" s="1" t="s">
        <v>1216</v>
      </c>
      <c r="C1104">
        <v>5740</v>
      </c>
      <c r="D1104" t="s">
        <v>26</v>
      </c>
      <c r="E1104">
        <v>2</v>
      </c>
      <c r="F1104">
        <v>18</v>
      </c>
      <c r="G1104">
        <v>1.77</v>
      </c>
      <c r="H1104" t="s">
        <v>19</v>
      </c>
      <c r="I1104">
        <v>18</v>
      </c>
      <c r="J1104">
        <v>20</v>
      </c>
      <c r="K1104" t="s">
        <v>21</v>
      </c>
      <c r="L1104" t="s">
        <v>21</v>
      </c>
      <c r="M1104">
        <v>4</v>
      </c>
      <c r="N1104">
        <v>0</v>
      </c>
      <c r="O1104">
        <v>0</v>
      </c>
      <c r="P1104" t="s">
        <v>22</v>
      </c>
      <c r="Q1104" t="s">
        <v>1222</v>
      </c>
    </row>
    <row r="1105" spans="1:17">
      <c r="A1105">
        <v>1104</v>
      </c>
      <c r="B1105" s="1" t="s">
        <v>1216</v>
      </c>
      <c r="C1105">
        <v>7077</v>
      </c>
      <c r="D1105" t="s">
        <v>17</v>
      </c>
      <c r="E1105">
        <v>0.6</v>
      </c>
      <c r="F1105">
        <v>18</v>
      </c>
      <c r="G1105">
        <v>1.77</v>
      </c>
      <c r="H1105" t="s">
        <v>24</v>
      </c>
      <c r="I1105">
        <v>18</v>
      </c>
      <c r="J1105">
        <v>24</v>
      </c>
      <c r="K1105" t="s">
        <v>21</v>
      </c>
      <c r="L1105" t="s">
        <v>20</v>
      </c>
      <c r="M1105">
        <v>5</v>
      </c>
      <c r="N1105">
        <v>0</v>
      </c>
      <c r="O1105">
        <v>0</v>
      </c>
      <c r="P1105" t="s">
        <v>27</v>
      </c>
      <c r="Q1105" t="s">
        <v>1223</v>
      </c>
    </row>
    <row r="1106" spans="1:17">
      <c r="A1106">
        <v>1105</v>
      </c>
      <c r="B1106" s="1" t="s">
        <v>1216</v>
      </c>
      <c r="C1106">
        <v>7087</v>
      </c>
      <c r="D1106" t="s">
        <v>17</v>
      </c>
      <c r="E1106">
        <v>1.5</v>
      </c>
      <c r="F1106">
        <v>18</v>
      </c>
      <c r="G1106">
        <v>1.77</v>
      </c>
      <c r="H1106" t="s">
        <v>24</v>
      </c>
      <c r="I1106">
        <v>18</v>
      </c>
      <c r="J1106">
        <v>16</v>
      </c>
      <c r="K1106" t="s">
        <v>21</v>
      </c>
      <c r="L1106" t="s">
        <v>20</v>
      </c>
      <c r="M1106">
        <v>5</v>
      </c>
      <c r="N1106">
        <v>0</v>
      </c>
      <c r="O1106">
        <v>0</v>
      </c>
      <c r="P1106" t="s">
        <v>27</v>
      </c>
      <c r="Q1106" t="s">
        <v>1224</v>
      </c>
    </row>
    <row r="1107" spans="1:17">
      <c r="A1107">
        <v>1106</v>
      </c>
      <c r="B1107" s="1" t="s">
        <v>1216</v>
      </c>
      <c r="C1107">
        <v>7427</v>
      </c>
      <c r="D1107" t="s">
        <v>26</v>
      </c>
      <c r="E1107">
        <v>2.5</v>
      </c>
      <c r="F1107">
        <v>18</v>
      </c>
      <c r="G1107">
        <v>1.77</v>
      </c>
      <c r="H1107" t="s">
        <v>24</v>
      </c>
      <c r="I1107">
        <v>18</v>
      </c>
      <c r="J1107">
        <v>23</v>
      </c>
      <c r="K1107" t="s">
        <v>21</v>
      </c>
      <c r="L1107" t="s">
        <v>21</v>
      </c>
      <c r="M1107">
        <v>4</v>
      </c>
      <c r="N1107">
        <v>0</v>
      </c>
      <c r="O1107">
        <v>0</v>
      </c>
      <c r="P1107" t="s">
        <v>22</v>
      </c>
      <c r="Q1107" t="s">
        <v>1225</v>
      </c>
    </row>
    <row r="1108" spans="1:17">
      <c r="A1108">
        <v>1107</v>
      </c>
      <c r="B1108" s="1" t="s">
        <v>1216</v>
      </c>
      <c r="C1108">
        <v>8827</v>
      </c>
      <c r="D1108" t="s">
        <v>17</v>
      </c>
      <c r="E1108">
        <v>1</v>
      </c>
      <c r="F1108">
        <v>18</v>
      </c>
      <c r="G1108">
        <v>1.77</v>
      </c>
      <c r="H1108" t="s">
        <v>24</v>
      </c>
      <c r="I1108">
        <v>18</v>
      </c>
      <c r="J1108">
        <v>10</v>
      </c>
      <c r="K1108" t="s">
        <v>21</v>
      </c>
      <c r="L1108" t="s">
        <v>20</v>
      </c>
      <c r="M1108">
        <v>4</v>
      </c>
      <c r="N1108">
        <v>0</v>
      </c>
      <c r="O1108">
        <v>0</v>
      </c>
      <c r="P1108" t="s">
        <v>27</v>
      </c>
      <c r="Q1108" t="s">
        <v>1226</v>
      </c>
    </row>
    <row r="1109" spans="1:17">
      <c r="A1109">
        <v>1108</v>
      </c>
      <c r="B1109" s="1" t="s">
        <v>1216</v>
      </c>
      <c r="C1109">
        <v>8831</v>
      </c>
      <c r="D1109" t="s">
        <v>17</v>
      </c>
      <c r="E1109">
        <v>0.6</v>
      </c>
      <c r="F1109">
        <v>24</v>
      </c>
      <c r="G1109">
        <v>3.14</v>
      </c>
      <c r="H1109" t="s">
        <v>24</v>
      </c>
      <c r="I1109">
        <v>24</v>
      </c>
      <c r="J1109">
        <v>16</v>
      </c>
      <c r="K1109" t="s">
        <v>21</v>
      </c>
      <c r="L1109" t="s">
        <v>20</v>
      </c>
      <c r="M1109">
        <v>4</v>
      </c>
      <c r="N1109">
        <v>0</v>
      </c>
      <c r="O1109">
        <v>0</v>
      </c>
      <c r="P1109" t="s">
        <v>27</v>
      </c>
      <c r="Q1109" t="s">
        <v>1227</v>
      </c>
    </row>
    <row r="1110" spans="1:17">
      <c r="A1110">
        <v>1109</v>
      </c>
      <c r="B1110" s="1" t="s">
        <v>1216</v>
      </c>
      <c r="C1110">
        <v>9031</v>
      </c>
      <c r="D1110" t="s">
        <v>26</v>
      </c>
      <c r="E1110">
        <v>1.2</v>
      </c>
      <c r="F1110">
        <v>18</v>
      </c>
      <c r="G1110">
        <v>1.77</v>
      </c>
      <c r="H1110" t="s">
        <v>24</v>
      </c>
      <c r="I1110">
        <v>18</v>
      </c>
      <c r="J1110">
        <v>24</v>
      </c>
      <c r="K1110" t="s">
        <v>21</v>
      </c>
      <c r="L1110" t="s">
        <v>21</v>
      </c>
      <c r="M1110">
        <v>3</v>
      </c>
      <c r="N1110">
        <v>0</v>
      </c>
      <c r="O1110">
        <v>0</v>
      </c>
      <c r="P1110" t="s">
        <v>22</v>
      </c>
      <c r="Q1110" t="s">
        <v>1228</v>
      </c>
    </row>
    <row r="1111" spans="1:17">
      <c r="A1111">
        <v>1110</v>
      </c>
      <c r="B1111" s="1" t="s">
        <v>1226</v>
      </c>
      <c r="C1111">
        <v>2000</v>
      </c>
      <c r="D1111" t="s">
        <v>17</v>
      </c>
      <c r="E1111">
        <v>2.1</v>
      </c>
      <c r="F1111">
        <v>18</v>
      </c>
      <c r="G1111">
        <v>1.77</v>
      </c>
      <c r="H1111" t="s">
        <v>19</v>
      </c>
      <c r="I1111">
        <v>18</v>
      </c>
      <c r="J1111">
        <v>30</v>
      </c>
      <c r="K1111" t="s">
        <v>21</v>
      </c>
      <c r="L1111" t="s">
        <v>21</v>
      </c>
      <c r="M1111">
        <v>3</v>
      </c>
      <c r="N1111">
        <v>0</v>
      </c>
      <c r="O1111">
        <v>0</v>
      </c>
      <c r="P1111" t="s">
        <v>22</v>
      </c>
      <c r="Q1111" t="s">
        <v>1229</v>
      </c>
    </row>
    <row r="1112" spans="1:17">
      <c r="A1112">
        <v>1111</v>
      </c>
      <c r="B1112" s="1" t="s">
        <v>1174</v>
      </c>
      <c r="C1112">
        <v>1471</v>
      </c>
      <c r="D1112" t="s">
        <v>17</v>
      </c>
      <c r="E1112">
        <v>2.2000000000000002</v>
      </c>
      <c r="F1112">
        <v>18</v>
      </c>
      <c r="G1112">
        <v>1.77</v>
      </c>
      <c r="H1112" t="s">
        <v>24</v>
      </c>
      <c r="I1112">
        <v>18</v>
      </c>
      <c r="J1112">
        <v>16</v>
      </c>
      <c r="K1112" t="s">
        <v>21</v>
      </c>
      <c r="L1112" t="s">
        <v>20</v>
      </c>
      <c r="M1112">
        <v>4</v>
      </c>
      <c r="N1112">
        <v>0</v>
      </c>
      <c r="O1112">
        <v>0</v>
      </c>
      <c r="P1112" t="s">
        <v>33</v>
      </c>
      <c r="Q1112" t="s">
        <v>1230</v>
      </c>
    </row>
    <row r="1113" spans="1:17">
      <c r="A1113">
        <v>1112</v>
      </c>
      <c r="B1113" s="1" t="s">
        <v>1174</v>
      </c>
      <c r="C1113">
        <v>2557</v>
      </c>
      <c r="D1113" t="s">
        <v>17</v>
      </c>
      <c r="E1113">
        <v>2.2000000000000002</v>
      </c>
      <c r="F1113">
        <v>15</v>
      </c>
      <c r="G1113">
        <v>1.23</v>
      </c>
      <c r="H1113" t="s">
        <v>38</v>
      </c>
      <c r="I1113">
        <v>15</v>
      </c>
      <c r="J1113">
        <v>25</v>
      </c>
      <c r="K1113" t="s">
        <v>21</v>
      </c>
      <c r="L1113" t="s">
        <v>20</v>
      </c>
      <c r="M1113">
        <v>4</v>
      </c>
      <c r="N1113">
        <v>0</v>
      </c>
      <c r="O1113">
        <v>0</v>
      </c>
      <c r="P1113" t="s">
        <v>39</v>
      </c>
      <c r="Q1113" t="s">
        <v>1231</v>
      </c>
    </row>
    <row r="1114" spans="1:17">
      <c r="A1114">
        <v>1113</v>
      </c>
      <c r="B1114" s="1" t="s">
        <v>1174</v>
      </c>
      <c r="C1114">
        <v>4474</v>
      </c>
      <c r="D1114" t="s">
        <v>26</v>
      </c>
      <c r="E1114">
        <v>0</v>
      </c>
      <c r="F1114">
        <v>18</v>
      </c>
      <c r="G1114">
        <v>1.77</v>
      </c>
      <c r="H1114" t="s">
        <v>29</v>
      </c>
      <c r="I1114">
        <v>18</v>
      </c>
      <c r="J1114">
        <v>66</v>
      </c>
      <c r="K1114" t="s">
        <v>21</v>
      </c>
      <c r="L1114" t="s">
        <v>20</v>
      </c>
      <c r="M1114">
        <v>5</v>
      </c>
      <c r="N1114">
        <v>0</v>
      </c>
      <c r="O1114">
        <v>0</v>
      </c>
      <c r="P1114" t="s">
        <v>33</v>
      </c>
      <c r="Q1114" t="s">
        <v>1232</v>
      </c>
    </row>
    <row r="1115" spans="1:17">
      <c r="A1115">
        <v>1114</v>
      </c>
      <c r="B1115" s="1" t="s">
        <v>1187</v>
      </c>
      <c r="C1115">
        <v>443</v>
      </c>
      <c r="D1115" t="s">
        <v>17</v>
      </c>
      <c r="E1115">
        <v>2</v>
      </c>
      <c r="F1115">
        <v>24</v>
      </c>
      <c r="G1115">
        <v>3.14</v>
      </c>
      <c r="H1115" t="s">
        <v>29</v>
      </c>
      <c r="I1115">
        <v>18</v>
      </c>
      <c r="J1115">
        <v>24</v>
      </c>
      <c r="K1115" t="s">
        <v>21</v>
      </c>
      <c r="L1115" t="s">
        <v>20</v>
      </c>
      <c r="M1115">
        <v>4</v>
      </c>
      <c r="N1115">
        <v>0</v>
      </c>
      <c r="O1115">
        <v>0</v>
      </c>
      <c r="P1115" t="s">
        <v>22</v>
      </c>
      <c r="Q1115" t="s">
        <v>1233</v>
      </c>
    </row>
    <row r="1116" spans="1:17">
      <c r="A1116">
        <v>1115</v>
      </c>
      <c r="B1116" s="1" t="s">
        <v>1187</v>
      </c>
      <c r="C1116">
        <v>2081</v>
      </c>
      <c r="D1116" t="s">
        <v>17</v>
      </c>
      <c r="E1116">
        <v>0</v>
      </c>
      <c r="F1116">
        <v>18</v>
      </c>
      <c r="G1116">
        <v>1.77</v>
      </c>
      <c r="H1116" t="s">
        <v>24</v>
      </c>
      <c r="I1116">
        <v>18</v>
      </c>
      <c r="J1116">
        <v>70</v>
      </c>
      <c r="K1116" t="s">
        <v>21</v>
      </c>
      <c r="L1116" t="s">
        <v>20</v>
      </c>
      <c r="M1116">
        <v>5</v>
      </c>
      <c r="N1116">
        <v>0</v>
      </c>
      <c r="O1116">
        <v>0</v>
      </c>
      <c r="P1116" t="s">
        <v>33</v>
      </c>
      <c r="Q1116" t="s">
        <v>1234</v>
      </c>
    </row>
    <row r="1117" spans="1:17">
      <c r="A1117">
        <v>1116</v>
      </c>
      <c r="B1117" s="1" t="s">
        <v>1187</v>
      </c>
      <c r="C1117">
        <v>2081</v>
      </c>
      <c r="D1117" t="s">
        <v>26</v>
      </c>
      <c r="E1117">
        <v>0</v>
      </c>
      <c r="F1117">
        <v>18</v>
      </c>
      <c r="G1117">
        <v>1.77</v>
      </c>
      <c r="H1117" t="s">
        <v>24</v>
      </c>
      <c r="I1117">
        <v>18</v>
      </c>
      <c r="J1117">
        <v>70</v>
      </c>
      <c r="K1117" t="s">
        <v>21</v>
      </c>
      <c r="L1117" t="s">
        <v>20</v>
      </c>
      <c r="M1117">
        <v>5</v>
      </c>
      <c r="N1117">
        <v>0</v>
      </c>
      <c r="O1117">
        <v>0</v>
      </c>
      <c r="P1117" t="s">
        <v>33</v>
      </c>
      <c r="Q1117" t="s">
        <v>1235</v>
      </c>
    </row>
    <row r="1118" spans="1:17">
      <c r="A1118">
        <v>1117</v>
      </c>
      <c r="B1118" s="1" t="s">
        <v>1187</v>
      </c>
      <c r="C1118">
        <v>2555</v>
      </c>
      <c r="D1118" t="s">
        <v>17</v>
      </c>
      <c r="E1118">
        <v>0</v>
      </c>
      <c r="F1118">
        <v>18</v>
      </c>
      <c r="G1118">
        <v>1.77</v>
      </c>
      <c r="H1118" t="s">
        <v>19</v>
      </c>
      <c r="I1118">
        <v>18</v>
      </c>
      <c r="J1118">
        <v>6</v>
      </c>
      <c r="K1118" t="s">
        <v>21</v>
      </c>
      <c r="L1118" t="s">
        <v>21</v>
      </c>
      <c r="M1118">
        <v>2</v>
      </c>
      <c r="N1118">
        <v>0</v>
      </c>
      <c r="O1118">
        <v>0</v>
      </c>
      <c r="P1118" t="s">
        <v>50</v>
      </c>
      <c r="Q1118" t="s">
        <v>136</v>
      </c>
    </row>
    <row r="1119" spans="1:17">
      <c r="A1119">
        <v>1118</v>
      </c>
      <c r="B1119" s="1" t="s">
        <v>1187</v>
      </c>
      <c r="C1119">
        <v>2694</v>
      </c>
      <c r="D1119" t="s">
        <v>26</v>
      </c>
      <c r="E1119">
        <v>0</v>
      </c>
      <c r="F1119">
        <v>18</v>
      </c>
      <c r="G1119">
        <v>1.77</v>
      </c>
      <c r="H1119" t="s">
        <v>19</v>
      </c>
      <c r="I1119">
        <v>18</v>
      </c>
      <c r="J1119">
        <v>10</v>
      </c>
      <c r="K1119" t="s">
        <v>21</v>
      </c>
      <c r="L1119" t="s">
        <v>21</v>
      </c>
      <c r="M1119">
        <v>3</v>
      </c>
      <c r="N1119">
        <v>0</v>
      </c>
      <c r="O1119">
        <v>0</v>
      </c>
      <c r="P1119" t="s">
        <v>50</v>
      </c>
      <c r="Q1119" t="s">
        <v>1236</v>
      </c>
    </row>
    <row r="1120" spans="1:17">
      <c r="A1120">
        <v>1119</v>
      </c>
      <c r="B1120" s="1" t="s">
        <v>1187</v>
      </c>
      <c r="C1120">
        <v>2707</v>
      </c>
      <c r="D1120" t="s">
        <v>17</v>
      </c>
      <c r="E1120">
        <v>0</v>
      </c>
      <c r="F1120">
        <v>18</v>
      </c>
      <c r="G1120">
        <v>1.77</v>
      </c>
      <c r="H1120" t="s">
        <v>19</v>
      </c>
      <c r="I1120">
        <v>18</v>
      </c>
      <c r="J1120">
        <v>10</v>
      </c>
      <c r="K1120" t="s">
        <v>21</v>
      </c>
      <c r="L1120" t="s">
        <v>21</v>
      </c>
      <c r="M1120">
        <v>3</v>
      </c>
      <c r="N1120">
        <v>0</v>
      </c>
      <c r="O1120">
        <v>0</v>
      </c>
      <c r="P1120" t="s">
        <v>22</v>
      </c>
      <c r="Q1120" t="s">
        <v>1237</v>
      </c>
    </row>
    <row r="1121" spans="1:17">
      <c r="A1121">
        <v>1120</v>
      </c>
      <c r="B1121" s="1" t="s">
        <v>1187</v>
      </c>
      <c r="C1121">
        <v>4156</v>
      </c>
      <c r="D1121" t="s">
        <v>17</v>
      </c>
      <c r="E1121">
        <v>0.25</v>
      </c>
      <c r="F1121">
        <v>18</v>
      </c>
      <c r="G1121">
        <v>1.77</v>
      </c>
      <c r="H1121" t="s">
        <v>19</v>
      </c>
      <c r="I1121">
        <v>18</v>
      </c>
      <c r="J1121">
        <v>18</v>
      </c>
      <c r="K1121" t="s">
        <v>21</v>
      </c>
      <c r="L1121" t="s">
        <v>21</v>
      </c>
      <c r="M1121">
        <v>3</v>
      </c>
      <c r="N1121">
        <v>0</v>
      </c>
      <c r="O1121">
        <v>0</v>
      </c>
      <c r="P1121" t="s">
        <v>22</v>
      </c>
      <c r="Q1121" t="s">
        <v>1238</v>
      </c>
    </row>
    <row r="1122" spans="1:17">
      <c r="A1122">
        <v>1121</v>
      </c>
      <c r="B1122" s="1" t="s">
        <v>1187</v>
      </c>
      <c r="C1122">
        <v>4162</v>
      </c>
      <c r="D1122" t="s">
        <v>26</v>
      </c>
      <c r="E1122">
        <v>2.95</v>
      </c>
      <c r="F1122">
        <v>18</v>
      </c>
      <c r="G1122">
        <v>1.7</v>
      </c>
      <c r="H1122" t="s">
        <v>19</v>
      </c>
      <c r="I1122">
        <v>18</v>
      </c>
      <c r="J1122">
        <v>50</v>
      </c>
      <c r="K1122" t="s">
        <v>21</v>
      </c>
      <c r="L1122" t="s">
        <v>21</v>
      </c>
      <c r="M1122">
        <v>4</v>
      </c>
      <c r="N1122">
        <v>0</v>
      </c>
      <c r="O1122">
        <v>0</v>
      </c>
      <c r="P1122" t="s">
        <v>22</v>
      </c>
      <c r="Q1122" t="s">
        <v>1239</v>
      </c>
    </row>
    <row r="1123" spans="1:17">
      <c r="A1123">
        <v>1122</v>
      </c>
      <c r="B1123" s="1" t="s">
        <v>1187</v>
      </c>
      <c r="C1123">
        <v>4509</v>
      </c>
      <c r="D1123" t="s">
        <v>26</v>
      </c>
      <c r="E1123">
        <v>1</v>
      </c>
      <c r="F1123">
        <v>18</v>
      </c>
      <c r="G1123">
        <v>1.77</v>
      </c>
      <c r="H1123" t="s">
        <v>24</v>
      </c>
      <c r="I1123">
        <v>18</v>
      </c>
      <c r="J1123">
        <v>15</v>
      </c>
      <c r="K1123" t="s">
        <v>21</v>
      </c>
      <c r="L1123" t="s">
        <v>21</v>
      </c>
      <c r="M1123">
        <v>3</v>
      </c>
      <c r="N1123">
        <v>0</v>
      </c>
      <c r="O1123">
        <v>0</v>
      </c>
      <c r="P1123" t="s">
        <v>22</v>
      </c>
      <c r="Q1123" t="s">
        <v>1240</v>
      </c>
    </row>
    <row r="1124" spans="1:17">
      <c r="A1124">
        <v>1123</v>
      </c>
      <c r="B1124" s="1" t="s">
        <v>1241</v>
      </c>
      <c r="C1124">
        <v>550</v>
      </c>
      <c r="D1124" t="s">
        <v>26</v>
      </c>
      <c r="E1124">
        <v>2</v>
      </c>
      <c r="F1124">
        <v>18</v>
      </c>
      <c r="G1124">
        <v>1.77</v>
      </c>
      <c r="H1124" t="s">
        <v>49</v>
      </c>
      <c r="I1124">
        <v>18</v>
      </c>
      <c r="J1124">
        <v>20</v>
      </c>
      <c r="K1124" t="s">
        <v>21</v>
      </c>
      <c r="L1124" t="s">
        <v>21</v>
      </c>
      <c r="M1124">
        <v>4</v>
      </c>
      <c r="N1124">
        <v>0</v>
      </c>
      <c r="O1124">
        <v>0</v>
      </c>
      <c r="P1124" t="s">
        <v>50</v>
      </c>
      <c r="Q1124" t="s">
        <v>1242</v>
      </c>
    </row>
    <row r="1125" spans="1:17">
      <c r="A1125">
        <v>1124</v>
      </c>
      <c r="B1125" s="1" t="s">
        <v>1241</v>
      </c>
      <c r="C1125">
        <v>1970</v>
      </c>
      <c r="D1125" t="s">
        <v>26</v>
      </c>
      <c r="E1125">
        <v>2.4</v>
      </c>
      <c r="F1125">
        <v>18</v>
      </c>
      <c r="G1125">
        <v>1.7</v>
      </c>
      <c r="H1125" t="s">
        <v>24</v>
      </c>
      <c r="I1125">
        <v>18</v>
      </c>
      <c r="J1125">
        <v>48</v>
      </c>
      <c r="K1125" t="s">
        <v>21</v>
      </c>
      <c r="L1125" t="s">
        <v>20</v>
      </c>
      <c r="M1125">
        <v>5</v>
      </c>
      <c r="N1125">
        <v>0</v>
      </c>
      <c r="O1125">
        <v>0</v>
      </c>
      <c r="P1125" t="s">
        <v>33</v>
      </c>
      <c r="Q1125" t="s">
        <v>1243</v>
      </c>
    </row>
    <row r="1126" spans="1:17">
      <c r="A1126">
        <v>1125</v>
      </c>
      <c r="B1126" s="1" t="s">
        <v>1241</v>
      </c>
      <c r="C1126">
        <v>2100</v>
      </c>
      <c r="D1126" t="s">
        <v>17</v>
      </c>
      <c r="E1126">
        <v>0</v>
      </c>
      <c r="F1126">
        <v>18</v>
      </c>
      <c r="G1126">
        <v>1.77</v>
      </c>
      <c r="H1126" t="s">
        <v>49</v>
      </c>
      <c r="I1126">
        <v>18</v>
      </c>
      <c r="J1126">
        <v>48</v>
      </c>
      <c r="K1126" t="s">
        <v>21</v>
      </c>
      <c r="L1126" t="s">
        <v>20</v>
      </c>
      <c r="M1126">
        <v>5</v>
      </c>
      <c r="N1126">
        <v>0</v>
      </c>
      <c r="O1126">
        <v>0</v>
      </c>
      <c r="P1126" t="s">
        <v>22</v>
      </c>
      <c r="Q1126" t="s">
        <v>1244</v>
      </c>
    </row>
    <row r="1127" spans="1:17">
      <c r="A1127">
        <v>1126</v>
      </c>
      <c r="B1127" s="1" t="s">
        <v>1241</v>
      </c>
      <c r="C1127">
        <v>2142</v>
      </c>
      <c r="D1127" t="s">
        <v>17</v>
      </c>
      <c r="E1127">
        <v>1.5</v>
      </c>
      <c r="F1127">
        <v>18</v>
      </c>
      <c r="G1127">
        <v>1.77</v>
      </c>
      <c r="H1127" t="s">
        <v>24</v>
      </c>
      <c r="I1127">
        <v>18</v>
      </c>
      <c r="J1127">
        <v>24</v>
      </c>
      <c r="K1127" t="s">
        <v>21</v>
      </c>
      <c r="L1127" t="s">
        <v>20</v>
      </c>
      <c r="M1127">
        <v>4</v>
      </c>
      <c r="N1127">
        <v>0</v>
      </c>
      <c r="O1127">
        <v>0</v>
      </c>
      <c r="P1127" t="s">
        <v>33</v>
      </c>
      <c r="Q1127" t="s">
        <v>1245</v>
      </c>
    </row>
    <row r="1128" spans="1:17">
      <c r="A1128">
        <v>1127</v>
      </c>
      <c r="B1128" s="1" t="s">
        <v>1241</v>
      </c>
      <c r="C1128">
        <v>3439</v>
      </c>
      <c r="D1128" t="s">
        <v>17</v>
      </c>
      <c r="E1128">
        <v>1.4</v>
      </c>
      <c r="F1128">
        <v>30</v>
      </c>
      <c r="G1128" t="s">
        <v>18</v>
      </c>
      <c r="H1128" t="s">
        <v>24</v>
      </c>
      <c r="I1128">
        <v>30</v>
      </c>
      <c r="J1128">
        <v>24</v>
      </c>
      <c r="K1128" t="s">
        <v>21</v>
      </c>
      <c r="L1128" t="s">
        <v>20</v>
      </c>
      <c r="M1128">
        <v>5</v>
      </c>
      <c r="N1128">
        <v>0</v>
      </c>
      <c r="O1128">
        <v>0</v>
      </c>
      <c r="P1128" t="s">
        <v>33</v>
      </c>
      <c r="Q1128" t="s">
        <v>1246</v>
      </c>
    </row>
    <row r="1129" spans="1:17">
      <c r="A1129">
        <v>1128</v>
      </c>
      <c r="B1129" s="1" t="s">
        <v>1241</v>
      </c>
      <c r="C1129">
        <v>3444</v>
      </c>
      <c r="D1129" t="s">
        <v>17</v>
      </c>
      <c r="E1129">
        <v>0.9</v>
      </c>
      <c r="F1129">
        <v>18</v>
      </c>
      <c r="G1129">
        <v>1.77</v>
      </c>
      <c r="H1129" t="s">
        <v>24</v>
      </c>
      <c r="I1129">
        <v>18</v>
      </c>
      <c r="J1129">
        <v>18</v>
      </c>
      <c r="K1129" t="s">
        <v>21</v>
      </c>
      <c r="L1129" t="s">
        <v>20</v>
      </c>
      <c r="M1129">
        <v>5</v>
      </c>
      <c r="N1129">
        <v>0</v>
      </c>
      <c r="O1129">
        <v>0</v>
      </c>
      <c r="P1129" t="s">
        <v>27</v>
      </c>
      <c r="Q1129" t="s">
        <v>1247</v>
      </c>
    </row>
    <row r="1130" spans="1:17">
      <c r="A1130">
        <v>1129</v>
      </c>
      <c r="B1130" s="1" t="s">
        <v>1241</v>
      </c>
      <c r="C1130">
        <v>3555</v>
      </c>
      <c r="D1130" t="s">
        <v>26</v>
      </c>
      <c r="E1130">
        <v>0</v>
      </c>
      <c r="F1130">
        <v>18</v>
      </c>
      <c r="G1130">
        <v>1.77</v>
      </c>
      <c r="H1130" t="s">
        <v>1248</v>
      </c>
      <c r="I1130">
        <v>18</v>
      </c>
      <c r="J1130">
        <v>0</v>
      </c>
      <c r="K1130" t="s">
        <v>21</v>
      </c>
      <c r="L1130" t="s">
        <v>20</v>
      </c>
      <c r="M1130">
        <v>4</v>
      </c>
      <c r="N1130">
        <v>0</v>
      </c>
      <c r="O1130">
        <v>0</v>
      </c>
      <c r="P1130" t="s">
        <v>22</v>
      </c>
      <c r="Q1130" t="s">
        <v>1249</v>
      </c>
    </row>
    <row r="1131" spans="1:17">
      <c r="A1131">
        <v>1130</v>
      </c>
      <c r="B1131" s="1" t="s">
        <v>1241</v>
      </c>
      <c r="C1131">
        <v>3848</v>
      </c>
      <c r="D1131" t="s">
        <v>26</v>
      </c>
      <c r="E1131">
        <v>1.65</v>
      </c>
      <c r="F1131">
        <v>18</v>
      </c>
      <c r="G1131">
        <v>1.77</v>
      </c>
      <c r="H1131" t="s">
        <v>19</v>
      </c>
      <c r="I1131">
        <v>18</v>
      </c>
      <c r="J1131">
        <v>20</v>
      </c>
      <c r="K1131" t="s">
        <v>20</v>
      </c>
      <c r="L1131" t="s">
        <v>21</v>
      </c>
      <c r="M1131">
        <v>4</v>
      </c>
      <c r="N1131">
        <v>0</v>
      </c>
      <c r="O1131">
        <v>0</v>
      </c>
      <c r="P1131" t="s">
        <v>22</v>
      </c>
      <c r="Q1131" t="s">
        <v>1250</v>
      </c>
    </row>
    <row r="1132" spans="1:17">
      <c r="A1132">
        <v>1131</v>
      </c>
      <c r="B1132" s="1" t="s">
        <v>1241</v>
      </c>
      <c r="C1132">
        <v>4686</v>
      </c>
      <c r="D1132" t="s">
        <v>17</v>
      </c>
      <c r="E1132">
        <v>0</v>
      </c>
      <c r="F1132">
        <v>15</v>
      </c>
      <c r="G1132">
        <v>1.23</v>
      </c>
      <c r="H1132" t="s">
        <v>24</v>
      </c>
      <c r="I1132">
        <v>15</v>
      </c>
      <c r="J1132">
        <v>76</v>
      </c>
      <c r="K1132" t="s">
        <v>21</v>
      </c>
      <c r="L1132" t="s">
        <v>20</v>
      </c>
      <c r="M1132">
        <v>5</v>
      </c>
      <c r="N1132">
        <v>0</v>
      </c>
      <c r="O1132">
        <v>0</v>
      </c>
      <c r="P1132" t="s">
        <v>22</v>
      </c>
      <c r="Q1132" t="s">
        <v>1251</v>
      </c>
    </row>
    <row r="1133" spans="1:17">
      <c r="A1133">
        <v>1132</v>
      </c>
      <c r="B1133" s="1" t="s">
        <v>1241</v>
      </c>
      <c r="C1133">
        <v>4855</v>
      </c>
      <c r="D1133" t="s">
        <v>26</v>
      </c>
      <c r="E1133">
        <v>0</v>
      </c>
      <c r="F1133">
        <v>18</v>
      </c>
      <c r="G1133">
        <v>1.77</v>
      </c>
      <c r="H1133" t="s">
        <v>24</v>
      </c>
      <c r="I1133">
        <v>18</v>
      </c>
      <c r="J1133">
        <v>16</v>
      </c>
      <c r="K1133" t="s">
        <v>21</v>
      </c>
      <c r="L1133" t="s">
        <v>20</v>
      </c>
      <c r="M1133">
        <v>5</v>
      </c>
      <c r="N1133">
        <v>0</v>
      </c>
      <c r="O1133">
        <v>0</v>
      </c>
      <c r="P1133" t="s">
        <v>33</v>
      </c>
      <c r="Q1133" t="s">
        <v>1252</v>
      </c>
    </row>
    <row r="1134" spans="1:17">
      <c r="A1134">
        <v>1133</v>
      </c>
      <c r="B1134" s="1" t="s">
        <v>1241</v>
      </c>
      <c r="C1134">
        <v>4861</v>
      </c>
      <c r="D1134" t="s">
        <v>26</v>
      </c>
      <c r="E1134">
        <v>0</v>
      </c>
      <c r="F1134">
        <v>12</v>
      </c>
      <c r="G1134" t="s">
        <v>18</v>
      </c>
      <c r="H1134" t="s">
        <v>19</v>
      </c>
      <c r="I1134">
        <v>12</v>
      </c>
      <c r="J1134">
        <v>16</v>
      </c>
      <c r="K1134" t="s">
        <v>21</v>
      </c>
      <c r="L1134" t="s">
        <v>20</v>
      </c>
      <c r="M1134">
        <v>5</v>
      </c>
      <c r="N1134">
        <v>0</v>
      </c>
      <c r="O1134">
        <v>0</v>
      </c>
      <c r="P1134" t="s">
        <v>27</v>
      </c>
      <c r="Q1134" t="s">
        <v>1253</v>
      </c>
    </row>
    <row r="1135" spans="1:17">
      <c r="A1135">
        <v>1134</v>
      </c>
      <c r="B1135" s="1" t="s">
        <v>1241</v>
      </c>
      <c r="C1135">
        <v>6814</v>
      </c>
      <c r="D1135" t="s">
        <v>17</v>
      </c>
      <c r="E1135">
        <v>1.6</v>
      </c>
      <c r="F1135">
        <v>18</v>
      </c>
      <c r="G1135">
        <v>1.77</v>
      </c>
      <c r="H1135" t="s">
        <v>70</v>
      </c>
      <c r="I1135">
        <v>18</v>
      </c>
      <c r="J1135">
        <v>54</v>
      </c>
      <c r="K1135" t="s">
        <v>21</v>
      </c>
      <c r="L1135" t="s">
        <v>20</v>
      </c>
      <c r="M1135">
        <v>4</v>
      </c>
      <c r="N1135">
        <v>0</v>
      </c>
      <c r="O1135">
        <v>0</v>
      </c>
      <c r="P1135" t="s">
        <v>27</v>
      </c>
      <c r="Q1135" t="s">
        <v>1254</v>
      </c>
    </row>
    <row r="1136" spans="1:17">
      <c r="A1136">
        <v>1135</v>
      </c>
      <c r="B1136" s="1" t="s">
        <v>1216</v>
      </c>
      <c r="C1136">
        <v>10491</v>
      </c>
      <c r="D1136" t="s">
        <v>26</v>
      </c>
      <c r="E1136">
        <v>0</v>
      </c>
      <c r="F1136">
        <v>12</v>
      </c>
      <c r="G1136" t="s">
        <v>18</v>
      </c>
      <c r="H1136" t="s">
        <v>49</v>
      </c>
      <c r="I1136">
        <v>12</v>
      </c>
      <c r="J1136">
        <v>0</v>
      </c>
      <c r="K1136" t="s">
        <v>21</v>
      </c>
      <c r="L1136" t="s">
        <v>21</v>
      </c>
      <c r="M1136">
        <v>5</v>
      </c>
      <c r="N1136">
        <v>0</v>
      </c>
      <c r="O1136">
        <v>0</v>
      </c>
      <c r="P1136" t="s">
        <v>22</v>
      </c>
      <c r="Q1136" t="s">
        <v>1255</v>
      </c>
    </row>
    <row r="1137" spans="1:17">
      <c r="A1137">
        <v>1136</v>
      </c>
      <c r="B1137" s="1" t="s">
        <v>1256</v>
      </c>
      <c r="C1137">
        <v>7170</v>
      </c>
      <c r="D1137" t="s">
        <v>17</v>
      </c>
      <c r="E1137">
        <v>2.75</v>
      </c>
      <c r="F1137">
        <v>18</v>
      </c>
      <c r="G1137">
        <v>1.77</v>
      </c>
      <c r="H1137" t="s">
        <v>24</v>
      </c>
      <c r="I1137">
        <v>18</v>
      </c>
      <c r="J1137">
        <v>25</v>
      </c>
      <c r="K1137" t="s">
        <v>20</v>
      </c>
      <c r="L1137" t="s">
        <v>21</v>
      </c>
      <c r="M1137">
        <v>3</v>
      </c>
      <c r="N1137" t="s">
        <v>21</v>
      </c>
      <c r="O1137">
        <v>0</v>
      </c>
      <c r="P1137" t="s">
        <v>33</v>
      </c>
      <c r="Q1137" t="s">
        <v>1257</v>
      </c>
    </row>
    <row r="1138" spans="1:17">
      <c r="A1138">
        <v>1137</v>
      </c>
      <c r="B1138" s="1" t="s">
        <v>1256</v>
      </c>
      <c r="C1138">
        <v>7840</v>
      </c>
      <c r="D1138" t="s">
        <v>17</v>
      </c>
      <c r="E1138">
        <v>2.42</v>
      </c>
      <c r="F1138">
        <v>18</v>
      </c>
      <c r="G1138">
        <v>1.77</v>
      </c>
      <c r="H1138" t="s">
        <v>77</v>
      </c>
      <c r="I1138">
        <v>18</v>
      </c>
      <c r="J1138">
        <v>11</v>
      </c>
      <c r="K1138" t="s">
        <v>20</v>
      </c>
      <c r="L1138" t="s">
        <v>20</v>
      </c>
      <c r="M1138">
        <v>3</v>
      </c>
      <c r="N1138" t="s">
        <v>21</v>
      </c>
      <c r="O1138">
        <v>0</v>
      </c>
      <c r="P1138" t="s">
        <v>27</v>
      </c>
      <c r="Q1138" t="s">
        <v>1258</v>
      </c>
    </row>
    <row r="1139" spans="1:17">
      <c r="A1139">
        <v>1138</v>
      </c>
      <c r="B1139" s="1" t="s">
        <v>1256</v>
      </c>
      <c r="C1139">
        <v>7840</v>
      </c>
      <c r="D1139" t="s">
        <v>26</v>
      </c>
      <c r="E1139">
        <v>0.74</v>
      </c>
      <c r="F1139">
        <v>18</v>
      </c>
      <c r="G1139">
        <v>1.77</v>
      </c>
      <c r="H1139" t="s">
        <v>77</v>
      </c>
      <c r="I1139">
        <v>18</v>
      </c>
      <c r="J1139">
        <v>20</v>
      </c>
      <c r="K1139" t="s">
        <v>20</v>
      </c>
      <c r="L1139" t="s">
        <v>21</v>
      </c>
      <c r="M1139">
        <v>3</v>
      </c>
      <c r="N1139" t="s">
        <v>21</v>
      </c>
      <c r="O1139">
        <v>0</v>
      </c>
      <c r="P1139" t="s">
        <v>33</v>
      </c>
      <c r="Q1139" t="s">
        <v>1259</v>
      </c>
    </row>
    <row r="1140" spans="1:17">
      <c r="A1140">
        <v>1139</v>
      </c>
      <c r="B1140" s="1" t="s">
        <v>1256</v>
      </c>
      <c r="C1140">
        <v>8590</v>
      </c>
      <c r="D1140" t="s">
        <v>17</v>
      </c>
      <c r="E1140">
        <v>2.11</v>
      </c>
      <c r="F1140">
        <v>18</v>
      </c>
      <c r="G1140">
        <v>1.77</v>
      </c>
      <c r="H1140" t="s">
        <v>70</v>
      </c>
      <c r="I1140">
        <v>18</v>
      </c>
      <c r="J1140">
        <v>16</v>
      </c>
      <c r="K1140" t="s">
        <v>20</v>
      </c>
      <c r="L1140" t="s">
        <v>21</v>
      </c>
      <c r="M1140">
        <v>3</v>
      </c>
      <c r="N1140" t="s">
        <v>21</v>
      </c>
      <c r="O1140">
        <v>0</v>
      </c>
      <c r="P1140" t="s">
        <v>27</v>
      </c>
      <c r="Q1140" t="s">
        <v>1260</v>
      </c>
    </row>
    <row r="1141" spans="1:17">
      <c r="A1141">
        <v>1140</v>
      </c>
      <c r="B1141" s="1" t="s">
        <v>1256</v>
      </c>
      <c r="C1141">
        <v>8590</v>
      </c>
      <c r="D1141" t="s">
        <v>26</v>
      </c>
      <c r="E1141">
        <v>0.28999999999999998</v>
      </c>
      <c r="F1141">
        <v>18</v>
      </c>
      <c r="G1141">
        <v>1.77</v>
      </c>
      <c r="H1141" t="s">
        <v>24</v>
      </c>
      <c r="I1141">
        <v>18</v>
      </c>
      <c r="J1141">
        <v>16</v>
      </c>
      <c r="K1141" t="s">
        <v>20</v>
      </c>
      <c r="L1141" t="s">
        <v>21</v>
      </c>
      <c r="M1141">
        <v>3</v>
      </c>
      <c r="N1141" t="s">
        <v>21</v>
      </c>
      <c r="O1141">
        <v>0</v>
      </c>
      <c r="P1141" t="s">
        <v>27</v>
      </c>
      <c r="Q1141" t="s">
        <v>1260</v>
      </c>
    </row>
    <row r="1142" spans="1:17">
      <c r="A1142">
        <v>1141</v>
      </c>
      <c r="B1142" s="1" t="s">
        <v>1256</v>
      </c>
      <c r="C1142">
        <v>1190</v>
      </c>
      <c r="D1142" t="s">
        <v>17</v>
      </c>
      <c r="E1142">
        <v>3.08</v>
      </c>
      <c r="F1142">
        <v>18</v>
      </c>
      <c r="G1142">
        <v>1.77</v>
      </c>
      <c r="H1142" t="s">
        <v>24</v>
      </c>
      <c r="I1142">
        <v>18</v>
      </c>
      <c r="J1142">
        <v>72</v>
      </c>
      <c r="K1142" t="s">
        <v>20</v>
      </c>
      <c r="L1142" t="s">
        <v>21</v>
      </c>
      <c r="M1142">
        <v>2</v>
      </c>
      <c r="N1142" t="s">
        <v>21</v>
      </c>
      <c r="O1142">
        <v>0</v>
      </c>
      <c r="P1142" t="s">
        <v>27</v>
      </c>
      <c r="Q1142" t="s">
        <v>1261</v>
      </c>
    </row>
    <row r="1143" spans="1:17">
      <c r="A1143">
        <v>1142</v>
      </c>
      <c r="B1143" s="1" t="s">
        <v>1256</v>
      </c>
      <c r="C1143">
        <v>1190</v>
      </c>
      <c r="D1143" t="s">
        <v>26</v>
      </c>
      <c r="E1143">
        <v>3.35</v>
      </c>
      <c r="F1143">
        <v>18</v>
      </c>
      <c r="G1143">
        <v>1.77</v>
      </c>
      <c r="H1143" t="s">
        <v>70</v>
      </c>
      <c r="I1143">
        <v>18</v>
      </c>
      <c r="J1143">
        <v>13</v>
      </c>
      <c r="K1143" t="s">
        <v>20</v>
      </c>
      <c r="L1143" t="s">
        <v>21</v>
      </c>
      <c r="M1143">
        <v>2</v>
      </c>
      <c r="N1143" t="s">
        <v>21</v>
      </c>
      <c r="O1143">
        <v>0</v>
      </c>
      <c r="P1143" t="s">
        <v>27</v>
      </c>
      <c r="Q1143" t="s">
        <v>1262</v>
      </c>
    </row>
    <row r="1144" spans="1:17">
      <c r="A1144">
        <v>1143</v>
      </c>
      <c r="B1144" s="1" t="s">
        <v>1256</v>
      </c>
      <c r="C1144">
        <v>2680</v>
      </c>
      <c r="D1144" t="s">
        <v>17</v>
      </c>
      <c r="E1144">
        <v>2.2999999999999998</v>
      </c>
      <c r="F1144">
        <v>18</v>
      </c>
      <c r="G1144">
        <v>1.8</v>
      </c>
      <c r="H1144" t="s">
        <v>24</v>
      </c>
      <c r="I1144">
        <v>18</v>
      </c>
      <c r="J1144">
        <v>55</v>
      </c>
      <c r="K1144" t="s">
        <v>20</v>
      </c>
      <c r="L1144" t="s">
        <v>21</v>
      </c>
      <c r="M1144">
        <v>3</v>
      </c>
      <c r="N1144" t="s">
        <v>21</v>
      </c>
      <c r="O1144">
        <v>0</v>
      </c>
      <c r="P1144" t="s">
        <v>27</v>
      </c>
      <c r="Q1144" t="s">
        <v>1263</v>
      </c>
    </row>
    <row r="1145" spans="1:17">
      <c r="A1145">
        <v>1144</v>
      </c>
      <c r="B1145" s="1" t="s">
        <v>1256</v>
      </c>
      <c r="C1145">
        <v>4420</v>
      </c>
      <c r="D1145" t="s">
        <v>17</v>
      </c>
      <c r="E1145">
        <v>2.5</v>
      </c>
      <c r="F1145">
        <v>18</v>
      </c>
      <c r="G1145">
        <v>1.77</v>
      </c>
      <c r="H1145">
        <v>0</v>
      </c>
      <c r="I1145">
        <v>18</v>
      </c>
      <c r="J1145">
        <v>25</v>
      </c>
      <c r="K1145" t="s">
        <v>21</v>
      </c>
      <c r="L1145" t="s">
        <v>21</v>
      </c>
      <c r="M1145">
        <v>2</v>
      </c>
      <c r="N1145" t="s">
        <v>21</v>
      </c>
      <c r="O1145">
        <v>0</v>
      </c>
      <c r="P1145" t="s">
        <v>22</v>
      </c>
      <c r="Q1145" t="s">
        <v>1264</v>
      </c>
    </row>
    <row r="1146" spans="1:17">
      <c r="A1146">
        <v>1145</v>
      </c>
      <c r="B1146" s="1" t="s">
        <v>1256</v>
      </c>
      <c r="C1146">
        <v>5485</v>
      </c>
      <c r="D1146" t="s">
        <v>17</v>
      </c>
      <c r="E1146">
        <v>2.6</v>
      </c>
      <c r="F1146">
        <v>18</v>
      </c>
      <c r="G1146">
        <v>1.77</v>
      </c>
      <c r="H1146" t="s">
        <v>24</v>
      </c>
      <c r="I1146">
        <v>18</v>
      </c>
      <c r="J1146">
        <v>18</v>
      </c>
      <c r="K1146" t="s">
        <v>20</v>
      </c>
      <c r="L1146" t="s">
        <v>21</v>
      </c>
      <c r="M1146">
        <v>3</v>
      </c>
      <c r="N1146" t="s">
        <v>21</v>
      </c>
      <c r="O1146">
        <v>0</v>
      </c>
      <c r="P1146" t="s">
        <v>27</v>
      </c>
      <c r="Q1146" t="s">
        <v>1265</v>
      </c>
    </row>
    <row r="1147" spans="1:17">
      <c r="A1147">
        <v>1146</v>
      </c>
      <c r="B1147" s="1" t="s">
        <v>1256</v>
      </c>
      <c r="C1147">
        <v>5495</v>
      </c>
      <c r="D1147" t="s">
        <v>17</v>
      </c>
      <c r="E1147">
        <v>2.7</v>
      </c>
      <c r="F1147">
        <v>18</v>
      </c>
      <c r="G1147">
        <v>1.77</v>
      </c>
      <c r="H1147" t="s">
        <v>77</v>
      </c>
      <c r="I1147">
        <v>18</v>
      </c>
      <c r="J1147">
        <v>50</v>
      </c>
      <c r="K1147" t="s">
        <v>20</v>
      </c>
      <c r="L1147" t="s">
        <v>21</v>
      </c>
      <c r="M1147">
        <v>2</v>
      </c>
      <c r="N1147" t="s">
        <v>21</v>
      </c>
      <c r="O1147">
        <v>0</v>
      </c>
      <c r="P1147" t="s">
        <v>27</v>
      </c>
      <c r="Q1147" t="s">
        <v>1266</v>
      </c>
    </row>
    <row r="1148" spans="1:17">
      <c r="A1148">
        <v>1147</v>
      </c>
      <c r="B1148" s="1" t="s">
        <v>1256</v>
      </c>
      <c r="C1148">
        <v>6210</v>
      </c>
      <c r="D1148" t="s">
        <v>17</v>
      </c>
      <c r="E1148">
        <v>0.4</v>
      </c>
      <c r="F1148">
        <v>15</v>
      </c>
      <c r="G1148">
        <v>1.2</v>
      </c>
      <c r="H1148" t="s">
        <v>18</v>
      </c>
      <c r="I1148">
        <v>15</v>
      </c>
      <c r="J1148">
        <v>18</v>
      </c>
      <c r="K1148" t="s">
        <v>21</v>
      </c>
      <c r="L1148" t="s">
        <v>21</v>
      </c>
      <c r="M1148">
        <v>2</v>
      </c>
      <c r="N1148" t="s">
        <v>21</v>
      </c>
      <c r="O1148">
        <v>0</v>
      </c>
      <c r="P1148" t="s">
        <v>50</v>
      </c>
      <c r="Q1148" t="s">
        <v>1267</v>
      </c>
    </row>
    <row r="1149" spans="1:17">
      <c r="A1149">
        <v>1148</v>
      </c>
      <c r="B1149" s="1" t="s">
        <v>1256</v>
      </c>
      <c r="C1149">
        <v>6385</v>
      </c>
      <c r="D1149" t="s">
        <v>17</v>
      </c>
      <c r="E1149">
        <v>0</v>
      </c>
      <c r="F1149">
        <v>15</v>
      </c>
      <c r="G1149">
        <v>1.2</v>
      </c>
      <c r="H1149" t="s">
        <v>24</v>
      </c>
      <c r="I1149">
        <v>18</v>
      </c>
      <c r="J1149">
        <v>8</v>
      </c>
      <c r="K1149" t="s">
        <v>21</v>
      </c>
      <c r="L1149" t="s">
        <v>21</v>
      </c>
      <c r="M1149">
        <v>2</v>
      </c>
      <c r="N1149" t="s">
        <v>21</v>
      </c>
      <c r="O1149">
        <v>0</v>
      </c>
      <c r="P1149" t="s">
        <v>22</v>
      </c>
      <c r="Q1149" t="s">
        <v>1268</v>
      </c>
    </row>
    <row r="1150" spans="1:17">
      <c r="A1150">
        <v>1149</v>
      </c>
      <c r="B1150" s="1" t="s">
        <v>1256</v>
      </c>
      <c r="C1150">
        <v>6550</v>
      </c>
      <c r="D1150" t="s">
        <v>26</v>
      </c>
      <c r="E1150">
        <v>0</v>
      </c>
      <c r="F1150">
        <v>24</v>
      </c>
      <c r="G1150">
        <v>3.14</v>
      </c>
      <c r="H1150" t="s">
        <v>24</v>
      </c>
      <c r="I1150">
        <v>24</v>
      </c>
      <c r="J1150">
        <v>10</v>
      </c>
      <c r="K1150" t="s">
        <v>20</v>
      </c>
      <c r="L1150" t="s">
        <v>21</v>
      </c>
      <c r="M1150">
        <v>2</v>
      </c>
      <c r="N1150" t="s">
        <v>21</v>
      </c>
      <c r="O1150">
        <v>0</v>
      </c>
      <c r="P1150" t="s">
        <v>27</v>
      </c>
      <c r="Q1150" t="s">
        <v>1269</v>
      </c>
    </row>
    <row r="1151" spans="1:17">
      <c r="A1151">
        <v>1150</v>
      </c>
      <c r="B1151" s="1" t="s">
        <v>1256</v>
      </c>
      <c r="C1151">
        <v>645</v>
      </c>
      <c r="D1151" t="s">
        <v>26</v>
      </c>
      <c r="E1151">
        <v>1.46</v>
      </c>
      <c r="F1151">
        <v>24</v>
      </c>
      <c r="G1151">
        <v>3.1</v>
      </c>
      <c r="H1151" t="s">
        <v>67</v>
      </c>
      <c r="I1151">
        <v>24</v>
      </c>
      <c r="J1151">
        <v>17</v>
      </c>
      <c r="K1151" t="s">
        <v>20</v>
      </c>
      <c r="L1151" t="s">
        <v>21</v>
      </c>
      <c r="M1151">
        <v>2.5</v>
      </c>
      <c r="N1151" t="s">
        <v>21</v>
      </c>
      <c r="O1151">
        <v>0</v>
      </c>
      <c r="P1151" t="s">
        <v>27</v>
      </c>
      <c r="Q1151" t="s">
        <v>1270</v>
      </c>
    </row>
    <row r="1152" spans="1:17">
      <c r="A1152">
        <v>1151</v>
      </c>
      <c r="B1152" s="1" t="s">
        <v>1271</v>
      </c>
      <c r="C1152">
        <v>1293</v>
      </c>
      <c r="D1152" t="s">
        <v>17</v>
      </c>
      <c r="E1152">
        <v>1.78</v>
      </c>
      <c r="F1152">
        <v>18</v>
      </c>
      <c r="G1152">
        <v>1.8</v>
      </c>
      <c r="H1152" t="s">
        <v>67</v>
      </c>
      <c r="I1152">
        <v>18</v>
      </c>
      <c r="J1152">
        <v>17</v>
      </c>
      <c r="K1152" t="s">
        <v>20</v>
      </c>
      <c r="L1152" t="s">
        <v>21</v>
      </c>
      <c r="M1152">
        <v>1.5</v>
      </c>
      <c r="N1152" t="s">
        <v>21</v>
      </c>
      <c r="O1152">
        <v>0</v>
      </c>
      <c r="P1152" t="s">
        <v>27</v>
      </c>
      <c r="Q1152" t="s">
        <v>1272</v>
      </c>
    </row>
    <row r="1153" spans="1:17">
      <c r="A1153">
        <v>1152</v>
      </c>
      <c r="B1153" s="1" t="s">
        <v>1271</v>
      </c>
      <c r="C1153">
        <v>2580</v>
      </c>
      <c r="D1153" t="s">
        <v>17</v>
      </c>
      <c r="E1153">
        <v>1.4</v>
      </c>
      <c r="F1153">
        <v>18</v>
      </c>
      <c r="G1153">
        <v>1.8</v>
      </c>
      <c r="H1153" t="s">
        <v>67</v>
      </c>
      <c r="I1153">
        <v>18</v>
      </c>
      <c r="J1153">
        <v>13</v>
      </c>
      <c r="K1153" t="s">
        <v>20</v>
      </c>
      <c r="L1153" t="s">
        <v>21</v>
      </c>
      <c r="M1153">
        <v>2</v>
      </c>
      <c r="N1153" t="s">
        <v>21</v>
      </c>
      <c r="O1153">
        <v>0</v>
      </c>
      <c r="P1153" t="s">
        <v>27</v>
      </c>
      <c r="Q1153" t="s">
        <v>1273</v>
      </c>
    </row>
    <row r="1154" spans="1:17">
      <c r="A1154">
        <v>1153</v>
      </c>
      <c r="B1154" s="1" t="s">
        <v>1271</v>
      </c>
      <c r="C1154">
        <v>2660</v>
      </c>
      <c r="D1154" t="s">
        <v>17</v>
      </c>
      <c r="E1154">
        <v>0</v>
      </c>
      <c r="F1154" t="s">
        <v>1157</v>
      </c>
      <c r="G1154" t="s">
        <v>18</v>
      </c>
      <c r="H1154" t="s">
        <v>18</v>
      </c>
      <c r="I1154">
        <v>0</v>
      </c>
      <c r="J1154">
        <v>0</v>
      </c>
      <c r="K1154" t="s">
        <v>21</v>
      </c>
      <c r="L1154" t="s">
        <v>21</v>
      </c>
      <c r="M1154">
        <v>2</v>
      </c>
      <c r="N1154" t="s">
        <v>21</v>
      </c>
      <c r="O1154">
        <v>0</v>
      </c>
      <c r="P1154" t="s">
        <v>27</v>
      </c>
      <c r="Q1154" t="s">
        <v>18</v>
      </c>
    </row>
    <row r="1155" spans="1:17">
      <c r="A1155">
        <v>1154</v>
      </c>
      <c r="B1155" s="1" t="s">
        <v>1271</v>
      </c>
      <c r="C1155">
        <v>3810</v>
      </c>
      <c r="D1155" t="s">
        <v>17</v>
      </c>
      <c r="E1155">
        <v>1.77</v>
      </c>
      <c r="F1155">
        <v>24</v>
      </c>
      <c r="G1155">
        <v>3.1</v>
      </c>
      <c r="H1155" t="s">
        <v>67</v>
      </c>
      <c r="I1155">
        <v>24</v>
      </c>
      <c r="J1155">
        <v>17</v>
      </c>
      <c r="K1155" t="s">
        <v>20</v>
      </c>
      <c r="L1155" t="s">
        <v>21</v>
      </c>
      <c r="M1155">
        <v>2</v>
      </c>
      <c r="N1155" t="s">
        <v>21</v>
      </c>
      <c r="O1155">
        <v>0</v>
      </c>
      <c r="P1155" t="s">
        <v>27</v>
      </c>
      <c r="Q1155" t="s">
        <v>1274</v>
      </c>
    </row>
    <row r="1156" spans="1:17">
      <c r="A1156">
        <v>1155</v>
      </c>
      <c r="B1156" s="1" t="s">
        <v>1271</v>
      </c>
      <c r="C1156">
        <v>5097</v>
      </c>
      <c r="D1156" t="s">
        <v>17</v>
      </c>
      <c r="E1156">
        <v>1.88</v>
      </c>
      <c r="F1156">
        <v>18</v>
      </c>
      <c r="G1156">
        <v>1.8</v>
      </c>
      <c r="H1156" t="s">
        <v>67</v>
      </c>
      <c r="I1156">
        <v>18</v>
      </c>
      <c r="J1156">
        <v>25</v>
      </c>
      <c r="K1156" t="s">
        <v>20</v>
      </c>
      <c r="L1156" t="s">
        <v>21</v>
      </c>
      <c r="M1156">
        <v>3</v>
      </c>
      <c r="N1156" t="s">
        <v>21</v>
      </c>
      <c r="O1156">
        <v>0</v>
      </c>
      <c r="P1156" t="s">
        <v>27</v>
      </c>
      <c r="Q1156" t="s">
        <v>1275</v>
      </c>
    </row>
    <row r="1157" spans="1:17">
      <c r="A1157">
        <v>1156</v>
      </c>
      <c r="B1157" s="1" t="s">
        <v>1271</v>
      </c>
      <c r="C1157">
        <v>5162</v>
      </c>
      <c r="D1157" t="s">
        <v>17</v>
      </c>
      <c r="E1157">
        <v>2.73</v>
      </c>
      <c r="F1157">
        <v>18</v>
      </c>
      <c r="G1157">
        <v>1.8</v>
      </c>
      <c r="H1157" t="s">
        <v>67</v>
      </c>
      <c r="I1157">
        <v>18</v>
      </c>
      <c r="J1157">
        <v>21</v>
      </c>
      <c r="K1157" t="s">
        <v>20</v>
      </c>
      <c r="L1157" t="s">
        <v>21</v>
      </c>
      <c r="M1157">
        <v>3</v>
      </c>
      <c r="N1157" t="s">
        <v>21</v>
      </c>
      <c r="O1157">
        <v>0</v>
      </c>
      <c r="P1157" t="s">
        <v>27</v>
      </c>
      <c r="Q1157" t="s">
        <v>1276</v>
      </c>
    </row>
    <row r="1158" spans="1:17">
      <c r="A1158">
        <v>1157</v>
      </c>
      <c r="B1158" s="1" t="s">
        <v>1271</v>
      </c>
      <c r="C1158">
        <v>5166</v>
      </c>
      <c r="D1158" t="s">
        <v>18</v>
      </c>
      <c r="E1158">
        <v>1.47</v>
      </c>
      <c r="F1158">
        <v>24</v>
      </c>
      <c r="G1158">
        <v>3.1</v>
      </c>
      <c r="H1158" t="s">
        <v>67</v>
      </c>
      <c r="I1158">
        <v>24</v>
      </c>
      <c r="J1158">
        <v>17</v>
      </c>
      <c r="K1158" t="s">
        <v>20</v>
      </c>
      <c r="L1158" t="s">
        <v>21</v>
      </c>
      <c r="M1158">
        <v>3</v>
      </c>
      <c r="N1158" t="s">
        <v>21</v>
      </c>
      <c r="O1158">
        <v>0</v>
      </c>
      <c r="P1158" t="s">
        <v>27</v>
      </c>
      <c r="Q1158" t="s">
        <v>1277</v>
      </c>
    </row>
    <row r="1159" spans="1:17">
      <c r="A1159">
        <v>1158</v>
      </c>
      <c r="B1159" s="1" t="s">
        <v>1278</v>
      </c>
      <c r="C1159">
        <v>265</v>
      </c>
      <c r="D1159" t="s">
        <v>17</v>
      </c>
      <c r="E1159">
        <v>0</v>
      </c>
      <c r="F1159">
        <v>15</v>
      </c>
      <c r="G1159">
        <v>1.2</v>
      </c>
      <c r="H1159" t="s">
        <v>18</v>
      </c>
      <c r="I1159">
        <v>15</v>
      </c>
      <c r="J1159">
        <v>20</v>
      </c>
      <c r="K1159" t="s">
        <v>20</v>
      </c>
      <c r="L1159" t="s">
        <v>21</v>
      </c>
      <c r="M1159">
        <v>2</v>
      </c>
      <c r="N1159" t="s">
        <v>21</v>
      </c>
      <c r="O1159">
        <v>0</v>
      </c>
      <c r="P1159" t="s">
        <v>27</v>
      </c>
      <c r="Q1159" t="s">
        <v>1279</v>
      </c>
    </row>
    <row r="1160" spans="1:17">
      <c r="A1160">
        <v>1159</v>
      </c>
      <c r="B1160" s="1" t="s">
        <v>1278</v>
      </c>
      <c r="C1160">
        <v>645</v>
      </c>
      <c r="D1160" t="s">
        <v>17</v>
      </c>
      <c r="E1160">
        <v>1.67</v>
      </c>
      <c r="F1160">
        <v>15</v>
      </c>
      <c r="G1160">
        <v>1.2</v>
      </c>
      <c r="H1160" t="s">
        <v>24</v>
      </c>
      <c r="I1160">
        <v>15</v>
      </c>
      <c r="J1160">
        <v>13</v>
      </c>
      <c r="K1160" t="s">
        <v>20</v>
      </c>
      <c r="L1160" t="s">
        <v>21</v>
      </c>
      <c r="M1160">
        <v>2</v>
      </c>
      <c r="N1160" t="s">
        <v>21</v>
      </c>
      <c r="O1160">
        <v>0</v>
      </c>
      <c r="P1160" t="s">
        <v>27</v>
      </c>
      <c r="Q1160" t="s">
        <v>1280</v>
      </c>
    </row>
    <row r="1161" spans="1:17">
      <c r="A1161">
        <v>1160</v>
      </c>
      <c r="B1161" s="1" t="s">
        <v>1281</v>
      </c>
      <c r="C1161">
        <v>1940</v>
      </c>
      <c r="D1161" t="s">
        <v>26</v>
      </c>
      <c r="E1161">
        <v>1.1299999999999999</v>
      </c>
      <c r="F1161">
        <v>24</v>
      </c>
      <c r="G1161">
        <v>3.14</v>
      </c>
      <c r="H1161" t="s">
        <v>19</v>
      </c>
      <c r="I1161">
        <v>24</v>
      </c>
      <c r="J1161">
        <v>23</v>
      </c>
      <c r="K1161" t="s">
        <v>20</v>
      </c>
      <c r="L1161" t="s">
        <v>21</v>
      </c>
      <c r="M1161">
        <v>2</v>
      </c>
      <c r="N1161" t="s">
        <v>21</v>
      </c>
      <c r="O1161">
        <v>0</v>
      </c>
      <c r="P1161" t="s">
        <v>27</v>
      </c>
      <c r="Q1161" t="s">
        <v>1282</v>
      </c>
    </row>
    <row r="1162" spans="1:17">
      <c r="A1162">
        <v>1161</v>
      </c>
      <c r="B1162" s="1" t="s">
        <v>1281</v>
      </c>
      <c r="C1162">
        <v>2750</v>
      </c>
      <c r="D1162" t="s">
        <v>26</v>
      </c>
      <c r="E1162">
        <v>1.9</v>
      </c>
      <c r="F1162">
        <v>18</v>
      </c>
      <c r="G1162">
        <v>1.77</v>
      </c>
      <c r="H1162" t="s">
        <v>77</v>
      </c>
      <c r="I1162">
        <v>18</v>
      </c>
      <c r="J1162">
        <v>20</v>
      </c>
      <c r="K1162" t="s">
        <v>20</v>
      </c>
      <c r="L1162" t="s">
        <v>21</v>
      </c>
      <c r="M1162">
        <v>2</v>
      </c>
      <c r="N1162" t="s">
        <v>21</v>
      </c>
      <c r="O1162">
        <v>0</v>
      </c>
      <c r="P1162" t="s">
        <v>27</v>
      </c>
      <c r="Q1162" t="s">
        <v>1283</v>
      </c>
    </row>
    <row r="1163" spans="1:17">
      <c r="A1163">
        <v>1162</v>
      </c>
      <c r="B1163" s="1" t="s">
        <v>1281</v>
      </c>
      <c r="C1163">
        <v>3276</v>
      </c>
      <c r="D1163" t="s">
        <v>26</v>
      </c>
      <c r="E1163">
        <v>0</v>
      </c>
      <c r="F1163">
        <v>18</v>
      </c>
      <c r="G1163">
        <v>1.77</v>
      </c>
      <c r="H1163" t="s">
        <v>70</v>
      </c>
      <c r="I1163">
        <v>18</v>
      </c>
      <c r="J1163">
        <v>25</v>
      </c>
      <c r="K1163" t="s">
        <v>20</v>
      </c>
      <c r="L1163" t="s">
        <v>21</v>
      </c>
      <c r="M1163">
        <v>3</v>
      </c>
      <c r="N1163" t="s">
        <v>21</v>
      </c>
      <c r="O1163">
        <v>0</v>
      </c>
      <c r="P1163" t="s">
        <v>27</v>
      </c>
      <c r="Q1163" t="s">
        <v>1278</v>
      </c>
    </row>
    <row r="1164" spans="1:17">
      <c r="A1164">
        <v>1163</v>
      </c>
      <c r="B1164" s="1" t="s">
        <v>1281</v>
      </c>
      <c r="C1164">
        <v>3298</v>
      </c>
      <c r="D1164" t="s">
        <v>26</v>
      </c>
      <c r="E1164">
        <v>1.53</v>
      </c>
      <c r="F1164">
        <v>12</v>
      </c>
      <c r="G1164">
        <v>0.78</v>
      </c>
      <c r="H1164" t="s">
        <v>24</v>
      </c>
      <c r="I1164">
        <v>12</v>
      </c>
      <c r="J1164">
        <v>20</v>
      </c>
      <c r="K1164" t="s">
        <v>20</v>
      </c>
      <c r="L1164" t="s">
        <v>21</v>
      </c>
      <c r="M1164">
        <v>3</v>
      </c>
      <c r="N1164" t="s">
        <v>21</v>
      </c>
      <c r="O1164">
        <v>0</v>
      </c>
      <c r="P1164" t="s">
        <v>27</v>
      </c>
      <c r="Q1164" t="s">
        <v>1284</v>
      </c>
    </row>
    <row r="1165" spans="1:17">
      <c r="A1165">
        <v>1164</v>
      </c>
      <c r="B1165" s="1" t="s">
        <v>1281</v>
      </c>
      <c r="C1165">
        <v>4670</v>
      </c>
      <c r="D1165" t="s">
        <v>26</v>
      </c>
      <c r="E1165">
        <v>0</v>
      </c>
      <c r="F1165">
        <v>18</v>
      </c>
      <c r="G1165">
        <v>1.77</v>
      </c>
      <c r="H1165" t="s">
        <v>70</v>
      </c>
      <c r="I1165">
        <v>18</v>
      </c>
      <c r="J1165">
        <v>18</v>
      </c>
      <c r="K1165" t="s">
        <v>20</v>
      </c>
      <c r="L1165" t="s">
        <v>21</v>
      </c>
      <c r="M1165">
        <v>2</v>
      </c>
      <c r="N1165" t="s">
        <v>21</v>
      </c>
      <c r="O1165">
        <v>0</v>
      </c>
      <c r="P1165" t="s">
        <v>27</v>
      </c>
      <c r="Q1165" t="s">
        <v>1285</v>
      </c>
    </row>
    <row r="1166" spans="1:17">
      <c r="A1166">
        <v>1165</v>
      </c>
      <c r="B1166" s="1" t="s">
        <v>1281</v>
      </c>
      <c r="C1166">
        <v>6280</v>
      </c>
      <c r="D1166" t="s">
        <v>17</v>
      </c>
      <c r="E1166">
        <v>2.4900000000000002</v>
      </c>
      <c r="F1166">
        <v>18</v>
      </c>
      <c r="G1166">
        <v>1.77</v>
      </c>
      <c r="H1166" t="s">
        <v>24</v>
      </c>
      <c r="I1166">
        <v>18</v>
      </c>
      <c r="J1166">
        <v>17</v>
      </c>
      <c r="K1166" t="s">
        <v>20</v>
      </c>
      <c r="L1166" t="s">
        <v>21</v>
      </c>
      <c r="M1166">
        <v>3</v>
      </c>
      <c r="N1166" t="s">
        <v>20</v>
      </c>
      <c r="O1166">
        <v>0</v>
      </c>
      <c r="P1166" t="s">
        <v>27</v>
      </c>
      <c r="Q1166" t="s">
        <v>1286</v>
      </c>
    </row>
    <row r="1167" spans="1:17">
      <c r="A1167">
        <v>1166</v>
      </c>
      <c r="B1167" s="1" t="s">
        <v>1281</v>
      </c>
      <c r="C1167">
        <v>7600</v>
      </c>
      <c r="D1167" t="s">
        <v>17</v>
      </c>
      <c r="E1167">
        <v>1.8</v>
      </c>
      <c r="F1167">
        <v>18</v>
      </c>
      <c r="G1167">
        <v>1.77</v>
      </c>
      <c r="H1167" t="s">
        <v>29</v>
      </c>
      <c r="I1167">
        <v>18</v>
      </c>
      <c r="J1167">
        <v>12</v>
      </c>
      <c r="K1167" t="s">
        <v>20</v>
      </c>
      <c r="L1167" t="s">
        <v>21</v>
      </c>
      <c r="M1167">
        <v>3</v>
      </c>
      <c r="N1167" t="s">
        <v>21</v>
      </c>
      <c r="O1167">
        <v>0</v>
      </c>
      <c r="P1167" t="s">
        <v>27</v>
      </c>
      <c r="Q1167" t="s">
        <v>1287</v>
      </c>
    </row>
    <row r="1168" spans="1:17">
      <c r="A1168">
        <v>1167</v>
      </c>
      <c r="B1168" s="1" t="s">
        <v>1288</v>
      </c>
      <c r="C1168">
        <v>2940</v>
      </c>
      <c r="D1168" t="s">
        <v>26</v>
      </c>
      <c r="E1168">
        <v>1.37</v>
      </c>
      <c r="F1168">
        <v>18</v>
      </c>
      <c r="G1168">
        <v>1.77</v>
      </c>
      <c r="H1168" t="s">
        <v>18</v>
      </c>
      <c r="I1168">
        <v>18</v>
      </c>
      <c r="J1168">
        <v>22</v>
      </c>
      <c r="K1168" t="s">
        <v>20</v>
      </c>
      <c r="L1168" t="s">
        <v>21</v>
      </c>
      <c r="M1168">
        <v>4</v>
      </c>
      <c r="N1168" t="s">
        <v>21</v>
      </c>
      <c r="O1168">
        <v>0</v>
      </c>
      <c r="P1168" t="s">
        <v>27</v>
      </c>
      <c r="Q1168" t="s">
        <v>1289</v>
      </c>
    </row>
    <row r="1169" spans="1:17">
      <c r="A1169">
        <v>1168</v>
      </c>
      <c r="B1169" s="1" t="s">
        <v>1288</v>
      </c>
      <c r="C1169">
        <v>2945</v>
      </c>
      <c r="D1169" t="s">
        <v>26</v>
      </c>
      <c r="E1169">
        <v>2.83</v>
      </c>
      <c r="F1169">
        <v>24</v>
      </c>
      <c r="G1169">
        <v>3.14</v>
      </c>
      <c r="H1169" t="s">
        <v>24</v>
      </c>
      <c r="I1169">
        <v>24</v>
      </c>
      <c r="J1169">
        <v>24</v>
      </c>
      <c r="K1169" t="s">
        <v>20</v>
      </c>
      <c r="L1169" t="s">
        <v>21</v>
      </c>
      <c r="M1169">
        <v>4</v>
      </c>
      <c r="N1169" t="s">
        <v>21</v>
      </c>
      <c r="O1169">
        <v>0</v>
      </c>
      <c r="P1169" t="s">
        <v>27</v>
      </c>
      <c r="Q1169" t="s">
        <v>1281</v>
      </c>
    </row>
    <row r="1170" spans="1:17">
      <c r="A1170">
        <v>1169</v>
      </c>
      <c r="B1170" s="1" t="s">
        <v>1288</v>
      </c>
      <c r="C1170">
        <v>2950</v>
      </c>
      <c r="D1170" t="s">
        <v>26</v>
      </c>
      <c r="E1170">
        <v>2.84</v>
      </c>
      <c r="F1170">
        <v>18</v>
      </c>
      <c r="G1170">
        <v>1.77</v>
      </c>
      <c r="H1170" t="s">
        <v>24</v>
      </c>
      <c r="I1170">
        <v>18</v>
      </c>
      <c r="J1170">
        <v>25</v>
      </c>
      <c r="K1170" t="s">
        <v>20</v>
      </c>
      <c r="L1170" t="s">
        <v>21</v>
      </c>
      <c r="M1170">
        <v>4</v>
      </c>
      <c r="N1170" t="s">
        <v>21</v>
      </c>
      <c r="O1170">
        <v>0</v>
      </c>
      <c r="P1170" t="s">
        <v>27</v>
      </c>
      <c r="Q1170" t="s">
        <v>1290</v>
      </c>
    </row>
    <row r="1171" spans="1:17">
      <c r="A1171">
        <v>1170</v>
      </c>
      <c r="B1171" s="1" t="s">
        <v>1288</v>
      </c>
      <c r="C1171">
        <v>4240</v>
      </c>
      <c r="D1171" t="s">
        <v>26</v>
      </c>
      <c r="E1171">
        <v>2.04</v>
      </c>
      <c r="F1171">
        <v>12</v>
      </c>
      <c r="G1171" t="s">
        <v>18</v>
      </c>
      <c r="H1171" t="s">
        <v>19</v>
      </c>
      <c r="I1171">
        <v>12</v>
      </c>
      <c r="J1171">
        <v>32</v>
      </c>
      <c r="K1171" t="s">
        <v>20</v>
      </c>
      <c r="L1171" t="s">
        <v>20</v>
      </c>
      <c r="M1171">
        <v>4</v>
      </c>
      <c r="N1171" t="s">
        <v>21</v>
      </c>
      <c r="O1171">
        <v>0</v>
      </c>
      <c r="P1171" t="s">
        <v>27</v>
      </c>
      <c r="Q1171" t="s">
        <v>1291</v>
      </c>
    </row>
    <row r="1172" spans="1:17">
      <c r="A1172">
        <v>1171</v>
      </c>
      <c r="B1172" s="1" t="s">
        <v>1288</v>
      </c>
      <c r="C1172">
        <v>5000</v>
      </c>
      <c r="D1172" t="s">
        <v>26</v>
      </c>
      <c r="E1172">
        <v>1.45</v>
      </c>
      <c r="F1172">
        <v>15</v>
      </c>
      <c r="G1172" t="s">
        <v>18</v>
      </c>
      <c r="H1172" t="s">
        <v>19</v>
      </c>
      <c r="I1172">
        <v>15</v>
      </c>
      <c r="J1172">
        <v>23</v>
      </c>
      <c r="K1172" t="s">
        <v>20</v>
      </c>
      <c r="L1172" t="s">
        <v>21</v>
      </c>
      <c r="M1172">
        <v>4</v>
      </c>
      <c r="N1172" t="s">
        <v>21</v>
      </c>
      <c r="O1172">
        <v>0</v>
      </c>
      <c r="P1172" t="s">
        <v>27</v>
      </c>
      <c r="Q1172" t="s">
        <v>1292</v>
      </c>
    </row>
    <row r="1173" spans="1:17">
      <c r="A1173">
        <v>1172</v>
      </c>
      <c r="B1173" s="1" t="s">
        <v>1288</v>
      </c>
      <c r="C1173">
        <v>5060</v>
      </c>
      <c r="D1173" t="s">
        <v>26</v>
      </c>
      <c r="E1173">
        <v>1.73</v>
      </c>
      <c r="F1173">
        <v>18</v>
      </c>
      <c r="G1173">
        <v>1.77</v>
      </c>
      <c r="H1173" t="s">
        <v>19</v>
      </c>
      <c r="I1173">
        <v>18</v>
      </c>
      <c r="J1173">
        <v>14</v>
      </c>
      <c r="K1173" t="s">
        <v>20</v>
      </c>
      <c r="L1173" t="s">
        <v>21</v>
      </c>
      <c r="M1173">
        <v>4</v>
      </c>
      <c r="N1173" t="s">
        <v>21</v>
      </c>
      <c r="O1173">
        <v>0</v>
      </c>
      <c r="P1173" t="s">
        <v>27</v>
      </c>
      <c r="Q1173" t="s">
        <v>1293</v>
      </c>
    </row>
    <row r="1174" spans="1:17">
      <c r="A1174">
        <v>1173</v>
      </c>
      <c r="B1174" s="1" t="s">
        <v>1288</v>
      </c>
      <c r="C1174">
        <v>6380</v>
      </c>
      <c r="D1174" t="s">
        <v>17</v>
      </c>
      <c r="E1174">
        <v>1.87</v>
      </c>
      <c r="F1174">
        <v>18</v>
      </c>
      <c r="G1174">
        <v>1.77</v>
      </c>
      <c r="H1174" t="s">
        <v>24</v>
      </c>
      <c r="I1174">
        <v>18</v>
      </c>
      <c r="J1174">
        <v>82</v>
      </c>
      <c r="K1174" t="s">
        <v>20</v>
      </c>
      <c r="L1174" t="s">
        <v>21</v>
      </c>
      <c r="M1174">
        <v>3</v>
      </c>
      <c r="N1174" t="s">
        <v>21</v>
      </c>
      <c r="O1174">
        <v>0</v>
      </c>
      <c r="P1174" t="s">
        <v>22</v>
      </c>
      <c r="Q1174" t="s">
        <v>1294</v>
      </c>
    </row>
    <row r="1175" spans="1:17">
      <c r="A1175">
        <v>1174</v>
      </c>
      <c r="B1175" s="1" t="s">
        <v>1288</v>
      </c>
      <c r="C1175">
        <v>7250</v>
      </c>
      <c r="D1175" t="s">
        <v>17</v>
      </c>
      <c r="E1175">
        <v>1.98</v>
      </c>
      <c r="F1175">
        <v>18</v>
      </c>
      <c r="G1175">
        <v>1.77</v>
      </c>
      <c r="H1175" t="s">
        <v>19</v>
      </c>
      <c r="I1175">
        <v>18</v>
      </c>
      <c r="J1175">
        <v>20</v>
      </c>
      <c r="K1175" t="s">
        <v>20</v>
      </c>
      <c r="L1175" t="s">
        <v>21</v>
      </c>
      <c r="M1175">
        <v>4</v>
      </c>
      <c r="N1175" t="s">
        <v>21</v>
      </c>
      <c r="O1175">
        <v>0</v>
      </c>
      <c r="P1175" t="s">
        <v>27</v>
      </c>
      <c r="Q1175" t="s">
        <v>1295</v>
      </c>
    </row>
    <row r="1176" spans="1:17">
      <c r="A1176">
        <v>1175</v>
      </c>
      <c r="B1176" s="1" t="s">
        <v>1288</v>
      </c>
      <c r="C1176">
        <v>7820</v>
      </c>
      <c r="D1176" t="s">
        <v>17</v>
      </c>
      <c r="E1176">
        <v>2.5299999999999998</v>
      </c>
      <c r="F1176">
        <v>18</v>
      </c>
      <c r="G1176">
        <v>1.77</v>
      </c>
      <c r="H1176" t="s">
        <v>24</v>
      </c>
      <c r="I1176">
        <v>18</v>
      </c>
      <c r="J1176">
        <v>26</v>
      </c>
      <c r="K1176" t="s">
        <v>20</v>
      </c>
      <c r="L1176" t="s">
        <v>21</v>
      </c>
      <c r="M1176">
        <v>5</v>
      </c>
      <c r="N1176" t="s">
        <v>21</v>
      </c>
      <c r="O1176">
        <v>0</v>
      </c>
      <c r="P1176" t="s">
        <v>27</v>
      </c>
      <c r="Q1176" t="s">
        <v>1296</v>
      </c>
    </row>
    <row r="1177" spans="1:17">
      <c r="A1177">
        <v>1176</v>
      </c>
      <c r="B1177" s="1" t="s">
        <v>1288</v>
      </c>
      <c r="C1177">
        <v>7820</v>
      </c>
      <c r="D1177" t="s">
        <v>26</v>
      </c>
      <c r="E1177">
        <v>1.73</v>
      </c>
      <c r="F1177">
        <v>18</v>
      </c>
      <c r="G1177">
        <v>1.77</v>
      </c>
      <c r="H1177" t="s">
        <v>70</v>
      </c>
      <c r="I1177">
        <v>18</v>
      </c>
      <c r="J1177">
        <v>31</v>
      </c>
      <c r="K1177" t="s">
        <v>20</v>
      </c>
      <c r="L1177" t="s">
        <v>21</v>
      </c>
      <c r="M1177">
        <v>4</v>
      </c>
      <c r="N1177" t="s">
        <v>21</v>
      </c>
      <c r="O1177">
        <v>0</v>
      </c>
      <c r="P1177" t="s">
        <v>27</v>
      </c>
      <c r="Q1177" t="s">
        <v>1297</v>
      </c>
    </row>
    <row r="1178" spans="1:17">
      <c r="A1178">
        <v>1177</v>
      </c>
      <c r="B1178" s="1" t="s">
        <v>1288</v>
      </c>
      <c r="C1178">
        <v>9115</v>
      </c>
      <c r="D1178" t="s">
        <v>26</v>
      </c>
      <c r="E1178">
        <v>1.8</v>
      </c>
      <c r="F1178">
        <v>18</v>
      </c>
      <c r="G1178">
        <v>1.77</v>
      </c>
      <c r="H1178" t="s">
        <v>19</v>
      </c>
      <c r="I1178">
        <v>18</v>
      </c>
      <c r="J1178">
        <v>25</v>
      </c>
      <c r="K1178" t="s">
        <v>21</v>
      </c>
      <c r="L1178" t="s">
        <v>21</v>
      </c>
      <c r="M1178">
        <v>2</v>
      </c>
      <c r="N1178" t="s">
        <v>21</v>
      </c>
      <c r="O1178">
        <v>0</v>
      </c>
      <c r="P1178" t="s">
        <v>22</v>
      </c>
      <c r="Q1178" t="s">
        <v>1298</v>
      </c>
    </row>
    <row r="1179" spans="1:17">
      <c r="A1179">
        <v>1178</v>
      </c>
      <c r="B1179" s="1" t="s">
        <v>1288</v>
      </c>
      <c r="C1179">
        <v>9785</v>
      </c>
      <c r="D1179" t="s">
        <v>26</v>
      </c>
      <c r="E1179">
        <v>1.17</v>
      </c>
      <c r="F1179">
        <v>18</v>
      </c>
      <c r="G1179">
        <v>1.77</v>
      </c>
      <c r="H1179" t="s">
        <v>24</v>
      </c>
      <c r="I1179">
        <v>18</v>
      </c>
      <c r="J1179">
        <v>31</v>
      </c>
      <c r="K1179" t="s">
        <v>20</v>
      </c>
      <c r="L1179" t="s">
        <v>21</v>
      </c>
      <c r="M1179">
        <v>4</v>
      </c>
      <c r="N1179" t="s">
        <v>21</v>
      </c>
      <c r="O1179">
        <v>0</v>
      </c>
      <c r="P1179" t="s">
        <v>27</v>
      </c>
      <c r="Q1179" t="s">
        <v>1299</v>
      </c>
    </row>
    <row r="1180" spans="1:17">
      <c r="A1180">
        <v>1179</v>
      </c>
      <c r="B1180" s="1" t="s">
        <v>1288</v>
      </c>
      <c r="C1180">
        <v>9795</v>
      </c>
      <c r="D1180" t="s">
        <v>26</v>
      </c>
      <c r="E1180">
        <v>0</v>
      </c>
      <c r="F1180">
        <v>18</v>
      </c>
      <c r="G1180">
        <v>1.77</v>
      </c>
      <c r="H1180" t="s">
        <v>24</v>
      </c>
      <c r="I1180">
        <v>18</v>
      </c>
      <c r="J1180">
        <v>32</v>
      </c>
      <c r="K1180" t="s">
        <v>20</v>
      </c>
      <c r="L1180" t="s">
        <v>21</v>
      </c>
      <c r="M1180">
        <v>4</v>
      </c>
      <c r="N1180" t="s">
        <v>21</v>
      </c>
      <c r="O1180">
        <v>0</v>
      </c>
      <c r="P1180" t="s">
        <v>27</v>
      </c>
      <c r="Q1180" t="s">
        <v>1300</v>
      </c>
    </row>
    <row r="1181" spans="1:17">
      <c r="A1181">
        <v>1180</v>
      </c>
      <c r="B1181" s="1" t="s">
        <v>1288</v>
      </c>
      <c r="C1181">
        <v>10500</v>
      </c>
      <c r="D1181" t="s">
        <v>17</v>
      </c>
      <c r="E1181">
        <v>0</v>
      </c>
      <c r="F1181" t="s">
        <v>18</v>
      </c>
      <c r="G1181" t="s">
        <v>18</v>
      </c>
      <c r="H1181" t="s">
        <v>18</v>
      </c>
      <c r="I1181">
        <v>48</v>
      </c>
      <c r="J1181">
        <v>25</v>
      </c>
      <c r="K1181" t="s">
        <v>20</v>
      </c>
      <c r="L1181" t="s">
        <v>20</v>
      </c>
      <c r="M1181">
        <v>4</v>
      </c>
      <c r="N1181" t="s">
        <v>21</v>
      </c>
      <c r="O1181">
        <v>0</v>
      </c>
      <c r="P1181" t="s">
        <v>27</v>
      </c>
      <c r="Q1181" t="s">
        <v>1301</v>
      </c>
    </row>
    <row r="1182" spans="1:17">
      <c r="A1182">
        <v>1181</v>
      </c>
      <c r="B1182" s="1" t="s">
        <v>1288</v>
      </c>
      <c r="C1182">
        <v>10530</v>
      </c>
      <c r="D1182" t="s">
        <v>17</v>
      </c>
      <c r="E1182">
        <v>2.23</v>
      </c>
      <c r="F1182">
        <v>18</v>
      </c>
      <c r="G1182">
        <v>1.77</v>
      </c>
      <c r="H1182" t="s">
        <v>19</v>
      </c>
      <c r="I1182">
        <v>18</v>
      </c>
      <c r="J1182">
        <v>16</v>
      </c>
      <c r="K1182" t="s">
        <v>20</v>
      </c>
      <c r="L1182" t="s">
        <v>21</v>
      </c>
      <c r="M1182">
        <v>4</v>
      </c>
      <c r="N1182" t="s">
        <v>21</v>
      </c>
      <c r="O1182">
        <v>0</v>
      </c>
      <c r="P1182" t="s">
        <v>27</v>
      </c>
      <c r="Q1182" t="s">
        <v>1302</v>
      </c>
    </row>
    <row r="1183" spans="1:17">
      <c r="A1183">
        <v>1182</v>
      </c>
      <c r="B1183" s="1" t="s">
        <v>1288</v>
      </c>
      <c r="C1183">
        <v>11800</v>
      </c>
      <c r="D1183" t="s">
        <v>17</v>
      </c>
      <c r="E1183">
        <v>0</v>
      </c>
      <c r="F1183">
        <v>18</v>
      </c>
      <c r="G1183">
        <v>1.77</v>
      </c>
      <c r="H1183" t="s">
        <v>24</v>
      </c>
      <c r="I1183">
        <v>18</v>
      </c>
      <c r="J1183">
        <v>16</v>
      </c>
      <c r="K1183" t="s">
        <v>20</v>
      </c>
      <c r="L1183" t="s">
        <v>21</v>
      </c>
      <c r="M1183">
        <v>4</v>
      </c>
      <c r="N1183" t="s">
        <v>21</v>
      </c>
      <c r="O1183">
        <v>0</v>
      </c>
      <c r="P1183" t="s">
        <v>33</v>
      </c>
      <c r="Q1183" t="s">
        <v>1303</v>
      </c>
    </row>
    <row r="1184" spans="1:17">
      <c r="A1184">
        <v>1183</v>
      </c>
      <c r="B1184" s="1" t="s">
        <v>1288</v>
      </c>
      <c r="C1184">
        <v>11860</v>
      </c>
      <c r="D1184" t="s">
        <v>17</v>
      </c>
      <c r="E1184">
        <v>1.26</v>
      </c>
      <c r="F1184">
        <v>18</v>
      </c>
      <c r="G1184">
        <v>1.77</v>
      </c>
      <c r="H1184" t="s">
        <v>77</v>
      </c>
      <c r="I1184">
        <v>18</v>
      </c>
      <c r="J1184">
        <v>31</v>
      </c>
      <c r="K1184" t="s">
        <v>20</v>
      </c>
      <c r="L1184" t="s">
        <v>21</v>
      </c>
      <c r="M1184">
        <v>4</v>
      </c>
      <c r="N1184" t="s">
        <v>21</v>
      </c>
      <c r="O1184">
        <v>0</v>
      </c>
      <c r="P1184" t="s">
        <v>27</v>
      </c>
      <c r="Q1184" t="s">
        <v>1304</v>
      </c>
    </row>
    <row r="1185" spans="1:17">
      <c r="A1185">
        <v>1184</v>
      </c>
      <c r="B1185" s="1" t="s">
        <v>1288</v>
      </c>
      <c r="C1185">
        <v>13300</v>
      </c>
      <c r="D1185" t="s">
        <v>17</v>
      </c>
      <c r="E1185">
        <v>2.7</v>
      </c>
      <c r="F1185">
        <v>18</v>
      </c>
      <c r="G1185">
        <v>1.77</v>
      </c>
      <c r="H1185" t="s">
        <v>24</v>
      </c>
      <c r="I1185">
        <v>18</v>
      </c>
      <c r="J1185">
        <v>26</v>
      </c>
      <c r="K1185" t="s">
        <v>20</v>
      </c>
      <c r="L1185" t="s">
        <v>21</v>
      </c>
      <c r="M1185">
        <v>4</v>
      </c>
      <c r="N1185" t="s">
        <v>21</v>
      </c>
      <c r="O1185">
        <v>0</v>
      </c>
      <c r="P1185" t="s">
        <v>27</v>
      </c>
      <c r="Q1185" t="s">
        <v>1305</v>
      </c>
    </row>
    <row r="1186" spans="1:17">
      <c r="A1186">
        <v>1185</v>
      </c>
      <c r="B1186" s="1" t="s">
        <v>1288</v>
      </c>
      <c r="C1186">
        <v>13300</v>
      </c>
      <c r="D1186" t="s">
        <v>26</v>
      </c>
      <c r="E1186">
        <v>2.73</v>
      </c>
      <c r="F1186">
        <v>24</v>
      </c>
      <c r="G1186">
        <v>3.14</v>
      </c>
      <c r="H1186" t="s">
        <v>29</v>
      </c>
      <c r="I1186">
        <v>24</v>
      </c>
      <c r="J1186">
        <v>72</v>
      </c>
      <c r="K1186" t="s">
        <v>20</v>
      </c>
      <c r="L1186" t="s">
        <v>21</v>
      </c>
      <c r="M1186">
        <v>4</v>
      </c>
      <c r="N1186" t="s">
        <v>21</v>
      </c>
      <c r="O1186">
        <v>0</v>
      </c>
      <c r="P1186" t="s">
        <v>27</v>
      </c>
      <c r="Q1186" t="s">
        <v>1306</v>
      </c>
    </row>
    <row r="1187" spans="1:17">
      <c r="A1187">
        <v>1186</v>
      </c>
      <c r="B1187" s="1" t="s">
        <v>1288</v>
      </c>
      <c r="C1187">
        <v>14610</v>
      </c>
      <c r="D1187" t="s">
        <v>17</v>
      </c>
      <c r="E1187">
        <v>2.8</v>
      </c>
      <c r="F1187">
        <v>18</v>
      </c>
      <c r="G1187">
        <v>1.77</v>
      </c>
      <c r="H1187" t="s">
        <v>24</v>
      </c>
      <c r="I1187">
        <v>18</v>
      </c>
      <c r="J1187">
        <v>55</v>
      </c>
      <c r="K1187" t="s">
        <v>20</v>
      </c>
      <c r="L1187" t="s">
        <v>21</v>
      </c>
      <c r="M1187">
        <v>4</v>
      </c>
      <c r="N1187" t="s">
        <v>21</v>
      </c>
      <c r="O1187">
        <v>0</v>
      </c>
      <c r="P1187" t="s">
        <v>27</v>
      </c>
      <c r="Q1187" t="s">
        <v>1307</v>
      </c>
    </row>
    <row r="1188" spans="1:17">
      <c r="A1188">
        <v>1187</v>
      </c>
      <c r="B1188" s="1" t="s">
        <v>1288</v>
      </c>
      <c r="C1188">
        <v>14610</v>
      </c>
      <c r="D1188" t="s">
        <v>26</v>
      </c>
      <c r="E1188">
        <v>2.5099999999999998</v>
      </c>
      <c r="F1188">
        <v>24</v>
      </c>
      <c r="G1188">
        <v>3.14</v>
      </c>
      <c r="H1188" t="s">
        <v>29</v>
      </c>
      <c r="I1188">
        <v>24</v>
      </c>
      <c r="J1188">
        <v>60</v>
      </c>
      <c r="K1188" t="s">
        <v>20</v>
      </c>
      <c r="L1188" t="s">
        <v>21</v>
      </c>
      <c r="M1188">
        <v>4</v>
      </c>
      <c r="N1188" t="s">
        <v>21</v>
      </c>
      <c r="O1188">
        <v>0</v>
      </c>
      <c r="P1188" t="s">
        <v>27</v>
      </c>
      <c r="Q1188" t="s">
        <v>1308</v>
      </c>
    </row>
    <row r="1189" spans="1:17">
      <c r="A1189">
        <v>1188</v>
      </c>
      <c r="B1189" s="1" t="s">
        <v>1288</v>
      </c>
      <c r="C1189">
        <v>16000</v>
      </c>
      <c r="D1189" t="s">
        <v>17</v>
      </c>
      <c r="E1189">
        <v>0</v>
      </c>
      <c r="F1189">
        <v>24</v>
      </c>
      <c r="G1189">
        <v>3.14</v>
      </c>
      <c r="H1189" t="s">
        <v>24</v>
      </c>
      <c r="I1189">
        <v>24</v>
      </c>
      <c r="J1189">
        <v>55</v>
      </c>
      <c r="K1189" t="s">
        <v>20</v>
      </c>
      <c r="L1189" t="s">
        <v>21</v>
      </c>
      <c r="M1189">
        <v>4</v>
      </c>
      <c r="N1189" t="s">
        <v>21</v>
      </c>
      <c r="O1189">
        <v>0</v>
      </c>
      <c r="P1189" t="s">
        <v>27</v>
      </c>
      <c r="Q1189" t="s">
        <v>1309</v>
      </c>
    </row>
    <row r="1190" spans="1:17">
      <c r="A1190">
        <v>1189</v>
      </c>
      <c r="B1190" s="1" t="s">
        <v>1288</v>
      </c>
      <c r="C1190">
        <v>16005</v>
      </c>
      <c r="D1190" t="s">
        <v>17</v>
      </c>
      <c r="E1190">
        <v>1.85</v>
      </c>
      <c r="F1190">
        <v>18</v>
      </c>
      <c r="G1190">
        <v>1.77</v>
      </c>
      <c r="H1190" t="s">
        <v>70</v>
      </c>
      <c r="I1190">
        <v>18</v>
      </c>
      <c r="J1190">
        <v>54</v>
      </c>
      <c r="K1190" t="s">
        <v>20</v>
      </c>
      <c r="L1190" t="s">
        <v>21</v>
      </c>
      <c r="M1190">
        <v>4</v>
      </c>
      <c r="N1190" t="s">
        <v>21</v>
      </c>
      <c r="O1190">
        <v>0</v>
      </c>
      <c r="P1190" t="s">
        <v>27</v>
      </c>
      <c r="Q1190" t="s">
        <v>1310</v>
      </c>
    </row>
    <row r="1191" spans="1:17">
      <c r="A1191">
        <v>1190</v>
      </c>
      <c r="B1191" s="1" t="s">
        <v>1288</v>
      </c>
      <c r="C1191">
        <v>17450</v>
      </c>
      <c r="D1191" t="s">
        <v>17</v>
      </c>
      <c r="E1191">
        <v>0</v>
      </c>
      <c r="F1191">
        <v>18</v>
      </c>
      <c r="G1191">
        <v>1.77</v>
      </c>
      <c r="H1191" t="s">
        <v>1311</v>
      </c>
      <c r="I1191">
        <v>18</v>
      </c>
      <c r="J1191">
        <v>42</v>
      </c>
      <c r="K1191" t="s">
        <v>20</v>
      </c>
      <c r="L1191" t="s">
        <v>21</v>
      </c>
      <c r="M1191">
        <v>4</v>
      </c>
      <c r="N1191" t="s">
        <v>21</v>
      </c>
      <c r="O1191">
        <v>0</v>
      </c>
      <c r="P1191" t="s">
        <v>33</v>
      </c>
      <c r="Q1191" t="s">
        <v>1312</v>
      </c>
    </row>
    <row r="1192" spans="1:17">
      <c r="A1192">
        <v>1191</v>
      </c>
      <c r="B1192" s="1" t="s">
        <v>1288</v>
      </c>
      <c r="C1192">
        <v>18789</v>
      </c>
      <c r="D1192" t="s">
        <v>17</v>
      </c>
      <c r="E1192">
        <v>1.75</v>
      </c>
      <c r="F1192">
        <v>18</v>
      </c>
      <c r="G1192">
        <v>1.77</v>
      </c>
      <c r="H1192" t="s">
        <v>24</v>
      </c>
      <c r="I1192">
        <v>18</v>
      </c>
      <c r="J1192">
        <v>25</v>
      </c>
      <c r="K1192" t="s">
        <v>20</v>
      </c>
      <c r="L1192" t="s">
        <v>21</v>
      </c>
      <c r="M1192">
        <v>4</v>
      </c>
      <c r="N1192" t="s">
        <v>21</v>
      </c>
      <c r="O1192">
        <v>0</v>
      </c>
      <c r="P1192" t="s">
        <v>33</v>
      </c>
      <c r="Q1192" t="s">
        <v>1313</v>
      </c>
    </row>
    <row r="1193" spans="1:17">
      <c r="A1193">
        <v>1192</v>
      </c>
      <c r="B1193" s="1" t="s">
        <v>1288</v>
      </c>
      <c r="C1193">
        <v>20055</v>
      </c>
      <c r="D1193" t="s">
        <v>26</v>
      </c>
      <c r="E1193">
        <v>1.72</v>
      </c>
      <c r="F1193">
        <v>18</v>
      </c>
      <c r="G1193">
        <v>1.77</v>
      </c>
      <c r="H1193" t="s">
        <v>70</v>
      </c>
      <c r="I1193">
        <v>18</v>
      </c>
      <c r="J1193">
        <v>35</v>
      </c>
      <c r="K1193" t="s">
        <v>20</v>
      </c>
      <c r="L1193" t="s">
        <v>20</v>
      </c>
      <c r="M1193">
        <v>4.5</v>
      </c>
      <c r="N1193" t="s">
        <v>21</v>
      </c>
      <c r="O1193">
        <v>0</v>
      </c>
      <c r="P1193" t="s">
        <v>27</v>
      </c>
      <c r="Q1193" t="s">
        <v>1314</v>
      </c>
    </row>
    <row r="1194" spans="1:17">
      <c r="A1194">
        <v>1193</v>
      </c>
      <c r="B1194" s="1" t="s">
        <v>1288</v>
      </c>
      <c r="C1194">
        <v>20069</v>
      </c>
      <c r="D1194" t="s">
        <v>26</v>
      </c>
      <c r="E1194">
        <v>2.23</v>
      </c>
      <c r="F1194">
        <v>18</v>
      </c>
      <c r="G1194">
        <v>1.77</v>
      </c>
      <c r="H1194" t="s">
        <v>24</v>
      </c>
      <c r="I1194">
        <v>18</v>
      </c>
      <c r="J1194">
        <v>41</v>
      </c>
      <c r="K1194" t="s">
        <v>20</v>
      </c>
      <c r="L1194" t="s">
        <v>20</v>
      </c>
      <c r="M1194">
        <v>4.5</v>
      </c>
      <c r="N1194" t="s">
        <v>21</v>
      </c>
      <c r="O1194">
        <v>0</v>
      </c>
      <c r="P1194" t="s">
        <v>27</v>
      </c>
      <c r="Q1194" t="s">
        <v>1315</v>
      </c>
    </row>
    <row r="1195" spans="1:17">
      <c r="A1195">
        <v>1194</v>
      </c>
      <c r="B1195" s="1" t="s">
        <v>1288</v>
      </c>
      <c r="C1195">
        <v>21360</v>
      </c>
      <c r="D1195" t="s">
        <v>26</v>
      </c>
      <c r="E1195">
        <v>2.2200000000000002</v>
      </c>
      <c r="F1195">
        <v>18</v>
      </c>
      <c r="G1195">
        <v>1.77</v>
      </c>
      <c r="H1195" t="s">
        <v>70</v>
      </c>
      <c r="I1195">
        <v>18</v>
      </c>
      <c r="J1195">
        <v>26</v>
      </c>
      <c r="K1195" t="s">
        <v>20</v>
      </c>
      <c r="L1195" t="s">
        <v>21</v>
      </c>
      <c r="M1195">
        <v>4</v>
      </c>
      <c r="N1195" t="s">
        <v>21</v>
      </c>
      <c r="O1195">
        <v>0</v>
      </c>
      <c r="P1195" t="s">
        <v>27</v>
      </c>
      <c r="Q1195" t="s">
        <v>1316</v>
      </c>
    </row>
    <row r="1196" spans="1:17">
      <c r="A1196">
        <v>1195</v>
      </c>
      <c r="B1196" s="1" t="s">
        <v>1288</v>
      </c>
      <c r="C1196">
        <v>308</v>
      </c>
      <c r="D1196" t="s">
        <v>26</v>
      </c>
      <c r="E1196">
        <v>3.8</v>
      </c>
      <c r="F1196">
        <v>18</v>
      </c>
      <c r="G1196">
        <v>1.8</v>
      </c>
      <c r="H1196" t="s">
        <v>67</v>
      </c>
      <c r="I1196">
        <v>18</v>
      </c>
      <c r="J1196">
        <v>25</v>
      </c>
      <c r="K1196" t="s">
        <v>20</v>
      </c>
      <c r="L1196" t="s">
        <v>21</v>
      </c>
      <c r="M1196">
        <v>2</v>
      </c>
      <c r="N1196" t="s">
        <v>21</v>
      </c>
      <c r="O1196">
        <v>0</v>
      </c>
      <c r="P1196" t="s">
        <v>27</v>
      </c>
      <c r="Q1196" t="s">
        <v>1317</v>
      </c>
    </row>
    <row r="1197" spans="1:17">
      <c r="A1197">
        <v>1196</v>
      </c>
      <c r="B1197" s="1" t="s">
        <v>1288</v>
      </c>
      <c r="C1197">
        <v>1670</v>
      </c>
      <c r="D1197" t="s">
        <v>26</v>
      </c>
      <c r="E1197">
        <v>1.31</v>
      </c>
      <c r="F1197">
        <v>36</v>
      </c>
      <c r="G1197" t="s">
        <v>18</v>
      </c>
      <c r="H1197" t="s">
        <v>67</v>
      </c>
      <c r="I1197">
        <v>36</v>
      </c>
      <c r="J1197">
        <v>24</v>
      </c>
      <c r="K1197" t="s">
        <v>20</v>
      </c>
      <c r="L1197" t="s">
        <v>20</v>
      </c>
      <c r="M1197">
        <v>2</v>
      </c>
      <c r="N1197" t="s">
        <v>21</v>
      </c>
      <c r="O1197">
        <v>0</v>
      </c>
      <c r="P1197" t="s">
        <v>27</v>
      </c>
      <c r="Q1197" t="s">
        <v>1318</v>
      </c>
    </row>
    <row r="1198" spans="1:17">
      <c r="A1198">
        <v>1197</v>
      </c>
      <c r="B1198" s="1" t="s">
        <v>1288</v>
      </c>
      <c r="C1198">
        <v>1685</v>
      </c>
      <c r="D1198" t="s">
        <v>26</v>
      </c>
      <c r="E1198">
        <v>2.2200000000000002</v>
      </c>
      <c r="F1198">
        <v>18</v>
      </c>
      <c r="G1198">
        <v>1.8</v>
      </c>
      <c r="H1198" t="s">
        <v>18</v>
      </c>
      <c r="I1198">
        <v>0</v>
      </c>
      <c r="J1198">
        <v>0</v>
      </c>
      <c r="K1198" t="s">
        <v>20</v>
      </c>
      <c r="L1198" t="s">
        <v>21</v>
      </c>
      <c r="M1198">
        <v>2</v>
      </c>
      <c r="N1198" t="s">
        <v>21</v>
      </c>
      <c r="O1198">
        <v>0</v>
      </c>
      <c r="P1198" t="s">
        <v>27</v>
      </c>
      <c r="Q1198" t="s">
        <v>1319</v>
      </c>
    </row>
    <row r="1199" spans="1:17">
      <c r="A1199">
        <v>1198</v>
      </c>
      <c r="B1199" s="1" t="s">
        <v>1320</v>
      </c>
      <c r="C1199">
        <v>1460</v>
      </c>
      <c r="D1199" t="s">
        <v>17</v>
      </c>
      <c r="E1199">
        <v>0.25</v>
      </c>
      <c r="F1199">
        <v>12</v>
      </c>
      <c r="G1199">
        <v>0.78</v>
      </c>
      <c r="H1199" t="s">
        <v>19</v>
      </c>
      <c r="I1199">
        <v>12</v>
      </c>
      <c r="J1199">
        <v>42</v>
      </c>
      <c r="K1199" t="s">
        <v>21</v>
      </c>
      <c r="L1199" t="s">
        <v>21</v>
      </c>
      <c r="M1199">
        <v>2</v>
      </c>
      <c r="N1199" t="s">
        <v>21</v>
      </c>
      <c r="O1199">
        <v>0</v>
      </c>
      <c r="P1199" t="s">
        <v>22</v>
      </c>
      <c r="Q1199" t="s">
        <v>1321</v>
      </c>
    </row>
    <row r="1200" spans="1:17">
      <c r="A1200">
        <v>1199</v>
      </c>
      <c r="B1200" s="1" t="s">
        <v>1322</v>
      </c>
      <c r="C1200">
        <v>1640</v>
      </c>
      <c r="D1200" t="s">
        <v>17</v>
      </c>
      <c r="E1200">
        <v>1.46</v>
      </c>
      <c r="F1200">
        <v>18</v>
      </c>
      <c r="G1200">
        <v>1.8</v>
      </c>
      <c r="H1200" t="s">
        <v>113</v>
      </c>
      <c r="I1200">
        <v>18</v>
      </c>
      <c r="J1200">
        <v>10</v>
      </c>
      <c r="K1200" t="s">
        <v>20</v>
      </c>
      <c r="L1200" t="s">
        <v>21</v>
      </c>
      <c r="M1200">
        <v>2.5</v>
      </c>
      <c r="N1200" t="s">
        <v>21</v>
      </c>
      <c r="O1200">
        <v>0</v>
      </c>
      <c r="P1200" t="s">
        <v>22</v>
      </c>
      <c r="Q1200" t="s">
        <v>1323</v>
      </c>
    </row>
    <row r="1201" spans="1:17">
      <c r="A1201">
        <v>1200</v>
      </c>
      <c r="B1201" s="1" t="s">
        <v>1322</v>
      </c>
      <c r="C1201">
        <v>2330</v>
      </c>
      <c r="D1201" t="s">
        <v>17</v>
      </c>
      <c r="E1201">
        <v>2.5</v>
      </c>
      <c r="F1201">
        <v>18</v>
      </c>
      <c r="G1201">
        <v>1.8</v>
      </c>
      <c r="H1201" t="s">
        <v>1324</v>
      </c>
      <c r="I1201">
        <v>18</v>
      </c>
      <c r="J1201">
        <v>27</v>
      </c>
      <c r="K1201" t="s">
        <v>20</v>
      </c>
      <c r="L1201" t="s">
        <v>21</v>
      </c>
      <c r="M1201">
        <v>3</v>
      </c>
      <c r="N1201" t="s">
        <v>21</v>
      </c>
      <c r="O1201">
        <v>0</v>
      </c>
      <c r="P1201" t="s">
        <v>27</v>
      </c>
      <c r="Q1201" t="s">
        <v>1325</v>
      </c>
    </row>
    <row r="1202" spans="1:17">
      <c r="A1202">
        <v>1201</v>
      </c>
      <c r="B1202" s="1" t="s">
        <v>1322</v>
      </c>
      <c r="C1202">
        <v>2940</v>
      </c>
      <c r="D1202" t="s">
        <v>17</v>
      </c>
      <c r="E1202">
        <v>2.5</v>
      </c>
      <c r="F1202">
        <v>18</v>
      </c>
      <c r="G1202">
        <v>1.8</v>
      </c>
      <c r="H1202" t="s">
        <v>113</v>
      </c>
      <c r="I1202">
        <v>18</v>
      </c>
      <c r="J1202">
        <v>28</v>
      </c>
      <c r="K1202" t="s">
        <v>20</v>
      </c>
      <c r="L1202" t="s">
        <v>21</v>
      </c>
      <c r="M1202">
        <v>2</v>
      </c>
      <c r="N1202" t="s">
        <v>21</v>
      </c>
      <c r="O1202">
        <v>0</v>
      </c>
      <c r="P1202" t="s">
        <v>27</v>
      </c>
      <c r="Q1202" t="s">
        <v>1326</v>
      </c>
    </row>
    <row r="1203" spans="1:17">
      <c r="A1203">
        <v>1202</v>
      </c>
      <c r="B1203" s="1" t="s">
        <v>1322</v>
      </c>
      <c r="C1203">
        <v>3584</v>
      </c>
      <c r="D1203" t="s">
        <v>17</v>
      </c>
      <c r="E1203">
        <v>2.5</v>
      </c>
      <c r="F1203">
        <v>18</v>
      </c>
      <c r="G1203">
        <v>1.8</v>
      </c>
      <c r="H1203" t="s">
        <v>67</v>
      </c>
      <c r="I1203">
        <v>18</v>
      </c>
      <c r="J1203">
        <v>23</v>
      </c>
      <c r="K1203" t="s">
        <v>20</v>
      </c>
      <c r="L1203" t="s">
        <v>21</v>
      </c>
      <c r="M1203">
        <v>2</v>
      </c>
      <c r="N1203" t="s">
        <v>21</v>
      </c>
      <c r="O1203">
        <v>0</v>
      </c>
      <c r="P1203" t="s">
        <v>27</v>
      </c>
      <c r="Q1203" t="s">
        <v>1327</v>
      </c>
    </row>
    <row r="1204" spans="1:17">
      <c r="A1204">
        <v>1203</v>
      </c>
      <c r="B1204" s="1" t="s">
        <v>1322</v>
      </c>
      <c r="C1204">
        <v>3600</v>
      </c>
      <c r="D1204" t="s">
        <v>17</v>
      </c>
      <c r="E1204">
        <v>0</v>
      </c>
      <c r="F1204">
        <v>18</v>
      </c>
      <c r="G1204">
        <v>1.8</v>
      </c>
      <c r="H1204" t="s">
        <v>67</v>
      </c>
      <c r="I1204">
        <v>18</v>
      </c>
      <c r="J1204">
        <v>38</v>
      </c>
      <c r="K1204" t="s">
        <v>20</v>
      </c>
      <c r="L1204" t="s">
        <v>21</v>
      </c>
      <c r="M1204">
        <v>2</v>
      </c>
      <c r="N1204" t="s">
        <v>21</v>
      </c>
      <c r="O1204">
        <v>0</v>
      </c>
      <c r="P1204" t="s">
        <v>27</v>
      </c>
      <c r="Q1204" t="s">
        <v>1320</v>
      </c>
    </row>
    <row r="1205" spans="1:17">
      <c r="A1205">
        <v>1204</v>
      </c>
      <c r="B1205" s="1" t="s">
        <v>1322</v>
      </c>
      <c r="C1205">
        <v>3630</v>
      </c>
      <c r="D1205" t="s">
        <v>17</v>
      </c>
      <c r="E1205">
        <v>3.1</v>
      </c>
      <c r="F1205">
        <v>18</v>
      </c>
      <c r="G1205">
        <v>1.8</v>
      </c>
      <c r="H1205" t="s">
        <v>67</v>
      </c>
      <c r="I1205">
        <v>18</v>
      </c>
      <c r="J1205">
        <v>36</v>
      </c>
      <c r="K1205" t="s">
        <v>20</v>
      </c>
      <c r="L1205" t="s">
        <v>21</v>
      </c>
      <c r="M1205">
        <v>1</v>
      </c>
      <c r="N1205" t="s">
        <v>21</v>
      </c>
      <c r="O1205">
        <v>0</v>
      </c>
      <c r="P1205" t="s">
        <v>27</v>
      </c>
      <c r="Q1205" t="s">
        <v>1328</v>
      </c>
    </row>
    <row r="1206" spans="1:17">
      <c r="A1206">
        <v>1205</v>
      </c>
      <c r="B1206" s="1" t="s">
        <v>1322</v>
      </c>
      <c r="C1206">
        <v>4315</v>
      </c>
      <c r="D1206" t="s">
        <v>17</v>
      </c>
      <c r="E1206">
        <v>1.3</v>
      </c>
      <c r="F1206">
        <v>18</v>
      </c>
      <c r="G1206">
        <v>1.8</v>
      </c>
      <c r="H1206" t="s">
        <v>18</v>
      </c>
      <c r="I1206">
        <v>18</v>
      </c>
      <c r="J1206">
        <v>22</v>
      </c>
      <c r="K1206" t="s">
        <v>20</v>
      </c>
      <c r="L1206" t="s">
        <v>21</v>
      </c>
      <c r="M1206">
        <v>1.5</v>
      </c>
      <c r="N1206" t="s">
        <v>21</v>
      </c>
      <c r="O1206">
        <v>0</v>
      </c>
      <c r="P1206" t="s">
        <v>27</v>
      </c>
      <c r="Q1206" t="s">
        <v>1329</v>
      </c>
    </row>
    <row r="1207" spans="1:17">
      <c r="A1207">
        <v>1206</v>
      </c>
      <c r="B1207" s="1" t="s">
        <v>1322</v>
      </c>
      <c r="C1207">
        <v>5010</v>
      </c>
      <c r="D1207" t="s">
        <v>26</v>
      </c>
      <c r="E1207">
        <v>2.2599999999999998</v>
      </c>
      <c r="F1207">
        <v>18</v>
      </c>
      <c r="G1207">
        <v>1.8</v>
      </c>
      <c r="H1207" t="s">
        <v>123</v>
      </c>
      <c r="I1207">
        <v>18</v>
      </c>
      <c r="J1207">
        <v>17</v>
      </c>
      <c r="K1207" t="s">
        <v>20</v>
      </c>
      <c r="L1207" t="s">
        <v>21</v>
      </c>
      <c r="M1207">
        <v>1.5</v>
      </c>
      <c r="N1207" t="s">
        <v>21</v>
      </c>
      <c r="O1207">
        <v>0</v>
      </c>
      <c r="P1207" t="s">
        <v>27</v>
      </c>
      <c r="Q1207" t="s">
        <v>1330</v>
      </c>
    </row>
    <row r="1208" spans="1:17">
      <c r="A1208">
        <v>1207</v>
      </c>
      <c r="B1208" s="1" t="s">
        <v>1322</v>
      </c>
      <c r="C1208">
        <v>6380</v>
      </c>
      <c r="D1208" t="s">
        <v>17</v>
      </c>
      <c r="E1208">
        <v>0</v>
      </c>
      <c r="F1208">
        <v>18</v>
      </c>
      <c r="G1208">
        <v>1.8</v>
      </c>
      <c r="H1208" t="s">
        <v>123</v>
      </c>
      <c r="I1208">
        <v>24</v>
      </c>
      <c r="J1208">
        <v>61</v>
      </c>
      <c r="K1208" t="s">
        <v>20</v>
      </c>
      <c r="L1208" t="s">
        <v>21</v>
      </c>
      <c r="M1208">
        <v>1.5</v>
      </c>
      <c r="N1208" t="s">
        <v>21</v>
      </c>
      <c r="O1208">
        <v>0</v>
      </c>
      <c r="P1208" t="s">
        <v>27</v>
      </c>
      <c r="Q1208" t="s">
        <v>1331</v>
      </c>
    </row>
    <row r="1209" spans="1:17">
      <c r="A1209">
        <v>1208</v>
      </c>
      <c r="B1209" s="1" t="s">
        <v>1322</v>
      </c>
      <c r="C1209">
        <v>6400</v>
      </c>
      <c r="D1209" t="s">
        <v>17</v>
      </c>
      <c r="E1209">
        <v>1.66</v>
      </c>
      <c r="F1209">
        <v>18</v>
      </c>
      <c r="G1209">
        <v>1.8</v>
      </c>
      <c r="H1209" t="s">
        <v>67</v>
      </c>
      <c r="I1209">
        <v>18</v>
      </c>
      <c r="J1209">
        <v>18</v>
      </c>
      <c r="K1209" t="s">
        <v>20</v>
      </c>
      <c r="L1209" t="s">
        <v>21</v>
      </c>
      <c r="M1209">
        <v>1</v>
      </c>
      <c r="N1209" t="s">
        <v>21</v>
      </c>
      <c r="O1209">
        <v>0</v>
      </c>
      <c r="P1209" t="s">
        <v>27</v>
      </c>
      <c r="Q1209" t="s">
        <v>1332</v>
      </c>
    </row>
    <row r="1210" spans="1:17">
      <c r="A1210">
        <v>1209</v>
      </c>
      <c r="B1210" s="1" t="s">
        <v>1322</v>
      </c>
      <c r="C1210">
        <v>7720</v>
      </c>
      <c r="D1210" t="s">
        <v>26</v>
      </c>
      <c r="E1210">
        <v>0</v>
      </c>
      <c r="F1210">
        <v>24</v>
      </c>
      <c r="G1210">
        <v>3.14</v>
      </c>
      <c r="H1210" t="s">
        <v>123</v>
      </c>
      <c r="I1210">
        <v>24</v>
      </c>
      <c r="J1210">
        <v>32</v>
      </c>
      <c r="K1210" t="s">
        <v>20</v>
      </c>
      <c r="L1210" t="s">
        <v>21</v>
      </c>
      <c r="M1210">
        <v>2</v>
      </c>
      <c r="N1210" t="s">
        <v>21</v>
      </c>
      <c r="O1210">
        <v>0</v>
      </c>
      <c r="P1210" t="s">
        <v>27</v>
      </c>
      <c r="Q1210" t="s">
        <v>1333</v>
      </c>
    </row>
    <row r="1211" spans="1:17">
      <c r="A1211">
        <v>1210</v>
      </c>
      <c r="B1211" s="1" t="s">
        <v>1322</v>
      </c>
      <c r="C1211">
        <v>7750</v>
      </c>
      <c r="D1211" t="s">
        <v>26</v>
      </c>
      <c r="E1211">
        <v>1.78</v>
      </c>
      <c r="F1211">
        <v>18</v>
      </c>
      <c r="G1211">
        <v>1.8</v>
      </c>
      <c r="H1211" t="s">
        <v>113</v>
      </c>
      <c r="I1211">
        <v>18</v>
      </c>
      <c r="J1211">
        <v>14</v>
      </c>
      <c r="K1211" t="s">
        <v>20</v>
      </c>
      <c r="L1211" t="s">
        <v>21</v>
      </c>
      <c r="M1211">
        <v>0.69999998807907104</v>
      </c>
      <c r="N1211" t="s">
        <v>21</v>
      </c>
      <c r="O1211">
        <v>0</v>
      </c>
      <c r="P1211" t="s">
        <v>27</v>
      </c>
      <c r="Q1211" t="s">
        <v>1334</v>
      </c>
    </row>
    <row r="1212" spans="1:17">
      <c r="A1212">
        <v>1211</v>
      </c>
      <c r="B1212" s="1" t="s">
        <v>1322</v>
      </c>
      <c r="C1212">
        <v>8355</v>
      </c>
      <c r="D1212" t="s">
        <v>26</v>
      </c>
      <c r="E1212">
        <v>0</v>
      </c>
      <c r="F1212">
        <v>18</v>
      </c>
      <c r="G1212">
        <v>1.8</v>
      </c>
      <c r="H1212" t="s">
        <v>18</v>
      </c>
      <c r="I1212">
        <v>18</v>
      </c>
      <c r="J1212">
        <v>30</v>
      </c>
      <c r="K1212" t="s">
        <v>20</v>
      </c>
      <c r="L1212" t="s">
        <v>21</v>
      </c>
      <c r="M1212">
        <v>2</v>
      </c>
      <c r="N1212" t="s">
        <v>21</v>
      </c>
      <c r="O1212">
        <v>0</v>
      </c>
      <c r="P1212" t="s">
        <v>27</v>
      </c>
      <c r="Q1212" t="s">
        <v>1335</v>
      </c>
    </row>
    <row r="1213" spans="1:17">
      <c r="A1213">
        <v>1212</v>
      </c>
      <c r="B1213" s="1" t="s">
        <v>1322</v>
      </c>
      <c r="C1213">
        <v>9020</v>
      </c>
      <c r="D1213" t="s">
        <v>26</v>
      </c>
      <c r="E1213">
        <v>2.0499999999999998</v>
      </c>
      <c r="F1213">
        <v>12</v>
      </c>
      <c r="G1213">
        <v>0.78500000000000003</v>
      </c>
      <c r="H1213" t="s">
        <v>113</v>
      </c>
      <c r="I1213">
        <v>12</v>
      </c>
      <c r="J1213">
        <v>0</v>
      </c>
      <c r="K1213" t="s">
        <v>20</v>
      </c>
      <c r="L1213" t="s">
        <v>20</v>
      </c>
      <c r="M1213">
        <v>2</v>
      </c>
      <c r="N1213" t="s">
        <v>21</v>
      </c>
      <c r="O1213">
        <v>0</v>
      </c>
      <c r="P1213" t="s">
        <v>27</v>
      </c>
      <c r="Q1213" t="s">
        <v>1336</v>
      </c>
    </row>
    <row r="1214" spans="1:17">
      <c r="A1214">
        <v>1213</v>
      </c>
      <c r="B1214" s="1" t="s">
        <v>1337</v>
      </c>
      <c r="C1214">
        <v>1305</v>
      </c>
      <c r="D1214" t="s">
        <v>17</v>
      </c>
      <c r="E1214">
        <v>1.4</v>
      </c>
      <c r="F1214">
        <v>18</v>
      </c>
      <c r="G1214">
        <v>1.77</v>
      </c>
      <c r="H1214" t="s">
        <v>70</v>
      </c>
      <c r="I1214">
        <v>18</v>
      </c>
      <c r="J1214">
        <v>25</v>
      </c>
      <c r="K1214" t="s">
        <v>20</v>
      </c>
      <c r="L1214" t="s">
        <v>21</v>
      </c>
      <c r="M1214">
        <v>0.5</v>
      </c>
      <c r="N1214" t="s">
        <v>21</v>
      </c>
      <c r="O1214">
        <v>0</v>
      </c>
      <c r="P1214" t="s">
        <v>22</v>
      </c>
      <c r="Q1214" t="s">
        <v>1338</v>
      </c>
    </row>
    <row r="1215" spans="1:17">
      <c r="A1215">
        <v>1214</v>
      </c>
      <c r="B1215" s="1" t="s">
        <v>1339</v>
      </c>
      <c r="C1215">
        <v>650</v>
      </c>
      <c r="D1215" t="s">
        <v>26</v>
      </c>
      <c r="E1215">
        <v>1.95</v>
      </c>
      <c r="F1215">
        <v>18</v>
      </c>
      <c r="G1215">
        <v>1.77</v>
      </c>
      <c r="H1215" t="s">
        <v>24</v>
      </c>
      <c r="I1215">
        <v>18</v>
      </c>
      <c r="J1215">
        <v>25</v>
      </c>
      <c r="K1215" t="s">
        <v>20</v>
      </c>
      <c r="L1215" t="s">
        <v>21</v>
      </c>
      <c r="M1215">
        <v>3</v>
      </c>
      <c r="N1215" t="s">
        <v>21</v>
      </c>
      <c r="O1215">
        <v>0</v>
      </c>
      <c r="P1215" t="s">
        <v>27</v>
      </c>
      <c r="Q1215" t="s">
        <v>1340</v>
      </c>
    </row>
    <row r="1216" spans="1:17">
      <c r="A1216">
        <v>1215</v>
      </c>
      <c r="B1216" s="1" t="s">
        <v>1339</v>
      </c>
      <c r="C1216">
        <v>720</v>
      </c>
      <c r="D1216" t="s">
        <v>26</v>
      </c>
      <c r="E1216">
        <v>2.0499999999999998</v>
      </c>
      <c r="F1216">
        <v>18</v>
      </c>
      <c r="G1216">
        <v>1.77</v>
      </c>
      <c r="H1216" t="s">
        <v>70</v>
      </c>
      <c r="I1216">
        <v>18</v>
      </c>
      <c r="J1216">
        <v>20</v>
      </c>
      <c r="K1216" t="s">
        <v>20</v>
      </c>
      <c r="L1216" t="s">
        <v>21</v>
      </c>
      <c r="M1216">
        <v>2</v>
      </c>
      <c r="N1216" t="s">
        <v>21</v>
      </c>
      <c r="O1216">
        <v>0</v>
      </c>
      <c r="P1216" t="s">
        <v>27</v>
      </c>
      <c r="Q1216" t="s">
        <v>1341</v>
      </c>
    </row>
    <row r="1217" spans="1:17">
      <c r="A1217">
        <v>1216</v>
      </c>
      <c r="B1217" s="1" t="s">
        <v>1339</v>
      </c>
      <c r="C1217">
        <v>720</v>
      </c>
      <c r="D1217" t="s">
        <v>17</v>
      </c>
      <c r="E1217">
        <v>0</v>
      </c>
      <c r="F1217">
        <v>15</v>
      </c>
      <c r="G1217">
        <v>1.2</v>
      </c>
      <c r="H1217" t="s">
        <v>19</v>
      </c>
      <c r="I1217">
        <v>15</v>
      </c>
      <c r="J1217">
        <v>23</v>
      </c>
      <c r="K1217" t="s">
        <v>20</v>
      </c>
      <c r="L1217" t="s">
        <v>21</v>
      </c>
      <c r="M1217">
        <v>2</v>
      </c>
      <c r="N1217" t="s">
        <v>21</v>
      </c>
      <c r="O1217">
        <v>0</v>
      </c>
      <c r="P1217" t="s">
        <v>27</v>
      </c>
      <c r="Q1217" t="s">
        <v>1342</v>
      </c>
    </row>
    <row r="1218" spans="1:17">
      <c r="A1218">
        <v>1217</v>
      </c>
      <c r="B1218" s="1" t="s">
        <v>1339</v>
      </c>
      <c r="C1218">
        <v>1637</v>
      </c>
      <c r="D1218" t="s">
        <v>26</v>
      </c>
      <c r="E1218">
        <v>1.75</v>
      </c>
      <c r="F1218">
        <v>15</v>
      </c>
      <c r="G1218">
        <v>1.2</v>
      </c>
      <c r="H1218" t="s">
        <v>70</v>
      </c>
      <c r="I1218">
        <v>15</v>
      </c>
      <c r="J1218">
        <v>25</v>
      </c>
      <c r="K1218" t="s">
        <v>20</v>
      </c>
      <c r="L1218" t="s">
        <v>21</v>
      </c>
      <c r="M1218">
        <v>3</v>
      </c>
      <c r="N1218" t="s">
        <v>21</v>
      </c>
      <c r="O1218">
        <v>0</v>
      </c>
      <c r="P1218" t="s">
        <v>27</v>
      </c>
      <c r="Q1218" t="s">
        <v>1343</v>
      </c>
    </row>
    <row r="1219" spans="1:17">
      <c r="A1219">
        <v>1218</v>
      </c>
      <c r="B1219" s="1" t="s">
        <v>1339</v>
      </c>
      <c r="C1219">
        <v>1637</v>
      </c>
      <c r="D1219" t="s">
        <v>17</v>
      </c>
      <c r="E1219">
        <v>1.95</v>
      </c>
      <c r="F1219">
        <v>18</v>
      </c>
      <c r="G1219">
        <v>1.77</v>
      </c>
      <c r="H1219" t="s">
        <v>70</v>
      </c>
      <c r="I1219">
        <v>18</v>
      </c>
      <c r="J1219">
        <v>15</v>
      </c>
      <c r="K1219" t="s">
        <v>20</v>
      </c>
      <c r="L1219" t="s">
        <v>21</v>
      </c>
      <c r="M1219">
        <v>3</v>
      </c>
      <c r="N1219" t="s">
        <v>21</v>
      </c>
      <c r="O1219">
        <v>0</v>
      </c>
      <c r="P1219" t="s">
        <v>27</v>
      </c>
      <c r="Q1219" t="s">
        <v>1344</v>
      </c>
    </row>
    <row r="1220" spans="1:17">
      <c r="A1220">
        <v>1219</v>
      </c>
      <c r="B1220" s="1" t="s">
        <v>1339</v>
      </c>
      <c r="C1220">
        <v>1900</v>
      </c>
      <c r="D1220" t="s">
        <v>17</v>
      </c>
      <c r="E1220">
        <v>0</v>
      </c>
      <c r="F1220">
        <v>18</v>
      </c>
      <c r="G1220">
        <v>1.77</v>
      </c>
      <c r="H1220" t="s">
        <v>18</v>
      </c>
      <c r="I1220">
        <v>18</v>
      </c>
      <c r="J1220">
        <v>12</v>
      </c>
      <c r="K1220" t="s">
        <v>21</v>
      </c>
      <c r="L1220" t="s">
        <v>21</v>
      </c>
      <c r="M1220">
        <v>2</v>
      </c>
      <c r="N1220" t="s">
        <v>21</v>
      </c>
      <c r="O1220">
        <v>0</v>
      </c>
      <c r="P1220" t="s">
        <v>50</v>
      </c>
      <c r="Q1220" t="s">
        <v>1345</v>
      </c>
    </row>
    <row r="1221" spans="1:17">
      <c r="A1221">
        <v>1220</v>
      </c>
      <c r="B1221" s="1" t="s">
        <v>1339</v>
      </c>
      <c r="C1221">
        <v>2280</v>
      </c>
      <c r="D1221" t="s">
        <v>26</v>
      </c>
      <c r="E1221">
        <v>2.35</v>
      </c>
      <c r="F1221">
        <v>18</v>
      </c>
      <c r="G1221">
        <v>1.77</v>
      </c>
      <c r="H1221" t="s">
        <v>24</v>
      </c>
      <c r="I1221">
        <v>18</v>
      </c>
      <c r="J1221">
        <v>32</v>
      </c>
      <c r="K1221" t="s">
        <v>20</v>
      </c>
      <c r="L1221" t="s">
        <v>21</v>
      </c>
      <c r="M1221">
        <v>3</v>
      </c>
      <c r="N1221" t="s">
        <v>21</v>
      </c>
      <c r="O1221">
        <v>0</v>
      </c>
      <c r="P1221" t="s">
        <v>33</v>
      </c>
      <c r="Q1221" t="s">
        <v>1346</v>
      </c>
    </row>
    <row r="1222" spans="1:17">
      <c r="A1222">
        <v>1221</v>
      </c>
      <c r="B1222" s="1" t="s">
        <v>1339</v>
      </c>
      <c r="C1222">
        <v>2282</v>
      </c>
      <c r="D1222" t="s">
        <v>26</v>
      </c>
      <c r="E1222">
        <v>2.35</v>
      </c>
      <c r="F1222">
        <v>12</v>
      </c>
      <c r="G1222">
        <v>0.78500000000000003</v>
      </c>
      <c r="H1222" t="s">
        <v>24</v>
      </c>
      <c r="I1222">
        <v>12</v>
      </c>
      <c r="J1222">
        <v>32</v>
      </c>
      <c r="K1222" t="s">
        <v>20</v>
      </c>
      <c r="L1222" t="s">
        <v>21</v>
      </c>
      <c r="M1222">
        <v>3</v>
      </c>
      <c r="N1222" t="s">
        <v>21</v>
      </c>
      <c r="O1222">
        <v>0</v>
      </c>
      <c r="P1222" t="s">
        <v>33</v>
      </c>
      <c r="Q1222" t="s">
        <v>1347</v>
      </c>
    </row>
    <row r="1223" spans="1:17">
      <c r="A1223">
        <v>1222</v>
      </c>
      <c r="B1223" s="1" t="s">
        <v>1348</v>
      </c>
      <c r="C1223">
        <v>3710</v>
      </c>
      <c r="D1223" t="s">
        <v>17</v>
      </c>
      <c r="E1223">
        <v>0.33</v>
      </c>
      <c r="F1223">
        <v>18</v>
      </c>
      <c r="G1223">
        <v>1.7</v>
      </c>
      <c r="H1223" t="s">
        <v>18</v>
      </c>
      <c r="I1223">
        <v>18</v>
      </c>
      <c r="J1223">
        <v>0</v>
      </c>
      <c r="K1223" t="s">
        <v>20</v>
      </c>
      <c r="L1223" t="s">
        <v>21</v>
      </c>
      <c r="M1223">
        <v>2</v>
      </c>
      <c r="N1223" t="s">
        <v>21</v>
      </c>
      <c r="O1223">
        <v>0</v>
      </c>
      <c r="P1223" t="s">
        <v>27</v>
      </c>
      <c r="Q1223" t="s">
        <v>1349</v>
      </c>
    </row>
    <row r="1224" spans="1:17">
      <c r="A1224">
        <v>1223</v>
      </c>
      <c r="B1224" s="1" t="s">
        <v>1348</v>
      </c>
      <c r="C1224">
        <v>3715</v>
      </c>
      <c r="D1224" t="s">
        <v>17</v>
      </c>
      <c r="E1224">
        <v>0</v>
      </c>
      <c r="F1224">
        <v>18</v>
      </c>
      <c r="G1224">
        <v>1.8</v>
      </c>
      <c r="H1224" t="s">
        <v>70</v>
      </c>
      <c r="I1224">
        <v>18</v>
      </c>
      <c r="J1224">
        <v>0</v>
      </c>
      <c r="K1224" t="s">
        <v>20</v>
      </c>
      <c r="L1224" t="s">
        <v>21</v>
      </c>
      <c r="M1224">
        <v>2</v>
      </c>
      <c r="N1224" t="s">
        <v>18</v>
      </c>
      <c r="O1224">
        <v>0</v>
      </c>
      <c r="P1224" t="s">
        <v>27</v>
      </c>
      <c r="Q1224" t="s">
        <v>1350</v>
      </c>
    </row>
    <row r="1225" spans="1:17">
      <c r="A1225">
        <v>1224</v>
      </c>
      <c r="B1225" s="1" t="s">
        <v>1348</v>
      </c>
      <c r="C1225">
        <v>3715</v>
      </c>
      <c r="D1225" t="s">
        <v>26</v>
      </c>
      <c r="E1225">
        <v>0</v>
      </c>
      <c r="F1225">
        <v>18</v>
      </c>
      <c r="G1225">
        <v>1.8</v>
      </c>
      <c r="H1225" t="s">
        <v>70</v>
      </c>
      <c r="I1225">
        <v>18</v>
      </c>
      <c r="J1225">
        <v>22</v>
      </c>
      <c r="K1225" t="s">
        <v>20</v>
      </c>
      <c r="L1225" t="s">
        <v>21</v>
      </c>
      <c r="M1225">
        <v>2</v>
      </c>
      <c r="N1225" t="s">
        <v>18</v>
      </c>
      <c r="O1225">
        <v>0</v>
      </c>
      <c r="P1225" t="s">
        <v>27</v>
      </c>
      <c r="Q1225" t="s">
        <v>1351</v>
      </c>
    </row>
    <row r="1226" spans="1:17">
      <c r="A1226">
        <v>1225</v>
      </c>
      <c r="B1226" s="1" t="s">
        <v>1348</v>
      </c>
      <c r="C1226">
        <v>59</v>
      </c>
      <c r="D1226" t="s">
        <v>17</v>
      </c>
      <c r="E1226">
        <v>0</v>
      </c>
      <c r="F1226">
        <v>18</v>
      </c>
      <c r="G1226">
        <v>1.7</v>
      </c>
      <c r="H1226" t="s">
        <v>24</v>
      </c>
      <c r="I1226">
        <v>18</v>
      </c>
      <c r="J1226">
        <v>26</v>
      </c>
      <c r="K1226" t="s">
        <v>20</v>
      </c>
      <c r="L1226" t="s">
        <v>21</v>
      </c>
      <c r="M1226">
        <v>3</v>
      </c>
      <c r="N1226" t="s">
        <v>21</v>
      </c>
      <c r="O1226">
        <v>0</v>
      </c>
      <c r="P1226" t="s">
        <v>33</v>
      </c>
      <c r="Q1226" t="s">
        <v>1352</v>
      </c>
    </row>
    <row r="1227" spans="1:17">
      <c r="A1227">
        <v>1226</v>
      </c>
      <c r="B1227" s="1" t="s">
        <v>1348</v>
      </c>
      <c r="C1227">
        <v>1013</v>
      </c>
      <c r="D1227" t="s">
        <v>26</v>
      </c>
      <c r="E1227">
        <v>0.5</v>
      </c>
      <c r="F1227">
        <v>18</v>
      </c>
      <c r="G1227">
        <v>1.7</v>
      </c>
      <c r="H1227" t="s">
        <v>24</v>
      </c>
      <c r="I1227">
        <v>18</v>
      </c>
      <c r="J1227">
        <v>20</v>
      </c>
      <c r="K1227" t="s">
        <v>20</v>
      </c>
      <c r="L1227" t="s">
        <v>21</v>
      </c>
      <c r="M1227">
        <v>3</v>
      </c>
      <c r="N1227" t="s">
        <v>21</v>
      </c>
      <c r="O1227">
        <v>0</v>
      </c>
      <c r="P1227" t="s">
        <v>33</v>
      </c>
      <c r="Q1227" t="s">
        <v>1353</v>
      </c>
    </row>
    <row r="1228" spans="1:17">
      <c r="A1228">
        <v>1227</v>
      </c>
      <c r="B1228" s="1" t="s">
        <v>1348</v>
      </c>
      <c r="C1228">
        <v>1013</v>
      </c>
      <c r="D1228" t="s">
        <v>17</v>
      </c>
      <c r="E1228">
        <v>0</v>
      </c>
      <c r="F1228">
        <v>18</v>
      </c>
      <c r="G1228">
        <v>1.7</v>
      </c>
      <c r="H1228" t="s">
        <v>18</v>
      </c>
      <c r="I1228">
        <v>18</v>
      </c>
      <c r="J1228">
        <v>0</v>
      </c>
      <c r="K1228" t="s">
        <v>20</v>
      </c>
      <c r="L1228" t="s">
        <v>21</v>
      </c>
      <c r="M1228">
        <v>0</v>
      </c>
      <c r="N1228" t="s">
        <v>21</v>
      </c>
      <c r="O1228">
        <v>0</v>
      </c>
      <c r="P1228" t="s">
        <v>27</v>
      </c>
      <c r="Q1228" t="s">
        <v>1354</v>
      </c>
    </row>
    <row r="1229" spans="1:17">
      <c r="A1229">
        <v>1228</v>
      </c>
      <c r="B1229" s="1" t="s">
        <v>1348</v>
      </c>
      <c r="C1229">
        <v>2640</v>
      </c>
      <c r="D1229" t="s">
        <v>17</v>
      </c>
      <c r="E1229">
        <v>1</v>
      </c>
      <c r="F1229">
        <v>18</v>
      </c>
      <c r="G1229">
        <v>1.7</v>
      </c>
      <c r="H1229" t="s">
        <v>24</v>
      </c>
      <c r="I1229">
        <v>18</v>
      </c>
      <c r="J1229">
        <v>8</v>
      </c>
      <c r="K1229" t="s">
        <v>20</v>
      </c>
      <c r="L1229" t="s">
        <v>21</v>
      </c>
      <c r="M1229">
        <v>3</v>
      </c>
      <c r="N1229" t="s">
        <v>21</v>
      </c>
      <c r="O1229">
        <v>0</v>
      </c>
      <c r="P1229" t="s">
        <v>33</v>
      </c>
      <c r="Q1229" t="s">
        <v>1355</v>
      </c>
    </row>
    <row r="1230" spans="1:17">
      <c r="A1230">
        <v>1229</v>
      </c>
      <c r="B1230" s="1" t="s">
        <v>1348</v>
      </c>
      <c r="C1230">
        <v>2780</v>
      </c>
      <c r="D1230" t="s">
        <v>26</v>
      </c>
      <c r="E1230">
        <v>0</v>
      </c>
      <c r="F1230">
        <v>18</v>
      </c>
      <c r="G1230">
        <v>1.7</v>
      </c>
      <c r="H1230" t="s">
        <v>123</v>
      </c>
      <c r="I1230">
        <v>18</v>
      </c>
      <c r="J1230">
        <v>110</v>
      </c>
      <c r="K1230" t="s">
        <v>20</v>
      </c>
      <c r="L1230" t="s">
        <v>21</v>
      </c>
      <c r="M1230">
        <v>3</v>
      </c>
      <c r="N1230" t="s">
        <v>20</v>
      </c>
      <c r="O1230">
        <v>133.05000305175699</v>
      </c>
      <c r="P1230" t="s">
        <v>27</v>
      </c>
      <c r="Q1230" t="s">
        <v>1356</v>
      </c>
    </row>
    <row r="1231" spans="1:17">
      <c r="A1231">
        <v>1230</v>
      </c>
      <c r="B1231" s="1" t="s">
        <v>1348</v>
      </c>
      <c r="C1231">
        <v>2790</v>
      </c>
      <c r="D1231" t="s">
        <v>26</v>
      </c>
      <c r="E1231">
        <v>2.08</v>
      </c>
      <c r="F1231">
        <v>18</v>
      </c>
      <c r="G1231">
        <v>1.7</v>
      </c>
      <c r="H1231" t="s">
        <v>67</v>
      </c>
      <c r="I1231">
        <v>180</v>
      </c>
      <c r="J1231">
        <v>48</v>
      </c>
      <c r="K1231" t="s">
        <v>20</v>
      </c>
      <c r="L1231" t="s">
        <v>21</v>
      </c>
      <c r="M1231">
        <v>3</v>
      </c>
      <c r="N1231" t="s">
        <v>20</v>
      </c>
      <c r="O1231">
        <v>133.05000305175699</v>
      </c>
      <c r="P1231" t="s">
        <v>27</v>
      </c>
      <c r="Q1231" t="s">
        <v>1357</v>
      </c>
    </row>
    <row r="1232" spans="1:17">
      <c r="A1232">
        <v>1231</v>
      </c>
      <c r="B1232" s="1" t="s">
        <v>1358</v>
      </c>
      <c r="C1232">
        <v>7790</v>
      </c>
      <c r="D1232" t="s">
        <v>17</v>
      </c>
      <c r="E1232">
        <v>0</v>
      </c>
      <c r="F1232">
        <v>36</v>
      </c>
      <c r="G1232">
        <v>7.07</v>
      </c>
      <c r="H1232" t="s">
        <v>24</v>
      </c>
      <c r="I1232">
        <v>36</v>
      </c>
      <c r="J1232">
        <v>24</v>
      </c>
      <c r="K1232" t="s">
        <v>20</v>
      </c>
      <c r="L1232" t="s">
        <v>21</v>
      </c>
      <c r="M1232">
        <v>4</v>
      </c>
      <c r="N1232" t="s">
        <v>21</v>
      </c>
      <c r="O1232">
        <v>0</v>
      </c>
      <c r="P1232" t="s">
        <v>27</v>
      </c>
      <c r="Q1232" t="s">
        <v>1359</v>
      </c>
    </row>
    <row r="1233" spans="1:17">
      <c r="A1233">
        <v>1232</v>
      </c>
      <c r="B1233" s="1" t="s">
        <v>1358</v>
      </c>
      <c r="C1233">
        <v>8100</v>
      </c>
      <c r="D1233" t="s">
        <v>17</v>
      </c>
      <c r="E1233">
        <v>0.25</v>
      </c>
      <c r="F1233">
        <v>24</v>
      </c>
      <c r="G1233">
        <v>3.14</v>
      </c>
      <c r="H1233" t="s">
        <v>70</v>
      </c>
      <c r="I1233">
        <v>24</v>
      </c>
      <c r="J1233">
        <v>20</v>
      </c>
      <c r="K1233" t="s">
        <v>20</v>
      </c>
      <c r="L1233" t="s">
        <v>21</v>
      </c>
      <c r="M1233">
        <v>2</v>
      </c>
      <c r="N1233" t="s">
        <v>21</v>
      </c>
      <c r="O1233">
        <v>0</v>
      </c>
      <c r="P1233" t="s">
        <v>22</v>
      </c>
      <c r="Q1233" t="s">
        <v>1360</v>
      </c>
    </row>
    <row r="1234" spans="1:17">
      <c r="A1234">
        <v>1233</v>
      </c>
      <c r="B1234" s="1" t="s">
        <v>1358</v>
      </c>
      <c r="C1234">
        <v>9300</v>
      </c>
      <c r="D1234" t="s">
        <v>17</v>
      </c>
      <c r="E1234">
        <v>1.82</v>
      </c>
      <c r="F1234">
        <v>24</v>
      </c>
      <c r="G1234">
        <v>3.14</v>
      </c>
      <c r="H1234" t="s">
        <v>19</v>
      </c>
      <c r="I1234">
        <v>24</v>
      </c>
      <c r="J1234">
        <v>22</v>
      </c>
      <c r="K1234" t="s">
        <v>21</v>
      </c>
      <c r="L1234" t="s">
        <v>21</v>
      </c>
      <c r="M1234">
        <v>2</v>
      </c>
      <c r="N1234" t="s">
        <v>21</v>
      </c>
      <c r="O1234">
        <v>0</v>
      </c>
      <c r="P1234" t="s">
        <v>22</v>
      </c>
      <c r="Q1234" t="s">
        <v>1361</v>
      </c>
    </row>
    <row r="1235" spans="1:17">
      <c r="A1235">
        <v>1234</v>
      </c>
      <c r="B1235" s="1" t="s">
        <v>1362</v>
      </c>
      <c r="C1235">
        <v>570</v>
      </c>
      <c r="D1235" t="s">
        <v>26</v>
      </c>
      <c r="E1235">
        <v>0</v>
      </c>
      <c r="F1235">
        <v>24</v>
      </c>
      <c r="G1235">
        <v>3.14</v>
      </c>
      <c r="H1235" t="s">
        <v>18</v>
      </c>
      <c r="I1235">
        <v>24</v>
      </c>
      <c r="J1235">
        <v>20</v>
      </c>
      <c r="K1235" t="s">
        <v>20</v>
      </c>
      <c r="L1235" t="s">
        <v>21</v>
      </c>
      <c r="M1235">
        <v>2</v>
      </c>
      <c r="N1235" t="s">
        <v>21</v>
      </c>
      <c r="O1235">
        <v>0</v>
      </c>
      <c r="P1235" t="s">
        <v>50</v>
      </c>
      <c r="Q1235" t="s">
        <v>1363</v>
      </c>
    </row>
    <row r="1236" spans="1:17">
      <c r="A1236">
        <v>1235</v>
      </c>
      <c r="B1236" s="1" t="s">
        <v>1362</v>
      </c>
      <c r="C1236">
        <v>1895</v>
      </c>
      <c r="D1236" t="s">
        <v>26</v>
      </c>
      <c r="E1236">
        <v>3.58</v>
      </c>
      <c r="F1236">
        <v>24</v>
      </c>
      <c r="G1236">
        <v>3.14</v>
      </c>
      <c r="H1236" t="s">
        <v>93</v>
      </c>
      <c r="I1236">
        <v>24</v>
      </c>
      <c r="J1236">
        <v>32</v>
      </c>
      <c r="K1236" t="s">
        <v>20</v>
      </c>
      <c r="L1236" t="s">
        <v>21</v>
      </c>
      <c r="M1236">
        <v>3</v>
      </c>
      <c r="N1236" t="s">
        <v>21</v>
      </c>
      <c r="O1236">
        <v>0</v>
      </c>
      <c r="P1236" t="s">
        <v>27</v>
      </c>
      <c r="Q1236" t="s">
        <v>1364</v>
      </c>
    </row>
    <row r="1237" spans="1:17">
      <c r="A1237">
        <v>1236</v>
      </c>
      <c r="B1237" s="1" t="s">
        <v>1365</v>
      </c>
      <c r="C1237">
        <v>5425</v>
      </c>
      <c r="D1237" t="s">
        <v>26</v>
      </c>
      <c r="E1237">
        <v>1.6</v>
      </c>
      <c r="F1237">
        <v>18</v>
      </c>
      <c r="G1237">
        <v>1.77</v>
      </c>
      <c r="H1237" t="s">
        <v>93</v>
      </c>
      <c r="I1237">
        <v>18</v>
      </c>
      <c r="J1237">
        <v>23</v>
      </c>
      <c r="K1237" t="s">
        <v>21</v>
      </c>
      <c r="L1237" t="s">
        <v>21</v>
      </c>
      <c r="M1237">
        <v>2</v>
      </c>
      <c r="N1237" t="s">
        <v>21</v>
      </c>
      <c r="O1237">
        <v>0</v>
      </c>
      <c r="P1237" t="s">
        <v>27</v>
      </c>
      <c r="Q1237" t="s">
        <v>1366</v>
      </c>
    </row>
    <row r="1238" spans="1:17">
      <c r="A1238">
        <v>1237</v>
      </c>
      <c r="B1238" s="1" t="s">
        <v>1365</v>
      </c>
      <c r="C1238">
        <v>6110</v>
      </c>
      <c r="D1238" t="s">
        <v>17</v>
      </c>
      <c r="E1238">
        <v>1.9</v>
      </c>
      <c r="F1238">
        <v>15</v>
      </c>
      <c r="G1238">
        <v>1.23</v>
      </c>
      <c r="H1238" t="s">
        <v>93</v>
      </c>
      <c r="I1238">
        <v>15</v>
      </c>
      <c r="J1238">
        <v>136</v>
      </c>
      <c r="K1238" t="s">
        <v>20</v>
      </c>
      <c r="L1238" t="s">
        <v>21</v>
      </c>
      <c r="M1238">
        <v>3</v>
      </c>
      <c r="N1238" t="s">
        <v>21</v>
      </c>
      <c r="O1238">
        <v>0</v>
      </c>
      <c r="P1238" t="s">
        <v>27</v>
      </c>
      <c r="Q1238" t="s">
        <v>1367</v>
      </c>
    </row>
    <row r="1239" spans="1:17">
      <c r="A1239">
        <v>1238</v>
      </c>
      <c r="B1239" s="1" t="s">
        <v>1365</v>
      </c>
      <c r="C1239">
        <v>6115</v>
      </c>
      <c r="D1239" t="s">
        <v>17</v>
      </c>
      <c r="E1239">
        <v>1.9</v>
      </c>
      <c r="F1239">
        <v>18</v>
      </c>
      <c r="G1239">
        <v>1.77</v>
      </c>
      <c r="H1239" t="s">
        <v>93</v>
      </c>
      <c r="I1239">
        <v>18</v>
      </c>
      <c r="J1239">
        <v>25</v>
      </c>
      <c r="K1239" t="s">
        <v>20</v>
      </c>
      <c r="L1239" t="s">
        <v>21</v>
      </c>
      <c r="M1239">
        <v>3</v>
      </c>
      <c r="N1239" t="s">
        <v>21</v>
      </c>
      <c r="O1239">
        <v>0</v>
      </c>
      <c r="P1239" t="s">
        <v>27</v>
      </c>
      <c r="Q1239" t="s">
        <v>1368</v>
      </c>
    </row>
    <row r="1240" spans="1:17">
      <c r="A1240">
        <v>1239</v>
      </c>
      <c r="B1240" s="1" t="s">
        <v>1365</v>
      </c>
      <c r="C1240">
        <v>7600</v>
      </c>
      <c r="D1240" t="s">
        <v>26</v>
      </c>
      <c r="E1240">
        <v>1.4</v>
      </c>
      <c r="F1240">
        <v>18</v>
      </c>
      <c r="G1240">
        <v>1.77</v>
      </c>
      <c r="H1240" t="s">
        <v>93</v>
      </c>
      <c r="I1240">
        <v>18</v>
      </c>
      <c r="J1240">
        <v>24</v>
      </c>
      <c r="K1240" t="s">
        <v>21</v>
      </c>
      <c r="L1240" t="s">
        <v>21</v>
      </c>
      <c r="M1240">
        <v>2</v>
      </c>
      <c r="N1240" t="s">
        <v>21</v>
      </c>
      <c r="O1240">
        <v>0</v>
      </c>
      <c r="P1240" t="s">
        <v>22</v>
      </c>
      <c r="Q1240" t="s">
        <v>1369</v>
      </c>
    </row>
    <row r="1241" spans="1:17">
      <c r="A1241">
        <v>1240</v>
      </c>
      <c r="B1241" s="1" t="s">
        <v>1365</v>
      </c>
      <c r="C1241">
        <v>8188</v>
      </c>
      <c r="D1241" t="s">
        <v>17</v>
      </c>
      <c r="E1241">
        <v>1.7</v>
      </c>
      <c r="F1241">
        <v>24</v>
      </c>
      <c r="G1241">
        <v>3.14</v>
      </c>
      <c r="H1241" t="s">
        <v>93</v>
      </c>
      <c r="I1241">
        <v>24</v>
      </c>
      <c r="J1241">
        <v>17</v>
      </c>
      <c r="K1241" t="s">
        <v>20</v>
      </c>
      <c r="L1241" t="s">
        <v>21</v>
      </c>
      <c r="M1241">
        <v>3</v>
      </c>
      <c r="N1241" t="s">
        <v>21</v>
      </c>
      <c r="O1241">
        <v>0</v>
      </c>
      <c r="P1241" t="s">
        <v>33</v>
      </c>
      <c r="Q1241" t="s">
        <v>1370</v>
      </c>
    </row>
    <row r="1242" spans="1:17">
      <c r="A1242">
        <v>1241</v>
      </c>
      <c r="B1242" s="1" t="s">
        <v>1365</v>
      </c>
      <c r="C1242">
        <v>9570</v>
      </c>
      <c r="D1242" t="s">
        <v>17</v>
      </c>
      <c r="E1242">
        <v>1.3</v>
      </c>
      <c r="F1242">
        <v>18</v>
      </c>
      <c r="G1242">
        <v>1.77</v>
      </c>
      <c r="H1242" t="s">
        <v>93</v>
      </c>
      <c r="I1242">
        <v>18</v>
      </c>
      <c r="J1242">
        <v>24</v>
      </c>
      <c r="K1242" t="s">
        <v>20</v>
      </c>
      <c r="L1242" t="s">
        <v>21</v>
      </c>
      <c r="M1242">
        <v>3</v>
      </c>
      <c r="N1242" t="s">
        <v>21</v>
      </c>
      <c r="O1242">
        <v>0</v>
      </c>
      <c r="P1242" t="s">
        <v>33</v>
      </c>
      <c r="Q1242" t="s">
        <v>1371</v>
      </c>
    </row>
    <row r="1243" spans="1:17">
      <c r="A1243">
        <v>1242</v>
      </c>
      <c r="B1243" s="1" t="s">
        <v>1365</v>
      </c>
      <c r="C1243">
        <v>10275</v>
      </c>
      <c r="D1243" t="s">
        <v>17</v>
      </c>
      <c r="E1243">
        <v>1.8</v>
      </c>
      <c r="F1243">
        <v>24</v>
      </c>
      <c r="G1243">
        <v>3.14</v>
      </c>
      <c r="H1243" t="s">
        <v>29</v>
      </c>
      <c r="I1243">
        <v>24</v>
      </c>
      <c r="J1243">
        <v>39</v>
      </c>
      <c r="K1243" t="s">
        <v>20</v>
      </c>
      <c r="L1243" t="s">
        <v>21</v>
      </c>
      <c r="M1243">
        <v>2</v>
      </c>
      <c r="N1243" t="s">
        <v>21</v>
      </c>
      <c r="O1243">
        <v>0</v>
      </c>
      <c r="P1243" t="s">
        <v>27</v>
      </c>
      <c r="Q1243" t="s">
        <v>1372</v>
      </c>
    </row>
    <row r="1244" spans="1:17">
      <c r="A1244">
        <v>1243</v>
      </c>
      <c r="B1244" s="1" t="s">
        <v>1373</v>
      </c>
      <c r="C1244">
        <v>4545</v>
      </c>
      <c r="D1244" t="s">
        <v>26</v>
      </c>
      <c r="E1244">
        <v>0.37</v>
      </c>
      <c r="F1244">
        <v>24</v>
      </c>
      <c r="G1244">
        <v>3.14</v>
      </c>
      <c r="H1244" t="s">
        <v>19</v>
      </c>
      <c r="I1244">
        <v>24</v>
      </c>
      <c r="J1244">
        <v>24</v>
      </c>
      <c r="K1244" t="s">
        <v>21</v>
      </c>
      <c r="L1244" t="s">
        <v>21</v>
      </c>
      <c r="M1244">
        <v>2</v>
      </c>
      <c r="N1244" t="s">
        <v>21</v>
      </c>
      <c r="O1244">
        <v>0</v>
      </c>
      <c r="P1244" t="s">
        <v>22</v>
      </c>
      <c r="Q1244" t="s">
        <v>1374</v>
      </c>
    </row>
    <row r="1245" spans="1:17">
      <c r="A1245">
        <v>1244</v>
      </c>
      <c r="B1245" s="1" t="s">
        <v>1373</v>
      </c>
      <c r="C1245">
        <v>4635</v>
      </c>
      <c r="D1245" t="s">
        <v>17</v>
      </c>
      <c r="E1245">
        <v>2.52</v>
      </c>
      <c r="F1245">
        <v>18</v>
      </c>
      <c r="G1245">
        <v>1.77</v>
      </c>
      <c r="H1245" t="s">
        <v>138</v>
      </c>
      <c r="I1245">
        <v>18</v>
      </c>
      <c r="J1245">
        <v>18</v>
      </c>
      <c r="K1245" t="s">
        <v>21</v>
      </c>
      <c r="L1245" t="s">
        <v>21</v>
      </c>
      <c r="M1245">
        <v>2</v>
      </c>
      <c r="N1245" t="s">
        <v>21</v>
      </c>
      <c r="O1245">
        <v>0</v>
      </c>
      <c r="P1245" t="s">
        <v>22</v>
      </c>
      <c r="Q1245" t="s">
        <v>1375</v>
      </c>
    </row>
    <row r="1246" spans="1:17">
      <c r="A1246">
        <v>1245</v>
      </c>
      <c r="B1246" s="1" t="s">
        <v>1373</v>
      </c>
      <c r="C1246">
        <v>5645</v>
      </c>
      <c r="D1246" t="s">
        <v>17</v>
      </c>
      <c r="E1246">
        <v>0</v>
      </c>
      <c r="F1246">
        <v>18</v>
      </c>
      <c r="G1246">
        <v>1.77</v>
      </c>
      <c r="H1246" t="s">
        <v>18</v>
      </c>
      <c r="I1246">
        <v>18</v>
      </c>
      <c r="J1246">
        <v>0</v>
      </c>
      <c r="K1246" t="s">
        <v>21</v>
      </c>
      <c r="L1246" t="s">
        <v>21</v>
      </c>
      <c r="M1246">
        <v>2</v>
      </c>
      <c r="N1246" t="s">
        <v>21</v>
      </c>
      <c r="O1246">
        <v>0</v>
      </c>
      <c r="P1246" t="s">
        <v>22</v>
      </c>
      <c r="Q1246" t="s">
        <v>1376</v>
      </c>
    </row>
    <row r="1247" spans="1:17">
      <c r="A1247">
        <v>1246</v>
      </c>
      <c r="B1247" s="1" t="s">
        <v>1373</v>
      </c>
      <c r="C1247">
        <v>5905</v>
      </c>
      <c r="D1247" t="s">
        <v>26</v>
      </c>
      <c r="E1247">
        <v>0</v>
      </c>
      <c r="F1247">
        <v>15</v>
      </c>
      <c r="G1247">
        <v>1.23</v>
      </c>
      <c r="H1247" t="s">
        <v>18</v>
      </c>
      <c r="I1247">
        <v>15</v>
      </c>
      <c r="J1247">
        <v>14</v>
      </c>
      <c r="K1247" t="s">
        <v>21</v>
      </c>
      <c r="L1247" t="s">
        <v>21</v>
      </c>
      <c r="M1247">
        <v>2</v>
      </c>
      <c r="N1247" t="s">
        <v>21</v>
      </c>
      <c r="O1247">
        <v>0</v>
      </c>
      <c r="P1247" t="s">
        <v>22</v>
      </c>
      <c r="Q1247" t="s">
        <v>18</v>
      </c>
    </row>
    <row r="1248" spans="1:17">
      <c r="A1248">
        <v>1247</v>
      </c>
      <c r="B1248" s="1" t="s">
        <v>1373</v>
      </c>
      <c r="C1248">
        <v>6077</v>
      </c>
      <c r="D1248" t="s">
        <v>17</v>
      </c>
      <c r="E1248">
        <v>1.83</v>
      </c>
      <c r="F1248">
        <v>18</v>
      </c>
      <c r="G1248">
        <v>1.77</v>
      </c>
      <c r="H1248" t="s">
        <v>1377</v>
      </c>
      <c r="I1248">
        <v>18</v>
      </c>
      <c r="J1248">
        <v>34</v>
      </c>
      <c r="K1248" t="s">
        <v>20</v>
      </c>
      <c r="L1248" t="s">
        <v>21</v>
      </c>
      <c r="M1248">
        <v>2</v>
      </c>
      <c r="N1248" t="s">
        <v>21</v>
      </c>
      <c r="O1248">
        <v>0</v>
      </c>
      <c r="P1248" t="s">
        <v>27</v>
      </c>
      <c r="Q1248" t="s">
        <v>1378</v>
      </c>
    </row>
    <row r="1249" spans="1:17">
      <c r="A1249">
        <v>1248</v>
      </c>
      <c r="B1249" s="1" t="s">
        <v>1373</v>
      </c>
      <c r="C1249">
        <v>6600</v>
      </c>
      <c r="D1249" t="s">
        <v>26</v>
      </c>
      <c r="E1249">
        <v>0.94</v>
      </c>
      <c r="F1249">
        <v>18</v>
      </c>
      <c r="G1249">
        <v>1.77</v>
      </c>
      <c r="H1249" t="s">
        <v>18</v>
      </c>
      <c r="I1249">
        <v>18</v>
      </c>
      <c r="J1249">
        <v>14</v>
      </c>
      <c r="K1249" t="s">
        <v>21</v>
      </c>
      <c r="L1249" t="s">
        <v>21</v>
      </c>
      <c r="M1249">
        <v>2</v>
      </c>
      <c r="N1249" t="s">
        <v>21</v>
      </c>
      <c r="O1249">
        <v>0</v>
      </c>
      <c r="P1249" t="s">
        <v>22</v>
      </c>
      <c r="Q1249" t="s">
        <v>1379</v>
      </c>
    </row>
    <row r="1250" spans="1:17">
      <c r="A1250">
        <v>1249</v>
      </c>
      <c r="B1250" s="1" t="s">
        <v>1373</v>
      </c>
      <c r="C1250">
        <v>7200</v>
      </c>
      <c r="D1250" t="s">
        <v>17</v>
      </c>
      <c r="E1250">
        <v>1.85</v>
      </c>
      <c r="F1250">
        <v>18</v>
      </c>
      <c r="G1250">
        <v>1.77</v>
      </c>
      <c r="H1250" t="s">
        <v>167</v>
      </c>
      <c r="I1250">
        <v>18</v>
      </c>
      <c r="J1250">
        <v>25</v>
      </c>
      <c r="K1250" t="s">
        <v>20</v>
      </c>
      <c r="L1250" t="s">
        <v>21</v>
      </c>
      <c r="M1250">
        <v>3</v>
      </c>
      <c r="N1250" t="s">
        <v>21</v>
      </c>
      <c r="O1250">
        <v>0</v>
      </c>
      <c r="P1250" t="s">
        <v>33</v>
      </c>
      <c r="Q1250" t="s">
        <v>1380</v>
      </c>
    </row>
    <row r="1251" spans="1:17">
      <c r="A1251">
        <v>1250</v>
      </c>
      <c r="B1251" s="1" t="s">
        <v>1373</v>
      </c>
      <c r="C1251">
        <v>8800</v>
      </c>
      <c r="D1251" t="s">
        <v>26</v>
      </c>
      <c r="E1251">
        <v>1.47</v>
      </c>
      <c r="F1251">
        <v>15</v>
      </c>
      <c r="G1251">
        <v>1.23</v>
      </c>
      <c r="H1251" t="s">
        <v>24</v>
      </c>
      <c r="I1251">
        <v>18</v>
      </c>
      <c r="J1251">
        <v>22.5</v>
      </c>
      <c r="K1251" t="s">
        <v>21</v>
      </c>
      <c r="L1251" t="s">
        <v>21</v>
      </c>
      <c r="M1251">
        <v>2</v>
      </c>
      <c r="N1251" t="s">
        <v>21</v>
      </c>
      <c r="O1251">
        <v>0</v>
      </c>
      <c r="P1251" t="s">
        <v>22</v>
      </c>
      <c r="Q1251" t="s">
        <v>1381</v>
      </c>
    </row>
    <row r="1252" spans="1:17">
      <c r="A1252">
        <v>1251</v>
      </c>
      <c r="B1252" s="1" t="s">
        <v>1373</v>
      </c>
      <c r="C1252">
        <v>8850</v>
      </c>
      <c r="D1252" t="s">
        <v>26</v>
      </c>
      <c r="E1252">
        <v>1.19</v>
      </c>
      <c r="F1252">
        <v>24</v>
      </c>
      <c r="G1252">
        <v>3.14</v>
      </c>
      <c r="H1252" t="s">
        <v>24</v>
      </c>
      <c r="I1252">
        <v>24</v>
      </c>
      <c r="J1252">
        <v>32</v>
      </c>
      <c r="K1252" t="s">
        <v>20</v>
      </c>
      <c r="L1252" t="s">
        <v>21</v>
      </c>
      <c r="M1252">
        <v>2</v>
      </c>
      <c r="N1252" t="s">
        <v>21</v>
      </c>
      <c r="O1252">
        <v>0</v>
      </c>
      <c r="P1252" t="s">
        <v>27</v>
      </c>
      <c r="Q1252" t="s">
        <v>1382</v>
      </c>
    </row>
    <row r="1253" spans="1:17">
      <c r="A1253">
        <v>1252</v>
      </c>
      <c r="B1253" s="1" t="s">
        <v>1373</v>
      </c>
      <c r="C1253">
        <v>8870</v>
      </c>
      <c r="D1253" t="s">
        <v>26</v>
      </c>
      <c r="E1253">
        <v>1.63</v>
      </c>
      <c r="F1253">
        <v>15</v>
      </c>
      <c r="G1253">
        <v>1.23</v>
      </c>
      <c r="H1253" t="s">
        <v>138</v>
      </c>
      <c r="I1253">
        <v>15</v>
      </c>
      <c r="J1253">
        <v>40</v>
      </c>
      <c r="K1253" t="s">
        <v>20</v>
      </c>
      <c r="L1253" t="s">
        <v>21</v>
      </c>
      <c r="M1253">
        <v>2</v>
      </c>
      <c r="N1253" t="s">
        <v>21</v>
      </c>
      <c r="O1253">
        <v>0</v>
      </c>
      <c r="P1253" t="s">
        <v>33</v>
      </c>
      <c r="Q1253" t="s">
        <v>1383</v>
      </c>
    </row>
    <row r="1254" spans="1:17">
      <c r="A1254">
        <v>1253</v>
      </c>
      <c r="B1254" s="1" t="s">
        <v>1373</v>
      </c>
      <c r="C1254">
        <v>9080</v>
      </c>
      <c r="D1254" t="s">
        <v>26</v>
      </c>
      <c r="E1254">
        <v>1.18</v>
      </c>
      <c r="F1254">
        <v>18</v>
      </c>
      <c r="G1254">
        <v>1.77</v>
      </c>
      <c r="H1254" t="s">
        <v>18</v>
      </c>
      <c r="I1254">
        <v>18</v>
      </c>
      <c r="J1254">
        <v>39</v>
      </c>
      <c r="K1254" t="s">
        <v>20</v>
      </c>
      <c r="L1254" t="s">
        <v>21</v>
      </c>
      <c r="M1254">
        <v>2</v>
      </c>
      <c r="N1254" t="s">
        <v>21</v>
      </c>
      <c r="O1254">
        <v>0</v>
      </c>
      <c r="P1254" t="s">
        <v>27</v>
      </c>
      <c r="Q1254" t="s">
        <v>1384</v>
      </c>
    </row>
    <row r="1255" spans="1:17">
      <c r="A1255">
        <v>1254</v>
      </c>
      <c r="B1255" s="1" t="s">
        <v>1362</v>
      </c>
      <c r="C1255">
        <v>22145</v>
      </c>
      <c r="D1255" t="s">
        <v>17</v>
      </c>
      <c r="E1255">
        <v>1.5</v>
      </c>
      <c r="F1255">
        <v>24</v>
      </c>
      <c r="G1255">
        <v>3.14</v>
      </c>
      <c r="H1255" t="s">
        <v>24</v>
      </c>
      <c r="I1255">
        <v>24</v>
      </c>
      <c r="J1255">
        <v>17</v>
      </c>
      <c r="K1255" t="s">
        <v>21</v>
      </c>
      <c r="L1255" t="s">
        <v>21</v>
      </c>
      <c r="M1255">
        <v>2</v>
      </c>
      <c r="N1255" t="s">
        <v>21</v>
      </c>
      <c r="O1255">
        <v>0</v>
      </c>
      <c r="P1255" t="s">
        <v>22</v>
      </c>
      <c r="Q1255" t="s">
        <v>1385</v>
      </c>
    </row>
    <row r="1256" spans="1:17">
      <c r="A1256">
        <v>1255</v>
      </c>
      <c r="B1256" s="1" t="s">
        <v>1362</v>
      </c>
      <c r="C1256">
        <v>22145</v>
      </c>
      <c r="D1256" t="s">
        <v>26</v>
      </c>
      <c r="E1256">
        <v>1.8</v>
      </c>
      <c r="F1256">
        <v>15</v>
      </c>
      <c r="G1256">
        <v>1.2</v>
      </c>
      <c r="H1256" t="s">
        <v>70</v>
      </c>
      <c r="I1256">
        <v>15</v>
      </c>
      <c r="J1256">
        <v>96</v>
      </c>
      <c r="K1256" t="s">
        <v>21</v>
      </c>
      <c r="L1256" t="s">
        <v>21</v>
      </c>
      <c r="M1256">
        <v>4</v>
      </c>
      <c r="N1256" t="s">
        <v>21</v>
      </c>
      <c r="O1256">
        <v>0</v>
      </c>
      <c r="P1256" t="s">
        <v>27</v>
      </c>
      <c r="Q1256" t="s">
        <v>1386</v>
      </c>
    </row>
    <row r="1257" spans="1:17">
      <c r="A1257">
        <v>1256</v>
      </c>
      <c r="B1257" s="1" t="s">
        <v>1362</v>
      </c>
      <c r="C1257">
        <v>22835</v>
      </c>
      <c r="D1257" t="s">
        <v>18</v>
      </c>
      <c r="E1257">
        <v>2.1</v>
      </c>
      <c r="F1257">
        <v>24</v>
      </c>
      <c r="G1257">
        <v>3.14</v>
      </c>
      <c r="H1257" t="s">
        <v>24</v>
      </c>
      <c r="I1257">
        <v>24</v>
      </c>
      <c r="J1257">
        <v>42</v>
      </c>
      <c r="K1257" t="s">
        <v>20</v>
      </c>
      <c r="L1257" t="s">
        <v>21</v>
      </c>
      <c r="M1257">
        <v>3</v>
      </c>
      <c r="N1257" t="s">
        <v>21</v>
      </c>
      <c r="O1257">
        <v>0</v>
      </c>
      <c r="P1257" t="s">
        <v>27</v>
      </c>
      <c r="Q1257" t="s">
        <v>1387</v>
      </c>
    </row>
    <row r="1258" spans="1:17">
      <c r="A1258">
        <v>1257</v>
      </c>
      <c r="B1258" s="1" t="s">
        <v>1373</v>
      </c>
      <c r="C1258">
        <v>50</v>
      </c>
      <c r="D1258" t="s">
        <v>26</v>
      </c>
      <c r="E1258">
        <v>0.95</v>
      </c>
      <c r="F1258">
        <v>24</v>
      </c>
      <c r="G1258">
        <v>3.14</v>
      </c>
      <c r="H1258" t="s">
        <v>24</v>
      </c>
      <c r="I1258">
        <v>24</v>
      </c>
      <c r="J1258">
        <v>84</v>
      </c>
      <c r="K1258" t="s">
        <v>20</v>
      </c>
      <c r="L1258" t="s">
        <v>20</v>
      </c>
      <c r="M1258">
        <v>3</v>
      </c>
      <c r="N1258" t="s">
        <v>21</v>
      </c>
      <c r="O1258">
        <v>0</v>
      </c>
      <c r="P1258" t="s">
        <v>27</v>
      </c>
      <c r="Q1258" t="s">
        <v>1388</v>
      </c>
    </row>
    <row r="1259" spans="1:17">
      <c r="A1259">
        <v>1258</v>
      </c>
      <c r="B1259" s="1" t="s">
        <v>1373</v>
      </c>
      <c r="C1259">
        <v>550</v>
      </c>
      <c r="D1259" t="s">
        <v>26</v>
      </c>
      <c r="E1259">
        <v>1.98</v>
      </c>
      <c r="F1259">
        <v>24</v>
      </c>
      <c r="G1259">
        <v>3.14</v>
      </c>
      <c r="H1259" t="s">
        <v>24</v>
      </c>
      <c r="I1259">
        <v>24</v>
      </c>
      <c r="J1259">
        <v>87</v>
      </c>
      <c r="K1259" t="s">
        <v>20</v>
      </c>
      <c r="L1259" t="s">
        <v>20</v>
      </c>
      <c r="M1259">
        <v>3.5</v>
      </c>
      <c r="N1259" t="s">
        <v>21</v>
      </c>
      <c r="O1259">
        <v>0</v>
      </c>
      <c r="P1259" t="s">
        <v>27</v>
      </c>
      <c r="Q1259" t="s">
        <v>1389</v>
      </c>
    </row>
    <row r="1260" spans="1:17">
      <c r="A1260">
        <v>1259</v>
      </c>
      <c r="B1260" s="1" t="s">
        <v>1373</v>
      </c>
      <c r="C1260">
        <v>1700</v>
      </c>
      <c r="D1260" t="s">
        <v>26</v>
      </c>
      <c r="E1260">
        <v>1.7</v>
      </c>
      <c r="F1260">
        <v>12</v>
      </c>
      <c r="G1260">
        <v>0.78</v>
      </c>
      <c r="H1260" t="s">
        <v>24</v>
      </c>
      <c r="I1260">
        <v>12</v>
      </c>
      <c r="J1260">
        <v>24</v>
      </c>
      <c r="K1260" t="s">
        <v>21</v>
      </c>
      <c r="L1260" t="s">
        <v>21</v>
      </c>
      <c r="M1260">
        <v>2</v>
      </c>
      <c r="N1260" t="s">
        <v>21</v>
      </c>
      <c r="O1260">
        <v>0</v>
      </c>
      <c r="P1260" t="s">
        <v>22</v>
      </c>
      <c r="Q1260" t="s">
        <v>1390</v>
      </c>
    </row>
    <row r="1261" spans="1:17">
      <c r="A1261">
        <v>1260</v>
      </c>
      <c r="B1261" s="1" t="s">
        <v>1373</v>
      </c>
      <c r="C1261">
        <v>1740</v>
      </c>
      <c r="D1261" t="s">
        <v>17</v>
      </c>
      <c r="E1261">
        <v>1.8</v>
      </c>
      <c r="F1261">
        <v>18</v>
      </c>
      <c r="G1261">
        <v>1.77</v>
      </c>
      <c r="H1261" t="s">
        <v>24</v>
      </c>
      <c r="I1261">
        <v>18</v>
      </c>
      <c r="J1261">
        <v>20</v>
      </c>
      <c r="K1261" t="s">
        <v>20</v>
      </c>
      <c r="L1261" t="s">
        <v>21</v>
      </c>
      <c r="M1261">
        <v>3</v>
      </c>
      <c r="N1261" t="s">
        <v>21</v>
      </c>
      <c r="O1261">
        <v>0</v>
      </c>
      <c r="P1261" t="s">
        <v>33</v>
      </c>
      <c r="Q1261" t="s">
        <v>1391</v>
      </c>
    </row>
    <row r="1262" spans="1:17">
      <c r="A1262">
        <v>1261</v>
      </c>
      <c r="B1262" s="1" t="s">
        <v>1373</v>
      </c>
      <c r="C1262">
        <v>2787</v>
      </c>
      <c r="D1262" t="s">
        <v>17</v>
      </c>
      <c r="E1262">
        <v>0</v>
      </c>
      <c r="F1262">
        <v>15</v>
      </c>
      <c r="G1262">
        <v>1.2</v>
      </c>
      <c r="H1262" t="s">
        <v>18</v>
      </c>
      <c r="I1262">
        <v>15</v>
      </c>
      <c r="J1262">
        <v>0</v>
      </c>
      <c r="K1262" t="s">
        <v>21</v>
      </c>
      <c r="L1262" t="s">
        <v>21</v>
      </c>
      <c r="M1262">
        <v>3</v>
      </c>
      <c r="N1262" t="s">
        <v>21</v>
      </c>
      <c r="O1262">
        <v>0</v>
      </c>
      <c r="P1262" t="s">
        <v>50</v>
      </c>
      <c r="Q1262" t="s">
        <v>1392</v>
      </c>
    </row>
    <row r="1263" spans="1:17">
      <c r="A1263">
        <v>1262</v>
      </c>
      <c r="B1263" s="1" t="s">
        <v>1373</v>
      </c>
      <c r="C1263">
        <v>2875</v>
      </c>
      <c r="D1263" t="s">
        <v>26</v>
      </c>
      <c r="E1263">
        <v>1.3</v>
      </c>
      <c r="F1263">
        <v>12</v>
      </c>
      <c r="G1263">
        <v>0.78</v>
      </c>
      <c r="H1263" t="s">
        <v>29</v>
      </c>
      <c r="I1263">
        <v>12</v>
      </c>
      <c r="J1263">
        <v>92</v>
      </c>
      <c r="K1263" t="s">
        <v>20</v>
      </c>
      <c r="L1263" t="s">
        <v>20</v>
      </c>
      <c r="M1263">
        <v>2.5</v>
      </c>
      <c r="N1263" t="s">
        <v>21</v>
      </c>
      <c r="O1263">
        <v>0</v>
      </c>
      <c r="P1263" t="s">
        <v>22</v>
      </c>
      <c r="Q1263" t="s">
        <v>1393</v>
      </c>
    </row>
    <row r="1264" spans="1:17">
      <c r="A1264">
        <v>1263</v>
      </c>
      <c r="B1264" s="1" t="s">
        <v>1373</v>
      </c>
      <c r="C1264">
        <v>3456</v>
      </c>
      <c r="D1264" t="s">
        <v>26</v>
      </c>
      <c r="E1264">
        <v>0</v>
      </c>
      <c r="F1264">
        <v>18</v>
      </c>
      <c r="G1264">
        <v>1.77</v>
      </c>
      <c r="H1264" t="s">
        <v>19</v>
      </c>
      <c r="I1264">
        <v>18</v>
      </c>
      <c r="J1264">
        <v>21</v>
      </c>
      <c r="K1264" t="s">
        <v>21</v>
      </c>
      <c r="L1264" t="s">
        <v>21</v>
      </c>
      <c r="M1264">
        <v>2</v>
      </c>
      <c r="N1264" t="s">
        <v>21</v>
      </c>
      <c r="O1264">
        <v>0</v>
      </c>
      <c r="P1264" t="s">
        <v>22</v>
      </c>
      <c r="Q1264" t="s">
        <v>1394</v>
      </c>
    </row>
    <row r="1265" spans="1:17">
      <c r="A1265">
        <v>1264</v>
      </c>
      <c r="B1265" s="1" t="s">
        <v>1373</v>
      </c>
      <c r="C1265">
        <v>3455</v>
      </c>
      <c r="D1265" t="s">
        <v>17</v>
      </c>
      <c r="E1265">
        <v>3.7</v>
      </c>
      <c r="F1265">
        <v>18</v>
      </c>
      <c r="G1265">
        <v>1.77</v>
      </c>
      <c r="H1265" t="s">
        <v>24</v>
      </c>
      <c r="I1265">
        <v>18</v>
      </c>
      <c r="J1265">
        <v>35</v>
      </c>
      <c r="K1265" t="s">
        <v>20</v>
      </c>
      <c r="L1265" t="s">
        <v>21</v>
      </c>
      <c r="M1265">
        <v>3</v>
      </c>
      <c r="N1265" t="s">
        <v>21</v>
      </c>
      <c r="O1265">
        <v>0</v>
      </c>
      <c r="P1265" t="s">
        <v>33</v>
      </c>
      <c r="Q1265" t="s">
        <v>1395</v>
      </c>
    </row>
    <row r="1266" spans="1:17">
      <c r="A1266">
        <v>1265</v>
      </c>
      <c r="B1266" s="1" t="s">
        <v>1373</v>
      </c>
      <c r="C1266">
        <v>3621</v>
      </c>
      <c r="D1266" t="s">
        <v>17</v>
      </c>
      <c r="E1266">
        <v>0</v>
      </c>
      <c r="F1266">
        <v>18</v>
      </c>
      <c r="G1266">
        <v>1.77</v>
      </c>
      <c r="H1266" t="s">
        <v>18</v>
      </c>
      <c r="I1266">
        <v>18</v>
      </c>
      <c r="J1266">
        <v>0</v>
      </c>
      <c r="K1266" t="s">
        <v>21</v>
      </c>
      <c r="L1266" t="s">
        <v>21</v>
      </c>
      <c r="M1266">
        <v>2</v>
      </c>
      <c r="N1266" t="s">
        <v>21</v>
      </c>
      <c r="O1266">
        <v>0</v>
      </c>
      <c r="P1266" t="s">
        <v>50</v>
      </c>
      <c r="Q1266" t="s">
        <v>1396</v>
      </c>
    </row>
    <row r="1267" spans="1:17">
      <c r="A1267">
        <v>1266</v>
      </c>
      <c r="B1267" s="1" t="s">
        <v>1373</v>
      </c>
      <c r="C1267">
        <v>4180</v>
      </c>
      <c r="D1267" t="s">
        <v>26</v>
      </c>
      <c r="E1267">
        <v>0.1</v>
      </c>
      <c r="F1267">
        <v>15</v>
      </c>
      <c r="G1267">
        <v>1.2</v>
      </c>
      <c r="H1267" t="s">
        <v>19</v>
      </c>
      <c r="I1267">
        <v>15</v>
      </c>
      <c r="J1267">
        <v>16</v>
      </c>
      <c r="K1267" t="s">
        <v>21</v>
      </c>
      <c r="L1267" t="s">
        <v>21</v>
      </c>
      <c r="M1267">
        <v>2</v>
      </c>
      <c r="N1267" t="s">
        <v>21</v>
      </c>
      <c r="O1267">
        <v>0</v>
      </c>
      <c r="P1267" t="s">
        <v>50</v>
      </c>
      <c r="Q1267" t="s">
        <v>1397</v>
      </c>
    </row>
    <row r="1268" spans="1:17">
      <c r="A1268">
        <v>1267</v>
      </c>
      <c r="B1268" s="1" t="s">
        <v>1362</v>
      </c>
      <c r="C1268">
        <v>10990</v>
      </c>
      <c r="D1268" t="s">
        <v>17</v>
      </c>
      <c r="E1268">
        <v>1.3</v>
      </c>
      <c r="F1268">
        <v>18</v>
      </c>
      <c r="G1268">
        <v>1.8</v>
      </c>
      <c r="H1268" t="s">
        <v>113</v>
      </c>
      <c r="I1268">
        <v>18</v>
      </c>
      <c r="J1268">
        <v>16</v>
      </c>
      <c r="K1268" t="s">
        <v>21</v>
      </c>
      <c r="L1268" t="s">
        <v>21</v>
      </c>
      <c r="M1268">
        <v>3</v>
      </c>
      <c r="N1268" t="s">
        <v>21</v>
      </c>
      <c r="O1268">
        <v>0</v>
      </c>
      <c r="P1268" t="s">
        <v>22</v>
      </c>
      <c r="Q1268" t="s">
        <v>1398</v>
      </c>
    </row>
    <row r="1269" spans="1:17">
      <c r="A1269">
        <v>1268</v>
      </c>
      <c r="B1269" s="1" t="s">
        <v>1362</v>
      </c>
      <c r="C1269">
        <v>11650</v>
      </c>
      <c r="D1269" t="s">
        <v>17</v>
      </c>
      <c r="E1269">
        <v>2.1</v>
      </c>
      <c r="F1269">
        <v>24</v>
      </c>
      <c r="G1269">
        <v>3.14</v>
      </c>
      <c r="H1269" t="s">
        <v>67</v>
      </c>
      <c r="I1269">
        <v>24</v>
      </c>
      <c r="J1269">
        <v>20</v>
      </c>
      <c r="K1269" t="s">
        <v>20</v>
      </c>
      <c r="L1269" t="s">
        <v>21</v>
      </c>
      <c r="M1269">
        <v>3</v>
      </c>
      <c r="N1269" t="s">
        <v>21</v>
      </c>
      <c r="O1269">
        <v>0</v>
      </c>
      <c r="P1269" t="s">
        <v>27</v>
      </c>
      <c r="Q1269" t="s">
        <v>1365</v>
      </c>
    </row>
    <row r="1270" spans="1:17">
      <c r="A1270">
        <v>1269</v>
      </c>
      <c r="B1270" s="1" t="s">
        <v>1362</v>
      </c>
      <c r="C1270">
        <v>11660</v>
      </c>
      <c r="D1270" t="s">
        <v>17</v>
      </c>
      <c r="E1270">
        <v>1.2</v>
      </c>
      <c r="F1270">
        <v>24</v>
      </c>
      <c r="G1270">
        <v>3.14</v>
      </c>
      <c r="H1270" t="s">
        <v>67</v>
      </c>
      <c r="I1270">
        <v>24</v>
      </c>
      <c r="J1270">
        <v>23</v>
      </c>
      <c r="K1270" t="s">
        <v>20</v>
      </c>
      <c r="L1270" t="s">
        <v>21</v>
      </c>
      <c r="M1270">
        <v>3</v>
      </c>
      <c r="N1270" t="s">
        <v>18</v>
      </c>
      <c r="O1270">
        <v>0</v>
      </c>
      <c r="P1270" t="s">
        <v>27</v>
      </c>
      <c r="Q1270" t="s">
        <v>1399</v>
      </c>
    </row>
    <row r="1271" spans="1:17">
      <c r="A1271">
        <v>1270</v>
      </c>
      <c r="B1271" s="1" t="s">
        <v>1362</v>
      </c>
      <c r="C1271">
        <v>13675</v>
      </c>
      <c r="D1271" t="s">
        <v>26</v>
      </c>
      <c r="E1271">
        <v>0</v>
      </c>
      <c r="F1271">
        <v>24</v>
      </c>
      <c r="G1271">
        <v>3.14</v>
      </c>
      <c r="H1271" t="s">
        <v>123</v>
      </c>
      <c r="I1271">
        <v>24</v>
      </c>
      <c r="J1271">
        <v>18</v>
      </c>
      <c r="K1271" t="s">
        <v>21</v>
      </c>
      <c r="L1271" t="s">
        <v>21</v>
      </c>
      <c r="M1271">
        <v>2.5</v>
      </c>
      <c r="N1271" t="s">
        <v>21</v>
      </c>
      <c r="O1271">
        <v>0</v>
      </c>
      <c r="P1271" t="s">
        <v>22</v>
      </c>
      <c r="Q1271" t="s">
        <v>1400</v>
      </c>
    </row>
    <row r="1272" spans="1:17">
      <c r="A1272">
        <v>1271</v>
      </c>
      <c r="B1272" s="1" t="s">
        <v>1362</v>
      </c>
      <c r="C1272">
        <v>14910</v>
      </c>
      <c r="D1272" t="s">
        <v>17</v>
      </c>
      <c r="E1272">
        <v>1.3</v>
      </c>
      <c r="F1272">
        <v>18</v>
      </c>
      <c r="G1272">
        <v>1.8</v>
      </c>
      <c r="H1272" t="s">
        <v>67</v>
      </c>
      <c r="I1272">
        <v>18</v>
      </c>
      <c r="J1272">
        <v>25</v>
      </c>
      <c r="K1272" t="s">
        <v>20</v>
      </c>
      <c r="L1272" t="s">
        <v>21</v>
      </c>
      <c r="M1272">
        <v>2</v>
      </c>
      <c r="N1272" t="s">
        <v>18</v>
      </c>
      <c r="O1272">
        <v>0</v>
      </c>
      <c r="P1272" t="s">
        <v>27</v>
      </c>
      <c r="Q1272" t="s">
        <v>1401</v>
      </c>
    </row>
    <row r="1273" spans="1:17">
      <c r="A1273">
        <v>1272</v>
      </c>
      <c r="B1273" s="1" t="s">
        <v>1362</v>
      </c>
      <c r="C1273">
        <v>14905</v>
      </c>
      <c r="D1273" t="s">
        <v>26</v>
      </c>
      <c r="E1273">
        <v>1.4</v>
      </c>
      <c r="F1273">
        <v>24</v>
      </c>
      <c r="G1273">
        <v>3.14</v>
      </c>
      <c r="H1273" t="s">
        <v>67</v>
      </c>
      <c r="I1273">
        <v>24</v>
      </c>
      <c r="J1273">
        <v>35</v>
      </c>
      <c r="K1273" t="s">
        <v>20</v>
      </c>
      <c r="L1273" t="s">
        <v>21</v>
      </c>
      <c r="M1273">
        <v>2</v>
      </c>
      <c r="N1273" t="s">
        <v>21</v>
      </c>
      <c r="O1273">
        <v>0</v>
      </c>
      <c r="P1273" t="s">
        <v>27</v>
      </c>
      <c r="Q1273" t="s">
        <v>1402</v>
      </c>
    </row>
    <row r="1274" spans="1:17">
      <c r="A1274">
        <v>1273</v>
      </c>
      <c r="B1274" s="1" t="s">
        <v>1362</v>
      </c>
      <c r="C1274">
        <v>14910</v>
      </c>
      <c r="D1274" t="s">
        <v>26</v>
      </c>
      <c r="E1274">
        <v>1.5</v>
      </c>
      <c r="F1274">
        <v>18</v>
      </c>
      <c r="G1274">
        <v>1.8</v>
      </c>
      <c r="H1274" t="s">
        <v>67</v>
      </c>
      <c r="I1274">
        <v>18</v>
      </c>
      <c r="J1274">
        <v>24</v>
      </c>
      <c r="K1274" t="s">
        <v>20</v>
      </c>
      <c r="L1274" t="s">
        <v>21</v>
      </c>
      <c r="M1274">
        <v>2</v>
      </c>
      <c r="N1274" t="s">
        <v>21</v>
      </c>
      <c r="O1274">
        <v>0</v>
      </c>
      <c r="P1274" t="s">
        <v>27</v>
      </c>
      <c r="Q1274" t="s">
        <v>1403</v>
      </c>
    </row>
    <row r="1275" spans="1:17">
      <c r="A1275">
        <v>1274</v>
      </c>
      <c r="B1275" s="1" t="s">
        <v>1362</v>
      </c>
      <c r="C1275">
        <v>16070</v>
      </c>
      <c r="D1275" t="s">
        <v>17</v>
      </c>
      <c r="E1275">
        <v>2.1</v>
      </c>
      <c r="F1275">
        <v>18</v>
      </c>
      <c r="G1275">
        <v>1.8</v>
      </c>
      <c r="H1275" t="s">
        <v>67</v>
      </c>
      <c r="I1275">
        <v>18</v>
      </c>
      <c r="J1275">
        <v>24</v>
      </c>
      <c r="K1275" t="s">
        <v>20</v>
      </c>
      <c r="L1275" t="s">
        <v>21</v>
      </c>
      <c r="M1275">
        <v>3</v>
      </c>
      <c r="N1275" t="s">
        <v>21</v>
      </c>
      <c r="O1275">
        <v>0</v>
      </c>
      <c r="P1275" t="s">
        <v>33</v>
      </c>
      <c r="Q1275" t="s">
        <v>1404</v>
      </c>
    </row>
    <row r="1276" spans="1:17">
      <c r="A1276">
        <v>1275</v>
      </c>
      <c r="B1276" s="1" t="s">
        <v>1362</v>
      </c>
      <c r="C1276">
        <v>16320</v>
      </c>
      <c r="D1276" t="s">
        <v>26</v>
      </c>
      <c r="E1276">
        <v>1.98</v>
      </c>
      <c r="F1276">
        <v>18</v>
      </c>
      <c r="G1276">
        <v>1.8</v>
      </c>
      <c r="H1276" t="s">
        <v>67</v>
      </c>
      <c r="I1276">
        <v>18</v>
      </c>
      <c r="J1276">
        <v>16</v>
      </c>
      <c r="K1276" t="s">
        <v>20</v>
      </c>
      <c r="L1276" t="s">
        <v>21</v>
      </c>
      <c r="M1276">
        <v>2.5</v>
      </c>
      <c r="N1276" t="s">
        <v>21</v>
      </c>
      <c r="O1276">
        <v>0</v>
      </c>
      <c r="P1276" t="s">
        <v>27</v>
      </c>
      <c r="Q1276" t="s">
        <v>1405</v>
      </c>
    </row>
    <row r="1277" spans="1:17">
      <c r="A1277">
        <v>1276</v>
      </c>
      <c r="B1277" s="1" t="s">
        <v>1362</v>
      </c>
      <c r="C1277">
        <v>17050</v>
      </c>
      <c r="D1277" t="s">
        <v>26</v>
      </c>
      <c r="E1277">
        <v>1.3</v>
      </c>
      <c r="F1277">
        <v>18</v>
      </c>
      <c r="G1277">
        <v>1.8</v>
      </c>
      <c r="H1277" t="s">
        <v>67</v>
      </c>
      <c r="I1277">
        <v>18</v>
      </c>
      <c r="J1277">
        <v>24</v>
      </c>
      <c r="K1277" t="s">
        <v>20</v>
      </c>
      <c r="L1277" t="s">
        <v>21</v>
      </c>
      <c r="M1277">
        <v>2.5</v>
      </c>
      <c r="N1277" t="s">
        <v>21</v>
      </c>
      <c r="O1277">
        <v>0</v>
      </c>
      <c r="P1277" t="s">
        <v>27</v>
      </c>
      <c r="Q1277" t="s">
        <v>1406</v>
      </c>
    </row>
    <row r="1278" spans="1:17">
      <c r="A1278">
        <v>1277</v>
      </c>
      <c r="B1278" s="1" t="s">
        <v>1362</v>
      </c>
      <c r="C1278">
        <v>18855</v>
      </c>
      <c r="D1278" t="s">
        <v>17</v>
      </c>
      <c r="E1278">
        <v>1.7</v>
      </c>
      <c r="F1278">
        <v>18</v>
      </c>
      <c r="G1278">
        <v>1.8</v>
      </c>
      <c r="H1278" t="s">
        <v>67</v>
      </c>
      <c r="I1278">
        <v>18</v>
      </c>
      <c r="J1278">
        <v>16</v>
      </c>
      <c r="K1278" t="s">
        <v>20</v>
      </c>
      <c r="L1278" t="s">
        <v>21</v>
      </c>
      <c r="M1278">
        <v>2.5</v>
      </c>
      <c r="N1278" t="s">
        <v>21</v>
      </c>
      <c r="O1278">
        <v>0</v>
      </c>
      <c r="P1278" t="s">
        <v>27</v>
      </c>
      <c r="Q1278" t="s">
        <v>1407</v>
      </c>
    </row>
    <row r="1279" spans="1:17">
      <c r="A1279">
        <v>1278</v>
      </c>
      <c r="B1279" s="1" t="s">
        <v>1362</v>
      </c>
      <c r="C1279">
        <v>19485</v>
      </c>
      <c r="D1279" t="s">
        <v>26</v>
      </c>
      <c r="E1279">
        <v>1.89</v>
      </c>
      <c r="F1279">
        <v>24</v>
      </c>
      <c r="G1279">
        <v>3.14</v>
      </c>
      <c r="H1279" t="s">
        <v>67</v>
      </c>
      <c r="I1279">
        <v>24</v>
      </c>
      <c r="J1279">
        <v>39</v>
      </c>
      <c r="K1279" t="s">
        <v>20</v>
      </c>
      <c r="L1279" t="s">
        <v>21</v>
      </c>
      <c r="M1279">
        <v>2.5</v>
      </c>
      <c r="N1279" t="s">
        <v>21</v>
      </c>
      <c r="O1279">
        <v>0</v>
      </c>
      <c r="P1279" t="s">
        <v>33</v>
      </c>
      <c r="Q1279" t="s">
        <v>1408</v>
      </c>
    </row>
    <row r="1280" spans="1:17">
      <c r="A1280">
        <v>1279</v>
      </c>
      <c r="B1280" s="1" t="s">
        <v>1362</v>
      </c>
      <c r="C1280">
        <v>19470</v>
      </c>
      <c r="D1280" t="s">
        <v>26</v>
      </c>
      <c r="E1280">
        <v>1.82</v>
      </c>
      <c r="F1280">
        <v>18</v>
      </c>
      <c r="G1280">
        <v>1.8</v>
      </c>
      <c r="H1280" t="s">
        <v>196</v>
      </c>
      <c r="I1280">
        <v>18</v>
      </c>
      <c r="J1280">
        <v>50</v>
      </c>
      <c r="K1280" t="s">
        <v>20</v>
      </c>
      <c r="L1280" t="s">
        <v>21</v>
      </c>
      <c r="M1280">
        <v>2</v>
      </c>
      <c r="N1280" t="s">
        <v>21</v>
      </c>
      <c r="O1280">
        <v>0</v>
      </c>
      <c r="P1280" t="s">
        <v>27</v>
      </c>
      <c r="Q1280" t="s">
        <v>1409</v>
      </c>
    </row>
    <row r="1281" spans="1:17">
      <c r="A1281">
        <v>1280</v>
      </c>
      <c r="B1281" s="1" t="s">
        <v>1362</v>
      </c>
      <c r="C1281">
        <v>4230</v>
      </c>
      <c r="D1281" t="s">
        <v>26</v>
      </c>
      <c r="E1281">
        <v>0.8</v>
      </c>
      <c r="F1281">
        <v>24</v>
      </c>
      <c r="G1281">
        <v>3.14</v>
      </c>
      <c r="H1281" t="s">
        <v>19</v>
      </c>
      <c r="I1281">
        <v>24</v>
      </c>
      <c r="J1281">
        <v>22</v>
      </c>
      <c r="K1281" t="s">
        <v>20</v>
      </c>
      <c r="L1281" t="s">
        <v>21</v>
      </c>
      <c r="M1281">
        <v>3</v>
      </c>
      <c r="N1281" t="s">
        <v>21</v>
      </c>
      <c r="O1281">
        <v>0</v>
      </c>
      <c r="P1281" t="s">
        <v>27</v>
      </c>
      <c r="Q1281" t="s">
        <v>1410</v>
      </c>
    </row>
    <row r="1282" spans="1:17">
      <c r="A1282">
        <v>1281</v>
      </c>
      <c r="B1282" s="1" t="s">
        <v>1362</v>
      </c>
      <c r="C1282">
        <v>6810</v>
      </c>
      <c r="D1282" t="s">
        <v>17</v>
      </c>
      <c r="E1282">
        <v>2</v>
      </c>
      <c r="F1282">
        <v>15</v>
      </c>
      <c r="G1282">
        <v>1.23</v>
      </c>
      <c r="H1282" t="s">
        <v>70</v>
      </c>
      <c r="I1282">
        <v>15</v>
      </c>
      <c r="J1282">
        <v>56</v>
      </c>
      <c r="K1282" t="s">
        <v>20</v>
      </c>
      <c r="L1282" t="s">
        <v>20</v>
      </c>
      <c r="M1282">
        <v>3</v>
      </c>
      <c r="N1282" t="s">
        <v>21</v>
      </c>
      <c r="O1282">
        <v>0</v>
      </c>
      <c r="P1282" t="s">
        <v>27</v>
      </c>
      <c r="Q1282" t="s">
        <v>1411</v>
      </c>
    </row>
    <row r="1283" spans="1:17">
      <c r="A1283">
        <v>1282</v>
      </c>
      <c r="B1283" s="1" t="s">
        <v>1362</v>
      </c>
      <c r="C1283">
        <v>6811</v>
      </c>
      <c r="D1283" t="s">
        <v>26</v>
      </c>
      <c r="E1283">
        <v>2.85</v>
      </c>
      <c r="F1283">
        <v>24</v>
      </c>
      <c r="G1283">
        <v>3.14</v>
      </c>
      <c r="H1283" t="s">
        <v>24</v>
      </c>
      <c r="I1283">
        <v>24</v>
      </c>
      <c r="J1283">
        <v>22</v>
      </c>
      <c r="K1283" t="s">
        <v>20</v>
      </c>
      <c r="L1283" t="s">
        <v>21</v>
      </c>
      <c r="M1283">
        <v>2.5</v>
      </c>
      <c r="N1283" t="s">
        <v>21</v>
      </c>
      <c r="O1283">
        <v>0</v>
      </c>
      <c r="P1283" t="s">
        <v>27</v>
      </c>
      <c r="Q1283" t="s">
        <v>1412</v>
      </c>
    </row>
    <row r="1284" spans="1:17">
      <c r="A1284">
        <v>1283</v>
      </c>
      <c r="B1284" s="1" t="s">
        <v>1362</v>
      </c>
      <c r="C1284">
        <v>7420</v>
      </c>
      <c r="D1284" t="s">
        <v>17</v>
      </c>
      <c r="E1284">
        <v>1.5</v>
      </c>
      <c r="F1284">
        <v>18</v>
      </c>
      <c r="G1284">
        <v>1.77</v>
      </c>
      <c r="H1284" t="s">
        <v>19</v>
      </c>
      <c r="I1284">
        <v>18</v>
      </c>
      <c r="J1284">
        <v>34</v>
      </c>
      <c r="K1284" t="s">
        <v>20</v>
      </c>
      <c r="L1284" t="s">
        <v>21</v>
      </c>
      <c r="M1284">
        <v>4</v>
      </c>
      <c r="N1284" t="s">
        <v>21</v>
      </c>
      <c r="O1284">
        <v>0</v>
      </c>
      <c r="P1284" t="s">
        <v>22</v>
      </c>
      <c r="Q1284" t="s">
        <v>1413</v>
      </c>
    </row>
    <row r="1285" spans="1:17">
      <c r="A1285">
        <v>1284</v>
      </c>
      <c r="B1285" s="1" t="s">
        <v>1362</v>
      </c>
      <c r="C1285">
        <v>8110</v>
      </c>
      <c r="D1285" t="s">
        <v>17</v>
      </c>
      <c r="E1285">
        <v>0</v>
      </c>
      <c r="F1285" t="s">
        <v>18</v>
      </c>
      <c r="G1285" t="s">
        <v>18</v>
      </c>
      <c r="H1285" t="s">
        <v>18</v>
      </c>
      <c r="I1285">
        <v>0</v>
      </c>
      <c r="J1285">
        <v>0</v>
      </c>
      <c r="K1285" t="s">
        <v>21</v>
      </c>
      <c r="L1285" t="s">
        <v>21</v>
      </c>
      <c r="M1285">
        <v>0</v>
      </c>
      <c r="N1285" t="s">
        <v>21</v>
      </c>
      <c r="O1285">
        <v>0</v>
      </c>
      <c r="P1285" t="s">
        <v>27</v>
      </c>
      <c r="Q1285" t="s">
        <v>962</v>
      </c>
    </row>
    <row r="1286" spans="1:17">
      <c r="A1286">
        <v>1285</v>
      </c>
      <c r="B1286" s="1" t="s">
        <v>1362</v>
      </c>
      <c r="C1286">
        <v>9595</v>
      </c>
      <c r="D1286" t="s">
        <v>17</v>
      </c>
      <c r="E1286">
        <v>1.5</v>
      </c>
      <c r="F1286">
        <v>18</v>
      </c>
      <c r="G1286">
        <v>1.77</v>
      </c>
      <c r="H1286" t="s">
        <v>93</v>
      </c>
      <c r="I1286">
        <v>18</v>
      </c>
      <c r="J1286">
        <v>21.5</v>
      </c>
      <c r="K1286" t="s">
        <v>20</v>
      </c>
      <c r="L1286" t="s">
        <v>21</v>
      </c>
      <c r="M1286">
        <v>3</v>
      </c>
      <c r="N1286" t="s">
        <v>21</v>
      </c>
      <c r="O1286">
        <v>0</v>
      </c>
      <c r="P1286" t="s">
        <v>33</v>
      </c>
      <c r="Q1286" t="s">
        <v>1414</v>
      </c>
    </row>
    <row r="1287" spans="1:17">
      <c r="A1287">
        <v>1286</v>
      </c>
      <c r="B1287" s="1" t="s">
        <v>1362</v>
      </c>
      <c r="C1287">
        <v>10500</v>
      </c>
      <c r="D1287" t="s">
        <v>17</v>
      </c>
      <c r="E1287">
        <v>0</v>
      </c>
      <c r="F1287">
        <v>18</v>
      </c>
      <c r="G1287">
        <v>1.77</v>
      </c>
      <c r="H1287" t="s">
        <v>24</v>
      </c>
      <c r="I1287">
        <v>18</v>
      </c>
      <c r="J1287">
        <v>16</v>
      </c>
      <c r="K1287" t="s">
        <v>20</v>
      </c>
      <c r="L1287" t="s">
        <v>20</v>
      </c>
      <c r="M1287">
        <v>2</v>
      </c>
      <c r="N1287" t="s">
        <v>21</v>
      </c>
      <c r="O1287">
        <v>0</v>
      </c>
      <c r="P1287" t="s">
        <v>27</v>
      </c>
      <c r="Q1287" t="s">
        <v>1415</v>
      </c>
    </row>
    <row r="1288" spans="1:17">
      <c r="A1288">
        <v>1287</v>
      </c>
      <c r="B1288" s="1" t="s">
        <v>1362</v>
      </c>
      <c r="C1288">
        <v>7368</v>
      </c>
      <c r="D1288" t="s">
        <v>17</v>
      </c>
      <c r="E1288">
        <v>0</v>
      </c>
      <c r="F1288" t="s">
        <v>18</v>
      </c>
      <c r="G1288" t="s">
        <v>18</v>
      </c>
      <c r="H1288" t="s">
        <v>1416</v>
      </c>
      <c r="I1288">
        <v>0</v>
      </c>
      <c r="J1288">
        <v>0</v>
      </c>
      <c r="K1288" t="s">
        <v>18</v>
      </c>
      <c r="L1288" t="s">
        <v>18</v>
      </c>
      <c r="M1288">
        <v>0</v>
      </c>
      <c r="N1288" t="s">
        <v>18</v>
      </c>
      <c r="O1288">
        <v>0</v>
      </c>
      <c r="P1288" t="s">
        <v>27</v>
      </c>
      <c r="Q1288" t="s">
        <v>1417</v>
      </c>
    </row>
    <row r="1289" spans="1:17">
      <c r="A1289">
        <v>1288</v>
      </c>
      <c r="B1289" s="1" t="s">
        <v>1365</v>
      </c>
      <c r="C1289">
        <v>2000</v>
      </c>
      <c r="D1289" t="s">
        <v>26</v>
      </c>
      <c r="E1289">
        <v>1.5</v>
      </c>
      <c r="F1289">
        <v>18</v>
      </c>
      <c r="G1289">
        <v>1.77</v>
      </c>
      <c r="H1289" t="s">
        <v>24</v>
      </c>
      <c r="I1289">
        <v>18</v>
      </c>
      <c r="J1289">
        <v>16</v>
      </c>
      <c r="K1289" t="s">
        <v>20</v>
      </c>
      <c r="L1289" t="s">
        <v>21</v>
      </c>
      <c r="M1289">
        <v>4</v>
      </c>
      <c r="N1289" t="s">
        <v>21</v>
      </c>
      <c r="O1289">
        <v>0</v>
      </c>
      <c r="P1289" t="s">
        <v>33</v>
      </c>
      <c r="Q1289" t="s">
        <v>1418</v>
      </c>
    </row>
    <row r="1290" spans="1:17">
      <c r="A1290">
        <v>1289</v>
      </c>
      <c r="B1290" s="1" t="s">
        <v>1365</v>
      </c>
      <c r="C1290">
        <v>2700</v>
      </c>
      <c r="D1290" t="s">
        <v>26</v>
      </c>
      <c r="E1290">
        <v>2</v>
      </c>
      <c r="F1290">
        <v>15</v>
      </c>
      <c r="G1290">
        <v>1.23</v>
      </c>
      <c r="H1290" t="s">
        <v>18</v>
      </c>
      <c r="I1290">
        <v>15</v>
      </c>
      <c r="J1290">
        <v>20</v>
      </c>
      <c r="K1290" t="s">
        <v>20</v>
      </c>
      <c r="L1290" t="s">
        <v>21</v>
      </c>
      <c r="M1290">
        <v>3</v>
      </c>
      <c r="N1290" t="s">
        <v>21</v>
      </c>
      <c r="O1290">
        <v>0</v>
      </c>
      <c r="P1290" t="s">
        <v>50</v>
      </c>
      <c r="Q1290" t="s">
        <v>1419</v>
      </c>
    </row>
    <row r="1291" spans="1:17">
      <c r="A1291">
        <v>1290</v>
      </c>
      <c r="B1291" s="1" t="s">
        <v>1365</v>
      </c>
      <c r="C1291">
        <v>2780</v>
      </c>
      <c r="D1291" t="s">
        <v>17</v>
      </c>
      <c r="E1291">
        <v>1</v>
      </c>
      <c r="F1291">
        <v>18</v>
      </c>
      <c r="G1291">
        <v>1.77</v>
      </c>
      <c r="H1291" t="s">
        <v>19</v>
      </c>
      <c r="I1291">
        <v>18</v>
      </c>
      <c r="J1291">
        <v>15</v>
      </c>
      <c r="K1291" t="s">
        <v>20</v>
      </c>
      <c r="L1291" t="s">
        <v>21</v>
      </c>
      <c r="M1291">
        <v>3</v>
      </c>
      <c r="N1291" t="s">
        <v>21</v>
      </c>
      <c r="O1291">
        <v>0</v>
      </c>
      <c r="P1291" t="s">
        <v>27</v>
      </c>
      <c r="Q1291" t="s">
        <v>1420</v>
      </c>
    </row>
    <row r="1292" spans="1:17">
      <c r="A1292">
        <v>1291</v>
      </c>
      <c r="B1292" s="1" t="s">
        <v>1365</v>
      </c>
      <c r="C1292">
        <v>3400</v>
      </c>
      <c r="D1292" t="s">
        <v>26</v>
      </c>
      <c r="E1292">
        <v>1.4</v>
      </c>
      <c r="F1292">
        <v>18</v>
      </c>
      <c r="G1292">
        <v>1.77</v>
      </c>
      <c r="H1292" t="s">
        <v>24</v>
      </c>
      <c r="I1292">
        <v>18</v>
      </c>
      <c r="J1292">
        <v>16</v>
      </c>
      <c r="K1292" t="s">
        <v>20</v>
      </c>
      <c r="L1292" t="s">
        <v>21</v>
      </c>
      <c r="M1292">
        <v>3</v>
      </c>
      <c r="N1292" t="s">
        <v>21</v>
      </c>
      <c r="O1292">
        <v>0</v>
      </c>
      <c r="P1292" t="s">
        <v>33</v>
      </c>
      <c r="Q1292" t="s">
        <v>1421</v>
      </c>
    </row>
    <row r="1293" spans="1:17">
      <c r="A1293">
        <v>1292</v>
      </c>
      <c r="B1293" s="1" t="s">
        <v>1365</v>
      </c>
      <c r="C1293">
        <v>4060</v>
      </c>
      <c r="D1293" t="s">
        <v>17</v>
      </c>
      <c r="E1293">
        <v>0</v>
      </c>
      <c r="F1293">
        <v>18</v>
      </c>
      <c r="G1293">
        <v>1.77</v>
      </c>
      <c r="H1293" t="s">
        <v>19</v>
      </c>
      <c r="I1293">
        <v>18</v>
      </c>
      <c r="J1293">
        <v>16</v>
      </c>
      <c r="K1293" t="s">
        <v>21</v>
      </c>
      <c r="L1293" t="s">
        <v>21</v>
      </c>
      <c r="M1293">
        <v>3</v>
      </c>
      <c r="N1293" t="s">
        <v>21</v>
      </c>
      <c r="O1293">
        <v>0</v>
      </c>
      <c r="P1293" t="s">
        <v>50</v>
      </c>
      <c r="Q1293" t="s">
        <v>1422</v>
      </c>
    </row>
    <row r="1294" spans="1:17">
      <c r="A1294">
        <v>1293</v>
      </c>
      <c r="B1294" s="1" t="s">
        <v>1365</v>
      </c>
      <c r="C1294">
        <v>4060</v>
      </c>
      <c r="D1294" t="s">
        <v>26</v>
      </c>
      <c r="E1294">
        <v>0</v>
      </c>
      <c r="F1294">
        <v>18</v>
      </c>
      <c r="G1294">
        <v>1.77</v>
      </c>
      <c r="H1294" t="s">
        <v>18</v>
      </c>
      <c r="I1294">
        <v>18</v>
      </c>
      <c r="J1294">
        <v>20</v>
      </c>
      <c r="K1294" t="s">
        <v>21</v>
      </c>
      <c r="L1294" t="s">
        <v>21</v>
      </c>
      <c r="M1294">
        <v>3</v>
      </c>
      <c r="N1294" t="s">
        <v>21</v>
      </c>
      <c r="O1294">
        <v>0</v>
      </c>
      <c r="P1294" t="s">
        <v>1423</v>
      </c>
      <c r="Q1294" t="s">
        <v>1423</v>
      </c>
    </row>
    <row r="1295" spans="1:17">
      <c r="A1295">
        <v>1294</v>
      </c>
      <c r="B1295" s="1" t="s">
        <v>1365</v>
      </c>
      <c r="C1295">
        <v>4680</v>
      </c>
      <c r="D1295" t="s">
        <v>17</v>
      </c>
      <c r="E1295">
        <v>1.6</v>
      </c>
      <c r="F1295">
        <v>15</v>
      </c>
      <c r="G1295">
        <v>1.23</v>
      </c>
      <c r="H1295" t="s">
        <v>19</v>
      </c>
      <c r="I1295">
        <v>15</v>
      </c>
      <c r="J1295">
        <v>14</v>
      </c>
      <c r="K1295" t="s">
        <v>20</v>
      </c>
      <c r="L1295" t="s">
        <v>21</v>
      </c>
      <c r="M1295">
        <v>3</v>
      </c>
      <c r="N1295" t="s">
        <v>21</v>
      </c>
      <c r="O1295">
        <v>0</v>
      </c>
      <c r="P1295" t="s">
        <v>27</v>
      </c>
      <c r="Q1295" t="s">
        <v>1424</v>
      </c>
    </row>
    <row r="1296" spans="1:17">
      <c r="A1296">
        <v>1295</v>
      </c>
      <c r="B1296" s="1" t="s">
        <v>1365</v>
      </c>
      <c r="C1296">
        <v>4680</v>
      </c>
      <c r="D1296" t="s">
        <v>26</v>
      </c>
      <c r="E1296">
        <v>1</v>
      </c>
      <c r="F1296">
        <v>15</v>
      </c>
      <c r="G1296">
        <v>1.23</v>
      </c>
      <c r="H1296" t="s">
        <v>70</v>
      </c>
      <c r="I1296">
        <v>15</v>
      </c>
      <c r="J1296">
        <v>20</v>
      </c>
      <c r="K1296" t="s">
        <v>20</v>
      </c>
      <c r="L1296" t="s">
        <v>21</v>
      </c>
      <c r="M1296">
        <v>3</v>
      </c>
      <c r="N1296" t="s">
        <v>21</v>
      </c>
      <c r="O1296">
        <v>0</v>
      </c>
      <c r="P1296" t="s">
        <v>27</v>
      </c>
      <c r="Q1296" t="s">
        <v>1425</v>
      </c>
    </row>
    <row r="1297" spans="1:17">
      <c r="A1297">
        <v>1296</v>
      </c>
      <c r="B1297" s="1" t="s">
        <v>1426</v>
      </c>
      <c r="C1297">
        <v>2640</v>
      </c>
      <c r="D1297" t="s">
        <v>17</v>
      </c>
      <c r="E1297">
        <v>1.5</v>
      </c>
      <c r="F1297">
        <v>24</v>
      </c>
      <c r="G1297">
        <v>3.14</v>
      </c>
      <c r="H1297" t="s">
        <v>29</v>
      </c>
      <c r="I1297">
        <v>24</v>
      </c>
      <c r="J1297">
        <v>25</v>
      </c>
      <c r="K1297" t="s">
        <v>21</v>
      </c>
      <c r="L1297" t="s">
        <v>21</v>
      </c>
      <c r="M1297">
        <v>3</v>
      </c>
      <c r="N1297">
        <v>0</v>
      </c>
      <c r="O1297">
        <v>0</v>
      </c>
      <c r="P1297" t="s">
        <v>22</v>
      </c>
      <c r="Q1297" t="s">
        <v>1427</v>
      </c>
    </row>
    <row r="1298" spans="1:17">
      <c r="A1298">
        <v>1297</v>
      </c>
      <c r="B1298" s="1" t="s">
        <v>1426</v>
      </c>
      <c r="C1298">
        <v>2660</v>
      </c>
      <c r="D1298" t="s">
        <v>17</v>
      </c>
      <c r="E1298">
        <v>0.9</v>
      </c>
      <c r="F1298">
        <v>24</v>
      </c>
      <c r="G1298">
        <v>3.14</v>
      </c>
      <c r="H1298" t="s">
        <v>70</v>
      </c>
      <c r="I1298">
        <v>24</v>
      </c>
      <c r="J1298">
        <v>32</v>
      </c>
      <c r="K1298" t="s">
        <v>21</v>
      </c>
      <c r="L1298" t="s">
        <v>21</v>
      </c>
      <c r="M1298">
        <v>5</v>
      </c>
      <c r="N1298">
        <v>0</v>
      </c>
      <c r="O1298">
        <v>0</v>
      </c>
      <c r="P1298" t="s">
        <v>22</v>
      </c>
      <c r="Q1298" t="s">
        <v>1428</v>
      </c>
    </row>
    <row r="1299" spans="1:17">
      <c r="A1299">
        <v>1298</v>
      </c>
      <c r="B1299" s="1" t="s">
        <v>1426</v>
      </c>
      <c r="C1299">
        <v>5300</v>
      </c>
      <c r="D1299" t="s">
        <v>17</v>
      </c>
      <c r="E1299">
        <v>1.1000000000000001</v>
      </c>
      <c r="F1299">
        <v>24</v>
      </c>
      <c r="G1299">
        <v>3.14</v>
      </c>
      <c r="H1299" t="s">
        <v>67</v>
      </c>
      <c r="I1299">
        <v>24</v>
      </c>
      <c r="J1299">
        <v>29</v>
      </c>
      <c r="K1299" t="s">
        <v>21</v>
      </c>
      <c r="L1299" t="s">
        <v>21</v>
      </c>
      <c r="M1299">
        <v>3</v>
      </c>
      <c r="N1299">
        <v>0</v>
      </c>
      <c r="O1299">
        <v>0</v>
      </c>
      <c r="P1299" t="s">
        <v>27</v>
      </c>
      <c r="Q1299" t="s">
        <v>1429</v>
      </c>
    </row>
    <row r="1300" spans="1:17">
      <c r="A1300">
        <v>1299</v>
      </c>
      <c r="B1300" s="1" t="s">
        <v>1426</v>
      </c>
      <c r="C1300">
        <v>5460</v>
      </c>
      <c r="D1300" t="s">
        <v>17</v>
      </c>
      <c r="E1300">
        <v>1</v>
      </c>
      <c r="F1300">
        <v>24</v>
      </c>
      <c r="G1300">
        <v>3.4</v>
      </c>
      <c r="H1300" t="s">
        <v>67</v>
      </c>
      <c r="I1300">
        <v>24</v>
      </c>
      <c r="J1300">
        <v>24</v>
      </c>
      <c r="K1300" t="s">
        <v>21</v>
      </c>
      <c r="L1300" t="s">
        <v>20</v>
      </c>
      <c r="M1300">
        <v>4</v>
      </c>
      <c r="N1300">
        <v>0</v>
      </c>
      <c r="O1300">
        <v>0</v>
      </c>
      <c r="P1300" t="s">
        <v>27</v>
      </c>
      <c r="Q1300" t="s">
        <v>1430</v>
      </c>
    </row>
    <row r="1301" spans="1:17">
      <c r="A1301">
        <v>1300</v>
      </c>
      <c r="B1301" s="1" t="s">
        <v>1426</v>
      </c>
      <c r="C1301">
        <v>7810</v>
      </c>
      <c r="D1301" t="s">
        <v>17</v>
      </c>
      <c r="E1301">
        <v>0.3</v>
      </c>
      <c r="F1301">
        <v>24</v>
      </c>
      <c r="G1301">
        <v>3.14</v>
      </c>
      <c r="H1301" t="s">
        <v>24</v>
      </c>
      <c r="I1301">
        <v>24</v>
      </c>
      <c r="J1301">
        <v>24</v>
      </c>
      <c r="K1301" t="s">
        <v>21</v>
      </c>
      <c r="L1301" t="s">
        <v>20</v>
      </c>
      <c r="M1301">
        <v>4</v>
      </c>
      <c r="N1301">
        <v>0</v>
      </c>
      <c r="O1301">
        <v>0</v>
      </c>
      <c r="P1301" t="s">
        <v>27</v>
      </c>
      <c r="Q1301" t="s">
        <v>1431</v>
      </c>
    </row>
    <row r="1302" spans="1:17">
      <c r="A1302">
        <v>1301</v>
      </c>
      <c r="B1302" s="1" t="s">
        <v>1432</v>
      </c>
      <c r="C1302">
        <v>3730</v>
      </c>
      <c r="D1302" t="s">
        <v>17</v>
      </c>
      <c r="E1302">
        <v>1.9</v>
      </c>
      <c r="F1302">
        <v>18</v>
      </c>
      <c r="G1302">
        <v>1.77</v>
      </c>
      <c r="H1302" t="s">
        <v>19</v>
      </c>
      <c r="I1302">
        <v>18</v>
      </c>
      <c r="J1302">
        <v>16</v>
      </c>
      <c r="K1302" t="s">
        <v>21</v>
      </c>
      <c r="L1302" t="s">
        <v>21</v>
      </c>
      <c r="M1302">
        <v>3</v>
      </c>
      <c r="N1302">
        <v>0</v>
      </c>
      <c r="O1302">
        <v>0</v>
      </c>
      <c r="P1302" t="s">
        <v>22</v>
      </c>
      <c r="Q1302" t="s">
        <v>1433</v>
      </c>
    </row>
    <row r="1303" spans="1:17">
      <c r="A1303">
        <v>1302</v>
      </c>
      <c r="B1303" s="1" t="s">
        <v>1432</v>
      </c>
      <c r="C1303">
        <v>5315</v>
      </c>
      <c r="D1303" t="s">
        <v>17</v>
      </c>
      <c r="E1303">
        <v>1.7</v>
      </c>
      <c r="F1303">
        <v>18</v>
      </c>
      <c r="G1303">
        <v>1.77</v>
      </c>
      <c r="H1303" t="s">
        <v>19</v>
      </c>
      <c r="I1303">
        <v>18</v>
      </c>
      <c r="J1303">
        <v>21</v>
      </c>
      <c r="K1303" t="s">
        <v>21</v>
      </c>
      <c r="L1303" t="s">
        <v>21</v>
      </c>
      <c r="M1303">
        <v>4</v>
      </c>
      <c r="N1303">
        <v>0</v>
      </c>
      <c r="O1303">
        <v>0</v>
      </c>
      <c r="P1303" t="s">
        <v>50</v>
      </c>
      <c r="Q1303" t="s">
        <v>1434</v>
      </c>
    </row>
    <row r="1304" spans="1:17">
      <c r="A1304">
        <v>1303</v>
      </c>
      <c r="B1304" s="1" t="s">
        <v>1432</v>
      </c>
      <c r="C1304">
        <v>5575</v>
      </c>
      <c r="D1304" t="s">
        <v>17</v>
      </c>
      <c r="E1304">
        <v>1.9</v>
      </c>
      <c r="F1304">
        <v>24</v>
      </c>
      <c r="G1304">
        <v>3.14</v>
      </c>
      <c r="H1304" t="s">
        <v>24</v>
      </c>
      <c r="I1304">
        <v>24</v>
      </c>
      <c r="J1304">
        <v>24</v>
      </c>
      <c r="K1304" t="s">
        <v>21</v>
      </c>
      <c r="L1304" t="s">
        <v>20</v>
      </c>
      <c r="M1304">
        <v>5</v>
      </c>
      <c r="N1304">
        <v>0</v>
      </c>
      <c r="O1304">
        <v>0</v>
      </c>
      <c r="P1304" t="s">
        <v>27</v>
      </c>
      <c r="Q1304" t="s">
        <v>1435</v>
      </c>
    </row>
    <row r="1305" spans="1:17">
      <c r="A1305">
        <v>1304</v>
      </c>
      <c r="B1305" s="1" t="s">
        <v>1436</v>
      </c>
      <c r="C1305">
        <v>0</v>
      </c>
      <c r="D1305" t="s">
        <v>26</v>
      </c>
      <c r="E1305">
        <v>0.2</v>
      </c>
      <c r="F1305">
        <v>42</v>
      </c>
      <c r="G1305" t="s">
        <v>18</v>
      </c>
      <c r="H1305" t="s">
        <v>19</v>
      </c>
      <c r="I1305">
        <v>42</v>
      </c>
      <c r="J1305">
        <v>34</v>
      </c>
      <c r="K1305" t="s">
        <v>20</v>
      </c>
      <c r="L1305" t="s">
        <v>20</v>
      </c>
      <c r="M1305">
        <v>8</v>
      </c>
      <c r="N1305">
        <v>0</v>
      </c>
      <c r="O1305">
        <v>0</v>
      </c>
      <c r="P1305" t="s">
        <v>27</v>
      </c>
      <c r="Q1305" t="s">
        <v>1437</v>
      </c>
    </row>
    <row r="1306" spans="1:17">
      <c r="A1306">
        <v>1305</v>
      </c>
      <c r="B1306" s="1" t="s">
        <v>1436</v>
      </c>
      <c r="C1306">
        <v>7694</v>
      </c>
      <c r="D1306" t="s">
        <v>17</v>
      </c>
      <c r="E1306">
        <v>1.6</v>
      </c>
      <c r="F1306">
        <v>48</v>
      </c>
      <c r="G1306" t="s">
        <v>18</v>
      </c>
      <c r="H1306" t="s">
        <v>70</v>
      </c>
      <c r="I1306">
        <v>48</v>
      </c>
      <c r="J1306">
        <v>26</v>
      </c>
      <c r="K1306" t="s">
        <v>20</v>
      </c>
      <c r="L1306" t="s">
        <v>20</v>
      </c>
      <c r="M1306">
        <v>5</v>
      </c>
      <c r="N1306">
        <v>69.459999999999994</v>
      </c>
      <c r="O1306">
        <v>0</v>
      </c>
      <c r="P1306" t="s">
        <v>27</v>
      </c>
      <c r="Q1306" t="s">
        <v>1438</v>
      </c>
    </row>
    <row r="1307" spans="1:17">
      <c r="A1307">
        <v>1306</v>
      </c>
      <c r="B1307" s="1" t="s">
        <v>1436</v>
      </c>
      <c r="C1307">
        <v>7740</v>
      </c>
      <c r="D1307" t="s">
        <v>17</v>
      </c>
      <c r="E1307">
        <v>1.4</v>
      </c>
      <c r="F1307">
        <v>24</v>
      </c>
      <c r="G1307">
        <v>3.14</v>
      </c>
      <c r="H1307" t="s">
        <v>24</v>
      </c>
      <c r="I1307">
        <v>24</v>
      </c>
      <c r="J1307">
        <v>40</v>
      </c>
      <c r="K1307" t="s">
        <v>21</v>
      </c>
      <c r="L1307" t="s">
        <v>20</v>
      </c>
      <c r="M1307">
        <v>5</v>
      </c>
      <c r="N1307">
        <v>0</v>
      </c>
      <c r="O1307">
        <v>0</v>
      </c>
      <c r="P1307" t="s">
        <v>27</v>
      </c>
      <c r="Q1307" t="s">
        <v>1439</v>
      </c>
    </row>
    <row r="1308" spans="1:17">
      <c r="A1308">
        <v>1307</v>
      </c>
      <c r="B1308" s="1" t="s">
        <v>1436</v>
      </c>
      <c r="C1308">
        <v>7790</v>
      </c>
      <c r="D1308" t="s">
        <v>17</v>
      </c>
      <c r="E1308">
        <v>1.9</v>
      </c>
      <c r="F1308">
        <v>20</v>
      </c>
      <c r="G1308" t="s">
        <v>18</v>
      </c>
      <c r="H1308" t="s">
        <v>29</v>
      </c>
      <c r="I1308">
        <v>20</v>
      </c>
      <c r="J1308">
        <v>24</v>
      </c>
      <c r="K1308" t="s">
        <v>21</v>
      </c>
      <c r="L1308" t="s">
        <v>20</v>
      </c>
      <c r="M1308">
        <v>4</v>
      </c>
      <c r="N1308">
        <v>0</v>
      </c>
      <c r="O1308">
        <v>0</v>
      </c>
      <c r="P1308" t="s">
        <v>27</v>
      </c>
      <c r="Q1308" t="s">
        <v>1440</v>
      </c>
    </row>
    <row r="1309" spans="1:17">
      <c r="A1309">
        <v>1308</v>
      </c>
      <c r="B1309" s="1" t="s">
        <v>1436</v>
      </c>
      <c r="C1309">
        <v>10530</v>
      </c>
      <c r="D1309" t="s">
        <v>17</v>
      </c>
      <c r="E1309">
        <v>2.2999999999999998</v>
      </c>
      <c r="F1309">
        <v>24</v>
      </c>
      <c r="G1309">
        <v>3.14</v>
      </c>
      <c r="H1309" t="s">
        <v>70</v>
      </c>
      <c r="I1309">
        <v>24</v>
      </c>
      <c r="J1309">
        <v>38</v>
      </c>
      <c r="K1309" t="s">
        <v>21</v>
      </c>
      <c r="L1309" t="s">
        <v>20</v>
      </c>
      <c r="M1309">
        <v>5</v>
      </c>
      <c r="N1309">
        <v>68.790000000000006</v>
      </c>
      <c r="O1309">
        <v>0</v>
      </c>
      <c r="P1309" t="s">
        <v>22</v>
      </c>
      <c r="Q1309" t="s">
        <v>1441</v>
      </c>
    </row>
    <row r="1310" spans="1:17">
      <c r="A1310">
        <v>1309</v>
      </c>
      <c r="B1310" s="1" t="s">
        <v>1436</v>
      </c>
      <c r="C1310">
        <v>10536</v>
      </c>
      <c r="D1310" t="s">
        <v>17</v>
      </c>
      <c r="E1310">
        <v>2.2000000000000002</v>
      </c>
      <c r="F1310">
        <v>18</v>
      </c>
      <c r="G1310">
        <v>1.77</v>
      </c>
      <c r="H1310" t="s">
        <v>70</v>
      </c>
      <c r="I1310">
        <v>18</v>
      </c>
      <c r="J1310">
        <v>22</v>
      </c>
      <c r="K1310" t="s">
        <v>21</v>
      </c>
      <c r="L1310" t="s">
        <v>20</v>
      </c>
      <c r="M1310">
        <v>5</v>
      </c>
      <c r="N1310">
        <v>0</v>
      </c>
      <c r="O1310">
        <v>0</v>
      </c>
      <c r="P1310" t="s">
        <v>22</v>
      </c>
      <c r="Q1310" t="s">
        <v>1442</v>
      </c>
    </row>
    <row r="1311" spans="1:17">
      <c r="A1311">
        <v>1310</v>
      </c>
      <c r="B1311" s="1" t="s">
        <v>1436</v>
      </c>
      <c r="C1311">
        <v>12123</v>
      </c>
      <c r="D1311" t="s">
        <v>17</v>
      </c>
      <c r="E1311">
        <v>1.7</v>
      </c>
      <c r="F1311">
        <v>18</v>
      </c>
      <c r="G1311">
        <v>1.77</v>
      </c>
      <c r="H1311" t="s">
        <v>24</v>
      </c>
      <c r="I1311">
        <v>18</v>
      </c>
      <c r="J1311">
        <v>24</v>
      </c>
      <c r="K1311" t="s">
        <v>21</v>
      </c>
      <c r="L1311" t="s">
        <v>20</v>
      </c>
      <c r="M1311">
        <v>5</v>
      </c>
      <c r="N1311">
        <v>0</v>
      </c>
      <c r="O1311">
        <v>0</v>
      </c>
      <c r="P1311" t="s">
        <v>33</v>
      </c>
      <c r="Q1311" t="s">
        <v>1443</v>
      </c>
    </row>
    <row r="1312" spans="1:17">
      <c r="A1312">
        <v>1311</v>
      </c>
      <c r="B1312" s="1" t="s">
        <v>1436</v>
      </c>
      <c r="C1312">
        <v>12925</v>
      </c>
      <c r="D1312" t="s">
        <v>17</v>
      </c>
      <c r="E1312">
        <v>1.8</v>
      </c>
      <c r="F1312">
        <v>18</v>
      </c>
      <c r="G1312">
        <v>1.77</v>
      </c>
      <c r="H1312" t="s">
        <v>24</v>
      </c>
      <c r="I1312">
        <v>18</v>
      </c>
      <c r="J1312">
        <v>24</v>
      </c>
      <c r="K1312" t="s">
        <v>21</v>
      </c>
      <c r="L1312" t="s">
        <v>20</v>
      </c>
      <c r="M1312">
        <v>3</v>
      </c>
      <c r="N1312">
        <v>0</v>
      </c>
      <c r="O1312">
        <v>0</v>
      </c>
      <c r="P1312" t="s">
        <v>27</v>
      </c>
      <c r="Q1312" t="s">
        <v>1444</v>
      </c>
    </row>
    <row r="1313" spans="1:17">
      <c r="A1313">
        <v>1312</v>
      </c>
      <c r="B1313" s="1" t="s">
        <v>1436</v>
      </c>
      <c r="C1313">
        <v>15135</v>
      </c>
      <c r="D1313" t="s">
        <v>17</v>
      </c>
      <c r="E1313">
        <v>1.2</v>
      </c>
      <c r="F1313">
        <v>18</v>
      </c>
      <c r="G1313">
        <v>1.77</v>
      </c>
      <c r="H1313" t="s">
        <v>29</v>
      </c>
      <c r="I1313">
        <v>18</v>
      </c>
      <c r="J1313">
        <v>30</v>
      </c>
      <c r="K1313" t="s">
        <v>21</v>
      </c>
      <c r="L1313" t="s">
        <v>21</v>
      </c>
      <c r="M1313">
        <v>4</v>
      </c>
      <c r="N1313">
        <v>0</v>
      </c>
      <c r="O1313">
        <v>0</v>
      </c>
      <c r="P1313" t="s">
        <v>22</v>
      </c>
      <c r="Q1313" t="s">
        <v>1445</v>
      </c>
    </row>
    <row r="1314" spans="1:17">
      <c r="A1314">
        <v>1313</v>
      </c>
      <c r="B1314" s="1" t="s">
        <v>1436</v>
      </c>
      <c r="C1314">
        <v>15365</v>
      </c>
      <c r="D1314" t="s">
        <v>17</v>
      </c>
      <c r="E1314">
        <v>2.6</v>
      </c>
      <c r="F1314">
        <v>24</v>
      </c>
      <c r="G1314">
        <v>3.14</v>
      </c>
      <c r="H1314" t="s">
        <v>24</v>
      </c>
      <c r="I1314">
        <v>24</v>
      </c>
      <c r="J1314">
        <v>69</v>
      </c>
      <c r="K1314" t="s">
        <v>21</v>
      </c>
      <c r="L1314" t="s">
        <v>20</v>
      </c>
      <c r="M1314">
        <v>5</v>
      </c>
      <c r="N1314">
        <v>0</v>
      </c>
      <c r="O1314">
        <v>0</v>
      </c>
      <c r="P1314" t="s">
        <v>33</v>
      </c>
      <c r="Q1314" t="s">
        <v>1446</v>
      </c>
    </row>
    <row r="1315" spans="1:17">
      <c r="A1315">
        <v>1314</v>
      </c>
      <c r="B1315" s="1" t="s">
        <v>1436</v>
      </c>
      <c r="C1315">
        <v>15595</v>
      </c>
      <c r="D1315" t="s">
        <v>17</v>
      </c>
      <c r="E1315">
        <v>2.7</v>
      </c>
      <c r="F1315">
        <v>20</v>
      </c>
      <c r="G1315" t="s">
        <v>18</v>
      </c>
      <c r="H1315" t="s">
        <v>24</v>
      </c>
      <c r="I1315">
        <v>18</v>
      </c>
      <c r="J1315">
        <v>26</v>
      </c>
      <c r="K1315" t="s">
        <v>21</v>
      </c>
      <c r="L1315" t="s">
        <v>20</v>
      </c>
      <c r="M1315">
        <v>4</v>
      </c>
      <c r="N1315">
        <v>0</v>
      </c>
      <c r="O1315">
        <v>0</v>
      </c>
      <c r="P1315" t="s">
        <v>33</v>
      </c>
      <c r="Q1315" t="s">
        <v>1447</v>
      </c>
    </row>
    <row r="1316" spans="1:17">
      <c r="A1316">
        <v>1315</v>
      </c>
      <c r="B1316" s="1" t="s">
        <v>1436</v>
      </c>
      <c r="C1316">
        <v>17525</v>
      </c>
      <c r="D1316" t="s">
        <v>17</v>
      </c>
      <c r="E1316">
        <v>1.8</v>
      </c>
      <c r="F1316">
        <v>18</v>
      </c>
      <c r="G1316">
        <v>1.77</v>
      </c>
      <c r="H1316" t="s">
        <v>24</v>
      </c>
      <c r="I1316">
        <v>18</v>
      </c>
      <c r="J1316">
        <v>22</v>
      </c>
      <c r="K1316" t="s">
        <v>21</v>
      </c>
      <c r="L1316" t="s">
        <v>20</v>
      </c>
      <c r="M1316">
        <v>4</v>
      </c>
      <c r="N1316">
        <v>0</v>
      </c>
      <c r="O1316">
        <v>0</v>
      </c>
      <c r="P1316" t="s">
        <v>27</v>
      </c>
      <c r="Q1316" t="s">
        <v>1448</v>
      </c>
    </row>
    <row r="1317" spans="1:17">
      <c r="A1317">
        <v>1316</v>
      </c>
      <c r="B1317" s="1" t="s">
        <v>1436</v>
      </c>
      <c r="C1317">
        <v>17775</v>
      </c>
      <c r="D1317" t="s">
        <v>17</v>
      </c>
      <c r="E1317">
        <v>2.5</v>
      </c>
      <c r="F1317">
        <v>24</v>
      </c>
      <c r="G1317">
        <v>3.14</v>
      </c>
      <c r="H1317" t="s">
        <v>24</v>
      </c>
      <c r="I1317">
        <v>24</v>
      </c>
      <c r="J1317">
        <v>24</v>
      </c>
      <c r="K1317" t="s">
        <v>21</v>
      </c>
      <c r="L1317" t="s">
        <v>20</v>
      </c>
      <c r="M1317">
        <v>4</v>
      </c>
      <c r="N1317">
        <v>0</v>
      </c>
      <c r="O1317">
        <v>0</v>
      </c>
      <c r="P1317" t="s">
        <v>33</v>
      </c>
      <c r="Q1317" t="s">
        <v>1449</v>
      </c>
    </row>
    <row r="1318" spans="1:17">
      <c r="A1318">
        <v>1317</v>
      </c>
      <c r="B1318" s="1" t="s">
        <v>1450</v>
      </c>
      <c r="C1318">
        <v>907</v>
      </c>
      <c r="D1318" t="s">
        <v>17</v>
      </c>
      <c r="E1318">
        <v>0.8</v>
      </c>
      <c r="F1318">
        <v>18</v>
      </c>
      <c r="G1318">
        <v>1.77</v>
      </c>
      <c r="H1318" t="s">
        <v>24</v>
      </c>
      <c r="I1318">
        <v>18</v>
      </c>
      <c r="J1318">
        <v>24</v>
      </c>
      <c r="K1318" t="s">
        <v>21</v>
      </c>
      <c r="L1318" t="s">
        <v>20</v>
      </c>
      <c r="M1318">
        <v>4</v>
      </c>
      <c r="N1318">
        <v>0</v>
      </c>
      <c r="O1318">
        <v>0</v>
      </c>
      <c r="P1318" t="s">
        <v>33</v>
      </c>
      <c r="Q1318" t="s">
        <v>136</v>
      </c>
    </row>
    <row r="1319" spans="1:17">
      <c r="A1319">
        <v>1318</v>
      </c>
      <c r="B1319" s="1" t="s">
        <v>1450</v>
      </c>
      <c r="C1319">
        <v>1017</v>
      </c>
      <c r="D1319" t="s">
        <v>17</v>
      </c>
      <c r="E1319">
        <v>1.7</v>
      </c>
      <c r="F1319">
        <v>18</v>
      </c>
      <c r="G1319">
        <v>1.77</v>
      </c>
      <c r="H1319" t="s">
        <v>70</v>
      </c>
      <c r="I1319">
        <v>18</v>
      </c>
      <c r="J1319">
        <v>21</v>
      </c>
      <c r="K1319" t="s">
        <v>21</v>
      </c>
      <c r="L1319" t="s">
        <v>20</v>
      </c>
      <c r="M1319">
        <v>3</v>
      </c>
      <c r="N1319">
        <v>0</v>
      </c>
      <c r="O1319">
        <v>0</v>
      </c>
      <c r="P1319" t="s">
        <v>22</v>
      </c>
      <c r="Q1319" t="s">
        <v>1451</v>
      </c>
    </row>
    <row r="1320" spans="1:17">
      <c r="A1320">
        <v>1319</v>
      </c>
      <c r="B1320" s="1" t="s">
        <v>1450</v>
      </c>
      <c r="C1320">
        <v>1027</v>
      </c>
      <c r="D1320" t="s">
        <v>17</v>
      </c>
      <c r="E1320">
        <v>0</v>
      </c>
      <c r="F1320">
        <v>18</v>
      </c>
      <c r="G1320">
        <v>1.77</v>
      </c>
      <c r="H1320" t="s">
        <v>24</v>
      </c>
      <c r="I1320">
        <v>18</v>
      </c>
      <c r="J1320">
        <v>24</v>
      </c>
      <c r="K1320" t="s">
        <v>21</v>
      </c>
      <c r="L1320" t="s">
        <v>21</v>
      </c>
      <c r="M1320">
        <v>2.5</v>
      </c>
      <c r="N1320">
        <v>0</v>
      </c>
      <c r="O1320">
        <v>0</v>
      </c>
      <c r="P1320" t="s">
        <v>22</v>
      </c>
      <c r="Q1320" t="s">
        <v>1452</v>
      </c>
    </row>
    <row r="1321" spans="1:17">
      <c r="A1321">
        <v>1320</v>
      </c>
      <c r="B1321" s="1" t="s">
        <v>1453</v>
      </c>
      <c r="C1321">
        <v>2627</v>
      </c>
      <c r="D1321" t="s">
        <v>26</v>
      </c>
      <c r="E1321">
        <v>2.2000000000000002</v>
      </c>
      <c r="F1321">
        <v>18</v>
      </c>
      <c r="G1321">
        <v>1.77</v>
      </c>
      <c r="H1321" t="s">
        <v>29</v>
      </c>
      <c r="I1321">
        <v>18</v>
      </c>
      <c r="J1321">
        <v>59</v>
      </c>
      <c r="K1321" t="s">
        <v>21</v>
      </c>
      <c r="L1321" t="s">
        <v>20</v>
      </c>
      <c r="M1321">
        <v>5</v>
      </c>
      <c r="N1321">
        <v>0</v>
      </c>
      <c r="O1321">
        <v>0</v>
      </c>
      <c r="P1321" t="s">
        <v>27</v>
      </c>
      <c r="Q1321" t="s">
        <v>1454</v>
      </c>
    </row>
    <row r="1322" spans="1:17">
      <c r="A1322">
        <v>1321</v>
      </c>
      <c r="B1322" s="1" t="s">
        <v>1453</v>
      </c>
      <c r="C1322">
        <v>0</v>
      </c>
      <c r="D1322" t="s">
        <v>17</v>
      </c>
      <c r="E1322">
        <v>4.0999999999999996</v>
      </c>
      <c r="F1322">
        <v>30</v>
      </c>
      <c r="G1322">
        <v>7.07</v>
      </c>
      <c r="H1322" t="s">
        <v>24</v>
      </c>
      <c r="I1322">
        <v>30</v>
      </c>
      <c r="J1322">
        <v>48</v>
      </c>
      <c r="K1322" t="s">
        <v>21</v>
      </c>
      <c r="L1322" t="s">
        <v>20</v>
      </c>
      <c r="M1322">
        <v>7</v>
      </c>
      <c r="N1322">
        <v>0</v>
      </c>
      <c r="O1322">
        <v>0</v>
      </c>
      <c r="P1322" t="s">
        <v>27</v>
      </c>
      <c r="Q1322" t="s">
        <v>1455</v>
      </c>
    </row>
    <row r="1323" spans="1:17">
      <c r="A1323">
        <v>1322</v>
      </c>
      <c r="B1323" s="1" t="s">
        <v>1456</v>
      </c>
      <c r="C1323">
        <v>0</v>
      </c>
      <c r="D1323" t="s">
        <v>17</v>
      </c>
      <c r="E1323">
        <v>1.85</v>
      </c>
      <c r="F1323">
        <v>36</v>
      </c>
      <c r="G1323">
        <v>7.07</v>
      </c>
      <c r="H1323" t="s">
        <v>24</v>
      </c>
      <c r="I1323">
        <v>36</v>
      </c>
      <c r="J1323">
        <v>36</v>
      </c>
      <c r="K1323" t="s">
        <v>21</v>
      </c>
      <c r="L1323" t="s">
        <v>20</v>
      </c>
      <c r="M1323">
        <v>4</v>
      </c>
      <c r="N1323">
        <v>0</v>
      </c>
      <c r="O1323">
        <v>0</v>
      </c>
      <c r="P1323" t="s">
        <v>27</v>
      </c>
      <c r="Q1323" t="s">
        <v>1457</v>
      </c>
    </row>
    <row r="1324" spans="1:17">
      <c r="A1324">
        <v>1323</v>
      </c>
      <c r="B1324" s="1" t="s">
        <v>1456</v>
      </c>
      <c r="C1324">
        <v>2975</v>
      </c>
      <c r="D1324" t="s">
        <v>17</v>
      </c>
      <c r="E1324">
        <v>2.1</v>
      </c>
      <c r="F1324">
        <v>18</v>
      </c>
      <c r="G1324">
        <v>1.77</v>
      </c>
      <c r="H1324" t="s">
        <v>24</v>
      </c>
      <c r="I1324">
        <v>18</v>
      </c>
      <c r="J1324">
        <v>48</v>
      </c>
      <c r="K1324" t="s">
        <v>21</v>
      </c>
      <c r="L1324" t="s">
        <v>20</v>
      </c>
      <c r="M1324">
        <v>4.5</v>
      </c>
      <c r="N1324">
        <v>0</v>
      </c>
      <c r="O1324">
        <v>0</v>
      </c>
      <c r="P1324" t="s">
        <v>27</v>
      </c>
      <c r="Q1324" t="s">
        <v>1458</v>
      </c>
    </row>
    <row r="1325" spans="1:17">
      <c r="A1325">
        <v>1324</v>
      </c>
      <c r="B1325" s="1" t="s">
        <v>1456</v>
      </c>
      <c r="C1325">
        <v>2985</v>
      </c>
      <c r="D1325" t="s">
        <v>17</v>
      </c>
      <c r="E1325">
        <v>1.8</v>
      </c>
      <c r="F1325">
        <v>20</v>
      </c>
      <c r="G1325" t="s">
        <v>18</v>
      </c>
      <c r="H1325" t="s">
        <v>29</v>
      </c>
      <c r="I1325">
        <v>20</v>
      </c>
      <c r="J1325">
        <v>30</v>
      </c>
      <c r="K1325" t="s">
        <v>21</v>
      </c>
      <c r="L1325" t="s">
        <v>20</v>
      </c>
      <c r="M1325">
        <v>4.5</v>
      </c>
      <c r="N1325">
        <v>0</v>
      </c>
      <c r="O1325">
        <v>0</v>
      </c>
      <c r="P1325" t="s">
        <v>27</v>
      </c>
      <c r="Q1325" t="s">
        <v>1459</v>
      </c>
    </row>
    <row r="1326" spans="1:17">
      <c r="A1326">
        <v>1325</v>
      </c>
      <c r="B1326" s="1" t="s">
        <v>1456</v>
      </c>
      <c r="C1326">
        <v>5130</v>
      </c>
      <c r="D1326" t="s">
        <v>17</v>
      </c>
      <c r="E1326">
        <v>1.7</v>
      </c>
      <c r="F1326">
        <v>24</v>
      </c>
      <c r="G1326">
        <v>3.14</v>
      </c>
      <c r="H1326" t="s">
        <v>19</v>
      </c>
      <c r="I1326">
        <v>24</v>
      </c>
      <c r="J1326">
        <v>18</v>
      </c>
      <c r="K1326" t="s">
        <v>21</v>
      </c>
      <c r="L1326" t="s">
        <v>21</v>
      </c>
      <c r="M1326">
        <v>3</v>
      </c>
      <c r="N1326">
        <v>0</v>
      </c>
      <c r="O1326">
        <v>0</v>
      </c>
      <c r="P1326" t="s">
        <v>22</v>
      </c>
      <c r="Q1326" t="s">
        <v>1460</v>
      </c>
    </row>
    <row r="1327" spans="1:17">
      <c r="A1327">
        <v>1326</v>
      </c>
      <c r="B1327" s="1" t="s">
        <v>1456</v>
      </c>
      <c r="C1327">
        <v>6340</v>
      </c>
      <c r="D1327" t="s">
        <v>17</v>
      </c>
      <c r="E1327">
        <v>1.1000000000000001</v>
      </c>
      <c r="F1327">
        <v>24</v>
      </c>
      <c r="G1327">
        <v>3.14</v>
      </c>
      <c r="H1327" t="s">
        <v>24</v>
      </c>
      <c r="I1327">
        <v>24</v>
      </c>
      <c r="J1327">
        <v>32</v>
      </c>
      <c r="K1327" t="s">
        <v>21</v>
      </c>
      <c r="L1327" t="s">
        <v>20</v>
      </c>
      <c r="M1327">
        <v>4</v>
      </c>
      <c r="N1327">
        <v>0</v>
      </c>
      <c r="O1327">
        <v>0</v>
      </c>
      <c r="P1327" t="s">
        <v>27</v>
      </c>
      <c r="Q1327" t="s">
        <v>1461</v>
      </c>
    </row>
    <row r="1328" spans="1:17">
      <c r="A1328">
        <v>1327</v>
      </c>
      <c r="B1328" s="1" t="s">
        <v>1456</v>
      </c>
      <c r="C1328">
        <v>6430</v>
      </c>
      <c r="D1328" t="s">
        <v>17</v>
      </c>
      <c r="E1328">
        <v>2.1</v>
      </c>
      <c r="F1328">
        <v>18</v>
      </c>
      <c r="G1328">
        <v>1.77</v>
      </c>
      <c r="H1328" t="s">
        <v>24</v>
      </c>
      <c r="I1328">
        <v>18</v>
      </c>
      <c r="J1328">
        <v>32</v>
      </c>
      <c r="K1328" t="s">
        <v>21</v>
      </c>
      <c r="L1328" t="s">
        <v>20</v>
      </c>
      <c r="M1328">
        <v>4</v>
      </c>
      <c r="N1328">
        <v>0</v>
      </c>
      <c r="O1328">
        <v>0</v>
      </c>
      <c r="P1328" t="s">
        <v>27</v>
      </c>
      <c r="Q1328" t="s">
        <v>1462</v>
      </c>
    </row>
    <row r="1329" spans="1:17">
      <c r="A1329">
        <v>1328</v>
      </c>
      <c r="B1329" s="1" t="s">
        <v>1456</v>
      </c>
      <c r="C1329">
        <v>9087</v>
      </c>
      <c r="D1329" t="s">
        <v>17</v>
      </c>
      <c r="E1329">
        <v>0</v>
      </c>
      <c r="F1329">
        <v>18</v>
      </c>
      <c r="G1329">
        <v>1.77</v>
      </c>
      <c r="H1329" t="s">
        <v>24</v>
      </c>
      <c r="I1329">
        <v>18</v>
      </c>
      <c r="J1329">
        <v>48</v>
      </c>
      <c r="K1329" t="s">
        <v>21</v>
      </c>
      <c r="L1329" t="s">
        <v>21</v>
      </c>
      <c r="M1329">
        <v>2</v>
      </c>
      <c r="N1329">
        <v>0</v>
      </c>
      <c r="O1329">
        <v>0</v>
      </c>
      <c r="P1329" t="s">
        <v>22</v>
      </c>
      <c r="Q1329" t="s">
        <v>1463</v>
      </c>
    </row>
    <row r="1330" spans="1:17">
      <c r="A1330">
        <v>1329</v>
      </c>
      <c r="B1330" s="1" t="s">
        <v>1456</v>
      </c>
      <c r="C1330">
        <v>9147</v>
      </c>
      <c r="D1330" t="s">
        <v>17</v>
      </c>
      <c r="E1330">
        <v>1.9</v>
      </c>
      <c r="F1330">
        <v>18</v>
      </c>
      <c r="G1330">
        <v>1.77</v>
      </c>
      <c r="H1330" t="s">
        <v>24</v>
      </c>
      <c r="I1330">
        <v>18</v>
      </c>
      <c r="J1330">
        <v>24</v>
      </c>
      <c r="K1330" t="s">
        <v>21</v>
      </c>
      <c r="L1330" t="s">
        <v>20</v>
      </c>
      <c r="M1330">
        <v>4</v>
      </c>
      <c r="N1330">
        <v>0</v>
      </c>
      <c r="O1330">
        <v>0</v>
      </c>
      <c r="P1330" t="s">
        <v>33</v>
      </c>
      <c r="Q1330" t="s">
        <v>1464</v>
      </c>
    </row>
    <row r="1331" spans="1:17">
      <c r="A1331">
        <v>1330</v>
      </c>
      <c r="B1331" s="1" t="s">
        <v>1456</v>
      </c>
      <c r="C1331">
        <v>10995</v>
      </c>
      <c r="D1331" t="s">
        <v>17</v>
      </c>
      <c r="E1331">
        <v>2</v>
      </c>
      <c r="F1331">
        <v>18</v>
      </c>
      <c r="G1331">
        <v>1.77</v>
      </c>
      <c r="H1331" t="s">
        <v>24</v>
      </c>
      <c r="I1331">
        <v>18</v>
      </c>
      <c r="J1331">
        <v>28</v>
      </c>
      <c r="K1331" t="s">
        <v>21</v>
      </c>
      <c r="L1331" t="s">
        <v>20</v>
      </c>
      <c r="M1331">
        <v>4</v>
      </c>
      <c r="N1331">
        <v>0</v>
      </c>
      <c r="O1331">
        <v>0</v>
      </c>
      <c r="P1331" t="s">
        <v>33</v>
      </c>
      <c r="Q1331" t="s">
        <v>1465</v>
      </c>
    </row>
    <row r="1332" spans="1:17">
      <c r="A1332">
        <v>1331</v>
      </c>
      <c r="B1332" s="1" t="s">
        <v>1456</v>
      </c>
      <c r="C1332">
        <v>11255</v>
      </c>
      <c r="D1332" t="s">
        <v>17</v>
      </c>
      <c r="E1332">
        <v>1.8</v>
      </c>
      <c r="F1332">
        <v>18</v>
      </c>
      <c r="G1332">
        <v>1.77</v>
      </c>
      <c r="H1332" t="s">
        <v>24</v>
      </c>
      <c r="I1332">
        <v>18</v>
      </c>
      <c r="J1332">
        <v>24</v>
      </c>
      <c r="K1332" t="s">
        <v>21</v>
      </c>
      <c r="L1332" t="s">
        <v>20</v>
      </c>
      <c r="M1332">
        <v>4</v>
      </c>
      <c r="N1332">
        <v>0</v>
      </c>
      <c r="O1332">
        <v>0</v>
      </c>
      <c r="P1332" t="s">
        <v>33</v>
      </c>
      <c r="Q1332" t="s">
        <v>1466</v>
      </c>
    </row>
    <row r="1333" spans="1:17">
      <c r="A1333">
        <v>1332</v>
      </c>
      <c r="B1333" s="1" t="s">
        <v>1456</v>
      </c>
      <c r="C1333">
        <v>12575</v>
      </c>
      <c r="D1333" t="s">
        <v>17</v>
      </c>
      <c r="E1333">
        <v>1.9</v>
      </c>
      <c r="F1333">
        <v>18</v>
      </c>
      <c r="G1333">
        <v>1.77</v>
      </c>
      <c r="H1333" t="s">
        <v>24</v>
      </c>
      <c r="I1333">
        <v>18</v>
      </c>
      <c r="J1333">
        <v>28</v>
      </c>
      <c r="K1333" t="s">
        <v>21</v>
      </c>
      <c r="L1333" t="s">
        <v>20</v>
      </c>
      <c r="M1333">
        <v>4</v>
      </c>
      <c r="N1333">
        <v>0</v>
      </c>
      <c r="O1333">
        <v>0</v>
      </c>
      <c r="P1333" t="s">
        <v>33</v>
      </c>
      <c r="Q1333" t="s">
        <v>1467</v>
      </c>
    </row>
    <row r="1334" spans="1:17">
      <c r="A1334">
        <v>1333</v>
      </c>
      <c r="B1334" s="1" t="s">
        <v>1456</v>
      </c>
      <c r="C1334">
        <v>13367</v>
      </c>
      <c r="D1334" t="s">
        <v>17</v>
      </c>
      <c r="E1334">
        <v>2.8</v>
      </c>
      <c r="F1334">
        <v>18</v>
      </c>
      <c r="G1334">
        <v>1.77</v>
      </c>
      <c r="H1334" t="s">
        <v>24</v>
      </c>
      <c r="I1334">
        <v>18</v>
      </c>
      <c r="J1334">
        <v>26</v>
      </c>
      <c r="K1334" t="s">
        <v>21</v>
      </c>
      <c r="L1334" t="s">
        <v>20</v>
      </c>
      <c r="M1334">
        <v>4</v>
      </c>
      <c r="N1334">
        <v>0</v>
      </c>
      <c r="O1334">
        <v>0</v>
      </c>
      <c r="P1334" t="s">
        <v>33</v>
      </c>
      <c r="Q1334" t="s">
        <v>1468</v>
      </c>
    </row>
    <row r="1335" spans="1:17">
      <c r="A1335">
        <v>1334</v>
      </c>
      <c r="B1335" s="1" t="s">
        <v>1456</v>
      </c>
      <c r="C1335">
        <v>13572</v>
      </c>
      <c r="D1335" t="s">
        <v>17</v>
      </c>
      <c r="E1335">
        <v>4.0999999999999996</v>
      </c>
      <c r="F1335">
        <v>30</v>
      </c>
      <c r="G1335">
        <v>7.07</v>
      </c>
      <c r="H1335" t="s">
        <v>24</v>
      </c>
      <c r="I1335">
        <v>30</v>
      </c>
      <c r="J1335">
        <v>48</v>
      </c>
      <c r="K1335" t="s">
        <v>21</v>
      </c>
      <c r="L1335" t="s">
        <v>20</v>
      </c>
      <c r="M1335">
        <v>7</v>
      </c>
      <c r="N1335">
        <v>0</v>
      </c>
      <c r="O1335">
        <v>0</v>
      </c>
      <c r="P1335" t="s">
        <v>27</v>
      </c>
      <c r="Q1335" t="s">
        <v>1469</v>
      </c>
    </row>
    <row r="1336" spans="1:17">
      <c r="A1336">
        <v>1335</v>
      </c>
      <c r="B1336" s="1" t="s">
        <v>1456</v>
      </c>
      <c r="C1336">
        <v>13785</v>
      </c>
      <c r="D1336" t="s">
        <v>17</v>
      </c>
      <c r="E1336">
        <v>3.5</v>
      </c>
      <c r="F1336">
        <v>18</v>
      </c>
      <c r="G1336">
        <v>1.77</v>
      </c>
      <c r="H1336" t="s">
        <v>24</v>
      </c>
      <c r="I1336">
        <v>18</v>
      </c>
      <c r="J1336">
        <v>33</v>
      </c>
      <c r="K1336" t="s">
        <v>21</v>
      </c>
      <c r="L1336" t="s">
        <v>20</v>
      </c>
      <c r="M1336">
        <v>4</v>
      </c>
      <c r="N1336">
        <v>0</v>
      </c>
      <c r="O1336">
        <v>0</v>
      </c>
      <c r="P1336" t="s">
        <v>27</v>
      </c>
      <c r="Q1336" t="s">
        <v>1470</v>
      </c>
    </row>
    <row r="1337" spans="1:17">
      <c r="A1337">
        <v>1336</v>
      </c>
      <c r="B1337" s="1" t="s">
        <v>1456</v>
      </c>
      <c r="C1337">
        <v>16220</v>
      </c>
      <c r="D1337" t="s">
        <v>17</v>
      </c>
      <c r="E1337">
        <v>0.9</v>
      </c>
      <c r="F1337">
        <v>15</v>
      </c>
      <c r="G1337">
        <v>1.23</v>
      </c>
      <c r="H1337" t="s">
        <v>24</v>
      </c>
      <c r="I1337">
        <v>15</v>
      </c>
      <c r="J1337">
        <v>24</v>
      </c>
      <c r="K1337" t="s">
        <v>21</v>
      </c>
      <c r="L1337" t="s">
        <v>21</v>
      </c>
      <c r="M1337">
        <v>3</v>
      </c>
      <c r="N1337">
        <v>0</v>
      </c>
      <c r="O1337">
        <v>0</v>
      </c>
      <c r="P1337" t="s">
        <v>22</v>
      </c>
      <c r="Q1337" t="s">
        <v>1471</v>
      </c>
    </row>
    <row r="1338" spans="1:17">
      <c r="A1338">
        <v>1337</v>
      </c>
      <c r="B1338" s="1" t="s">
        <v>1456</v>
      </c>
      <c r="C1338">
        <v>16345</v>
      </c>
      <c r="D1338" t="s">
        <v>17</v>
      </c>
      <c r="E1338">
        <v>1.4</v>
      </c>
      <c r="F1338">
        <v>24</v>
      </c>
      <c r="G1338">
        <v>3.14</v>
      </c>
      <c r="H1338" t="s">
        <v>24</v>
      </c>
      <c r="I1338">
        <v>24</v>
      </c>
      <c r="J1338">
        <v>24</v>
      </c>
      <c r="K1338" t="s">
        <v>21</v>
      </c>
      <c r="L1338" t="s">
        <v>21</v>
      </c>
      <c r="M1338">
        <v>3</v>
      </c>
      <c r="N1338">
        <v>0</v>
      </c>
      <c r="O1338">
        <v>0</v>
      </c>
      <c r="P1338" t="s">
        <v>22</v>
      </c>
      <c r="Q1338" t="s">
        <v>1472</v>
      </c>
    </row>
    <row r="1339" spans="1:17">
      <c r="A1339">
        <v>1338</v>
      </c>
      <c r="B1339" s="1" t="s">
        <v>1456</v>
      </c>
      <c r="C1339">
        <v>18120</v>
      </c>
      <c r="D1339" t="s">
        <v>17</v>
      </c>
      <c r="E1339">
        <v>1.7</v>
      </c>
      <c r="F1339">
        <v>24</v>
      </c>
      <c r="G1339">
        <v>3.14</v>
      </c>
      <c r="H1339" t="s">
        <v>70</v>
      </c>
      <c r="I1339">
        <v>24</v>
      </c>
      <c r="J1339">
        <v>29</v>
      </c>
      <c r="K1339" t="s">
        <v>21</v>
      </c>
      <c r="L1339" t="s">
        <v>21</v>
      </c>
      <c r="M1339">
        <v>3</v>
      </c>
      <c r="N1339">
        <v>0</v>
      </c>
      <c r="O1339">
        <v>0</v>
      </c>
      <c r="P1339" t="s">
        <v>27</v>
      </c>
      <c r="Q1339" t="s">
        <v>1473</v>
      </c>
    </row>
    <row r="1340" spans="1:17">
      <c r="A1340">
        <v>1339</v>
      </c>
      <c r="B1340" s="1" t="s">
        <v>1456</v>
      </c>
      <c r="C1340">
        <v>21550</v>
      </c>
      <c r="D1340" t="s">
        <v>17</v>
      </c>
      <c r="E1340">
        <v>1</v>
      </c>
      <c r="F1340">
        <v>24</v>
      </c>
      <c r="G1340">
        <v>3.14</v>
      </c>
      <c r="H1340" t="s">
        <v>24</v>
      </c>
      <c r="I1340">
        <v>24</v>
      </c>
      <c r="J1340">
        <v>24</v>
      </c>
      <c r="K1340" t="s">
        <v>21</v>
      </c>
      <c r="L1340" t="s">
        <v>20</v>
      </c>
      <c r="M1340">
        <v>4</v>
      </c>
      <c r="N1340">
        <v>0</v>
      </c>
      <c r="O1340">
        <v>0</v>
      </c>
      <c r="P1340" t="s">
        <v>33</v>
      </c>
      <c r="Q1340" t="s">
        <v>1474</v>
      </c>
    </row>
    <row r="1341" spans="1:17">
      <c r="A1341">
        <v>1340</v>
      </c>
      <c r="B1341" s="1" t="s">
        <v>1475</v>
      </c>
      <c r="C1341">
        <v>1100</v>
      </c>
      <c r="D1341" t="s">
        <v>26</v>
      </c>
      <c r="E1341">
        <v>0.8</v>
      </c>
      <c r="F1341">
        <v>30</v>
      </c>
      <c r="G1341">
        <v>4.9000000000000004</v>
      </c>
      <c r="H1341" t="s">
        <v>93</v>
      </c>
      <c r="I1341">
        <v>30</v>
      </c>
      <c r="J1341">
        <v>65</v>
      </c>
      <c r="K1341" t="s">
        <v>21</v>
      </c>
      <c r="L1341" t="s">
        <v>20</v>
      </c>
      <c r="M1341">
        <v>4</v>
      </c>
      <c r="N1341" t="s">
        <v>21</v>
      </c>
      <c r="O1341">
        <v>0</v>
      </c>
      <c r="P1341" t="s">
        <v>22</v>
      </c>
      <c r="Q1341" t="s">
        <v>1476</v>
      </c>
    </row>
    <row r="1342" spans="1:17">
      <c r="A1342">
        <v>1341</v>
      </c>
      <c r="B1342" s="1" t="s">
        <v>1475</v>
      </c>
      <c r="C1342">
        <v>1148</v>
      </c>
      <c r="D1342" t="s">
        <v>17</v>
      </c>
      <c r="E1342">
        <v>3</v>
      </c>
      <c r="F1342">
        <v>18</v>
      </c>
      <c r="G1342">
        <v>1.77</v>
      </c>
      <c r="H1342" t="s">
        <v>19</v>
      </c>
      <c r="I1342">
        <v>18</v>
      </c>
      <c r="J1342">
        <v>138</v>
      </c>
      <c r="K1342" t="s">
        <v>21</v>
      </c>
      <c r="L1342" t="s">
        <v>21</v>
      </c>
      <c r="M1342">
        <v>3</v>
      </c>
      <c r="N1342" t="s">
        <v>21</v>
      </c>
      <c r="O1342">
        <v>0</v>
      </c>
      <c r="P1342" t="s">
        <v>22</v>
      </c>
      <c r="Q1342" t="s">
        <v>1477</v>
      </c>
    </row>
    <row r="1343" spans="1:17">
      <c r="A1343">
        <v>1342</v>
      </c>
      <c r="B1343" s="1" t="s">
        <v>1475</v>
      </c>
      <c r="C1343">
        <v>2047</v>
      </c>
      <c r="D1343" t="s">
        <v>17</v>
      </c>
      <c r="E1343">
        <v>1</v>
      </c>
      <c r="F1343">
        <v>24</v>
      </c>
      <c r="G1343">
        <v>3.14</v>
      </c>
      <c r="H1343" t="s">
        <v>18</v>
      </c>
      <c r="I1343">
        <v>24</v>
      </c>
      <c r="J1343">
        <v>2</v>
      </c>
      <c r="K1343" t="s">
        <v>20</v>
      </c>
      <c r="L1343" t="s">
        <v>21</v>
      </c>
      <c r="M1343">
        <v>2</v>
      </c>
      <c r="N1343" t="s">
        <v>21</v>
      </c>
      <c r="O1343">
        <v>0</v>
      </c>
      <c r="P1343" t="s">
        <v>27</v>
      </c>
      <c r="Q1343" t="s">
        <v>1478</v>
      </c>
    </row>
    <row r="1344" spans="1:17">
      <c r="A1344">
        <v>1343</v>
      </c>
      <c r="B1344" s="1" t="s">
        <v>1475</v>
      </c>
      <c r="C1344">
        <v>2048</v>
      </c>
      <c r="D1344" t="s">
        <v>17</v>
      </c>
      <c r="E1344">
        <v>2.6</v>
      </c>
      <c r="F1344">
        <v>18</v>
      </c>
      <c r="G1344">
        <v>1.77</v>
      </c>
      <c r="H1344" t="s">
        <v>93</v>
      </c>
      <c r="I1344">
        <v>18</v>
      </c>
      <c r="J1344">
        <v>39</v>
      </c>
      <c r="K1344" t="s">
        <v>21</v>
      </c>
      <c r="L1344" t="s">
        <v>21</v>
      </c>
      <c r="M1344">
        <v>3</v>
      </c>
      <c r="N1344" t="s">
        <v>21</v>
      </c>
      <c r="O1344">
        <v>0</v>
      </c>
      <c r="P1344" t="s">
        <v>22</v>
      </c>
      <c r="Q1344" t="s">
        <v>1479</v>
      </c>
    </row>
    <row r="1345" spans="1:17">
      <c r="A1345">
        <v>1344</v>
      </c>
      <c r="B1345" s="1" t="s">
        <v>1475</v>
      </c>
      <c r="C1345">
        <v>2500</v>
      </c>
      <c r="D1345" t="s">
        <v>26</v>
      </c>
      <c r="E1345">
        <v>1.7</v>
      </c>
      <c r="F1345">
        <v>18</v>
      </c>
      <c r="G1345">
        <v>1.77</v>
      </c>
      <c r="H1345" t="s">
        <v>93</v>
      </c>
      <c r="I1345">
        <v>18</v>
      </c>
      <c r="J1345">
        <v>54</v>
      </c>
      <c r="K1345" t="s">
        <v>21</v>
      </c>
      <c r="L1345" t="s">
        <v>21</v>
      </c>
      <c r="M1345">
        <v>3.5</v>
      </c>
      <c r="N1345" t="s">
        <v>21</v>
      </c>
      <c r="O1345">
        <v>0</v>
      </c>
      <c r="P1345" t="s">
        <v>22</v>
      </c>
      <c r="Q1345" t="s">
        <v>1480</v>
      </c>
    </row>
    <row r="1346" spans="1:17">
      <c r="A1346">
        <v>1345</v>
      </c>
      <c r="B1346" s="1" t="s">
        <v>1475</v>
      </c>
      <c r="C1346">
        <v>2646</v>
      </c>
      <c r="D1346" t="s">
        <v>17</v>
      </c>
      <c r="E1346">
        <v>3</v>
      </c>
      <c r="F1346">
        <v>18</v>
      </c>
      <c r="G1346">
        <v>1.77</v>
      </c>
      <c r="H1346" t="s">
        <v>93</v>
      </c>
      <c r="I1346">
        <v>18</v>
      </c>
      <c r="J1346">
        <v>24</v>
      </c>
      <c r="K1346" t="s">
        <v>20</v>
      </c>
      <c r="L1346" t="s">
        <v>21</v>
      </c>
      <c r="M1346">
        <v>3</v>
      </c>
      <c r="N1346" t="s">
        <v>21</v>
      </c>
      <c r="O1346">
        <v>0</v>
      </c>
      <c r="P1346" t="s">
        <v>33</v>
      </c>
      <c r="Q1346" t="s">
        <v>1481</v>
      </c>
    </row>
    <row r="1347" spans="1:17">
      <c r="A1347">
        <v>1346</v>
      </c>
      <c r="B1347" s="1" t="s">
        <v>1475</v>
      </c>
      <c r="C1347">
        <v>3953</v>
      </c>
      <c r="D1347" t="s">
        <v>17</v>
      </c>
      <c r="E1347">
        <v>2.6</v>
      </c>
      <c r="F1347">
        <v>24</v>
      </c>
      <c r="G1347">
        <v>3.14</v>
      </c>
      <c r="H1347" t="s">
        <v>93</v>
      </c>
      <c r="I1347">
        <v>24</v>
      </c>
      <c r="J1347">
        <v>25</v>
      </c>
      <c r="K1347" t="s">
        <v>20</v>
      </c>
      <c r="L1347" t="s">
        <v>21</v>
      </c>
      <c r="M1347">
        <v>3</v>
      </c>
      <c r="N1347" t="s">
        <v>21</v>
      </c>
      <c r="O1347">
        <v>0</v>
      </c>
      <c r="P1347" t="s">
        <v>27</v>
      </c>
      <c r="Q1347" t="s">
        <v>1482</v>
      </c>
    </row>
    <row r="1348" spans="1:17">
      <c r="A1348">
        <v>1347</v>
      </c>
      <c r="B1348" s="1" t="s">
        <v>1475</v>
      </c>
      <c r="C1348">
        <v>3955</v>
      </c>
      <c r="D1348" t="s">
        <v>26</v>
      </c>
      <c r="E1348">
        <v>2.8</v>
      </c>
      <c r="F1348">
        <v>18</v>
      </c>
      <c r="G1348">
        <v>1.77</v>
      </c>
      <c r="H1348" t="s">
        <v>19</v>
      </c>
      <c r="I1348">
        <v>18</v>
      </c>
      <c r="J1348">
        <v>84</v>
      </c>
      <c r="K1348" t="s">
        <v>21</v>
      </c>
      <c r="L1348" t="s">
        <v>21</v>
      </c>
      <c r="M1348">
        <v>3</v>
      </c>
      <c r="N1348" t="s">
        <v>21</v>
      </c>
      <c r="O1348">
        <v>0</v>
      </c>
      <c r="P1348" t="s">
        <v>22</v>
      </c>
      <c r="Q1348" t="s">
        <v>1483</v>
      </c>
    </row>
    <row r="1349" spans="1:17">
      <c r="A1349">
        <v>1348</v>
      </c>
      <c r="B1349" s="1" t="s">
        <v>1484</v>
      </c>
      <c r="C1349">
        <v>635</v>
      </c>
      <c r="D1349" t="s">
        <v>17</v>
      </c>
      <c r="E1349">
        <v>0.46</v>
      </c>
      <c r="F1349">
        <v>18</v>
      </c>
      <c r="G1349">
        <v>1.77</v>
      </c>
      <c r="H1349" t="s">
        <v>19</v>
      </c>
      <c r="I1349">
        <v>18</v>
      </c>
      <c r="J1349">
        <v>29</v>
      </c>
      <c r="K1349" t="s">
        <v>20</v>
      </c>
      <c r="L1349" t="s">
        <v>21</v>
      </c>
      <c r="M1349">
        <v>2</v>
      </c>
      <c r="N1349" t="s">
        <v>21</v>
      </c>
      <c r="O1349">
        <v>0</v>
      </c>
      <c r="P1349" t="s">
        <v>22</v>
      </c>
      <c r="Q1349" t="s">
        <v>1485</v>
      </c>
    </row>
    <row r="1350" spans="1:17">
      <c r="A1350">
        <v>1349</v>
      </c>
      <c r="B1350" s="1" t="s">
        <v>1484</v>
      </c>
      <c r="C1350">
        <v>655</v>
      </c>
      <c r="D1350" t="s">
        <v>17</v>
      </c>
      <c r="E1350">
        <v>2.86</v>
      </c>
      <c r="F1350">
        <v>18</v>
      </c>
      <c r="G1350">
        <v>1.77</v>
      </c>
      <c r="H1350" t="s">
        <v>19</v>
      </c>
      <c r="I1350">
        <v>18</v>
      </c>
      <c r="J1350">
        <v>32</v>
      </c>
      <c r="K1350" t="s">
        <v>20</v>
      </c>
      <c r="L1350" t="s">
        <v>21</v>
      </c>
      <c r="M1350">
        <v>2</v>
      </c>
      <c r="N1350" t="s">
        <v>21</v>
      </c>
      <c r="O1350">
        <v>0</v>
      </c>
      <c r="P1350" t="s">
        <v>22</v>
      </c>
      <c r="Q1350" t="s">
        <v>1486</v>
      </c>
    </row>
    <row r="1351" spans="1:17">
      <c r="A1351">
        <v>1350</v>
      </c>
      <c r="B1351" s="1" t="s">
        <v>1484</v>
      </c>
      <c r="C1351">
        <v>1332</v>
      </c>
      <c r="D1351" t="s">
        <v>26</v>
      </c>
      <c r="E1351">
        <v>2.52</v>
      </c>
      <c r="F1351">
        <v>24</v>
      </c>
      <c r="G1351">
        <v>3.14</v>
      </c>
      <c r="H1351" t="s">
        <v>24</v>
      </c>
      <c r="I1351">
        <v>24</v>
      </c>
      <c r="J1351">
        <v>24</v>
      </c>
      <c r="K1351" t="s">
        <v>20</v>
      </c>
      <c r="L1351" t="s">
        <v>21</v>
      </c>
      <c r="M1351">
        <v>2</v>
      </c>
      <c r="N1351" t="s">
        <v>21</v>
      </c>
      <c r="O1351">
        <v>0</v>
      </c>
      <c r="P1351" t="s">
        <v>33</v>
      </c>
      <c r="Q1351" t="s">
        <v>1487</v>
      </c>
    </row>
    <row r="1352" spans="1:17">
      <c r="A1352">
        <v>1351</v>
      </c>
      <c r="B1352" s="1" t="s">
        <v>1484</v>
      </c>
      <c r="C1352">
        <v>3215</v>
      </c>
      <c r="D1352" t="s">
        <v>17</v>
      </c>
      <c r="E1352">
        <v>2.97</v>
      </c>
      <c r="F1352">
        <v>24</v>
      </c>
      <c r="G1352">
        <v>3.14</v>
      </c>
      <c r="H1352" t="s">
        <v>24</v>
      </c>
      <c r="I1352">
        <v>24</v>
      </c>
      <c r="J1352">
        <v>25</v>
      </c>
      <c r="K1352" t="s">
        <v>20</v>
      </c>
      <c r="L1352" t="s">
        <v>21</v>
      </c>
      <c r="M1352">
        <v>2</v>
      </c>
      <c r="N1352" t="s">
        <v>21</v>
      </c>
      <c r="O1352">
        <v>0</v>
      </c>
      <c r="P1352" t="s">
        <v>33</v>
      </c>
      <c r="Q1352" t="s">
        <v>1488</v>
      </c>
    </row>
    <row r="1353" spans="1:17">
      <c r="A1353">
        <v>1352</v>
      </c>
      <c r="B1353" s="1" t="s">
        <v>1489</v>
      </c>
      <c r="C1353">
        <v>1724</v>
      </c>
      <c r="D1353" t="s">
        <v>26</v>
      </c>
      <c r="E1353">
        <v>1.57</v>
      </c>
      <c r="F1353">
        <v>18</v>
      </c>
      <c r="G1353">
        <v>1.8</v>
      </c>
      <c r="H1353" t="s">
        <v>67</v>
      </c>
      <c r="I1353">
        <v>18</v>
      </c>
      <c r="J1353">
        <v>43</v>
      </c>
      <c r="K1353" t="s">
        <v>20</v>
      </c>
      <c r="L1353" t="s">
        <v>21</v>
      </c>
      <c r="M1353">
        <v>2</v>
      </c>
      <c r="N1353" t="s">
        <v>21</v>
      </c>
      <c r="O1353">
        <v>0</v>
      </c>
      <c r="P1353" t="s">
        <v>27</v>
      </c>
      <c r="Q1353" t="s">
        <v>1490</v>
      </c>
    </row>
    <row r="1354" spans="1:17">
      <c r="A1354">
        <v>1353</v>
      </c>
      <c r="B1354" s="1" t="s">
        <v>1489</v>
      </c>
      <c r="C1354">
        <v>1733</v>
      </c>
      <c r="D1354" t="s">
        <v>26</v>
      </c>
      <c r="E1354">
        <v>2.74</v>
      </c>
      <c r="F1354">
        <v>18</v>
      </c>
      <c r="G1354">
        <v>1.8</v>
      </c>
      <c r="H1354" t="s">
        <v>67</v>
      </c>
      <c r="I1354">
        <v>18</v>
      </c>
      <c r="J1354">
        <v>34</v>
      </c>
      <c r="K1354" t="s">
        <v>20</v>
      </c>
      <c r="L1354" t="s">
        <v>21</v>
      </c>
      <c r="M1354">
        <v>1.5</v>
      </c>
      <c r="N1354" t="s">
        <v>21</v>
      </c>
      <c r="O1354">
        <v>0</v>
      </c>
      <c r="P1354" t="s">
        <v>27</v>
      </c>
      <c r="Q1354" t="s">
        <v>1491</v>
      </c>
    </row>
    <row r="1355" spans="1:17">
      <c r="A1355">
        <v>1354</v>
      </c>
      <c r="B1355" s="1" t="s">
        <v>1489</v>
      </c>
      <c r="C1355">
        <v>1736</v>
      </c>
      <c r="D1355" t="s">
        <v>26</v>
      </c>
      <c r="E1355">
        <v>2.11</v>
      </c>
      <c r="F1355">
        <v>18</v>
      </c>
      <c r="G1355">
        <v>1.8</v>
      </c>
      <c r="H1355" t="s">
        <v>67</v>
      </c>
      <c r="I1355">
        <v>18</v>
      </c>
      <c r="J1355">
        <v>50</v>
      </c>
      <c r="K1355" t="s">
        <v>20</v>
      </c>
      <c r="L1355" t="s">
        <v>21</v>
      </c>
      <c r="M1355">
        <v>1.5</v>
      </c>
      <c r="N1355" t="s">
        <v>21</v>
      </c>
      <c r="O1355">
        <v>0</v>
      </c>
      <c r="P1355" t="s">
        <v>27</v>
      </c>
      <c r="Q1355" t="s">
        <v>1492</v>
      </c>
    </row>
    <row r="1356" spans="1:17">
      <c r="A1356">
        <v>1355</v>
      </c>
      <c r="B1356" s="1" t="s">
        <v>1489</v>
      </c>
      <c r="C1356">
        <v>2420</v>
      </c>
      <c r="D1356" t="s">
        <v>26</v>
      </c>
      <c r="E1356">
        <v>0</v>
      </c>
      <c r="F1356">
        <v>18</v>
      </c>
      <c r="G1356">
        <v>1.8</v>
      </c>
      <c r="H1356" t="s">
        <v>24</v>
      </c>
      <c r="I1356">
        <v>18</v>
      </c>
      <c r="J1356">
        <v>30</v>
      </c>
      <c r="K1356" t="s">
        <v>20</v>
      </c>
      <c r="L1356" t="s">
        <v>21</v>
      </c>
      <c r="M1356">
        <v>2</v>
      </c>
      <c r="N1356" t="s">
        <v>21</v>
      </c>
      <c r="O1356">
        <v>0</v>
      </c>
      <c r="P1356" t="s">
        <v>33</v>
      </c>
      <c r="Q1356" t="s">
        <v>1493</v>
      </c>
    </row>
    <row r="1357" spans="1:17">
      <c r="A1357">
        <v>1356</v>
      </c>
      <c r="B1357" s="1" t="s">
        <v>1489</v>
      </c>
      <c r="C1357">
        <v>2423</v>
      </c>
      <c r="D1357" t="s">
        <v>26</v>
      </c>
      <c r="E1357">
        <v>1.2</v>
      </c>
      <c r="F1357">
        <v>18</v>
      </c>
      <c r="G1357">
        <v>1.8</v>
      </c>
      <c r="H1357" t="s">
        <v>67</v>
      </c>
      <c r="I1357">
        <v>18</v>
      </c>
      <c r="J1357">
        <v>48</v>
      </c>
      <c r="K1357" t="s">
        <v>20</v>
      </c>
      <c r="L1357" t="s">
        <v>21</v>
      </c>
      <c r="M1357">
        <v>2</v>
      </c>
      <c r="N1357" t="s">
        <v>21</v>
      </c>
      <c r="O1357">
        <v>0</v>
      </c>
      <c r="P1357" t="s">
        <v>33</v>
      </c>
      <c r="Q1357" t="s">
        <v>1494</v>
      </c>
    </row>
    <row r="1358" spans="1:17">
      <c r="A1358">
        <v>1357</v>
      </c>
      <c r="B1358" s="1" t="s">
        <v>1495</v>
      </c>
      <c r="C1358">
        <v>1328</v>
      </c>
      <c r="D1358" t="s">
        <v>26</v>
      </c>
      <c r="E1358">
        <v>2.08</v>
      </c>
      <c r="F1358">
        <v>24</v>
      </c>
      <c r="G1358">
        <v>3.1</v>
      </c>
      <c r="H1358" t="s">
        <v>67</v>
      </c>
      <c r="I1358">
        <v>24</v>
      </c>
      <c r="J1358">
        <v>24</v>
      </c>
      <c r="K1358" t="s">
        <v>20</v>
      </c>
      <c r="L1358" t="s">
        <v>20</v>
      </c>
      <c r="M1358">
        <v>2</v>
      </c>
      <c r="N1358" t="s">
        <v>21</v>
      </c>
      <c r="O1358">
        <v>0</v>
      </c>
      <c r="P1358" t="s">
        <v>27</v>
      </c>
      <c r="Q1358" t="s">
        <v>1496</v>
      </c>
    </row>
    <row r="1359" spans="1:17">
      <c r="A1359">
        <v>1358</v>
      </c>
      <c r="B1359" s="1" t="s">
        <v>1497</v>
      </c>
      <c r="C1359">
        <v>64</v>
      </c>
      <c r="D1359" t="s">
        <v>26</v>
      </c>
      <c r="E1359">
        <v>3.32</v>
      </c>
      <c r="F1359">
        <v>24</v>
      </c>
      <c r="G1359">
        <v>3.1</v>
      </c>
      <c r="H1359" t="s">
        <v>196</v>
      </c>
      <c r="I1359">
        <v>24</v>
      </c>
      <c r="J1359">
        <v>38</v>
      </c>
      <c r="K1359" t="s">
        <v>20</v>
      </c>
      <c r="L1359" t="s">
        <v>21</v>
      </c>
      <c r="M1359">
        <v>2</v>
      </c>
      <c r="N1359" t="s">
        <v>21</v>
      </c>
      <c r="O1359">
        <v>0</v>
      </c>
      <c r="P1359" t="s">
        <v>27</v>
      </c>
      <c r="Q1359" t="s">
        <v>1498</v>
      </c>
    </row>
    <row r="1360" spans="1:17">
      <c r="A1360">
        <v>1359</v>
      </c>
      <c r="B1360" s="1" t="s">
        <v>1497</v>
      </c>
      <c r="C1360">
        <v>64</v>
      </c>
      <c r="D1360" t="s">
        <v>17</v>
      </c>
      <c r="E1360">
        <v>2.5</v>
      </c>
      <c r="F1360">
        <v>24</v>
      </c>
      <c r="G1360">
        <v>3.1</v>
      </c>
      <c r="H1360" t="s">
        <v>196</v>
      </c>
      <c r="I1360">
        <v>24</v>
      </c>
      <c r="J1360">
        <v>53</v>
      </c>
      <c r="K1360" t="s">
        <v>20</v>
      </c>
      <c r="L1360" t="s">
        <v>21</v>
      </c>
      <c r="M1360">
        <v>2</v>
      </c>
      <c r="N1360" t="s">
        <v>21</v>
      </c>
      <c r="O1360">
        <v>0</v>
      </c>
      <c r="P1360" t="s">
        <v>27</v>
      </c>
      <c r="Q1360" t="s">
        <v>1499</v>
      </c>
    </row>
    <row r="1361" spans="1:17">
      <c r="A1361">
        <v>1360</v>
      </c>
      <c r="B1361" s="1" t="s">
        <v>1497</v>
      </c>
      <c r="C1361">
        <v>1184</v>
      </c>
      <c r="D1361" t="s">
        <v>26</v>
      </c>
      <c r="E1361">
        <v>1.4</v>
      </c>
      <c r="F1361">
        <v>18</v>
      </c>
      <c r="G1361">
        <v>1.8</v>
      </c>
      <c r="H1361" t="s">
        <v>1500</v>
      </c>
      <c r="I1361">
        <v>18</v>
      </c>
      <c r="J1361">
        <v>23</v>
      </c>
      <c r="K1361" t="s">
        <v>21</v>
      </c>
      <c r="L1361" t="s">
        <v>21</v>
      </c>
      <c r="M1361">
        <v>2</v>
      </c>
      <c r="N1361" t="s">
        <v>18</v>
      </c>
      <c r="O1361">
        <v>0</v>
      </c>
      <c r="P1361" t="s">
        <v>22</v>
      </c>
      <c r="Q1361" t="s">
        <v>1501</v>
      </c>
    </row>
    <row r="1362" spans="1:17">
      <c r="A1362">
        <v>1361</v>
      </c>
      <c r="B1362" s="1" t="s">
        <v>1497</v>
      </c>
      <c r="C1362">
        <v>1193</v>
      </c>
      <c r="D1362" t="s">
        <v>17</v>
      </c>
      <c r="E1362">
        <v>1.5</v>
      </c>
      <c r="F1362">
        <v>18</v>
      </c>
      <c r="G1362">
        <v>1.8</v>
      </c>
      <c r="H1362" t="s">
        <v>18</v>
      </c>
      <c r="I1362">
        <v>18</v>
      </c>
      <c r="J1362">
        <v>24</v>
      </c>
      <c r="K1362" t="s">
        <v>21</v>
      </c>
      <c r="L1362" t="s">
        <v>21</v>
      </c>
      <c r="M1362">
        <v>2</v>
      </c>
      <c r="N1362" t="s">
        <v>21</v>
      </c>
      <c r="O1362">
        <v>0</v>
      </c>
      <c r="P1362" t="s">
        <v>22</v>
      </c>
      <c r="Q1362" t="s">
        <v>1502</v>
      </c>
    </row>
    <row r="1363" spans="1:17">
      <c r="A1363">
        <v>1362</v>
      </c>
      <c r="B1363" s="1" t="s">
        <v>1503</v>
      </c>
      <c r="C1363">
        <v>2540</v>
      </c>
      <c r="D1363" t="s">
        <v>17</v>
      </c>
      <c r="E1363">
        <v>1.6</v>
      </c>
      <c r="F1363">
        <v>24</v>
      </c>
      <c r="G1363">
        <v>3.14</v>
      </c>
      <c r="H1363" t="s">
        <v>24</v>
      </c>
      <c r="I1363">
        <v>24</v>
      </c>
      <c r="J1363">
        <v>24</v>
      </c>
      <c r="K1363" t="s">
        <v>21</v>
      </c>
      <c r="L1363" t="s">
        <v>20</v>
      </c>
      <c r="M1363">
        <v>3</v>
      </c>
      <c r="N1363">
        <v>0</v>
      </c>
      <c r="O1363">
        <v>0</v>
      </c>
      <c r="P1363" t="s">
        <v>33</v>
      </c>
      <c r="Q1363" t="s">
        <v>1504</v>
      </c>
    </row>
    <row r="1364" spans="1:17">
      <c r="A1364">
        <v>1363</v>
      </c>
      <c r="B1364" s="1" t="s">
        <v>1503</v>
      </c>
      <c r="C1364">
        <v>2635</v>
      </c>
      <c r="D1364" t="s">
        <v>17</v>
      </c>
      <c r="E1364">
        <v>1.5</v>
      </c>
      <c r="F1364">
        <v>24</v>
      </c>
      <c r="G1364">
        <v>3.14</v>
      </c>
      <c r="H1364" t="s">
        <v>371</v>
      </c>
      <c r="I1364">
        <v>24</v>
      </c>
      <c r="J1364">
        <v>60</v>
      </c>
      <c r="K1364" t="s">
        <v>21</v>
      </c>
      <c r="L1364" t="s">
        <v>20</v>
      </c>
      <c r="M1364">
        <v>4</v>
      </c>
      <c r="N1364">
        <v>0</v>
      </c>
      <c r="O1364">
        <v>0</v>
      </c>
      <c r="P1364" t="s">
        <v>33</v>
      </c>
      <c r="Q1364" t="s">
        <v>1505</v>
      </c>
    </row>
    <row r="1365" spans="1:17">
      <c r="A1365">
        <v>1364</v>
      </c>
      <c r="B1365" s="1" t="s">
        <v>1506</v>
      </c>
      <c r="C1365">
        <v>2692</v>
      </c>
      <c r="D1365" t="s">
        <v>26</v>
      </c>
      <c r="E1365">
        <v>4.95</v>
      </c>
      <c r="F1365">
        <v>18</v>
      </c>
      <c r="G1365">
        <v>1.77</v>
      </c>
      <c r="H1365" t="s">
        <v>24</v>
      </c>
      <c r="I1365">
        <v>18</v>
      </c>
      <c r="J1365">
        <v>40</v>
      </c>
      <c r="K1365" t="s">
        <v>21</v>
      </c>
      <c r="L1365" t="s">
        <v>20</v>
      </c>
      <c r="M1365">
        <v>5</v>
      </c>
      <c r="N1365">
        <v>0</v>
      </c>
      <c r="O1365">
        <v>0</v>
      </c>
      <c r="P1365" t="s">
        <v>22</v>
      </c>
      <c r="Q1365" t="s">
        <v>1507</v>
      </c>
    </row>
    <row r="1366" spans="1:17">
      <c r="A1366">
        <v>1365</v>
      </c>
      <c r="B1366" s="1" t="s">
        <v>1506</v>
      </c>
      <c r="C1366">
        <v>5192</v>
      </c>
      <c r="D1366" t="s">
        <v>26</v>
      </c>
      <c r="E1366">
        <v>0.9</v>
      </c>
      <c r="F1366">
        <v>24</v>
      </c>
      <c r="G1366">
        <v>3.14</v>
      </c>
      <c r="H1366" t="s">
        <v>24</v>
      </c>
      <c r="I1366">
        <v>24</v>
      </c>
      <c r="J1366">
        <v>32</v>
      </c>
      <c r="K1366" t="s">
        <v>21</v>
      </c>
      <c r="L1366" t="s">
        <v>20</v>
      </c>
      <c r="M1366">
        <v>5</v>
      </c>
      <c r="N1366">
        <v>0</v>
      </c>
      <c r="O1366">
        <v>0</v>
      </c>
      <c r="P1366" t="s">
        <v>27</v>
      </c>
      <c r="Q1366" t="s">
        <v>1508</v>
      </c>
    </row>
    <row r="1367" spans="1:17">
      <c r="A1367">
        <v>1366</v>
      </c>
      <c r="B1367" s="1" t="s">
        <v>1506</v>
      </c>
      <c r="C1367">
        <v>5220</v>
      </c>
      <c r="D1367" t="s">
        <v>26</v>
      </c>
      <c r="E1367">
        <v>1.45</v>
      </c>
      <c r="F1367">
        <v>18</v>
      </c>
      <c r="G1367">
        <v>1.77</v>
      </c>
      <c r="H1367" t="s">
        <v>24</v>
      </c>
      <c r="I1367">
        <v>18</v>
      </c>
      <c r="J1367">
        <v>40</v>
      </c>
      <c r="K1367" t="s">
        <v>21</v>
      </c>
      <c r="L1367" t="s">
        <v>20</v>
      </c>
      <c r="M1367">
        <v>5</v>
      </c>
      <c r="N1367">
        <v>0</v>
      </c>
      <c r="O1367">
        <v>0</v>
      </c>
      <c r="P1367" t="s">
        <v>27</v>
      </c>
      <c r="Q1367" t="s">
        <v>1509</v>
      </c>
    </row>
    <row r="1368" spans="1:17">
      <c r="A1368">
        <v>1367</v>
      </c>
      <c r="B1368" s="1" t="s">
        <v>1506</v>
      </c>
      <c r="C1368">
        <v>5230</v>
      </c>
      <c r="D1368" t="s">
        <v>26</v>
      </c>
      <c r="E1368">
        <v>3.15</v>
      </c>
      <c r="F1368">
        <v>36</v>
      </c>
      <c r="G1368">
        <v>7.07</v>
      </c>
      <c r="H1368" t="s">
        <v>24</v>
      </c>
      <c r="I1368">
        <v>36</v>
      </c>
      <c r="J1368">
        <v>40</v>
      </c>
      <c r="K1368" t="s">
        <v>20</v>
      </c>
      <c r="L1368" t="s">
        <v>20</v>
      </c>
      <c r="M1368">
        <v>6</v>
      </c>
      <c r="N1368">
        <v>0</v>
      </c>
      <c r="O1368">
        <v>0</v>
      </c>
      <c r="P1368" t="s">
        <v>27</v>
      </c>
      <c r="Q1368" t="s">
        <v>1510</v>
      </c>
    </row>
    <row r="1369" spans="1:17">
      <c r="A1369">
        <v>1368</v>
      </c>
      <c r="B1369" s="1" t="s">
        <v>1506</v>
      </c>
      <c r="C1369">
        <v>6507</v>
      </c>
      <c r="D1369" t="s">
        <v>26</v>
      </c>
      <c r="E1369">
        <v>0.4</v>
      </c>
      <c r="F1369">
        <v>18</v>
      </c>
      <c r="G1369">
        <v>1.77</v>
      </c>
      <c r="H1369" t="s">
        <v>19</v>
      </c>
      <c r="I1369">
        <v>18</v>
      </c>
      <c r="J1369">
        <v>29</v>
      </c>
      <c r="K1369" t="s">
        <v>21</v>
      </c>
      <c r="L1369" t="s">
        <v>21</v>
      </c>
      <c r="M1369">
        <v>4</v>
      </c>
      <c r="N1369">
        <v>0</v>
      </c>
      <c r="O1369">
        <v>0</v>
      </c>
      <c r="P1369" t="s">
        <v>22</v>
      </c>
      <c r="Q1369" t="s">
        <v>1511</v>
      </c>
    </row>
    <row r="1370" spans="1:17">
      <c r="A1370">
        <v>1369</v>
      </c>
      <c r="B1370" s="1" t="s">
        <v>1506</v>
      </c>
      <c r="C1370">
        <v>6457</v>
      </c>
      <c r="D1370" t="s">
        <v>17</v>
      </c>
      <c r="E1370">
        <v>0</v>
      </c>
      <c r="F1370">
        <v>30</v>
      </c>
      <c r="G1370">
        <v>7.07</v>
      </c>
      <c r="H1370" t="s">
        <v>1512</v>
      </c>
      <c r="I1370">
        <v>30</v>
      </c>
      <c r="J1370">
        <v>24</v>
      </c>
      <c r="K1370" t="s">
        <v>20</v>
      </c>
      <c r="L1370" t="s">
        <v>20</v>
      </c>
      <c r="M1370">
        <v>5</v>
      </c>
      <c r="N1370">
        <v>0</v>
      </c>
      <c r="O1370">
        <v>0</v>
      </c>
      <c r="P1370" t="s">
        <v>22</v>
      </c>
      <c r="Q1370" t="s">
        <v>1513</v>
      </c>
    </row>
    <row r="1371" spans="1:17">
      <c r="A1371">
        <v>1370</v>
      </c>
      <c r="B1371" s="1" t="s">
        <v>1506</v>
      </c>
      <c r="C1371">
        <v>7972</v>
      </c>
      <c r="D1371" t="s">
        <v>26</v>
      </c>
      <c r="E1371">
        <v>2.2000000000000002</v>
      </c>
      <c r="F1371">
        <v>24</v>
      </c>
      <c r="G1371">
        <v>3.14</v>
      </c>
      <c r="H1371" t="s">
        <v>29</v>
      </c>
      <c r="I1371">
        <v>24</v>
      </c>
      <c r="J1371">
        <v>52</v>
      </c>
      <c r="K1371" t="s">
        <v>21</v>
      </c>
      <c r="L1371" t="s">
        <v>21</v>
      </c>
      <c r="M1371">
        <v>3</v>
      </c>
      <c r="N1371">
        <v>0</v>
      </c>
      <c r="O1371">
        <v>0</v>
      </c>
      <c r="P1371" t="s">
        <v>22</v>
      </c>
      <c r="Q1371" t="s">
        <v>1514</v>
      </c>
    </row>
    <row r="1372" spans="1:17">
      <c r="A1372">
        <v>1371</v>
      </c>
      <c r="B1372" s="1" t="s">
        <v>1506</v>
      </c>
      <c r="C1372">
        <v>8472</v>
      </c>
      <c r="D1372" t="s">
        <v>26</v>
      </c>
      <c r="E1372">
        <v>3.4</v>
      </c>
      <c r="F1372">
        <v>18</v>
      </c>
      <c r="G1372">
        <v>1.77</v>
      </c>
      <c r="H1372" t="s">
        <v>49</v>
      </c>
      <c r="I1372">
        <v>18</v>
      </c>
      <c r="J1372">
        <v>42</v>
      </c>
      <c r="K1372" t="s">
        <v>21</v>
      </c>
      <c r="L1372" t="s">
        <v>20</v>
      </c>
      <c r="M1372">
        <v>4</v>
      </c>
      <c r="N1372">
        <v>0</v>
      </c>
      <c r="O1372">
        <v>0</v>
      </c>
      <c r="P1372" t="s">
        <v>50</v>
      </c>
      <c r="Q1372" t="s">
        <v>1515</v>
      </c>
    </row>
    <row r="1373" spans="1:17">
      <c r="A1373">
        <v>1372</v>
      </c>
      <c r="B1373" s="1" t="s">
        <v>1506</v>
      </c>
      <c r="C1373">
        <v>9121</v>
      </c>
      <c r="D1373" t="s">
        <v>26</v>
      </c>
      <c r="E1373">
        <v>2.2999999999999998</v>
      </c>
      <c r="F1373">
        <v>24</v>
      </c>
      <c r="G1373">
        <v>3.14</v>
      </c>
      <c r="H1373" t="s">
        <v>24</v>
      </c>
      <c r="I1373">
        <v>24</v>
      </c>
      <c r="J1373">
        <v>24</v>
      </c>
      <c r="K1373" t="s">
        <v>21</v>
      </c>
      <c r="L1373" t="s">
        <v>20</v>
      </c>
      <c r="M1373">
        <v>4</v>
      </c>
      <c r="N1373">
        <v>0</v>
      </c>
      <c r="O1373">
        <v>0</v>
      </c>
      <c r="P1373" t="s">
        <v>27</v>
      </c>
      <c r="Q1373" t="s">
        <v>1516</v>
      </c>
    </row>
    <row r="1374" spans="1:17">
      <c r="A1374">
        <v>1373</v>
      </c>
      <c r="B1374" s="1" t="s">
        <v>1506</v>
      </c>
      <c r="C1374">
        <v>9649</v>
      </c>
      <c r="D1374" t="s">
        <v>26</v>
      </c>
      <c r="E1374">
        <v>0</v>
      </c>
      <c r="F1374" t="s">
        <v>18</v>
      </c>
      <c r="G1374" t="s">
        <v>18</v>
      </c>
      <c r="H1374" t="s">
        <v>18</v>
      </c>
      <c r="I1374">
        <v>0</v>
      </c>
      <c r="J1374">
        <v>0</v>
      </c>
      <c r="K1374" t="s">
        <v>21</v>
      </c>
      <c r="L1374" t="s">
        <v>20</v>
      </c>
      <c r="M1374">
        <v>2</v>
      </c>
      <c r="N1374">
        <v>0</v>
      </c>
      <c r="O1374">
        <v>0</v>
      </c>
      <c r="P1374" t="s">
        <v>50</v>
      </c>
      <c r="Q1374" t="s">
        <v>1506</v>
      </c>
    </row>
    <row r="1375" spans="1:17">
      <c r="A1375">
        <v>1374</v>
      </c>
      <c r="B1375" s="1" t="s">
        <v>1517</v>
      </c>
      <c r="C1375">
        <v>6709</v>
      </c>
      <c r="D1375" t="s">
        <v>26</v>
      </c>
      <c r="E1375">
        <v>0.8</v>
      </c>
      <c r="F1375">
        <v>30</v>
      </c>
      <c r="G1375">
        <v>7.07</v>
      </c>
      <c r="H1375" t="s">
        <v>19</v>
      </c>
      <c r="I1375">
        <v>30</v>
      </c>
      <c r="J1375">
        <v>21</v>
      </c>
      <c r="K1375" t="s">
        <v>20</v>
      </c>
      <c r="L1375" t="s">
        <v>20</v>
      </c>
      <c r="M1375">
        <v>4</v>
      </c>
      <c r="N1375">
        <v>0</v>
      </c>
      <c r="O1375">
        <v>0</v>
      </c>
      <c r="P1375" t="s">
        <v>22</v>
      </c>
      <c r="Q1375" t="s">
        <v>136</v>
      </c>
    </row>
    <row r="1376" spans="1:17">
      <c r="A1376">
        <v>1375</v>
      </c>
      <c r="B1376" s="1" t="s">
        <v>1517</v>
      </c>
      <c r="C1376">
        <v>11669</v>
      </c>
      <c r="D1376" t="s">
        <v>26</v>
      </c>
      <c r="E1376">
        <v>1.2</v>
      </c>
      <c r="F1376">
        <v>24</v>
      </c>
      <c r="G1376">
        <v>3.14</v>
      </c>
      <c r="H1376" t="s">
        <v>24</v>
      </c>
      <c r="I1376">
        <v>24</v>
      </c>
      <c r="J1376">
        <v>24</v>
      </c>
      <c r="K1376" t="s">
        <v>21</v>
      </c>
      <c r="L1376" t="s">
        <v>20</v>
      </c>
      <c r="M1376">
        <v>4</v>
      </c>
      <c r="N1376">
        <v>0</v>
      </c>
      <c r="O1376">
        <v>0</v>
      </c>
      <c r="P1376" t="s">
        <v>33</v>
      </c>
      <c r="Q1376" t="s">
        <v>1518</v>
      </c>
    </row>
    <row r="1377" spans="1:17">
      <c r="A1377">
        <v>1376</v>
      </c>
      <c r="B1377" s="1" t="s">
        <v>1517</v>
      </c>
      <c r="C1377">
        <v>13083</v>
      </c>
      <c r="D1377" t="s">
        <v>26</v>
      </c>
      <c r="E1377">
        <v>1</v>
      </c>
      <c r="F1377">
        <v>24</v>
      </c>
      <c r="G1377">
        <v>3.14</v>
      </c>
      <c r="H1377" t="s">
        <v>24</v>
      </c>
      <c r="I1377">
        <v>24</v>
      </c>
      <c r="J1377">
        <v>24</v>
      </c>
      <c r="K1377" t="s">
        <v>21</v>
      </c>
      <c r="L1377" t="s">
        <v>20</v>
      </c>
      <c r="M1377">
        <v>4</v>
      </c>
      <c r="N1377">
        <v>0</v>
      </c>
      <c r="O1377">
        <v>0</v>
      </c>
      <c r="P1377" t="s">
        <v>33</v>
      </c>
      <c r="Q1377" t="s">
        <v>1519</v>
      </c>
    </row>
    <row r="1378" spans="1:17">
      <c r="A1378">
        <v>1377</v>
      </c>
      <c r="B1378" s="1" t="s">
        <v>1517</v>
      </c>
      <c r="C1378">
        <v>13909</v>
      </c>
      <c r="D1378" t="s">
        <v>26</v>
      </c>
      <c r="E1378">
        <v>1.1000000000000001</v>
      </c>
      <c r="F1378" t="s">
        <v>18</v>
      </c>
      <c r="G1378" t="s">
        <v>18</v>
      </c>
      <c r="H1378" t="s">
        <v>371</v>
      </c>
      <c r="I1378">
        <v>24</v>
      </c>
      <c r="J1378">
        <v>16</v>
      </c>
      <c r="K1378" t="s">
        <v>20</v>
      </c>
      <c r="L1378" t="s">
        <v>20</v>
      </c>
      <c r="M1378">
        <v>4</v>
      </c>
      <c r="N1378">
        <v>0</v>
      </c>
      <c r="O1378">
        <v>0</v>
      </c>
      <c r="P1378" t="s">
        <v>22</v>
      </c>
      <c r="Q1378" t="s">
        <v>1520</v>
      </c>
    </row>
    <row r="1379" spans="1:17">
      <c r="A1379">
        <v>1378</v>
      </c>
      <c r="B1379" s="1" t="s">
        <v>1517</v>
      </c>
      <c r="C1379">
        <v>14907</v>
      </c>
      <c r="D1379" t="s">
        <v>26</v>
      </c>
      <c r="E1379">
        <v>1.9</v>
      </c>
      <c r="F1379">
        <v>18</v>
      </c>
      <c r="G1379">
        <v>1.77</v>
      </c>
      <c r="H1379" t="s">
        <v>19</v>
      </c>
      <c r="I1379">
        <v>18</v>
      </c>
      <c r="J1379">
        <v>82</v>
      </c>
      <c r="K1379" t="s">
        <v>21</v>
      </c>
      <c r="L1379" t="s">
        <v>21</v>
      </c>
      <c r="M1379">
        <v>3</v>
      </c>
      <c r="N1379">
        <v>0</v>
      </c>
      <c r="O1379">
        <v>0</v>
      </c>
      <c r="P1379" t="s">
        <v>22</v>
      </c>
      <c r="Q1379" t="s">
        <v>1521</v>
      </c>
    </row>
    <row r="1380" spans="1:17">
      <c r="A1380">
        <v>1379</v>
      </c>
      <c r="B1380" s="1" t="s">
        <v>1517</v>
      </c>
      <c r="C1380">
        <v>16476</v>
      </c>
      <c r="D1380" t="s">
        <v>26</v>
      </c>
      <c r="E1380">
        <v>2.2000000000000002</v>
      </c>
      <c r="F1380">
        <v>24</v>
      </c>
      <c r="G1380">
        <v>3.14</v>
      </c>
      <c r="H1380" t="s">
        <v>24</v>
      </c>
      <c r="I1380">
        <v>24</v>
      </c>
      <c r="J1380">
        <v>72</v>
      </c>
      <c r="K1380" t="s">
        <v>21</v>
      </c>
      <c r="L1380" t="s">
        <v>21</v>
      </c>
      <c r="M1380">
        <v>4</v>
      </c>
      <c r="N1380">
        <v>0</v>
      </c>
      <c r="O1380">
        <v>0</v>
      </c>
      <c r="P1380" t="s">
        <v>22</v>
      </c>
      <c r="Q1380" t="s">
        <v>1522</v>
      </c>
    </row>
    <row r="1381" spans="1:17">
      <c r="A1381">
        <v>1380</v>
      </c>
      <c r="B1381" s="1" t="s">
        <v>1517</v>
      </c>
      <c r="C1381">
        <v>16489</v>
      </c>
      <c r="D1381" t="s">
        <v>26</v>
      </c>
      <c r="E1381">
        <v>2.2000000000000002</v>
      </c>
      <c r="F1381">
        <v>15</v>
      </c>
      <c r="G1381" t="s">
        <v>18</v>
      </c>
      <c r="H1381" t="s">
        <v>19</v>
      </c>
      <c r="I1381">
        <v>15</v>
      </c>
      <c r="J1381">
        <v>72</v>
      </c>
      <c r="K1381" t="s">
        <v>21</v>
      </c>
      <c r="L1381" t="s">
        <v>21</v>
      </c>
      <c r="M1381">
        <v>4</v>
      </c>
      <c r="N1381">
        <v>0</v>
      </c>
      <c r="O1381">
        <v>0</v>
      </c>
      <c r="P1381" t="s">
        <v>22</v>
      </c>
      <c r="Q1381" t="s">
        <v>1523</v>
      </c>
    </row>
    <row r="1382" spans="1:17">
      <c r="A1382">
        <v>1381</v>
      </c>
      <c r="B1382" s="1" t="s">
        <v>1517</v>
      </c>
      <c r="C1382">
        <v>16524</v>
      </c>
      <c r="D1382" t="s">
        <v>17</v>
      </c>
      <c r="E1382">
        <v>1.8</v>
      </c>
      <c r="F1382">
        <v>24</v>
      </c>
      <c r="G1382">
        <v>3.14</v>
      </c>
      <c r="H1382" t="s">
        <v>371</v>
      </c>
      <c r="I1382">
        <v>26</v>
      </c>
      <c r="J1382">
        <v>60</v>
      </c>
      <c r="K1382" t="s">
        <v>20</v>
      </c>
      <c r="L1382" t="s">
        <v>20</v>
      </c>
      <c r="M1382">
        <v>5</v>
      </c>
      <c r="N1382">
        <v>0</v>
      </c>
      <c r="O1382">
        <v>0</v>
      </c>
      <c r="P1382" t="s">
        <v>27</v>
      </c>
      <c r="Q1382" t="s">
        <v>1524</v>
      </c>
    </row>
    <row r="1383" spans="1:17">
      <c r="A1383">
        <v>1382</v>
      </c>
      <c r="B1383" s="1" t="s">
        <v>1517</v>
      </c>
      <c r="C1383">
        <v>19017</v>
      </c>
      <c r="D1383" t="s">
        <v>17</v>
      </c>
      <c r="E1383">
        <v>0</v>
      </c>
      <c r="F1383">
        <v>24</v>
      </c>
      <c r="G1383">
        <v>3.14</v>
      </c>
      <c r="H1383" t="s">
        <v>24</v>
      </c>
      <c r="I1383">
        <v>24</v>
      </c>
      <c r="J1383">
        <v>24</v>
      </c>
      <c r="K1383" t="s">
        <v>21</v>
      </c>
      <c r="L1383" t="s">
        <v>20</v>
      </c>
      <c r="M1383">
        <v>3</v>
      </c>
      <c r="N1383">
        <v>0</v>
      </c>
      <c r="O1383">
        <v>0</v>
      </c>
      <c r="P1383" t="s">
        <v>33</v>
      </c>
      <c r="Q1383" t="s">
        <v>1525</v>
      </c>
    </row>
    <row r="1384" spans="1:17">
      <c r="A1384">
        <v>1383</v>
      </c>
      <c r="B1384" s="1" t="s">
        <v>1526</v>
      </c>
      <c r="C1384">
        <v>950</v>
      </c>
      <c r="D1384" t="s">
        <v>17</v>
      </c>
      <c r="E1384">
        <v>0</v>
      </c>
      <c r="F1384">
        <v>18</v>
      </c>
      <c r="G1384">
        <v>1.8</v>
      </c>
      <c r="H1384" t="s">
        <v>113</v>
      </c>
      <c r="I1384">
        <v>18</v>
      </c>
      <c r="J1384">
        <v>16</v>
      </c>
      <c r="K1384" t="s">
        <v>20</v>
      </c>
      <c r="L1384" t="s">
        <v>21</v>
      </c>
      <c r="M1384">
        <v>2</v>
      </c>
      <c r="N1384" t="s">
        <v>21</v>
      </c>
      <c r="O1384">
        <v>0</v>
      </c>
      <c r="P1384" t="s">
        <v>22</v>
      </c>
      <c r="Q1384" t="s">
        <v>1527</v>
      </c>
    </row>
    <row r="1385" spans="1:17">
      <c r="A1385">
        <v>1384</v>
      </c>
      <c r="B1385" s="1" t="s">
        <v>1526</v>
      </c>
      <c r="C1385">
        <v>1210</v>
      </c>
      <c r="D1385" t="s">
        <v>17</v>
      </c>
      <c r="E1385">
        <v>1.7</v>
      </c>
      <c r="F1385">
        <v>18</v>
      </c>
      <c r="G1385">
        <v>1.8</v>
      </c>
      <c r="H1385" t="s">
        <v>67</v>
      </c>
      <c r="I1385">
        <v>18</v>
      </c>
      <c r="J1385">
        <v>23</v>
      </c>
      <c r="K1385" t="s">
        <v>20</v>
      </c>
      <c r="L1385" t="s">
        <v>21</v>
      </c>
      <c r="M1385">
        <v>2</v>
      </c>
      <c r="N1385" t="s">
        <v>21</v>
      </c>
      <c r="O1385">
        <v>0</v>
      </c>
      <c r="P1385" t="s">
        <v>27</v>
      </c>
      <c r="Q1385" t="s">
        <v>1528</v>
      </c>
    </row>
    <row r="1386" spans="1:17">
      <c r="A1386">
        <v>1385</v>
      </c>
      <c r="B1386" s="1" t="s">
        <v>1526</v>
      </c>
      <c r="C1386">
        <v>1210</v>
      </c>
      <c r="D1386" t="s">
        <v>26</v>
      </c>
      <c r="E1386">
        <v>1.95</v>
      </c>
      <c r="F1386">
        <v>18</v>
      </c>
      <c r="G1386">
        <v>1.8</v>
      </c>
      <c r="H1386" t="s">
        <v>67</v>
      </c>
      <c r="I1386">
        <v>18</v>
      </c>
      <c r="J1386">
        <v>23</v>
      </c>
      <c r="K1386" t="s">
        <v>20</v>
      </c>
      <c r="L1386" t="s">
        <v>21</v>
      </c>
      <c r="M1386">
        <v>2</v>
      </c>
      <c r="N1386" t="s">
        <v>21</v>
      </c>
      <c r="O1386">
        <v>0</v>
      </c>
      <c r="P1386" t="s">
        <v>27</v>
      </c>
      <c r="Q1386" t="s">
        <v>1529</v>
      </c>
    </row>
    <row r="1387" spans="1:17">
      <c r="A1387">
        <v>1386</v>
      </c>
      <c r="B1387" s="1" t="s">
        <v>1526</v>
      </c>
      <c r="C1387">
        <v>2540</v>
      </c>
      <c r="D1387" t="s">
        <v>17</v>
      </c>
      <c r="E1387">
        <v>2.77</v>
      </c>
      <c r="F1387">
        <v>18</v>
      </c>
      <c r="G1387">
        <v>1.8</v>
      </c>
      <c r="H1387" t="s">
        <v>67</v>
      </c>
      <c r="I1387">
        <v>18</v>
      </c>
      <c r="J1387">
        <v>23</v>
      </c>
      <c r="K1387" t="s">
        <v>20</v>
      </c>
      <c r="L1387" t="s">
        <v>21</v>
      </c>
      <c r="M1387">
        <v>2</v>
      </c>
      <c r="N1387" t="s">
        <v>21</v>
      </c>
      <c r="O1387">
        <v>0</v>
      </c>
      <c r="P1387" t="s">
        <v>27</v>
      </c>
      <c r="Q1387" t="s">
        <v>1530</v>
      </c>
    </row>
    <row r="1388" spans="1:17">
      <c r="A1388">
        <v>1387</v>
      </c>
      <c r="B1388" s="1" t="s">
        <v>1526</v>
      </c>
      <c r="C1388">
        <v>2510</v>
      </c>
      <c r="D1388" t="s">
        <v>26</v>
      </c>
      <c r="E1388">
        <v>2.2599999999999998</v>
      </c>
      <c r="F1388">
        <v>18</v>
      </c>
      <c r="G1388">
        <v>1.8</v>
      </c>
      <c r="H1388" t="s">
        <v>67</v>
      </c>
      <c r="I1388">
        <v>18</v>
      </c>
      <c r="J1388">
        <v>41</v>
      </c>
      <c r="K1388" t="s">
        <v>20</v>
      </c>
      <c r="L1388" t="s">
        <v>21</v>
      </c>
      <c r="M1388">
        <v>2</v>
      </c>
      <c r="N1388" t="s">
        <v>21</v>
      </c>
      <c r="O1388">
        <v>0</v>
      </c>
      <c r="P1388" t="s">
        <v>27</v>
      </c>
      <c r="Q1388" t="s">
        <v>1531</v>
      </c>
    </row>
    <row r="1389" spans="1:17">
      <c r="A1389">
        <v>1388</v>
      </c>
      <c r="B1389" s="1" t="s">
        <v>1526</v>
      </c>
      <c r="C1389">
        <v>3710</v>
      </c>
      <c r="D1389" t="s">
        <v>17</v>
      </c>
      <c r="E1389">
        <v>0</v>
      </c>
      <c r="F1389">
        <v>18</v>
      </c>
      <c r="G1389">
        <v>1.8</v>
      </c>
      <c r="H1389" t="s">
        <v>24</v>
      </c>
      <c r="I1389">
        <v>18</v>
      </c>
      <c r="J1389">
        <v>24</v>
      </c>
      <c r="K1389" t="s">
        <v>20</v>
      </c>
      <c r="L1389" t="s">
        <v>20</v>
      </c>
      <c r="M1389">
        <v>2</v>
      </c>
      <c r="N1389" t="s">
        <v>18</v>
      </c>
      <c r="O1389">
        <v>0</v>
      </c>
      <c r="P1389" t="s">
        <v>33</v>
      </c>
      <c r="Q1389" t="s">
        <v>1532</v>
      </c>
    </row>
    <row r="1390" spans="1:17">
      <c r="A1390">
        <v>1389</v>
      </c>
      <c r="B1390" s="1" t="s">
        <v>1526</v>
      </c>
      <c r="C1390">
        <v>3790</v>
      </c>
      <c r="D1390" t="s">
        <v>17</v>
      </c>
      <c r="E1390">
        <v>0</v>
      </c>
      <c r="F1390">
        <v>18</v>
      </c>
      <c r="G1390">
        <v>1.8</v>
      </c>
      <c r="H1390" t="s">
        <v>123</v>
      </c>
      <c r="I1390">
        <v>18</v>
      </c>
      <c r="J1390">
        <v>21</v>
      </c>
      <c r="K1390" t="s">
        <v>20</v>
      </c>
      <c r="L1390" t="s">
        <v>20</v>
      </c>
      <c r="M1390">
        <v>2</v>
      </c>
      <c r="N1390" t="s">
        <v>21</v>
      </c>
      <c r="O1390">
        <v>0</v>
      </c>
      <c r="P1390" t="s">
        <v>27</v>
      </c>
      <c r="Q1390" t="s">
        <v>1533</v>
      </c>
    </row>
    <row r="1391" spans="1:17">
      <c r="A1391">
        <v>1390</v>
      </c>
      <c r="B1391" s="1" t="s">
        <v>1526</v>
      </c>
      <c r="C1391">
        <v>3800</v>
      </c>
      <c r="D1391" t="s">
        <v>26</v>
      </c>
      <c r="E1391">
        <v>0</v>
      </c>
      <c r="F1391">
        <v>24</v>
      </c>
      <c r="G1391">
        <v>3.14</v>
      </c>
      <c r="H1391" t="s">
        <v>113</v>
      </c>
      <c r="I1391">
        <v>24</v>
      </c>
      <c r="J1391">
        <v>18</v>
      </c>
      <c r="K1391" t="s">
        <v>20</v>
      </c>
      <c r="L1391" t="s">
        <v>20</v>
      </c>
      <c r="M1391">
        <v>2</v>
      </c>
      <c r="N1391" t="s">
        <v>21</v>
      </c>
      <c r="O1391">
        <v>0</v>
      </c>
      <c r="P1391" t="s">
        <v>27</v>
      </c>
      <c r="Q1391" t="s">
        <v>1534</v>
      </c>
    </row>
    <row r="1392" spans="1:17">
      <c r="A1392">
        <v>1391</v>
      </c>
      <c r="B1392" s="1" t="s">
        <v>1526</v>
      </c>
      <c r="C1392">
        <v>5110</v>
      </c>
      <c r="D1392" t="s">
        <v>17</v>
      </c>
      <c r="E1392">
        <v>0</v>
      </c>
      <c r="F1392">
        <v>18</v>
      </c>
      <c r="G1392">
        <v>1.8</v>
      </c>
      <c r="H1392" t="s">
        <v>18</v>
      </c>
      <c r="I1392">
        <v>18</v>
      </c>
      <c r="J1392">
        <v>0</v>
      </c>
      <c r="K1392" t="s">
        <v>20</v>
      </c>
      <c r="L1392" t="s">
        <v>18</v>
      </c>
      <c r="M1392">
        <v>3</v>
      </c>
      <c r="N1392" t="s">
        <v>21</v>
      </c>
      <c r="O1392">
        <v>0</v>
      </c>
      <c r="P1392" t="s">
        <v>27</v>
      </c>
      <c r="Q1392" t="s">
        <v>1535</v>
      </c>
    </row>
    <row r="1393" spans="1:17">
      <c r="A1393">
        <v>1392</v>
      </c>
      <c r="B1393" s="1" t="s">
        <v>1526</v>
      </c>
      <c r="C1393">
        <v>5110</v>
      </c>
      <c r="D1393" t="s">
        <v>26</v>
      </c>
      <c r="E1393">
        <v>2.52</v>
      </c>
      <c r="F1393">
        <v>18</v>
      </c>
      <c r="G1393">
        <v>1.8</v>
      </c>
      <c r="H1393" t="s">
        <v>67</v>
      </c>
      <c r="I1393">
        <v>18</v>
      </c>
      <c r="J1393">
        <v>25</v>
      </c>
      <c r="K1393" t="s">
        <v>20</v>
      </c>
      <c r="L1393" t="s">
        <v>21</v>
      </c>
      <c r="M1393">
        <v>3</v>
      </c>
      <c r="N1393" t="s">
        <v>21</v>
      </c>
      <c r="O1393">
        <v>0</v>
      </c>
      <c r="P1393" t="s">
        <v>27</v>
      </c>
      <c r="Q1393" t="s">
        <v>1536</v>
      </c>
    </row>
    <row r="1394" spans="1:17">
      <c r="A1394">
        <v>1393</v>
      </c>
      <c r="B1394" s="1" t="s">
        <v>1537</v>
      </c>
      <c r="C1394">
        <v>655</v>
      </c>
      <c r="D1394" t="s">
        <v>26</v>
      </c>
      <c r="E1394">
        <v>0.48</v>
      </c>
      <c r="F1394">
        <v>24</v>
      </c>
      <c r="G1394">
        <v>3.14</v>
      </c>
      <c r="H1394" t="s">
        <v>24</v>
      </c>
      <c r="I1394">
        <v>24</v>
      </c>
      <c r="J1394">
        <v>10</v>
      </c>
      <c r="K1394" t="s">
        <v>20</v>
      </c>
      <c r="L1394" t="s">
        <v>21</v>
      </c>
      <c r="M1394">
        <v>2</v>
      </c>
      <c r="N1394" t="s">
        <v>21</v>
      </c>
      <c r="O1394">
        <v>0</v>
      </c>
      <c r="P1394" t="s">
        <v>22</v>
      </c>
      <c r="Q1394" t="s">
        <v>73</v>
      </c>
    </row>
    <row r="1395" spans="1:17">
      <c r="A1395">
        <v>1394</v>
      </c>
      <c r="B1395" s="1" t="s">
        <v>1537</v>
      </c>
      <c r="C1395">
        <v>1550</v>
      </c>
      <c r="D1395" t="s">
        <v>26</v>
      </c>
      <c r="E1395">
        <v>0</v>
      </c>
      <c r="F1395">
        <v>24</v>
      </c>
      <c r="G1395">
        <v>3.14</v>
      </c>
      <c r="H1395" t="s">
        <v>24</v>
      </c>
      <c r="I1395">
        <v>24</v>
      </c>
      <c r="J1395">
        <v>10</v>
      </c>
      <c r="K1395" t="s">
        <v>20</v>
      </c>
      <c r="L1395" t="s">
        <v>21</v>
      </c>
      <c r="M1395">
        <v>2</v>
      </c>
      <c r="N1395" t="s">
        <v>21</v>
      </c>
      <c r="O1395">
        <v>0</v>
      </c>
      <c r="P1395" t="s">
        <v>22</v>
      </c>
      <c r="Q1395" t="s">
        <v>73</v>
      </c>
    </row>
    <row r="1396" spans="1:17">
      <c r="A1396">
        <v>1395</v>
      </c>
      <c r="B1396" s="1" t="s">
        <v>1538</v>
      </c>
      <c r="C1396">
        <v>1595</v>
      </c>
      <c r="D1396" t="s">
        <v>26</v>
      </c>
      <c r="E1396">
        <v>0.67</v>
      </c>
      <c r="F1396">
        <v>24</v>
      </c>
      <c r="G1396">
        <v>3.14</v>
      </c>
      <c r="H1396" t="s">
        <v>306</v>
      </c>
      <c r="I1396">
        <v>24</v>
      </c>
      <c r="J1396">
        <v>32</v>
      </c>
      <c r="K1396" t="s">
        <v>20</v>
      </c>
      <c r="L1396" t="s">
        <v>21</v>
      </c>
      <c r="M1396">
        <v>3</v>
      </c>
      <c r="N1396" t="s">
        <v>21</v>
      </c>
      <c r="O1396">
        <v>0</v>
      </c>
      <c r="P1396" t="s">
        <v>27</v>
      </c>
      <c r="Q1396" t="s">
        <v>1539</v>
      </c>
    </row>
    <row r="1397" spans="1:17">
      <c r="A1397">
        <v>1396</v>
      </c>
      <c r="B1397" s="1" t="s">
        <v>1540</v>
      </c>
      <c r="C1397">
        <v>1000</v>
      </c>
      <c r="D1397" t="s">
        <v>17</v>
      </c>
      <c r="E1397">
        <v>1.58</v>
      </c>
      <c r="F1397">
        <v>24</v>
      </c>
      <c r="G1397">
        <v>3.14</v>
      </c>
      <c r="H1397" t="s">
        <v>19</v>
      </c>
      <c r="I1397">
        <v>24</v>
      </c>
      <c r="J1397">
        <v>20</v>
      </c>
      <c r="K1397" t="s">
        <v>21</v>
      </c>
      <c r="L1397" t="s">
        <v>21</v>
      </c>
      <c r="M1397">
        <v>2</v>
      </c>
      <c r="N1397" t="s">
        <v>21</v>
      </c>
      <c r="O1397">
        <v>0</v>
      </c>
      <c r="P1397" t="s">
        <v>50</v>
      </c>
      <c r="Q1397" t="s">
        <v>1541</v>
      </c>
    </row>
    <row r="1398" spans="1:17">
      <c r="A1398">
        <v>1397</v>
      </c>
      <c r="B1398" s="1" t="s">
        <v>1540</v>
      </c>
      <c r="C1398">
        <v>1058</v>
      </c>
      <c r="D1398" t="s">
        <v>17</v>
      </c>
      <c r="E1398">
        <v>1.73</v>
      </c>
      <c r="F1398">
        <v>18</v>
      </c>
      <c r="G1398">
        <v>1.8</v>
      </c>
      <c r="H1398" t="s">
        <v>24</v>
      </c>
      <c r="I1398">
        <v>18</v>
      </c>
      <c r="J1398">
        <v>30</v>
      </c>
      <c r="K1398" t="s">
        <v>20</v>
      </c>
      <c r="L1398" t="s">
        <v>21</v>
      </c>
      <c r="M1398">
        <v>3</v>
      </c>
      <c r="N1398" t="s">
        <v>21</v>
      </c>
      <c r="O1398">
        <v>0</v>
      </c>
      <c r="P1398" t="s">
        <v>27</v>
      </c>
      <c r="Q1398" t="s">
        <v>1542</v>
      </c>
    </row>
    <row r="1399" spans="1:17">
      <c r="A1399">
        <v>1398</v>
      </c>
      <c r="B1399" s="1" t="s">
        <v>1540</v>
      </c>
      <c r="C1399">
        <v>1888</v>
      </c>
      <c r="D1399" t="s">
        <v>17</v>
      </c>
      <c r="E1399">
        <v>0</v>
      </c>
      <c r="F1399">
        <v>18</v>
      </c>
      <c r="G1399">
        <v>1.8</v>
      </c>
      <c r="H1399" t="s">
        <v>123</v>
      </c>
      <c r="I1399">
        <v>18</v>
      </c>
      <c r="J1399">
        <v>0</v>
      </c>
      <c r="K1399" t="s">
        <v>21</v>
      </c>
      <c r="L1399" t="s">
        <v>21</v>
      </c>
      <c r="M1399">
        <v>2</v>
      </c>
      <c r="N1399" t="s">
        <v>21</v>
      </c>
      <c r="O1399">
        <v>0</v>
      </c>
      <c r="P1399" t="s">
        <v>22</v>
      </c>
      <c r="Q1399" t="s">
        <v>1543</v>
      </c>
    </row>
    <row r="1400" spans="1:17">
      <c r="A1400">
        <v>1399</v>
      </c>
      <c r="B1400" s="1" t="s">
        <v>1540</v>
      </c>
      <c r="C1400">
        <v>2215</v>
      </c>
      <c r="D1400" t="s">
        <v>17</v>
      </c>
      <c r="E1400">
        <v>1.1299999999999999</v>
      </c>
      <c r="F1400">
        <v>15</v>
      </c>
      <c r="G1400">
        <v>1.2</v>
      </c>
      <c r="H1400" t="s">
        <v>18</v>
      </c>
      <c r="I1400">
        <v>15</v>
      </c>
      <c r="J1400">
        <v>20</v>
      </c>
      <c r="K1400" t="s">
        <v>21</v>
      </c>
      <c r="L1400" t="s">
        <v>21</v>
      </c>
      <c r="M1400">
        <v>2</v>
      </c>
      <c r="N1400" t="s">
        <v>21</v>
      </c>
      <c r="O1400">
        <v>0</v>
      </c>
      <c r="P1400" t="s">
        <v>22</v>
      </c>
      <c r="Q1400" t="s">
        <v>73</v>
      </c>
    </row>
    <row r="1401" spans="1:17">
      <c r="A1401">
        <v>1400</v>
      </c>
      <c r="B1401" s="1" t="s">
        <v>1540</v>
      </c>
      <c r="C1401">
        <v>2308</v>
      </c>
      <c r="D1401" t="s">
        <v>17</v>
      </c>
      <c r="E1401">
        <v>2.8</v>
      </c>
      <c r="F1401">
        <v>24</v>
      </c>
      <c r="G1401">
        <v>3.1</v>
      </c>
      <c r="H1401" t="s">
        <v>67</v>
      </c>
      <c r="I1401">
        <v>24</v>
      </c>
      <c r="J1401">
        <v>25</v>
      </c>
      <c r="K1401" t="s">
        <v>20</v>
      </c>
      <c r="L1401" t="s">
        <v>21</v>
      </c>
      <c r="M1401">
        <v>3</v>
      </c>
      <c r="N1401" t="s">
        <v>21</v>
      </c>
      <c r="O1401">
        <v>0</v>
      </c>
      <c r="P1401" t="s">
        <v>33</v>
      </c>
      <c r="Q1401" t="s">
        <v>1544</v>
      </c>
    </row>
    <row r="1402" spans="1:17">
      <c r="A1402">
        <v>1401</v>
      </c>
      <c r="B1402" s="1" t="s">
        <v>1540</v>
      </c>
      <c r="C1402">
        <v>2315</v>
      </c>
      <c r="D1402" t="s">
        <v>17</v>
      </c>
      <c r="E1402">
        <v>1.6</v>
      </c>
      <c r="F1402">
        <v>18</v>
      </c>
      <c r="G1402">
        <v>1.8</v>
      </c>
      <c r="H1402" t="s">
        <v>123</v>
      </c>
      <c r="I1402">
        <v>18</v>
      </c>
      <c r="J1402">
        <v>35</v>
      </c>
      <c r="K1402" t="s">
        <v>20</v>
      </c>
      <c r="L1402" t="s">
        <v>21</v>
      </c>
      <c r="M1402">
        <v>3</v>
      </c>
      <c r="N1402" t="s">
        <v>21</v>
      </c>
      <c r="O1402">
        <v>0</v>
      </c>
      <c r="P1402" t="s">
        <v>27</v>
      </c>
      <c r="Q1402" t="s">
        <v>1545</v>
      </c>
    </row>
    <row r="1403" spans="1:17">
      <c r="A1403">
        <v>1402</v>
      </c>
      <c r="B1403" s="1" t="s">
        <v>1546</v>
      </c>
      <c r="C1403">
        <v>1070</v>
      </c>
      <c r="D1403" t="s">
        <v>26</v>
      </c>
      <c r="E1403">
        <v>0.67</v>
      </c>
      <c r="F1403">
        <v>18</v>
      </c>
      <c r="G1403">
        <v>1.77</v>
      </c>
      <c r="H1403" t="s">
        <v>18</v>
      </c>
      <c r="I1403">
        <v>18</v>
      </c>
      <c r="J1403">
        <v>22</v>
      </c>
      <c r="K1403" t="s">
        <v>20</v>
      </c>
      <c r="L1403" t="s">
        <v>21</v>
      </c>
      <c r="M1403">
        <v>3</v>
      </c>
      <c r="N1403" t="s">
        <v>21</v>
      </c>
      <c r="O1403">
        <v>0</v>
      </c>
      <c r="P1403" t="s">
        <v>50</v>
      </c>
      <c r="Q1403" t="s">
        <v>1547</v>
      </c>
    </row>
    <row r="1404" spans="1:17">
      <c r="A1404">
        <v>1403</v>
      </c>
      <c r="B1404" s="1" t="s">
        <v>1546</v>
      </c>
      <c r="C1404">
        <v>1070</v>
      </c>
      <c r="D1404" t="s">
        <v>17</v>
      </c>
      <c r="E1404">
        <v>0.35</v>
      </c>
      <c r="F1404">
        <v>18</v>
      </c>
      <c r="G1404">
        <v>1.77</v>
      </c>
      <c r="H1404" t="s">
        <v>24</v>
      </c>
      <c r="I1404">
        <v>18</v>
      </c>
      <c r="J1404">
        <v>10</v>
      </c>
      <c r="K1404" t="s">
        <v>20</v>
      </c>
      <c r="L1404" t="s">
        <v>21</v>
      </c>
      <c r="M1404">
        <v>2.5</v>
      </c>
      <c r="N1404" t="s">
        <v>21</v>
      </c>
      <c r="O1404">
        <v>0</v>
      </c>
      <c r="P1404" t="s">
        <v>22</v>
      </c>
      <c r="Q1404" t="s">
        <v>1548</v>
      </c>
    </row>
    <row r="1405" spans="1:17">
      <c r="A1405">
        <v>1404</v>
      </c>
      <c r="B1405" s="1" t="s">
        <v>1546</v>
      </c>
      <c r="C1405">
        <v>1700</v>
      </c>
      <c r="D1405" t="s">
        <v>17</v>
      </c>
      <c r="E1405">
        <v>0</v>
      </c>
      <c r="F1405">
        <v>18</v>
      </c>
      <c r="G1405">
        <v>1.77</v>
      </c>
      <c r="H1405" t="s">
        <v>19</v>
      </c>
      <c r="I1405">
        <v>18</v>
      </c>
      <c r="J1405">
        <v>11</v>
      </c>
      <c r="K1405" t="s">
        <v>21</v>
      </c>
      <c r="L1405" t="s">
        <v>21</v>
      </c>
      <c r="M1405">
        <v>2</v>
      </c>
      <c r="N1405" t="s">
        <v>21</v>
      </c>
      <c r="O1405">
        <v>0</v>
      </c>
      <c r="P1405" t="s">
        <v>50</v>
      </c>
      <c r="Q1405" t="s">
        <v>1549</v>
      </c>
    </row>
    <row r="1406" spans="1:17">
      <c r="A1406">
        <v>1405</v>
      </c>
      <c r="B1406" s="1" t="s">
        <v>1546</v>
      </c>
      <c r="C1406">
        <v>2360</v>
      </c>
      <c r="D1406" t="s">
        <v>17</v>
      </c>
      <c r="E1406">
        <v>0</v>
      </c>
      <c r="F1406">
        <v>18</v>
      </c>
      <c r="G1406">
        <v>1.77</v>
      </c>
      <c r="H1406" t="s">
        <v>24</v>
      </c>
      <c r="I1406">
        <v>18</v>
      </c>
      <c r="J1406">
        <v>24</v>
      </c>
      <c r="K1406" t="s">
        <v>20</v>
      </c>
      <c r="L1406" t="s">
        <v>21</v>
      </c>
      <c r="M1406">
        <v>2.5</v>
      </c>
      <c r="N1406" t="s">
        <v>21</v>
      </c>
      <c r="O1406">
        <v>0</v>
      </c>
      <c r="P1406" t="s">
        <v>27</v>
      </c>
      <c r="Q1406" t="s">
        <v>1550</v>
      </c>
    </row>
    <row r="1407" spans="1:17">
      <c r="A1407">
        <v>1406</v>
      </c>
      <c r="B1407" s="1" t="s">
        <v>1527</v>
      </c>
      <c r="C1407">
        <v>475</v>
      </c>
      <c r="D1407" t="s">
        <v>26</v>
      </c>
      <c r="E1407">
        <v>1.7</v>
      </c>
      <c r="F1407">
        <v>18</v>
      </c>
      <c r="G1407">
        <v>1.77</v>
      </c>
      <c r="H1407" t="s">
        <v>19</v>
      </c>
      <c r="I1407">
        <v>18</v>
      </c>
      <c r="J1407">
        <v>16</v>
      </c>
      <c r="K1407" t="s">
        <v>21</v>
      </c>
      <c r="L1407" t="s">
        <v>21</v>
      </c>
      <c r="M1407">
        <v>2</v>
      </c>
      <c r="N1407" t="s">
        <v>18</v>
      </c>
      <c r="O1407">
        <v>0</v>
      </c>
      <c r="P1407" t="s">
        <v>22</v>
      </c>
      <c r="Q1407" t="s">
        <v>1551</v>
      </c>
    </row>
    <row r="1408" spans="1:17">
      <c r="A1408">
        <v>1407</v>
      </c>
      <c r="B1408" s="1" t="s">
        <v>1527</v>
      </c>
      <c r="C1408">
        <v>1180</v>
      </c>
      <c r="D1408" t="s">
        <v>26</v>
      </c>
      <c r="E1408">
        <v>0</v>
      </c>
      <c r="F1408" t="s">
        <v>1552</v>
      </c>
      <c r="G1408">
        <v>3.14</v>
      </c>
      <c r="H1408" t="s">
        <v>1553</v>
      </c>
      <c r="I1408">
        <v>24</v>
      </c>
      <c r="J1408">
        <v>0</v>
      </c>
      <c r="K1408" t="s">
        <v>20</v>
      </c>
      <c r="L1408" t="s">
        <v>21</v>
      </c>
      <c r="M1408">
        <v>2</v>
      </c>
      <c r="N1408" t="s">
        <v>21</v>
      </c>
      <c r="O1408">
        <v>0</v>
      </c>
      <c r="P1408" t="s">
        <v>22</v>
      </c>
      <c r="Q1408" t="s">
        <v>1554</v>
      </c>
    </row>
    <row r="1409" spans="1:17">
      <c r="A1409">
        <v>1408</v>
      </c>
      <c r="B1409" s="1" t="s">
        <v>1526</v>
      </c>
      <c r="C1409">
        <v>6040</v>
      </c>
      <c r="D1409" t="s">
        <v>26</v>
      </c>
      <c r="E1409">
        <v>1.48</v>
      </c>
      <c r="F1409">
        <v>24</v>
      </c>
      <c r="G1409">
        <v>3.14</v>
      </c>
      <c r="H1409" t="s">
        <v>24</v>
      </c>
      <c r="I1409">
        <v>24</v>
      </c>
      <c r="J1409">
        <v>18</v>
      </c>
      <c r="K1409" t="s">
        <v>20</v>
      </c>
      <c r="L1409" t="s">
        <v>21</v>
      </c>
      <c r="M1409">
        <v>3</v>
      </c>
      <c r="N1409" t="s">
        <v>21</v>
      </c>
      <c r="O1409">
        <v>0</v>
      </c>
      <c r="P1409" t="s">
        <v>27</v>
      </c>
      <c r="Q1409" t="s">
        <v>1555</v>
      </c>
    </row>
    <row r="1410" spans="1:17">
      <c r="A1410">
        <v>1409</v>
      </c>
      <c r="B1410" s="1" t="s">
        <v>1526</v>
      </c>
      <c r="C1410">
        <v>7215</v>
      </c>
      <c r="D1410" t="s">
        <v>26</v>
      </c>
      <c r="E1410">
        <v>0</v>
      </c>
      <c r="F1410">
        <v>15</v>
      </c>
      <c r="G1410">
        <v>1.2</v>
      </c>
      <c r="H1410" t="s">
        <v>638</v>
      </c>
      <c r="I1410">
        <v>15</v>
      </c>
      <c r="J1410">
        <v>30</v>
      </c>
      <c r="K1410" t="s">
        <v>20</v>
      </c>
      <c r="L1410" t="s">
        <v>21</v>
      </c>
      <c r="M1410">
        <v>3</v>
      </c>
      <c r="N1410" t="s">
        <v>21</v>
      </c>
      <c r="O1410">
        <v>0</v>
      </c>
      <c r="P1410" t="s">
        <v>22</v>
      </c>
      <c r="Q1410" t="s">
        <v>1556</v>
      </c>
    </row>
    <row r="1411" spans="1:17">
      <c r="A1411">
        <v>1410</v>
      </c>
      <c r="B1411" s="1" t="s">
        <v>1526</v>
      </c>
      <c r="C1411">
        <v>8200</v>
      </c>
      <c r="D1411" t="s">
        <v>26</v>
      </c>
      <c r="E1411">
        <v>1.56</v>
      </c>
      <c r="F1411">
        <v>18</v>
      </c>
      <c r="G1411">
        <v>1.77</v>
      </c>
      <c r="H1411" t="s">
        <v>24</v>
      </c>
      <c r="I1411">
        <v>18</v>
      </c>
      <c r="J1411">
        <v>24</v>
      </c>
      <c r="K1411" t="s">
        <v>20</v>
      </c>
      <c r="L1411" t="s">
        <v>21</v>
      </c>
      <c r="M1411">
        <v>2.5</v>
      </c>
      <c r="N1411" t="s">
        <v>21</v>
      </c>
      <c r="O1411">
        <v>0</v>
      </c>
      <c r="P1411" t="s">
        <v>27</v>
      </c>
      <c r="Q1411" t="s">
        <v>1557</v>
      </c>
    </row>
    <row r="1412" spans="1:17">
      <c r="A1412">
        <v>1411</v>
      </c>
      <c r="B1412" s="1" t="s">
        <v>1526</v>
      </c>
      <c r="C1412">
        <v>8410</v>
      </c>
      <c r="D1412" t="s">
        <v>26</v>
      </c>
      <c r="E1412">
        <v>2.2999999999999998</v>
      </c>
      <c r="F1412">
        <v>18</v>
      </c>
      <c r="G1412">
        <v>1.77</v>
      </c>
      <c r="H1412" t="s">
        <v>93</v>
      </c>
      <c r="I1412">
        <v>18</v>
      </c>
      <c r="J1412">
        <v>24</v>
      </c>
      <c r="K1412" t="s">
        <v>20</v>
      </c>
      <c r="L1412" t="s">
        <v>21</v>
      </c>
      <c r="M1412">
        <v>2.5</v>
      </c>
      <c r="N1412" t="s">
        <v>21</v>
      </c>
      <c r="O1412">
        <v>0</v>
      </c>
      <c r="P1412" t="s">
        <v>27</v>
      </c>
      <c r="Q1412" t="s">
        <v>1558</v>
      </c>
    </row>
    <row r="1413" spans="1:17">
      <c r="A1413">
        <v>1412</v>
      </c>
      <c r="B1413" s="1" t="s">
        <v>1526</v>
      </c>
      <c r="C1413">
        <v>9040</v>
      </c>
      <c r="D1413" t="s">
        <v>26</v>
      </c>
      <c r="E1413">
        <v>1.79</v>
      </c>
      <c r="F1413">
        <v>18</v>
      </c>
      <c r="G1413">
        <v>1.77</v>
      </c>
      <c r="H1413" t="s">
        <v>93</v>
      </c>
      <c r="I1413">
        <v>18</v>
      </c>
      <c r="J1413">
        <v>22</v>
      </c>
      <c r="K1413" t="s">
        <v>20</v>
      </c>
      <c r="L1413" t="s">
        <v>21</v>
      </c>
      <c r="M1413">
        <v>3</v>
      </c>
      <c r="N1413" t="s">
        <v>21</v>
      </c>
      <c r="O1413">
        <v>0</v>
      </c>
      <c r="P1413" t="s">
        <v>27</v>
      </c>
      <c r="Q1413" t="s">
        <v>1559</v>
      </c>
    </row>
    <row r="1414" spans="1:17">
      <c r="A1414">
        <v>1413</v>
      </c>
      <c r="B1414" s="1" t="s">
        <v>1526</v>
      </c>
      <c r="C1414">
        <v>9730</v>
      </c>
      <c r="D1414" t="s">
        <v>26</v>
      </c>
      <c r="E1414">
        <v>0.99</v>
      </c>
      <c r="F1414">
        <v>24</v>
      </c>
      <c r="G1414">
        <v>3.14</v>
      </c>
      <c r="H1414" t="s">
        <v>19</v>
      </c>
      <c r="I1414">
        <v>24</v>
      </c>
      <c r="J1414">
        <v>44</v>
      </c>
      <c r="K1414" t="s">
        <v>20</v>
      </c>
      <c r="L1414" t="s">
        <v>21</v>
      </c>
      <c r="M1414">
        <v>3</v>
      </c>
      <c r="N1414" t="s">
        <v>21</v>
      </c>
      <c r="O1414">
        <v>0</v>
      </c>
      <c r="P1414" t="s">
        <v>27</v>
      </c>
      <c r="Q1414" t="s">
        <v>1546</v>
      </c>
    </row>
    <row r="1415" spans="1:17">
      <c r="A1415">
        <v>1414</v>
      </c>
      <c r="B1415" s="1" t="s">
        <v>1526</v>
      </c>
      <c r="C1415">
        <v>9750</v>
      </c>
      <c r="D1415" t="s">
        <v>26</v>
      </c>
      <c r="E1415">
        <v>2.06</v>
      </c>
      <c r="F1415">
        <v>18</v>
      </c>
      <c r="G1415">
        <v>1.77</v>
      </c>
      <c r="H1415" t="s">
        <v>24</v>
      </c>
      <c r="I1415">
        <v>18</v>
      </c>
      <c r="J1415">
        <v>24</v>
      </c>
      <c r="K1415" t="s">
        <v>20</v>
      </c>
      <c r="L1415" t="s">
        <v>21</v>
      </c>
      <c r="M1415">
        <v>5</v>
      </c>
      <c r="N1415" t="s">
        <v>21</v>
      </c>
      <c r="O1415">
        <v>0</v>
      </c>
      <c r="P1415" t="s">
        <v>33</v>
      </c>
      <c r="Q1415" t="s">
        <v>1560</v>
      </c>
    </row>
    <row r="1416" spans="1:17">
      <c r="A1416">
        <v>1415</v>
      </c>
      <c r="B1416" s="1" t="s">
        <v>1526</v>
      </c>
      <c r="C1416">
        <v>11057</v>
      </c>
      <c r="D1416" t="s">
        <v>26</v>
      </c>
      <c r="E1416">
        <v>0</v>
      </c>
      <c r="F1416">
        <v>18</v>
      </c>
      <c r="G1416">
        <v>1.77</v>
      </c>
      <c r="H1416" t="s">
        <v>18</v>
      </c>
      <c r="I1416">
        <v>18</v>
      </c>
      <c r="J1416">
        <v>0</v>
      </c>
      <c r="K1416" t="s">
        <v>20</v>
      </c>
      <c r="L1416" t="s">
        <v>21</v>
      </c>
      <c r="M1416">
        <v>4</v>
      </c>
      <c r="N1416" t="s">
        <v>21</v>
      </c>
      <c r="O1416">
        <v>0</v>
      </c>
      <c r="P1416" t="s">
        <v>50</v>
      </c>
      <c r="Q1416" t="s">
        <v>1561</v>
      </c>
    </row>
    <row r="1417" spans="1:17">
      <c r="A1417">
        <v>1416</v>
      </c>
      <c r="B1417" s="1" t="s">
        <v>1526</v>
      </c>
      <c r="C1417">
        <v>11060</v>
      </c>
      <c r="D1417" t="s">
        <v>26</v>
      </c>
      <c r="E1417">
        <v>2.1</v>
      </c>
      <c r="F1417">
        <v>18</v>
      </c>
      <c r="G1417">
        <v>1.77</v>
      </c>
      <c r="H1417" t="s">
        <v>24</v>
      </c>
      <c r="I1417">
        <v>18</v>
      </c>
      <c r="J1417">
        <v>32</v>
      </c>
      <c r="K1417" t="s">
        <v>20</v>
      </c>
      <c r="L1417" t="s">
        <v>21</v>
      </c>
      <c r="M1417">
        <v>4</v>
      </c>
      <c r="N1417" t="s">
        <v>21</v>
      </c>
      <c r="O1417">
        <v>0</v>
      </c>
      <c r="P1417" t="s">
        <v>33</v>
      </c>
      <c r="Q1417" t="s">
        <v>1562</v>
      </c>
    </row>
    <row r="1418" spans="1:17">
      <c r="A1418">
        <v>1417</v>
      </c>
      <c r="B1418" s="1" t="s">
        <v>2104</v>
      </c>
      <c r="C1418">
        <v>63</v>
      </c>
      <c r="D1418" t="s">
        <v>17</v>
      </c>
      <c r="E1418">
        <v>2.06</v>
      </c>
      <c r="F1418">
        <v>18</v>
      </c>
      <c r="G1418">
        <v>1.77</v>
      </c>
      <c r="H1418" t="s">
        <v>24</v>
      </c>
      <c r="I1418">
        <v>18</v>
      </c>
      <c r="J1418">
        <v>24</v>
      </c>
      <c r="K1418" t="s">
        <v>20</v>
      </c>
      <c r="L1418" t="s">
        <v>21</v>
      </c>
      <c r="M1418">
        <v>5</v>
      </c>
      <c r="N1418" t="s">
        <v>21</v>
      </c>
      <c r="O1418">
        <v>0</v>
      </c>
      <c r="P1418" t="s">
        <v>33</v>
      </c>
      <c r="Q1418" t="s">
        <v>1563</v>
      </c>
    </row>
    <row r="1419" spans="1:17">
      <c r="A1419">
        <v>1418</v>
      </c>
      <c r="B1419" s="1" t="s">
        <v>2104</v>
      </c>
      <c r="C1419">
        <v>2320</v>
      </c>
      <c r="D1419" t="s">
        <v>17</v>
      </c>
      <c r="E1419">
        <v>0</v>
      </c>
      <c r="F1419">
        <v>18</v>
      </c>
      <c r="G1419">
        <v>1.77</v>
      </c>
      <c r="H1419" t="s">
        <v>19</v>
      </c>
      <c r="I1419">
        <v>18</v>
      </c>
      <c r="J1419">
        <v>22</v>
      </c>
      <c r="K1419" t="s">
        <v>20</v>
      </c>
      <c r="L1419" t="s">
        <v>21</v>
      </c>
      <c r="M1419">
        <v>4</v>
      </c>
      <c r="N1419" t="s">
        <v>21</v>
      </c>
      <c r="O1419">
        <v>0</v>
      </c>
      <c r="P1419" t="s">
        <v>22</v>
      </c>
      <c r="Q1419" t="s">
        <v>1564</v>
      </c>
    </row>
    <row r="1420" spans="1:17">
      <c r="A1420">
        <v>1419</v>
      </c>
      <c r="B1420" s="1" t="s">
        <v>2104</v>
      </c>
      <c r="C1420">
        <v>2410</v>
      </c>
      <c r="D1420" t="s">
        <v>17</v>
      </c>
      <c r="E1420">
        <v>0.84</v>
      </c>
      <c r="F1420">
        <v>18</v>
      </c>
      <c r="G1420">
        <v>1.77</v>
      </c>
      <c r="H1420" t="s">
        <v>70</v>
      </c>
      <c r="I1420">
        <v>18</v>
      </c>
      <c r="J1420">
        <v>15</v>
      </c>
      <c r="K1420" t="s">
        <v>20</v>
      </c>
      <c r="L1420" t="s">
        <v>21</v>
      </c>
      <c r="M1420">
        <v>4</v>
      </c>
      <c r="N1420" t="s">
        <v>21</v>
      </c>
      <c r="O1420">
        <v>0</v>
      </c>
      <c r="P1420" t="s">
        <v>50</v>
      </c>
      <c r="Q1420" t="s">
        <v>1565</v>
      </c>
    </row>
    <row r="1421" spans="1:17">
      <c r="A1421">
        <v>1420</v>
      </c>
      <c r="B1421" s="1" t="s">
        <v>1566</v>
      </c>
      <c r="C1421">
        <v>350</v>
      </c>
      <c r="D1421" t="s">
        <v>26</v>
      </c>
      <c r="E1421">
        <v>0.28999999999999998</v>
      </c>
      <c r="F1421">
        <v>18</v>
      </c>
      <c r="G1421">
        <v>1.77</v>
      </c>
      <c r="H1421" t="s">
        <v>19</v>
      </c>
      <c r="I1421">
        <v>18</v>
      </c>
      <c r="J1421">
        <v>20</v>
      </c>
      <c r="K1421" t="s">
        <v>20</v>
      </c>
      <c r="L1421" t="s">
        <v>21</v>
      </c>
      <c r="M1421">
        <v>4</v>
      </c>
      <c r="N1421" t="s">
        <v>21</v>
      </c>
      <c r="O1421">
        <v>0</v>
      </c>
      <c r="P1421" t="s">
        <v>22</v>
      </c>
      <c r="Q1421" t="s">
        <v>639</v>
      </c>
    </row>
    <row r="1422" spans="1:17">
      <c r="A1422">
        <v>1421</v>
      </c>
      <c r="B1422" s="1" t="s">
        <v>1566</v>
      </c>
      <c r="C1422">
        <v>960</v>
      </c>
      <c r="D1422" t="s">
        <v>17</v>
      </c>
      <c r="E1422">
        <v>0.88</v>
      </c>
      <c r="F1422">
        <v>18</v>
      </c>
      <c r="G1422">
        <v>1.77</v>
      </c>
      <c r="H1422" t="s">
        <v>19</v>
      </c>
      <c r="I1422">
        <v>18</v>
      </c>
      <c r="J1422">
        <v>25</v>
      </c>
      <c r="K1422" t="s">
        <v>20</v>
      </c>
      <c r="L1422" t="s">
        <v>21</v>
      </c>
      <c r="M1422">
        <v>3</v>
      </c>
      <c r="N1422" t="s">
        <v>21</v>
      </c>
      <c r="O1422">
        <v>0</v>
      </c>
      <c r="P1422" t="s">
        <v>22</v>
      </c>
      <c r="Q1422" t="s">
        <v>639</v>
      </c>
    </row>
    <row r="1423" spans="1:17">
      <c r="A1423">
        <v>1422</v>
      </c>
      <c r="B1423" s="1" t="s">
        <v>1563</v>
      </c>
      <c r="C1423">
        <v>3150</v>
      </c>
      <c r="D1423" t="s">
        <v>26</v>
      </c>
      <c r="E1423">
        <v>1.52</v>
      </c>
      <c r="F1423">
        <v>18</v>
      </c>
      <c r="G1423">
        <v>1.77</v>
      </c>
      <c r="H1423" t="s">
        <v>70</v>
      </c>
      <c r="I1423">
        <v>18</v>
      </c>
      <c r="J1423">
        <v>20</v>
      </c>
      <c r="K1423" t="s">
        <v>20</v>
      </c>
      <c r="L1423" t="s">
        <v>21</v>
      </c>
      <c r="M1423">
        <v>4</v>
      </c>
      <c r="N1423" t="s">
        <v>21</v>
      </c>
      <c r="O1423">
        <v>0</v>
      </c>
      <c r="P1423" t="s">
        <v>27</v>
      </c>
      <c r="Q1423" t="s">
        <v>1567</v>
      </c>
    </row>
    <row r="1424" spans="1:17">
      <c r="A1424">
        <v>1423</v>
      </c>
      <c r="B1424" s="1" t="s">
        <v>1563</v>
      </c>
      <c r="C1424">
        <v>4165</v>
      </c>
      <c r="D1424" t="s">
        <v>26</v>
      </c>
      <c r="E1424">
        <v>1.69</v>
      </c>
      <c r="F1424">
        <v>18</v>
      </c>
      <c r="G1424">
        <v>1.77</v>
      </c>
      <c r="H1424" t="s">
        <v>70</v>
      </c>
      <c r="I1424">
        <v>18</v>
      </c>
      <c r="J1424">
        <v>20</v>
      </c>
      <c r="K1424" t="s">
        <v>20</v>
      </c>
      <c r="L1424" t="s">
        <v>21</v>
      </c>
      <c r="M1424">
        <v>5</v>
      </c>
      <c r="N1424" t="s">
        <v>21</v>
      </c>
      <c r="O1424">
        <v>0</v>
      </c>
      <c r="P1424" t="s">
        <v>27</v>
      </c>
      <c r="Q1424" t="s">
        <v>1568</v>
      </c>
    </row>
    <row r="1425" spans="1:17">
      <c r="A1425">
        <v>1424</v>
      </c>
      <c r="B1425" s="1" t="s">
        <v>1563</v>
      </c>
      <c r="C1425">
        <v>4379</v>
      </c>
      <c r="D1425" t="s">
        <v>17</v>
      </c>
      <c r="E1425">
        <v>2.7</v>
      </c>
      <c r="F1425">
        <v>18</v>
      </c>
      <c r="G1425">
        <v>1.77</v>
      </c>
      <c r="H1425" t="s">
        <v>70</v>
      </c>
      <c r="I1425">
        <v>18</v>
      </c>
      <c r="J1425">
        <v>55</v>
      </c>
      <c r="K1425" t="s">
        <v>20</v>
      </c>
      <c r="L1425" t="s">
        <v>21</v>
      </c>
      <c r="M1425">
        <v>4</v>
      </c>
      <c r="N1425" t="s">
        <v>21</v>
      </c>
      <c r="O1425">
        <v>0</v>
      </c>
      <c r="P1425" t="s">
        <v>22</v>
      </c>
      <c r="Q1425" t="s">
        <v>1569</v>
      </c>
    </row>
    <row r="1426" spans="1:17">
      <c r="A1426">
        <v>1425</v>
      </c>
      <c r="B1426" s="1" t="s">
        <v>1563</v>
      </c>
      <c r="C1426">
        <v>4375</v>
      </c>
      <c r="D1426" t="s">
        <v>26</v>
      </c>
      <c r="E1426">
        <v>1</v>
      </c>
      <c r="F1426">
        <v>24</v>
      </c>
      <c r="G1426">
        <v>3.14</v>
      </c>
      <c r="H1426" t="s">
        <v>70</v>
      </c>
      <c r="I1426">
        <v>24</v>
      </c>
      <c r="J1426">
        <v>31</v>
      </c>
      <c r="K1426" t="s">
        <v>20</v>
      </c>
      <c r="L1426" t="s">
        <v>21</v>
      </c>
      <c r="M1426">
        <v>4</v>
      </c>
      <c r="N1426" t="s">
        <v>21</v>
      </c>
      <c r="O1426">
        <v>0</v>
      </c>
      <c r="P1426" t="s">
        <v>22</v>
      </c>
      <c r="Q1426" t="s">
        <v>1570</v>
      </c>
    </row>
    <row r="1427" spans="1:17">
      <c r="A1427">
        <v>1426</v>
      </c>
      <c r="B1427" s="1" t="s">
        <v>1564</v>
      </c>
      <c r="C1427">
        <v>1575</v>
      </c>
      <c r="D1427" t="s">
        <v>17</v>
      </c>
      <c r="E1427">
        <v>0.05</v>
      </c>
      <c r="F1427" t="s">
        <v>1571</v>
      </c>
      <c r="G1427">
        <v>1.8</v>
      </c>
      <c r="H1427" t="s">
        <v>196</v>
      </c>
      <c r="I1427">
        <v>18</v>
      </c>
      <c r="J1427">
        <v>10</v>
      </c>
      <c r="K1427" t="s">
        <v>20</v>
      </c>
      <c r="L1427" t="s">
        <v>20</v>
      </c>
      <c r="M1427">
        <v>2</v>
      </c>
      <c r="N1427" t="s">
        <v>21</v>
      </c>
      <c r="O1427">
        <v>0</v>
      </c>
      <c r="P1427" t="s">
        <v>27</v>
      </c>
      <c r="Q1427" t="s">
        <v>1572</v>
      </c>
    </row>
    <row r="1428" spans="1:17">
      <c r="A1428">
        <v>1427</v>
      </c>
      <c r="B1428" s="1" t="s">
        <v>1564</v>
      </c>
      <c r="C1428">
        <v>2175</v>
      </c>
      <c r="D1428" t="s">
        <v>18</v>
      </c>
      <c r="E1428">
        <v>2.1</v>
      </c>
      <c r="F1428" t="s">
        <v>18</v>
      </c>
      <c r="G1428" t="s">
        <v>18</v>
      </c>
      <c r="H1428" t="s">
        <v>113</v>
      </c>
      <c r="I1428">
        <v>18</v>
      </c>
      <c r="J1428">
        <v>7</v>
      </c>
      <c r="K1428" t="s">
        <v>21</v>
      </c>
      <c r="L1428" t="s">
        <v>21</v>
      </c>
      <c r="M1428">
        <v>2</v>
      </c>
      <c r="N1428" t="s">
        <v>21</v>
      </c>
      <c r="O1428">
        <v>0</v>
      </c>
      <c r="P1428" t="s">
        <v>22</v>
      </c>
      <c r="Q1428" t="s">
        <v>1573</v>
      </c>
    </row>
    <row r="1429" spans="1:17">
      <c r="A1429">
        <v>1428</v>
      </c>
      <c r="B1429" s="1" t="s">
        <v>1574</v>
      </c>
      <c r="C1429">
        <v>76</v>
      </c>
      <c r="D1429" t="s">
        <v>17</v>
      </c>
      <c r="E1429">
        <v>1.1000000000000001</v>
      </c>
      <c r="F1429">
        <v>18</v>
      </c>
      <c r="G1429">
        <v>1.8</v>
      </c>
      <c r="H1429" t="s">
        <v>19</v>
      </c>
      <c r="I1429">
        <v>18</v>
      </c>
      <c r="J1429">
        <v>16</v>
      </c>
      <c r="K1429" t="s">
        <v>20</v>
      </c>
      <c r="L1429" t="s">
        <v>21</v>
      </c>
      <c r="M1429">
        <v>2</v>
      </c>
      <c r="N1429" t="s">
        <v>21</v>
      </c>
      <c r="O1429">
        <v>0</v>
      </c>
      <c r="P1429" t="s">
        <v>27</v>
      </c>
      <c r="Q1429" t="s">
        <v>1575</v>
      </c>
    </row>
    <row r="1430" spans="1:17">
      <c r="A1430">
        <v>1429</v>
      </c>
      <c r="B1430" s="1" t="s">
        <v>1574</v>
      </c>
      <c r="C1430">
        <v>76</v>
      </c>
      <c r="D1430" t="s">
        <v>26</v>
      </c>
      <c r="E1430">
        <v>1.5</v>
      </c>
      <c r="F1430">
        <v>18</v>
      </c>
      <c r="G1430">
        <v>1.7</v>
      </c>
      <c r="H1430" t="s">
        <v>29</v>
      </c>
      <c r="I1430">
        <v>18</v>
      </c>
      <c r="J1430">
        <v>19</v>
      </c>
      <c r="K1430" t="s">
        <v>20</v>
      </c>
      <c r="L1430" t="s">
        <v>21</v>
      </c>
      <c r="M1430">
        <v>2</v>
      </c>
      <c r="N1430" t="s">
        <v>21</v>
      </c>
      <c r="O1430">
        <v>0</v>
      </c>
      <c r="P1430" t="s">
        <v>27</v>
      </c>
      <c r="Q1430" t="s">
        <v>1576</v>
      </c>
    </row>
    <row r="1431" spans="1:17">
      <c r="A1431">
        <v>1430</v>
      </c>
      <c r="B1431" s="1" t="s">
        <v>1574</v>
      </c>
      <c r="C1431">
        <v>861</v>
      </c>
      <c r="D1431" t="s">
        <v>26</v>
      </c>
      <c r="E1431">
        <v>0</v>
      </c>
      <c r="F1431">
        <v>18</v>
      </c>
      <c r="G1431">
        <v>1.8</v>
      </c>
      <c r="H1431" t="s">
        <v>18</v>
      </c>
      <c r="I1431">
        <v>18</v>
      </c>
      <c r="J1431">
        <v>13</v>
      </c>
      <c r="K1431" t="s">
        <v>21</v>
      </c>
      <c r="L1431" t="s">
        <v>21</v>
      </c>
      <c r="M1431">
        <v>2</v>
      </c>
      <c r="N1431" t="s">
        <v>21</v>
      </c>
      <c r="O1431">
        <v>0</v>
      </c>
      <c r="P1431" t="s">
        <v>22</v>
      </c>
      <c r="Q1431" t="s">
        <v>1577</v>
      </c>
    </row>
    <row r="1432" spans="1:17">
      <c r="A1432">
        <v>1431</v>
      </c>
      <c r="B1432" s="1" t="s">
        <v>1574</v>
      </c>
      <c r="C1432">
        <v>1335</v>
      </c>
      <c r="D1432" t="s">
        <v>17</v>
      </c>
      <c r="E1432">
        <v>0</v>
      </c>
      <c r="F1432">
        <v>18</v>
      </c>
      <c r="G1432">
        <v>1.8</v>
      </c>
      <c r="H1432" t="s">
        <v>19</v>
      </c>
      <c r="I1432">
        <v>18</v>
      </c>
      <c r="J1432">
        <v>25</v>
      </c>
      <c r="K1432" t="s">
        <v>20</v>
      </c>
      <c r="L1432" t="s">
        <v>21</v>
      </c>
      <c r="M1432">
        <v>2</v>
      </c>
      <c r="N1432" t="s">
        <v>21</v>
      </c>
      <c r="O1432">
        <v>0</v>
      </c>
      <c r="P1432" t="s">
        <v>27</v>
      </c>
      <c r="Q1432" t="s">
        <v>1578</v>
      </c>
    </row>
    <row r="1433" spans="1:17">
      <c r="A1433">
        <v>1432</v>
      </c>
      <c r="B1433" s="1" t="s">
        <v>2104</v>
      </c>
      <c r="C1433">
        <v>3080</v>
      </c>
      <c r="D1433" t="s">
        <v>26</v>
      </c>
      <c r="E1433">
        <v>0</v>
      </c>
      <c r="F1433">
        <v>18</v>
      </c>
      <c r="G1433">
        <v>1.8</v>
      </c>
      <c r="H1433" t="s">
        <v>19</v>
      </c>
      <c r="I1433">
        <v>18</v>
      </c>
      <c r="J1433">
        <v>10</v>
      </c>
      <c r="K1433" t="s">
        <v>21</v>
      </c>
      <c r="L1433" t="s">
        <v>21</v>
      </c>
      <c r="M1433">
        <v>0.10000000149011599</v>
      </c>
      <c r="N1433" t="s">
        <v>21</v>
      </c>
      <c r="O1433">
        <v>0</v>
      </c>
      <c r="P1433" t="s">
        <v>50</v>
      </c>
      <c r="Q1433" t="s">
        <v>1579</v>
      </c>
    </row>
    <row r="1434" spans="1:17">
      <c r="A1434">
        <v>1433</v>
      </c>
      <c r="B1434" s="1" t="s">
        <v>1563</v>
      </c>
      <c r="C1434">
        <v>275</v>
      </c>
      <c r="D1434" t="s">
        <v>17</v>
      </c>
      <c r="E1434">
        <v>0.19</v>
      </c>
      <c r="F1434" t="s">
        <v>1580</v>
      </c>
      <c r="G1434">
        <v>3.1</v>
      </c>
      <c r="H1434" t="s">
        <v>70</v>
      </c>
      <c r="I1434">
        <v>24</v>
      </c>
      <c r="J1434">
        <v>19</v>
      </c>
      <c r="K1434" t="s">
        <v>20</v>
      </c>
      <c r="L1434" t="s">
        <v>21</v>
      </c>
      <c r="M1434">
        <v>3</v>
      </c>
      <c r="N1434" t="s">
        <v>21</v>
      </c>
      <c r="O1434">
        <v>0</v>
      </c>
      <c r="P1434" t="s">
        <v>27</v>
      </c>
      <c r="Q1434" t="s">
        <v>1581</v>
      </c>
    </row>
    <row r="1435" spans="1:17">
      <c r="A1435">
        <v>1434</v>
      </c>
      <c r="B1435" s="1" t="s">
        <v>1563</v>
      </c>
      <c r="C1435">
        <v>1375</v>
      </c>
      <c r="D1435" t="s">
        <v>26</v>
      </c>
      <c r="E1435">
        <v>1.35</v>
      </c>
      <c r="F1435">
        <v>18</v>
      </c>
      <c r="G1435">
        <v>1.8</v>
      </c>
      <c r="H1435" t="s">
        <v>24</v>
      </c>
      <c r="I1435">
        <v>18</v>
      </c>
      <c r="J1435">
        <v>47</v>
      </c>
      <c r="K1435" t="s">
        <v>20</v>
      </c>
      <c r="L1435" t="s">
        <v>21</v>
      </c>
      <c r="M1435">
        <v>2</v>
      </c>
      <c r="N1435" t="s">
        <v>21</v>
      </c>
      <c r="O1435">
        <v>0</v>
      </c>
      <c r="P1435" t="s">
        <v>22</v>
      </c>
      <c r="Q1435" t="s">
        <v>1582</v>
      </c>
    </row>
    <row r="1436" spans="1:17">
      <c r="A1436">
        <v>1435</v>
      </c>
      <c r="B1436" s="1" t="s">
        <v>1563</v>
      </c>
      <c r="C1436">
        <v>1394</v>
      </c>
      <c r="D1436" t="s">
        <v>26</v>
      </c>
      <c r="E1436">
        <v>2.2599999999999998</v>
      </c>
      <c r="F1436">
        <v>18</v>
      </c>
      <c r="G1436">
        <v>1.8</v>
      </c>
      <c r="H1436" t="s">
        <v>24</v>
      </c>
      <c r="I1436">
        <v>18</v>
      </c>
      <c r="J1436">
        <v>30</v>
      </c>
      <c r="K1436" t="s">
        <v>20</v>
      </c>
      <c r="L1436" t="s">
        <v>21</v>
      </c>
      <c r="M1436">
        <v>2</v>
      </c>
      <c r="N1436" t="s">
        <v>21</v>
      </c>
      <c r="O1436">
        <v>0</v>
      </c>
      <c r="P1436" t="s">
        <v>27</v>
      </c>
      <c r="Q1436" t="s">
        <v>1583</v>
      </c>
    </row>
    <row r="1437" spans="1:17">
      <c r="A1437">
        <v>1436</v>
      </c>
      <c r="B1437" s="1" t="s">
        <v>1563</v>
      </c>
      <c r="C1437">
        <v>1974</v>
      </c>
      <c r="D1437" t="s">
        <v>17</v>
      </c>
      <c r="E1437">
        <v>1.26</v>
      </c>
      <c r="F1437">
        <v>18</v>
      </c>
      <c r="G1437">
        <v>1.8</v>
      </c>
      <c r="H1437" t="s">
        <v>24</v>
      </c>
      <c r="I1437">
        <v>18</v>
      </c>
      <c r="J1437">
        <v>53</v>
      </c>
      <c r="K1437" t="s">
        <v>20</v>
      </c>
      <c r="L1437" t="s">
        <v>21</v>
      </c>
      <c r="M1437">
        <v>2</v>
      </c>
      <c r="N1437" t="s">
        <v>21</v>
      </c>
      <c r="O1437">
        <v>0</v>
      </c>
      <c r="P1437" t="s">
        <v>27</v>
      </c>
      <c r="Q1437" t="s">
        <v>1584</v>
      </c>
    </row>
    <row r="1438" spans="1:17">
      <c r="A1438">
        <v>1437</v>
      </c>
      <c r="B1438" s="1" t="s">
        <v>1563</v>
      </c>
      <c r="C1438">
        <v>5260</v>
      </c>
      <c r="D1438" t="s">
        <v>17</v>
      </c>
      <c r="E1438">
        <v>0</v>
      </c>
      <c r="F1438">
        <v>18</v>
      </c>
      <c r="G1438">
        <v>1.8</v>
      </c>
      <c r="H1438" t="s">
        <v>24</v>
      </c>
      <c r="I1438">
        <v>18</v>
      </c>
      <c r="J1438">
        <v>12</v>
      </c>
      <c r="K1438" t="s">
        <v>20</v>
      </c>
      <c r="L1438" t="s">
        <v>21</v>
      </c>
      <c r="M1438">
        <v>3</v>
      </c>
      <c r="N1438" t="s">
        <v>21</v>
      </c>
      <c r="O1438">
        <v>0</v>
      </c>
      <c r="P1438" t="s">
        <v>33</v>
      </c>
      <c r="Q1438" t="s">
        <v>1585</v>
      </c>
    </row>
    <row r="1439" spans="1:17">
      <c r="A1439">
        <v>1438</v>
      </c>
      <c r="B1439" s="1" t="s">
        <v>1586</v>
      </c>
      <c r="C1439">
        <v>2749</v>
      </c>
      <c r="D1439" t="s">
        <v>26</v>
      </c>
      <c r="E1439">
        <v>1.1499999999999999</v>
      </c>
      <c r="F1439">
        <v>30</v>
      </c>
      <c r="G1439" t="s">
        <v>18</v>
      </c>
      <c r="H1439" t="s">
        <v>24</v>
      </c>
      <c r="I1439">
        <v>30</v>
      </c>
      <c r="J1439">
        <v>24</v>
      </c>
      <c r="K1439" t="s">
        <v>21</v>
      </c>
      <c r="L1439" t="s">
        <v>20</v>
      </c>
      <c r="M1439">
        <v>5</v>
      </c>
      <c r="N1439">
        <v>0</v>
      </c>
      <c r="O1439">
        <v>0</v>
      </c>
      <c r="P1439" t="s">
        <v>27</v>
      </c>
      <c r="Q1439" t="s">
        <v>1587</v>
      </c>
    </row>
    <row r="1440" spans="1:17">
      <c r="A1440">
        <v>1439</v>
      </c>
      <c r="B1440" s="1" t="s">
        <v>1586</v>
      </c>
      <c r="C1440">
        <v>59</v>
      </c>
      <c r="D1440" t="s">
        <v>17</v>
      </c>
      <c r="E1440">
        <v>0.55000000000000004</v>
      </c>
      <c r="F1440">
        <v>30</v>
      </c>
      <c r="G1440" t="s">
        <v>18</v>
      </c>
      <c r="H1440" t="s">
        <v>19</v>
      </c>
      <c r="I1440">
        <v>30</v>
      </c>
      <c r="J1440">
        <v>42</v>
      </c>
      <c r="K1440" t="s">
        <v>21</v>
      </c>
      <c r="L1440" t="s">
        <v>20</v>
      </c>
      <c r="M1440">
        <v>5</v>
      </c>
      <c r="N1440">
        <v>0</v>
      </c>
      <c r="O1440">
        <v>0</v>
      </c>
      <c r="P1440" t="s">
        <v>22</v>
      </c>
      <c r="Q1440" t="s">
        <v>1588</v>
      </c>
    </row>
    <row r="1441" spans="1:17">
      <c r="A1441">
        <v>1440</v>
      </c>
      <c r="B1441" s="1" t="s">
        <v>1586</v>
      </c>
      <c r="C1441">
        <v>56</v>
      </c>
      <c r="D1441" t="s">
        <v>17</v>
      </c>
      <c r="E1441">
        <v>0</v>
      </c>
      <c r="F1441">
        <v>18</v>
      </c>
      <c r="G1441">
        <v>1.77</v>
      </c>
      <c r="H1441" t="s">
        <v>18</v>
      </c>
      <c r="I1441">
        <v>18</v>
      </c>
      <c r="J1441">
        <v>30</v>
      </c>
      <c r="K1441" t="s">
        <v>18</v>
      </c>
      <c r="L1441" t="s">
        <v>20</v>
      </c>
      <c r="M1441">
        <v>5</v>
      </c>
      <c r="N1441">
        <v>0</v>
      </c>
      <c r="O1441">
        <v>0</v>
      </c>
      <c r="P1441" t="s">
        <v>22</v>
      </c>
      <c r="Q1441" t="s">
        <v>1589</v>
      </c>
    </row>
    <row r="1442" spans="1:17">
      <c r="A1442">
        <v>1441</v>
      </c>
      <c r="B1442" s="1" t="s">
        <v>1586</v>
      </c>
      <c r="C1442">
        <v>1571</v>
      </c>
      <c r="D1442" t="s">
        <v>17</v>
      </c>
      <c r="E1442">
        <v>3.6</v>
      </c>
      <c r="F1442">
        <v>18</v>
      </c>
      <c r="G1442">
        <v>1.77</v>
      </c>
      <c r="H1442" t="s">
        <v>24</v>
      </c>
      <c r="I1442">
        <v>18</v>
      </c>
      <c r="J1442">
        <v>48</v>
      </c>
      <c r="K1442" t="s">
        <v>21</v>
      </c>
      <c r="L1442" t="s">
        <v>20</v>
      </c>
      <c r="M1442">
        <v>4</v>
      </c>
      <c r="N1442">
        <v>0</v>
      </c>
      <c r="O1442">
        <v>0</v>
      </c>
      <c r="P1442" t="s">
        <v>33</v>
      </c>
      <c r="Q1442" t="s">
        <v>1590</v>
      </c>
    </row>
    <row r="1443" spans="1:17">
      <c r="A1443">
        <v>1442</v>
      </c>
      <c r="B1443" s="1" t="s">
        <v>1586</v>
      </c>
      <c r="C1443">
        <v>8981</v>
      </c>
      <c r="D1443" t="s">
        <v>17</v>
      </c>
      <c r="E1443">
        <v>0</v>
      </c>
      <c r="F1443">
        <v>48</v>
      </c>
      <c r="G1443" t="s">
        <v>18</v>
      </c>
      <c r="H1443" t="s">
        <v>24</v>
      </c>
      <c r="I1443">
        <v>48</v>
      </c>
      <c r="J1443">
        <v>32</v>
      </c>
      <c r="K1443" t="s">
        <v>20</v>
      </c>
      <c r="L1443" t="s">
        <v>20</v>
      </c>
      <c r="M1443">
        <v>8</v>
      </c>
      <c r="N1443">
        <v>0</v>
      </c>
      <c r="O1443">
        <v>0</v>
      </c>
      <c r="P1443" t="s">
        <v>33</v>
      </c>
      <c r="Q1443" t="s">
        <v>1591</v>
      </c>
    </row>
    <row r="1444" spans="1:17">
      <c r="A1444">
        <v>1443</v>
      </c>
      <c r="B1444" s="1" t="s">
        <v>1586</v>
      </c>
      <c r="C1444">
        <v>12204</v>
      </c>
      <c r="D1444" t="s">
        <v>17</v>
      </c>
      <c r="E1444">
        <v>1.65</v>
      </c>
      <c r="F1444">
        <v>36</v>
      </c>
      <c r="G1444">
        <v>7.07</v>
      </c>
      <c r="H1444" t="s">
        <v>24</v>
      </c>
      <c r="I1444">
        <v>36</v>
      </c>
      <c r="J1444">
        <v>115</v>
      </c>
      <c r="K1444" t="s">
        <v>20</v>
      </c>
      <c r="L1444" t="s">
        <v>20</v>
      </c>
      <c r="M1444">
        <v>5</v>
      </c>
      <c r="N1444">
        <v>0</v>
      </c>
      <c r="O1444">
        <v>0</v>
      </c>
      <c r="P1444" t="s">
        <v>27</v>
      </c>
      <c r="Q1444" t="s">
        <v>1592</v>
      </c>
    </row>
    <row r="1445" spans="1:17">
      <c r="A1445">
        <v>1444</v>
      </c>
      <c r="B1445" s="1" t="s">
        <v>1586</v>
      </c>
      <c r="C1445">
        <v>12232</v>
      </c>
      <c r="D1445" t="s">
        <v>26</v>
      </c>
      <c r="E1445">
        <v>1</v>
      </c>
      <c r="F1445">
        <v>42</v>
      </c>
      <c r="G1445" t="s">
        <v>18</v>
      </c>
      <c r="H1445" t="s">
        <v>24</v>
      </c>
      <c r="I1445">
        <v>42</v>
      </c>
      <c r="J1445">
        <v>42</v>
      </c>
      <c r="K1445" t="s">
        <v>21</v>
      </c>
      <c r="L1445" t="s">
        <v>20</v>
      </c>
      <c r="M1445">
        <v>5</v>
      </c>
      <c r="N1445">
        <v>0</v>
      </c>
      <c r="O1445">
        <v>0</v>
      </c>
      <c r="P1445" t="s">
        <v>33</v>
      </c>
      <c r="Q1445" t="s">
        <v>1593</v>
      </c>
    </row>
    <row r="1446" spans="1:17">
      <c r="A1446">
        <v>1445</v>
      </c>
      <c r="B1446" s="1" t="s">
        <v>1586</v>
      </c>
      <c r="C1446">
        <v>12244</v>
      </c>
      <c r="D1446" t="s">
        <v>26</v>
      </c>
      <c r="E1446">
        <v>1.45</v>
      </c>
      <c r="F1446">
        <v>24</v>
      </c>
      <c r="G1446">
        <v>3.14</v>
      </c>
      <c r="H1446" t="s">
        <v>24</v>
      </c>
      <c r="I1446">
        <v>24</v>
      </c>
      <c r="J1446">
        <v>72</v>
      </c>
      <c r="K1446" t="s">
        <v>21</v>
      </c>
      <c r="L1446" t="s">
        <v>20</v>
      </c>
      <c r="M1446">
        <v>6</v>
      </c>
      <c r="N1446">
        <v>0</v>
      </c>
      <c r="O1446">
        <v>0</v>
      </c>
      <c r="P1446" t="s">
        <v>33</v>
      </c>
      <c r="Q1446" t="s">
        <v>1594</v>
      </c>
    </row>
    <row r="1447" spans="1:17">
      <c r="A1447">
        <v>1446</v>
      </c>
      <c r="B1447" s="1" t="s">
        <v>1586</v>
      </c>
      <c r="C1447">
        <v>14923</v>
      </c>
      <c r="D1447" t="s">
        <v>17</v>
      </c>
      <c r="E1447">
        <v>3.4</v>
      </c>
      <c r="F1447">
        <v>18</v>
      </c>
      <c r="G1447">
        <v>1.77</v>
      </c>
      <c r="H1447" t="s">
        <v>70</v>
      </c>
      <c r="I1447">
        <v>18</v>
      </c>
      <c r="J1447">
        <v>75</v>
      </c>
      <c r="K1447" t="s">
        <v>21</v>
      </c>
      <c r="L1447" t="s">
        <v>20</v>
      </c>
      <c r="M1447">
        <v>6</v>
      </c>
      <c r="N1447">
        <v>0</v>
      </c>
      <c r="O1447">
        <v>0</v>
      </c>
      <c r="P1447" t="s">
        <v>27</v>
      </c>
      <c r="Q1447" t="s">
        <v>1595</v>
      </c>
    </row>
    <row r="1448" spans="1:17">
      <c r="A1448">
        <v>1447</v>
      </c>
      <c r="B1448" s="1" t="s">
        <v>1586</v>
      </c>
      <c r="C1448">
        <v>15183</v>
      </c>
      <c r="D1448" t="s">
        <v>26</v>
      </c>
      <c r="E1448">
        <v>2.4500000000000002</v>
      </c>
      <c r="F1448">
        <v>24</v>
      </c>
      <c r="G1448">
        <v>3.14</v>
      </c>
      <c r="H1448" t="s">
        <v>29</v>
      </c>
      <c r="I1448">
        <v>24</v>
      </c>
      <c r="J1448">
        <v>90</v>
      </c>
      <c r="K1448" t="s">
        <v>21</v>
      </c>
      <c r="L1448" t="s">
        <v>20</v>
      </c>
      <c r="M1448">
        <v>5</v>
      </c>
      <c r="N1448">
        <v>0</v>
      </c>
      <c r="O1448">
        <v>0</v>
      </c>
      <c r="P1448" t="s">
        <v>22</v>
      </c>
      <c r="Q1448" t="s">
        <v>1596</v>
      </c>
    </row>
    <row r="1449" spans="1:17">
      <c r="A1449">
        <v>1448</v>
      </c>
      <c r="B1449" s="1" t="s">
        <v>1586</v>
      </c>
      <c r="C1449">
        <v>15776</v>
      </c>
      <c r="D1449" t="s">
        <v>26</v>
      </c>
      <c r="E1449">
        <v>6.05</v>
      </c>
      <c r="F1449">
        <v>24</v>
      </c>
      <c r="G1449">
        <v>3.14</v>
      </c>
      <c r="H1449" t="s">
        <v>19</v>
      </c>
      <c r="I1449">
        <v>24</v>
      </c>
      <c r="J1449">
        <v>100</v>
      </c>
      <c r="K1449" t="s">
        <v>21</v>
      </c>
      <c r="L1449" t="s">
        <v>20</v>
      </c>
      <c r="M1449">
        <v>4</v>
      </c>
      <c r="N1449">
        <v>0</v>
      </c>
      <c r="O1449">
        <v>0</v>
      </c>
      <c r="P1449" t="s">
        <v>33</v>
      </c>
      <c r="Q1449" t="s">
        <v>1597</v>
      </c>
    </row>
    <row r="1450" spans="1:17">
      <c r="A1450">
        <v>1449</v>
      </c>
      <c r="B1450" s="1" t="s">
        <v>1598</v>
      </c>
      <c r="C1450">
        <v>5100</v>
      </c>
      <c r="D1450" t="s">
        <v>17</v>
      </c>
      <c r="E1450">
        <v>4.3</v>
      </c>
      <c r="F1450">
        <v>24</v>
      </c>
      <c r="G1450">
        <v>3.14</v>
      </c>
      <c r="H1450" t="s">
        <v>24</v>
      </c>
      <c r="I1450">
        <v>24</v>
      </c>
      <c r="J1450">
        <v>32</v>
      </c>
      <c r="K1450" t="s">
        <v>20</v>
      </c>
      <c r="L1450" t="s">
        <v>21</v>
      </c>
      <c r="M1450">
        <v>4</v>
      </c>
      <c r="N1450" t="s">
        <v>21</v>
      </c>
      <c r="O1450">
        <v>0</v>
      </c>
      <c r="P1450" t="s">
        <v>27</v>
      </c>
      <c r="Q1450" t="s">
        <v>1599</v>
      </c>
    </row>
    <row r="1451" spans="1:17">
      <c r="A1451">
        <v>1450</v>
      </c>
      <c r="B1451" s="1" t="s">
        <v>1598</v>
      </c>
      <c r="C1451">
        <v>6900</v>
      </c>
      <c r="D1451" t="s">
        <v>17</v>
      </c>
      <c r="E1451">
        <v>4.28</v>
      </c>
      <c r="F1451">
        <v>24</v>
      </c>
      <c r="G1451">
        <v>3.14</v>
      </c>
      <c r="H1451" t="s">
        <v>18</v>
      </c>
      <c r="I1451">
        <v>24</v>
      </c>
      <c r="J1451">
        <v>30</v>
      </c>
      <c r="K1451" t="s">
        <v>20</v>
      </c>
      <c r="L1451" t="s">
        <v>21</v>
      </c>
      <c r="M1451">
        <v>4</v>
      </c>
      <c r="N1451" t="s">
        <v>21</v>
      </c>
      <c r="O1451">
        <v>0</v>
      </c>
      <c r="P1451" t="s">
        <v>22</v>
      </c>
      <c r="Q1451" t="s">
        <v>1600</v>
      </c>
    </row>
    <row r="1452" spans="1:17">
      <c r="A1452">
        <v>1451</v>
      </c>
      <c r="B1452" s="1" t="s">
        <v>1598</v>
      </c>
      <c r="C1452">
        <v>7050</v>
      </c>
      <c r="D1452" t="s">
        <v>17</v>
      </c>
      <c r="E1452">
        <v>3.6</v>
      </c>
      <c r="F1452">
        <v>24</v>
      </c>
      <c r="G1452">
        <v>3.14</v>
      </c>
      <c r="H1452" t="s">
        <v>18</v>
      </c>
      <c r="I1452">
        <v>24</v>
      </c>
      <c r="J1452">
        <v>20</v>
      </c>
      <c r="K1452" t="s">
        <v>20</v>
      </c>
      <c r="L1452" t="s">
        <v>21</v>
      </c>
      <c r="M1452">
        <v>4</v>
      </c>
      <c r="N1452" t="s">
        <v>21</v>
      </c>
      <c r="O1452">
        <v>0</v>
      </c>
      <c r="P1452" t="s">
        <v>22</v>
      </c>
      <c r="Q1452" t="s">
        <v>1601</v>
      </c>
    </row>
    <row r="1453" spans="1:17">
      <c r="A1453">
        <v>1452</v>
      </c>
      <c r="B1453" s="1" t="s">
        <v>1598</v>
      </c>
      <c r="C1453">
        <v>8800</v>
      </c>
      <c r="D1453" t="s">
        <v>17</v>
      </c>
      <c r="E1453">
        <v>2.11</v>
      </c>
      <c r="F1453">
        <v>24</v>
      </c>
      <c r="G1453">
        <v>3.14</v>
      </c>
      <c r="H1453" t="s">
        <v>24</v>
      </c>
      <c r="I1453">
        <v>24</v>
      </c>
      <c r="J1453">
        <v>24</v>
      </c>
      <c r="K1453" t="s">
        <v>20</v>
      </c>
      <c r="L1453" t="s">
        <v>21</v>
      </c>
      <c r="M1453">
        <v>3</v>
      </c>
      <c r="N1453" t="s">
        <v>21</v>
      </c>
      <c r="O1453">
        <v>0</v>
      </c>
      <c r="P1453" t="s">
        <v>27</v>
      </c>
      <c r="Q1453" t="s">
        <v>1602</v>
      </c>
    </row>
    <row r="1454" spans="1:17">
      <c r="A1454">
        <v>1453</v>
      </c>
      <c r="B1454" s="1" t="s">
        <v>1598</v>
      </c>
      <c r="C1454">
        <v>10500</v>
      </c>
      <c r="D1454" t="s">
        <v>17</v>
      </c>
      <c r="E1454">
        <v>1.8</v>
      </c>
      <c r="F1454">
        <v>18</v>
      </c>
      <c r="G1454">
        <v>1.77</v>
      </c>
      <c r="H1454" t="s">
        <v>38</v>
      </c>
      <c r="I1454">
        <v>18</v>
      </c>
      <c r="J1454">
        <v>24</v>
      </c>
      <c r="K1454" t="s">
        <v>20</v>
      </c>
      <c r="L1454" t="s">
        <v>21</v>
      </c>
      <c r="M1454">
        <v>4</v>
      </c>
      <c r="N1454" t="s">
        <v>21</v>
      </c>
      <c r="O1454">
        <v>0</v>
      </c>
      <c r="P1454" t="s">
        <v>39</v>
      </c>
      <c r="Q1454" t="s">
        <v>1603</v>
      </c>
    </row>
    <row r="1455" spans="1:17">
      <c r="A1455">
        <v>1454</v>
      </c>
      <c r="B1455" s="1" t="s">
        <v>1598</v>
      </c>
      <c r="C1455">
        <v>11600</v>
      </c>
      <c r="D1455" t="s">
        <v>17</v>
      </c>
      <c r="E1455">
        <v>0</v>
      </c>
      <c r="F1455">
        <v>24</v>
      </c>
      <c r="G1455">
        <v>3.14</v>
      </c>
      <c r="H1455" t="s">
        <v>18</v>
      </c>
      <c r="I1455">
        <v>24</v>
      </c>
      <c r="J1455">
        <v>20</v>
      </c>
      <c r="K1455" t="s">
        <v>20</v>
      </c>
      <c r="L1455" t="s">
        <v>21</v>
      </c>
      <c r="M1455">
        <v>3</v>
      </c>
      <c r="N1455" t="s">
        <v>21</v>
      </c>
      <c r="O1455">
        <v>0</v>
      </c>
      <c r="P1455" t="s">
        <v>22</v>
      </c>
      <c r="Q1455" t="s">
        <v>1604</v>
      </c>
    </row>
    <row r="1456" spans="1:17">
      <c r="A1456">
        <v>1455</v>
      </c>
      <c r="B1456" s="1" t="s">
        <v>1598</v>
      </c>
      <c r="C1456">
        <v>11650</v>
      </c>
      <c r="D1456" t="s">
        <v>17</v>
      </c>
      <c r="E1456">
        <v>3</v>
      </c>
      <c r="F1456">
        <v>24</v>
      </c>
      <c r="G1456">
        <v>3.14</v>
      </c>
      <c r="H1456" t="s">
        <v>24</v>
      </c>
      <c r="I1456">
        <v>24</v>
      </c>
      <c r="J1456">
        <v>25</v>
      </c>
      <c r="K1456" t="s">
        <v>20</v>
      </c>
      <c r="L1456" t="s">
        <v>21</v>
      </c>
      <c r="M1456">
        <v>4</v>
      </c>
      <c r="N1456" t="s">
        <v>21</v>
      </c>
      <c r="O1456">
        <v>0</v>
      </c>
      <c r="P1456" t="s">
        <v>27</v>
      </c>
      <c r="Q1456" t="s">
        <v>1605</v>
      </c>
    </row>
    <row r="1457" spans="1:17">
      <c r="A1457">
        <v>1456</v>
      </c>
      <c r="B1457" s="1" t="s">
        <v>1598</v>
      </c>
      <c r="C1457">
        <v>11790</v>
      </c>
      <c r="D1457" t="s">
        <v>17</v>
      </c>
      <c r="E1457">
        <v>0</v>
      </c>
      <c r="F1457">
        <v>18</v>
      </c>
      <c r="G1457">
        <v>1.8</v>
      </c>
      <c r="H1457" t="s">
        <v>19</v>
      </c>
      <c r="I1457">
        <v>18</v>
      </c>
      <c r="J1457">
        <v>28</v>
      </c>
      <c r="K1457" t="s">
        <v>21</v>
      </c>
      <c r="L1457" t="s">
        <v>21</v>
      </c>
      <c r="M1457">
        <v>3</v>
      </c>
      <c r="N1457" t="s">
        <v>21</v>
      </c>
      <c r="O1457">
        <v>0</v>
      </c>
      <c r="P1457" t="s">
        <v>22</v>
      </c>
      <c r="Q1457" t="s">
        <v>1606</v>
      </c>
    </row>
    <row r="1458" spans="1:17">
      <c r="A1458">
        <v>1457</v>
      </c>
      <c r="B1458" s="1" t="s">
        <v>1598</v>
      </c>
      <c r="C1458">
        <v>13380</v>
      </c>
      <c r="D1458" t="s">
        <v>17</v>
      </c>
      <c r="E1458">
        <v>1.64</v>
      </c>
      <c r="F1458">
        <v>18</v>
      </c>
      <c r="G1458">
        <v>1.8</v>
      </c>
      <c r="H1458" t="s">
        <v>24</v>
      </c>
      <c r="I1458">
        <v>18</v>
      </c>
      <c r="J1458">
        <v>24</v>
      </c>
      <c r="K1458" t="s">
        <v>21</v>
      </c>
      <c r="L1458" t="s">
        <v>21</v>
      </c>
      <c r="M1458">
        <v>2</v>
      </c>
      <c r="N1458" t="s">
        <v>21</v>
      </c>
      <c r="O1458">
        <v>0</v>
      </c>
      <c r="P1458" t="s">
        <v>22</v>
      </c>
      <c r="Q1458" t="s">
        <v>1607</v>
      </c>
    </row>
    <row r="1459" spans="1:17">
      <c r="A1459">
        <v>1458</v>
      </c>
      <c r="B1459" s="1" t="s">
        <v>1598</v>
      </c>
      <c r="C1459">
        <v>14700</v>
      </c>
      <c r="D1459" t="s">
        <v>17</v>
      </c>
      <c r="E1459">
        <v>1.96</v>
      </c>
      <c r="F1459">
        <v>24</v>
      </c>
      <c r="G1459">
        <v>3.14</v>
      </c>
      <c r="H1459" t="s">
        <v>29</v>
      </c>
      <c r="I1459">
        <v>24</v>
      </c>
      <c r="J1459">
        <v>20</v>
      </c>
      <c r="K1459" t="s">
        <v>21</v>
      </c>
      <c r="L1459" t="s">
        <v>21</v>
      </c>
      <c r="M1459">
        <v>2</v>
      </c>
      <c r="N1459" t="s">
        <v>21</v>
      </c>
      <c r="O1459">
        <v>0</v>
      </c>
      <c r="P1459" t="s">
        <v>22</v>
      </c>
      <c r="Q1459" t="s">
        <v>1608</v>
      </c>
    </row>
    <row r="1460" spans="1:17">
      <c r="A1460">
        <v>1459</v>
      </c>
      <c r="B1460" s="1" t="s">
        <v>1598</v>
      </c>
      <c r="C1460">
        <v>14295</v>
      </c>
      <c r="D1460" t="s">
        <v>17</v>
      </c>
      <c r="E1460">
        <v>1.86</v>
      </c>
      <c r="F1460">
        <v>18</v>
      </c>
      <c r="G1460">
        <v>1.8</v>
      </c>
      <c r="H1460" t="s">
        <v>19</v>
      </c>
      <c r="I1460">
        <v>18</v>
      </c>
      <c r="J1460">
        <v>26</v>
      </c>
      <c r="K1460" t="s">
        <v>21</v>
      </c>
      <c r="L1460" t="s">
        <v>21</v>
      </c>
      <c r="M1460">
        <v>2</v>
      </c>
      <c r="N1460" t="s">
        <v>21</v>
      </c>
      <c r="O1460">
        <v>0</v>
      </c>
      <c r="P1460" t="s">
        <v>50</v>
      </c>
      <c r="Q1460" t="s">
        <v>639</v>
      </c>
    </row>
    <row r="1461" spans="1:17">
      <c r="A1461">
        <v>1460</v>
      </c>
      <c r="B1461" s="1" t="s">
        <v>1598</v>
      </c>
      <c r="C1461">
        <v>1250</v>
      </c>
      <c r="D1461" t="s">
        <v>17</v>
      </c>
      <c r="E1461">
        <v>2.2400000000000002</v>
      </c>
      <c r="F1461">
        <v>24</v>
      </c>
      <c r="G1461">
        <v>3.2</v>
      </c>
      <c r="H1461" t="s">
        <v>24</v>
      </c>
      <c r="I1461">
        <v>24</v>
      </c>
      <c r="J1461">
        <v>25</v>
      </c>
      <c r="K1461" t="s">
        <v>20</v>
      </c>
      <c r="L1461" t="s">
        <v>21</v>
      </c>
      <c r="M1461">
        <v>3</v>
      </c>
      <c r="N1461" t="s">
        <v>21</v>
      </c>
      <c r="O1461">
        <v>0</v>
      </c>
      <c r="P1461" t="s">
        <v>27</v>
      </c>
      <c r="Q1461" t="s">
        <v>1609</v>
      </c>
    </row>
    <row r="1462" spans="1:17">
      <c r="A1462">
        <v>1461</v>
      </c>
      <c r="B1462" s="1" t="s">
        <v>1598</v>
      </c>
      <c r="C1462">
        <v>1550</v>
      </c>
      <c r="D1462" t="s">
        <v>26</v>
      </c>
      <c r="E1462">
        <v>0.73</v>
      </c>
      <c r="F1462">
        <v>24</v>
      </c>
      <c r="G1462">
        <v>3.14</v>
      </c>
      <c r="H1462" t="s">
        <v>29</v>
      </c>
      <c r="I1462">
        <v>24</v>
      </c>
      <c r="J1462">
        <v>42</v>
      </c>
      <c r="K1462" t="s">
        <v>21</v>
      </c>
      <c r="L1462" t="s">
        <v>21</v>
      </c>
      <c r="M1462">
        <v>3</v>
      </c>
      <c r="N1462" t="s">
        <v>21</v>
      </c>
      <c r="O1462">
        <v>0</v>
      </c>
      <c r="P1462" t="s">
        <v>22</v>
      </c>
      <c r="Q1462" t="s">
        <v>1610</v>
      </c>
    </row>
    <row r="1463" spans="1:17">
      <c r="A1463">
        <v>1462</v>
      </c>
      <c r="B1463" s="1" t="s">
        <v>1611</v>
      </c>
      <c r="C1463">
        <v>2420</v>
      </c>
      <c r="D1463" t="s">
        <v>17</v>
      </c>
      <c r="E1463">
        <v>1.1000000000000001</v>
      </c>
      <c r="F1463">
        <v>24</v>
      </c>
      <c r="G1463">
        <v>3.14</v>
      </c>
      <c r="H1463" t="s">
        <v>19</v>
      </c>
      <c r="I1463">
        <v>24</v>
      </c>
      <c r="J1463">
        <v>50</v>
      </c>
      <c r="K1463" t="s">
        <v>21</v>
      </c>
      <c r="L1463" t="s">
        <v>21</v>
      </c>
      <c r="M1463">
        <v>2</v>
      </c>
      <c r="N1463" t="s">
        <v>21</v>
      </c>
      <c r="O1463">
        <v>0</v>
      </c>
      <c r="P1463" t="s">
        <v>22</v>
      </c>
      <c r="Q1463" t="s">
        <v>1612</v>
      </c>
    </row>
    <row r="1464" spans="1:17">
      <c r="A1464">
        <v>1463</v>
      </c>
      <c r="B1464" s="1" t="s">
        <v>1613</v>
      </c>
      <c r="C1464">
        <v>50</v>
      </c>
      <c r="D1464" t="s">
        <v>107</v>
      </c>
      <c r="E1464">
        <v>0</v>
      </c>
      <c r="F1464">
        <v>24</v>
      </c>
      <c r="G1464">
        <v>3.14</v>
      </c>
      <c r="H1464" t="s">
        <v>38</v>
      </c>
      <c r="I1464">
        <v>24</v>
      </c>
      <c r="J1464">
        <v>24</v>
      </c>
      <c r="K1464" t="s">
        <v>20</v>
      </c>
      <c r="L1464" t="s">
        <v>20</v>
      </c>
      <c r="M1464">
        <v>4</v>
      </c>
      <c r="N1464" t="s">
        <v>21</v>
      </c>
      <c r="O1464">
        <v>0</v>
      </c>
      <c r="P1464" t="s">
        <v>39</v>
      </c>
      <c r="Q1464" t="s">
        <v>1614</v>
      </c>
    </row>
    <row r="1465" spans="1:17">
      <c r="A1465">
        <v>1464</v>
      </c>
      <c r="B1465" s="1" t="s">
        <v>1615</v>
      </c>
      <c r="C1465">
        <v>350</v>
      </c>
      <c r="D1465" t="s">
        <v>26</v>
      </c>
      <c r="E1465">
        <v>2.2799999999999998</v>
      </c>
      <c r="F1465">
        <v>24</v>
      </c>
      <c r="G1465">
        <v>3.1</v>
      </c>
      <c r="H1465" t="s">
        <v>196</v>
      </c>
      <c r="I1465">
        <v>24</v>
      </c>
      <c r="J1465">
        <v>21</v>
      </c>
      <c r="K1465" t="s">
        <v>21</v>
      </c>
      <c r="L1465" t="s">
        <v>21</v>
      </c>
      <c r="M1465">
        <v>3</v>
      </c>
      <c r="N1465" t="s">
        <v>21</v>
      </c>
      <c r="O1465">
        <v>0</v>
      </c>
      <c r="P1465" t="s">
        <v>22</v>
      </c>
      <c r="Q1465" t="s">
        <v>1616</v>
      </c>
    </row>
    <row r="1466" spans="1:17">
      <c r="A1466">
        <v>1465</v>
      </c>
      <c r="B1466" s="1" t="s">
        <v>1615</v>
      </c>
      <c r="C1466">
        <v>1600</v>
      </c>
      <c r="D1466" t="s">
        <v>17</v>
      </c>
      <c r="E1466">
        <v>0</v>
      </c>
      <c r="F1466">
        <v>24</v>
      </c>
      <c r="G1466">
        <v>3.1</v>
      </c>
      <c r="H1466" t="s">
        <v>18</v>
      </c>
      <c r="I1466">
        <v>24</v>
      </c>
      <c r="J1466">
        <v>0</v>
      </c>
      <c r="K1466" t="s">
        <v>20</v>
      </c>
      <c r="L1466" t="s">
        <v>18</v>
      </c>
      <c r="M1466">
        <v>2</v>
      </c>
      <c r="N1466" t="s">
        <v>21</v>
      </c>
      <c r="O1466">
        <v>0</v>
      </c>
      <c r="P1466" t="s">
        <v>33</v>
      </c>
      <c r="Q1466" t="s">
        <v>1617</v>
      </c>
    </row>
    <row r="1467" spans="1:17">
      <c r="A1467">
        <v>1466</v>
      </c>
      <c r="B1467" s="1" t="s">
        <v>1615</v>
      </c>
      <c r="C1467">
        <v>1620</v>
      </c>
      <c r="D1467" t="s">
        <v>26</v>
      </c>
      <c r="E1467">
        <v>2.2000000000000002</v>
      </c>
      <c r="F1467">
        <v>24</v>
      </c>
      <c r="G1467">
        <v>3.1</v>
      </c>
      <c r="H1467" t="s">
        <v>67</v>
      </c>
      <c r="I1467">
        <v>24</v>
      </c>
      <c r="J1467">
        <v>24</v>
      </c>
      <c r="K1467" t="s">
        <v>20</v>
      </c>
      <c r="L1467" t="s">
        <v>21</v>
      </c>
      <c r="M1467">
        <v>3</v>
      </c>
      <c r="N1467" t="s">
        <v>21</v>
      </c>
      <c r="O1467">
        <v>0</v>
      </c>
      <c r="P1467" t="s">
        <v>27</v>
      </c>
      <c r="Q1467" t="s">
        <v>1618</v>
      </c>
    </row>
    <row r="1468" spans="1:17">
      <c r="A1468">
        <v>1467</v>
      </c>
      <c r="B1468" s="1" t="s">
        <v>1619</v>
      </c>
      <c r="C1468">
        <v>895</v>
      </c>
      <c r="D1468" t="s">
        <v>17</v>
      </c>
      <c r="E1468">
        <v>2.44</v>
      </c>
      <c r="F1468">
        <v>24</v>
      </c>
      <c r="G1468">
        <v>3.14</v>
      </c>
      <c r="H1468" t="s">
        <v>77</v>
      </c>
      <c r="I1468">
        <v>24</v>
      </c>
      <c r="J1468">
        <v>96</v>
      </c>
      <c r="K1468" t="s">
        <v>20</v>
      </c>
      <c r="L1468" t="s">
        <v>21</v>
      </c>
      <c r="M1468">
        <v>3</v>
      </c>
      <c r="N1468" t="s">
        <v>21</v>
      </c>
      <c r="O1468">
        <v>0</v>
      </c>
      <c r="P1468" t="s">
        <v>27</v>
      </c>
      <c r="Q1468" t="s">
        <v>1620</v>
      </c>
    </row>
    <row r="1469" spans="1:17">
      <c r="A1469">
        <v>1468</v>
      </c>
      <c r="B1469" s="1" t="s">
        <v>1619</v>
      </c>
      <c r="C1469">
        <v>3270</v>
      </c>
      <c r="D1469" t="s">
        <v>17</v>
      </c>
      <c r="E1469">
        <v>0</v>
      </c>
      <c r="F1469">
        <v>18</v>
      </c>
      <c r="G1469">
        <v>1.77</v>
      </c>
      <c r="H1469" t="s">
        <v>24</v>
      </c>
      <c r="I1469">
        <v>18</v>
      </c>
      <c r="J1469">
        <v>32</v>
      </c>
      <c r="K1469" t="s">
        <v>20</v>
      </c>
      <c r="L1469" t="s">
        <v>21</v>
      </c>
      <c r="M1469">
        <v>3</v>
      </c>
      <c r="N1469" t="s">
        <v>18</v>
      </c>
      <c r="O1469">
        <v>0</v>
      </c>
      <c r="P1469" t="s">
        <v>33</v>
      </c>
      <c r="Q1469" t="s">
        <v>1621</v>
      </c>
    </row>
    <row r="1470" spans="1:17">
      <c r="A1470">
        <v>1469</v>
      </c>
      <c r="B1470" s="1" t="s">
        <v>1619</v>
      </c>
      <c r="C1470">
        <v>3290</v>
      </c>
      <c r="D1470" t="s">
        <v>17</v>
      </c>
      <c r="E1470">
        <v>1.37</v>
      </c>
      <c r="F1470">
        <v>18</v>
      </c>
      <c r="G1470">
        <v>1.77</v>
      </c>
      <c r="H1470" t="s">
        <v>24</v>
      </c>
      <c r="I1470">
        <v>18</v>
      </c>
      <c r="J1470">
        <v>23</v>
      </c>
      <c r="K1470" t="s">
        <v>20</v>
      </c>
      <c r="L1470" t="s">
        <v>21</v>
      </c>
      <c r="M1470">
        <v>2</v>
      </c>
      <c r="N1470" t="s">
        <v>21</v>
      </c>
      <c r="O1470">
        <v>0</v>
      </c>
      <c r="P1470" t="s">
        <v>27</v>
      </c>
      <c r="Q1470" t="s">
        <v>1622</v>
      </c>
    </row>
    <row r="1471" spans="1:17">
      <c r="A1471">
        <v>1470</v>
      </c>
      <c r="B1471" s="1" t="s">
        <v>1619</v>
      </c>
      <c r="C1471">
        <v>3290</v>
      </c>
      <c r="D1471" t="s">
        <v>26</v>
      </c>
      <c r="E1471">
        <v>0.62</v>
      </c>
      <c r="F1471">
        <v>24</v>
      </c>
      <c r="G1471">
        <v>3.14</v>
      </c>
      <c r="H1471" t="s">
        <v>24</v>
      </c>
      <c r="I1471">
        <v>24</v>
      </c>
      <c r="J1471">
        <v>23</v>
      </c>
      <c r="K1471" t="s">
        <v>20</v>
      </c>
      <c r="L1471" t="s">
        <v>21</v>
      </c>
      <c r="M1471">
        <v>2</v>
      </c>
      <c r="N1471" t="s">
        <v>21</v>
      </c>
      <c r="O1471">
        <v>0</v>
      </c>
      <c r="P1471" t="s">
        <v>27</v>
      </c>
      <c r="Q1471" t="s">
        <v>1623</v>
      </c>
    </row>
    <row r="1472" spans="1:17">
      <c r="A1472">
        <v>1471</v>
      </c>
      <c r="B1472" s="1" t="s">
        <v>1619</v>
      </c>
      <c r="C1472">
        <v>5200</v>
      </c>
      <c r="D1472" t="s">
        <v>17</v>
      </c>
      <c r="E1472">
        <v>0</v>
      </c>
      <c r="F1472">
        <v>18</v>
      </c>
      <c r="G1472">
        <v>1.77</v>
      </c>
      <c r="H1472" t="s">
        <v>24</v>
      </c>
      <c r="I1472">
        <v>18</v>
      </c>
      <c r="J1472">
        <v>74</v>
      </c>
      <c r="K1472" t="s">
        <v>20</v>
      </c>
      <c r="L1472" t="s">
        <v>21</v>
      </c>
      <c r="M1472">
        <v>4</v>
      </c>
      <c r="N1472" t="s">
        <v>21</v>
      </c>
      <c r="O1472">
        <v>0</v>
      </c>
      <c r="P1472" t="s">
        <v>27</v>
      </c>
      <c r="Q1472" t="s">
        <v>1624</v>
      </c>
    </row>
    <row r="1473" spans="1:17">
      <c r="A1473">
        <v>1472</v>
      </c>
      <c r="B1473" s="1" t="s">
        <v>1625</v>
      </c>
      <c r="C1473">
        <v>5200</v>
      </c>
      <c r="D1473" t="s">
        <v>107</v>
      </c>
      <c r="E1473">
        <v>1.62</v>
      </c>
      <c r="F1473">
        <v>18</v>
      </c>
      <c r="G1473">
        <v>1.77</v>
      </c>
      <c r="H1473" t="s">
        <v>38</v>
      </c>
      <c r="I1473">
        <v>18</v>
      </c>
      <c r="J1473">
        <v>32</v>
      </c>
      <c r="K1473" t="s">
        <v>21</v>
      </c>
      <c r="L1473" t="s">
        <v>21</v>
      </c>
      <c r="M1473">
        <v>2</v>
      </c>
      <c r="N1473" t="s">
        <v>21</v>
      </c>
      <c r="O1473">
        <v>0</v>
      </c>
      <c r="P1473" t="s">
        <v>39</v>
      </c>
      <c r="Q1473" t="s">
        <v>1626</v>
      </c>
    </row>
    <row r="1474" spans="1:17">
      <c r="A1474">
        <v>1473</v>
      </c>
      <c r="B1474" s="1" t="s">
        <v>1627</v>
      </c>
      <c r="C1474">
        <v>2800</v>
      </c>
      <c r="D1474" t="s">
        <v>26</v>
      </c>
      <c r="E1474">
        <v>0.78</v>
      </c>
      <c r="F1474">
        <v>24</v>
      </c>
      <c r="G1474">
        <v>3.14</v>
      </c>
      <c r="H1474" t="s">
        <v>67</v>
      </c>
      <c r="I1474">
        <v>24</v>
      </c>
      <c r="J1474">
        <v>56</v>
      </c>
      <c r="K1474" t="s">
        <v>20</v>
      </c>
      <c r="L1474" t="s">
        <v>21</v>
      </c>
      <c r="M1474">
        <v>2</v>
      </c>
      <c r="N1474" t="s">
        <v>21</v>
      </c>
      <c r="O1474">
        <v>0</v>
      </c>
      <c r="P1474" t="s">
        <v>33</v>
      </c>
      <c r="Q1474" t="s">
        <v>1628</v>
      </c>
    </row>
    <row r="1475" spans="1:17">
      <c r="A1475">
        <v>1474</v>
      </c>
      <c r="B1475" s="1" t="s">
        <v>1627</v>
      </c>
      <c r="C1475">
        <v>4630</v>
      </c>
      <c r="D1475" t="s">
        <v>26</v>
      </c>
      <c r="E1475">
        <v>0.89</v>
      </c>
      <c r="F1475">
        <v>18</v>
      </c>
      <c r="G1475">
        <v>1.8</v>
      </c>
      <c r="H1475" t="s">
        <v>67</v>
      </c>
      <c r="I1475">
        <v>18</v>
      </c>
      <c r="J1475">
        <v>24</v>
      </c>
      <c r="K1475" t="s">
        <v>20</v>
      </c>
      <c r="L1475" t="s">
        <v>20</v>
      </c>
      <c r="M1475">
        <v>3</v>
      </c>
      <c r="N1475" t="s">
        <v>21</v>
      </c>
      <c r="O1475">
        <v>0</v>
      </c>
      <c r="P1475" t="s">
        <v>27</v>
      </c>
      <c r="Q1475" t="s">
        <v>1629</v>
      </c>
    </row>
    <row r="1476" spans="1:17">
      <c r="A1476">
        <v>1475</v>
      </c>
      <c r="B1476" s="1" t="s">
        <v>1627</v>
      </c>
      <c r="C1476">
        <v>4635</v>
      </c>
      <c r="D1476" t="s">
        <v>26</v>
      </c>
      <c r="E1476">
        <v>5.19</v>
      </c>
      <c r="F1476">
        <v>18</v>
      </c>
      <c r="G1476">
        <v>1.8</v>
      </c>
      <c r="H1476" t="s">
        <v>67</v>
      </c>
      <c r="I1476">
        <v>18</v>
      </c>
      <c r="J1476">
        <v>49</v>
      </c>
      <c r="K1476" t="s">
        <v>20</v>
      </c>
      <c r="L1476" t="s">
        <v>21</v>
      </c>
      <c r="M1476">
        <v>2</v>
      </c>
      <c r="N1476" t="s">
        <v>21</v>
      </c>
      <c r="O1476">
        <v>0</v>
      </c>
      <c r="P1476" t="s">
        <v>27</v>
      </c>
      <c r="Q1476" t="s">
        <v>1630</v>
      </c>
    </row>
    <row r="1477" spans="1:17">
      <c r="A1477">
        <v>1476</v>
      </c>
      <c r="B1477" s="1" t="s">
        <v>1627</v>
      </c>
      <c r="C1477">
        <v>5650</v>
      </c>
      <c r="D1477" t="s">
        <v>26</v>
      </c>
      <c r="E1477">
        <v>0.43</v>
      </c>
      <c r="F1477">
        <v>18</v>
      </c>
      <c r="G1477">
        <v>1.8</v>
      </c>
      <c r="H1477" t="s">
        <v>67</v>
      </c>
      <c r="I1477">
        <v>18</v>
      </c>
      <c r="J1477">
        <v>25</v>
      </c>
      <c r="K1477" t="s">
        <v>21</v>
      </c>
      <c r="L1477" t="s">
        <v>21</v>
      </c>
      <c r="M1477">
        <v>2</v>
      </c>
      <c r="N1477" t="s">
        <v>21</v>
      </c>
      <c r="O1477">
        <v>0</v>
      </c>
      <c r="P1477" t="s">
        <v>27</v>
      </c>
      <c r="Q1477" t="s">
        <v>1631</v>
      </c>
    </row>
    <row r="1478" spans="1:17">
      <c r="A1478">
        <v>1477</v>
      </c>
      <c r="B1478" s="1" t="s">
        <v>1627</v>
      </c>
      <c r="C1478">
        <v>6600</v>
      </c>
      <c r="D1478" t="s">
        <v>26</v>
      </c>
      <c r="E1478">
        <v>1.94</v>
      </c>
      <c r="F1478">
        <v>24</v>
      </c>
      <c r="G1478">
        <v>3.1</v>
      </c>
      <c r="H1478" t="s">
        <v>196</v>
      </c>
      <c r="I1478">
        <v>24</v>
      </c>
      <c r="J1478">
        <v>25</v>
      </c>
      <c r="K1478" t="s">
        <v>21</v>
      </c>
      <c r="L1478" t="s">
        <v>21</v>
      </c>
      <c r="M1478">
        <v>2</v>
      </c>
      <c r="N1478" t="s">
        <v>21</v>
      </c>
      <c r="O1478">
        <v>0</v>
      </c>
      <c r="P1478" t="s">
        <v>27</v>
      </c>
      <c r="Q1478" t="s">
        <v>1632</v>
      </c>
    </row>
    <row r="1479" spans="1:17">
      <c r="A1479">
        <v>1478</v>
      </c>
      <c r="B1479" s="1" t="s">
        <v>1633</v>
      </c>
      <c r="C1479">
        <v>23550</v>
      </c>
      <c r="D1479" t="s">
        <v>17</v>
      </c>
      <c r="E1479">
        <v>0.5</v>
      </c>
      <c r="F1479">
        <v>24</v>
      </c>
      <c r="G1479">
        <v>3.14</v>
      </c>
      <c r="H1479" t="s">
        <v>18</v>
      </c>
      <c r="I1479">
        <v>24</v>
      </c>
      <c r="J1479">
        <v>38</v>
      </c>
      <c r="K1479" t="s">
        <v>20</v>
      </c>
      <c r="L1479" t="s">
        <v>21</v>
      </c>
      <c r="M1479">
        <v>6</v>
      </c>
      <c r="N1479" t="s">
        <v>21</v>
      </c>
      <c r="O1479">
        <v>0</v>
      </c>
      <c r="P1479" t="s">
        <v>27</v>
      </c>
      <c r="Q1479" t="s">
        <v>1634</v>
      </c>
    </row>
    <row r="1480" spans="1:17">
      <c r="A1480">
        <v>1479</v>
      </c>
      <c r="B1480" s="1" t="s">
        <v>1633</v>
      </c>
      <c r="C1480">
        <v>26155</v>
      </c>
      <c r="D1480" t="s">
        <v>26</v>
      </c>
      <c r="E1480">
        <v>1.06</v>
      </c>
      <c r="F1480">
        <v>24</v>
      </c>
      <c r="G1480">
        <v>3.14</v>
      </c>
      <c r="H1480" t="s">
        <v>18</v>
      </c>
      <c r="I1480">
        <v>24</v>
      </c>
      <c r="J1480">
        <v>68</v>
      </c>
      <c r="K1480" t="s">
        <v>20</v>
      </c>
      <c r="L1480" t="s">
        <v>21</v>
      </c>
      <c r="M1480">
        <v>3</v>
      </c>
      <c r="N1480" t="s">
        <v>21</v>
      </c>
      <c r="O1480">
        <v>0</v>
      </c>
      <c r="P1480" t="s">
        <v>27</v>
      </c>
      <c r="Q1480" t="s">
        <v>1635</v>
      </c>
    </row>
    <row r="1481" spans="1:17">
      <c r="A1481">
        <v>1480</v>
      </c>
      <c r="B1481" s="1" t="s">
        <v>1633</v>
      </c>
      <c r="C1481">
        <v>26190</v>
      </c>
      <c r="D1481" t="s">
        <v>17</v>
      </c>
      <c r="E1481">
        <v>2.87</v>
      </c>
      <c r="F1481">
        <v>24</v>
      </c>
      <c r="G1481">
        <v>3.14</v>
      </c>
      <c r="H1481" t="s">
        <v>29</v>
      </c>
      <c r="I1481">
        <v>24</v>
      </c>
      <c r="J1481">
        <v>54</v>
      </c>
      <c r="K1481" t="s">
        <v>20</v>
      </c>
      <c r="L1481" t="s">
        <v>21</v>
      </c>
      <c r="M1481">
        <v>4</v>
      </c>
      <c r="N1481" t="s">
        <v>21</v>
      </c>
      <c r="O1481">
        <v>0</v>
      </c>
      <c r="P1481" t="s">
        <v>27</v>
      </c>
      <c r="Q1481" t="s">
        <v>1636</v>
      </c>
    </row>
    <row r="1482" spans="1:17">
      <c r="A1482">
        <v>1481</v>
      </c>
      <c r="B1482" s="1" t="s">
        <v>1633</v>
      </c>
      <c r="C1482">
        <v>27935</v>
      </c>
      <c r="D1482" t="s">
        <v>17</v>
      </c>
      <c r="E1482">
        <v>1.66</v>
      </c>
      <c r="F1482">
        <v>30</v>
      </c>
      <c r="G1482">
        <v>4.9000000000000004</v>
      </c>
      <c r="H1482" t="s">
        <v>24</v>
      </c>
      <c r="I1482">
        <v>30</v>
      </c>
      <c r="J1482">
        <v>25</v>
      </c>
      <c r="K1482" t="s">
        <v>20</v>
      </c>
      <c r="L1482" t="s">
        <v>21</v>
      </c>
      <c r="M1482">
        <v>3</v>
      </c>
      <c r="N1482" t="s">
        <v>21</v>
      </c>
      <c r="O1482">
        <v>0</v>
      </c>
      <c r="P1482" t="s">
        <v>27</v>
      </c>
      <c r="Q1482" t="s">
        <v>1637</v>
      </c>
    </row>
    <row r="1483" spans="1:17">
      <c r="A1483">
        <v>1482</v>
      </c>
      <c r="B1483" s="1" t="s">
        <v>1633</v>
      </c>
      <c r="C1483">
        <v>15850</v>
      </c>
      <c r="D1483" t="s">
        <v>17</v>
      </c>
      <c r="E1483">
        <v>0</v>
      </c>
      <c r="F1483" t="s">
        <v>18</v>
      </c>
      <c r="G1483" t="s">
        <v>18</v>
      </c>
      <c r="H1483" t="s">
        <v>18</v>
      </c>
      <c r="I1483">
        <v>0</v>
      </c>
      <c r="J1483">
        <v>0</v>
      </c>
      <c r="K1483" t="s">
        <v>20</v>
      </c>
      <c r="L1483" t="s">
        <v>18</v>
      </c>
      <c r="M1483">
        <v>2</v>
      </c>
      <c r="N1483" t="s">
        <v>18</v>
      </c>
      <c r="O1483">
        <v>0</v>
      </c>
      <c r="P1483" t="s">
        <v>22</v>
      </c>
      <c r="Q1483" t="s">
        <v>1615</v>
      </c>
    </row>
    <row r="1484" spans="1:17">
      <c r="A1484">
        <v>1483</v>
      </c>
      <c r="B1484" s="1" t="s">
        <v>1633</v>
      </c>
      <c r="C1484">
        <v>16100</v>
      </c>
      <c r="D1484" t="s">
        <v>17</v>
      </c>
      <c r="E1484">
        <v>1.71</v>
      </c>
      <c r="F1484">
        <v>24</v>
      </c>
      <c r="G1484">
        <v>3.1</v>
      </c>
      <c r="H1484" t="s">
        <v>67</v>
      </c>
      <c r="I1484">
        <v>24</v>
      </c>
      <c r="J1484">
        <v>24</v>
      </c>
      <c r="K1484" t="s">
        <v>20</v>
      </c>
      <c r="L1484" t="s">
        <v>21</v>
      </c>
      <c r="M1484">
        <v>2</v>
      </c>
      <c r="N1484" t="s">
        <v>21</v>
      </c>
      <c r="O1484">
        <v>0</v>
      </c>
      <c r="P1484" t="s">
        <v>27</v>
      </c>
      <c r="Q1484" t="s">
        <v>1638</v>
      </c>
    </row>
    <row r="1485" spans="1:17">
      <c r="A1485">
        <v>1484</v>
      </c>
      <c r="B1485" s="1" t="s">
        <v>1633</v>
      </c>
      <c r="C1485">
        <v>17020</v>
      </c>
      <c r="D1485" t="s">
        <v>17</v>
      </c>
      <c r="E1485">
        <v>1.96</v>
      </c>
      <c r="F1485">
        <v>24</v>
      </c>
      <c r="G1485">
        <v>3.1</v>
      </c>
      <c r="H1485" t="s">
        <v>67</v>
      </c>
      <c r="I1485">
        <v>24</v>
      </c>
      <c r="J1485">
        <v>30</v>
      </c>
      <c r="K1485" t="s">
        <v>20</v>
      </c>
      <c r="L1485" t="s">
        <v>21</v>
      </c>
      <c r="M1485">
        <v>2.5</v>
      </c>
      <c r="N1485" t="s">
        <v>21</v>
      </c>
      <c r="O1485">
        <v>0</v>
      </c>
      <c r="P1485" t="s">
        <v>27</v>
      </c>
      <c r="Q1485" t="s">
        <v>1639</v>
      </c>
    </row>
    <row r="1486" spans="1:17">
      <c r="A1486">
        <v>1485</v>
      </c>
      <c r="B1486" s="1" t="s">
        <v>1633</v>
      </c>
      <c r="C1486">
        <v>17050</v>
      </c>
      <c r="D1486" t="s">
        <v>17</v>
      </c>
      <c r="E1486">
        <v>1.24</v>
      </c>
      <c r="F1486">
        <v>24</v>
      </c>
      <c r="G1486">
        <v>3.1</v>
      </c>
      <c r="H1486" t="s">
        <v>18</v>
      </c>
      <c r="I1486">
        <v>24</v>
      </c>
      <c r="J1486">
        <v>40</v>
      </c>
      <c r="K1486" t="s">
        <v>20</v>
      </c>
      <c r="L1486" t="s">
        <v>21</v>
      </c>
      <c r="M1486">
        <v>3</v>
      </c>
      <c r="N1486" t="s">
        <v>21</v>
      </c>
      <c r="O1486">
        <v>0</v>
      </c>
      <c r="P1486" t="s">
        <v>22</v>
      </c>
      <c r="Q1486" t="s">
        <v>1640</v>
      </c>
    </row>
    <row r="1487" spans="1:17">
      <c r="A1487">
        <v>1486</v>
      </c>
      <c r="B1487" s="1" t="s">
        <v>1633</v>
      </c>
      <c r="C1487">
        <v>20300</v>
      </c>
      <c r="D1487" t="s">
        <v>17</v>
      </c>
      <c r="E1487">
        <v>0</v>
      </c>
      <c r="F1487">
        <v>24</v>
      </c>
      <c r="G1487">
        <v>3.1</v>
      </c>
      <c r="H1487" t="s">
        <v>18</v>
      </c>
      <c r="I1487">
        <v>24</v>
      </c>
      <c r="J1487">
        <v>32</v>
      </c>
      <c r="K1487" t="s">
        <v>21</v>
      </c>
      <c r="L1487" t="s">
        <v>21</v>
      </c>
      <c r="M1487">
        <v>2</v>
      </c>
      <c r="N1487" t="s">
        <v>21</v>
      </c>
      <c r="O1487">
        <v>0</v>
      </c>
      <c r="P1487" t="s">
        <v>22</v>
      </c>
      <c r="Q1487" t="s">
        <v>1619</v>
      </c>
    </row>
    <row r="1488" spans="1:17">
      <c r="A1488">
        <v>1487</v>
      </c>
      <c r="B1488" s="1" t="s">
        <v>1641</v>
      </c>
      <c r="C1488">
        <v>20360</v>
      </c>
      <c r="D1488" t="s">
        <v>53</v>
      </c>
      <c r="E1488">
        <v>2</v>
      </c>
      <c r="F1488">
        <v>18</v>
      </c>
      <c r="G1488">
        <v>1.77</v>
      </c>
      <c r="H1488" t="s">
        <v>38</v>
      </c>
      <c r="I1488">
        <v>18</v>
      </c>
      <c r="J1488">
        <v>25</v>
      </c>
      <c r="K1488" t="s">
        <v>55</v>
      </c>
      <c r="L1488" t="s">
        <v>55</v>
      </c>
      <c r="M1488">
        <v>2</v>
      </c>
      <c r="N1488" t="s">
        <v>21</v>
      </c>
      <c r="O1488">
        <v>0</v>
      </c>
      <c r="P1488" t="s">
        <v>39</v>
      </c>
      <c r="Q1488" t="s">
        <v>1642</v>
      </c>
    </row>
    <row r="1489" spans="1:17">
      <c r="A1489">
        <v>1488</v>
      </c>
      <c r="B1489" s="1" t="s">
        <v>1641</v>
      </c>
      <c r="C1489">
        <v>22595</v>
      </c>
      <c r="D1489" t="s">
        <v>53</v>
      </c>
      <c r="E1489">
        <v>2.5499999999999998</v>
      </c>
      <c r="F1489">
        <v>18</v>
      </c>
      <c r="G1489">
        <v>1.77</v>
      </c>
      <c r="H1489" t="s">
        <v>38</v>
      </c>
      <c r="I1489">
        <v>18</v>
      </c>
      <c r="J1489">
        <v>25</v>
      </c>
      <c r="K1489" t="s">
        <v>21</v>
      </c>
      <c r="L1489" t="s">
        <v>21</v>
      </c>
      <c r="M1489">
        <v>2</v>
      </c>
      <c r="N1489" t="s">
        <v>21</v>
      </c>
      <c r="O1489">
        <v>0</v>
      </c>
      <c r="P1489" t="s">
        <v>39</v>
      </c>
      <c r="Q1489" t="s">
        <v>1643</v>
      </c>
    </row>
    <row r="1490" spans="1:17">
      <c r="A1490">
        <v>1489</v>
      </c>
      <c r="B1490" s="1" t="s">
        <v>1633</v>
      </c>
      <c r="C1490">
        <v>22912</v>
      </c>
      <c r="D1490" t="s">
        <v>17</v>
      </c>
      <c r="E1490">
        <v>1.61</v>
      </c>
      <c r="F1490">
        <v>24</v>
      </c>
      <c r="G1490">
        <v>3.1</v>
      </c>
      <c r="H1490" t="s">
        <v>18</v>
      </c>
      <c r="I1490">
        <v>24</v>
      </c>
      <c r="J1490">
        <v>24</v>
      </c>
      <c r="K1490" t="s">
        <v>21</v>
      </c>
      <c r="L1490" t="s">
        <v>21</v>
      </c>
      <c r="M1490">
        <v>2</v>
      </c>
      <c r="N1490" t="s">
        <v>21</v>
      </c>
      <c r="O1490">
        <v>0</v>
      </c>
      <c r="P1490" t="s">
        <v>50</v>
      </c>
      <c r="Q1490" t="s">
        <v>1644</v>
      </c>
    </row>
    <row r="1491" spans="1:17">
      <c r="A1491">
        <v>1490</v>
      </c>
      <c r="B1491" s="1" t="s">
        <v>1633</v>
      </c>
      <c r="C1491">
        <v>23030</v>
      </c>
      <c r="D1491" t="s">
        <v>17</v>
      </c>
      <c r="E1491">
        <v>0</v>
      </c>
      <c r="F1491">
        <v>24</v>
      </c>
      <c r="G1491">
        <v>3.14</v>
      </c>
      <c r="H1491" t="s">
        <v>113</v>
      </c>
      <c r="I1491">
        <v>24</v>
      </c>
      <c r="J1491">
        <v>46</v>
      </c>
      <c r="K1491" t="s">
        <v>20</v>
      </c>
      <c r="L1491" t="s">
        <v>21</v>
      </c>
      <c r="M1491">
        <v>3</v>
      </c>
      <c r="N1491" t="s">
        <v>21</v>
      </c>
      <c r="O1491">
        <v>0</v>
      </c>
      <c r="P1491" t="s">
        <v>27</v>
      </c>
      <c r="Q1491" t="s">
        <v>1611</v>
      </c>
    </row>
    <row r="1492" spans="1:17">
      <c r="A1492">
        <v>1491</v>
      </c>
      <c r="B1492" s="1" t="s">
        <v>1633</v>
      </c>
      <c r="C1492">
        <v>23040</v>
      </c>
      <c r="D1492" t="s">
        <v>26</v>
      </c>
      <c r="E1492">
        <v>0</v>
      </c>
      <c r="F1492">
        <v>24</v>
      </c>
      <c r="G1492">
        <v>3.1</v>
      </c>
      <c r="H1492" t="s">
        <v>18</v>
      </c>
      <c r="I1492">
        <v>0</v>
      </c>
      <c r="J1492">
        <v>0</v>
      </c>
      <c r="K1492" t="s">
        <v>21</v>
      </c>
      <c r="L1492" t="s">
        <v>21</v>
      </c>
      <c r="M1492">
        <v>2</v>
      </c>
      <c r="N1492" t="s">
        <v>21</v>
      </c>
      <c r="O1492">
        <v>0</v>
      </c>
      <c r="P1492" t="s">
        <v>50</v>
      </c>
      <c r="Q1492" t="s">
        <v>1645</v>
      </c>
    </row>
    <row r="1493" spans="1:17">
      <c r="A1493">
        <v>1492</v>
      </c>
      <c r="B1493" s="1" t="s">
        <v>1633</v>
      </c>
      <c r="C1493">
        <v>7800</v>
      </c>
      <c r="D1493" t="s">
        <v>17</v>
      </c>
      <c r="E1493">
        <v>2.7</v>
      </c>
      <c r="F1493">
        <v>24</v>
      </c>
      <c r="G1493">
        <v>3.14</v>
      </c>
      <c r="H1493" t="s">
        <v>70</v>
      </c>
      <c r="I1493">
        <v>24</v>
      </c>
      <c r="J1493">
        <v>22.5</v>
      </c>
      <c r="K1493" t="s">
        <v>20</v>
      </c>
      <c r="L1493" t="s">
        <v>20</v>
      </c>
      <c r="M1493">
        <v>3</v>
      </c>
      <c r="N1493" t="s">
        <v>21</v>
      </c>
      <c r="O1493">
        <v>0</v>
      </c>
      <c r="P1493" t="s">
        <v>27</v>
      </c>
      <c r="Q1493" t="s">
        <v>1627</v>
      </c>
    </row>
    <row r="1494" spans="1:17">
      <c r="A1494">
        <v>1493</v>
      </c>
      <c r="B1494" s="1" t="s">
        <v>1633</v>
      </c>
      <c r="C1494">
        <v>7810</v>
      </c>
      <c r="D1494" t="s">
        <v>17</v>
      </c>
      <c r="E1494">
        <v>0.26</v>
      </c>
      <c r="F1494">
        <v>18</v>
      </c>
      <c r="G1494">
        <v>1.8</v>
      </c>
      <c r="H1494" t="s">
        <v>18</v>
      </c>
      <c r="I1494">
        <v>18</v>
      </c>
      <c r="J1494">
        <v>42</v>
      </c>
      <c r="K1494" t="s">
        <v>20</v>
      </c>
      <c r="L1494" t="s">
        <v>21</v>
      </c>
      <c r="M1494">
        <v>3</v>
      </c>
      <c r="N1494" t="s">
        <v>21</v>
      </c>
      <c r="O1494">
        <v>0</v>
      </c>
      <c r="P1494" t="s">
        <v>27</v>
      </c>
      <c r="Q1494" t="s">
        <v>1646</v>
      </c>
    </row>
    <row r="1495" spans="1:17">
      <c r="A1495">
        <v>1494</v>
      </c>
      <c r="B1495" s="1" t="s">
        <v>1647</v>
      </c>
      <c r="C1495">
        <v>0</v>
      </c>
      <c r="D1495" t="s">
        <v>18</v>
      </c>
      <c r="E1495">
        <v>1.86</v>
      </c>
      <c r="F1495">
        <v>42</v>
      </c>
      <c r="G1495">
        <v>9.6199999999999992</v>
      </c>
      <c r="H1495" t="s">
        <v>24</v>
      </c>
      <c r="I1495">
        <v>42</v>
      </c>
      <c r="J1495">
        <v>41</v>
      </c>
      <c r="K1495" t="s">
        <v>20</v>
      </c>
      <c r="L1495" t="s">
        <v>21</v>
      </c>
      <c r="M1495">
        <v>4</v>
      </c>
      <c r="N1495" t="s">
        <v>21</v>
      </c>
      <c r="O1495">
        <v>0</v>
      </c>
      <c r="P1495" t="s">
        <v>33</v>
      </c>
      <c r="Q1495" t="s">
        <v>1647</v>
      </c>
    </row>
    <row r="1496" spans="1:17">
      <c r="A1496">
        <v>1495</v>
      </c>
      <c r="B1496" s="1" t="s">
        <v>1647</v>
      </c>
      <c r="C1496">
        <v>1700</v>
      </c>
      <c r="D1496" t="s">
        <v>17</v>
      </c>
      <c r="E1496">
        <v>1.94</v>
      </c>
      <c r="F1496">
        <v>24</v>
      </c>
      <c r="G1496">
        <v>3.14</v>
      </c>
      <c r="H1496" t="s">
        <v>70</v>
      </c>
      <c r="I1496">
        <v>24</v>
      </c>
      <c r="J1496">
        <v>19</v>
      </c>
      <c r="K1496" t="s">
        <v>21</v>
      </c>
      <c r="L1496" t="s">
        <v>21</v>
      </c>
      <c r="M1496">
        <v>2</v>
      </c>
      <c r="N1496" t="s">
        <v>21</v>
      </c>
      <c r="O1496">
        <v>0</v>
      </c>
      <c r="P1496" t="s">
        <v>22</v>
      </c>
      <c r="Q1496" t="s">
        <v>1648</v>
      </c>
    </row>
    <row r="1497" spans="1:17">
      <c r="A1497">
        <v>1496</v>
      </c>
      <c r="B1497" s="1" t="s">
        <v>1647</v>
      </c>
      <c r="C1497">
        <v>2500</v>
      </c>
      <c r="D1497" t="s">
        <v>17</v>
      </c>
      <c r="E1497">
        <v>0</v>
      </c>
      <c r="F1497">
        <v>24</v>
      </c>
      <c r="G1497">
        <v>3.14</v>
      </c>
      <c r="H1497" t="s">
        <v>19</v>
      </c>
      <c r="I1497">
        <v>24</v>
      </c>
      <c r="J1497">
        <v>32</v>
      </c>
      <c r="K1497" t="s">
        <v>21</v>
      </c>
      <c r="L1497" t="s">
        <v>21</v>
      </c>
      <c r="M1497">
        <v>2</v>
      </c>
      <c r="N1497" t="s">
        <v>21</v>
      </c>
      <c r="O1497">
        <v>0</v>
      </c>
      <c r="P1497" t="s">
        <v>50</v>
      </c>
      <c r="Q1497" t="s">
        <v>1649</v>
      </c>
    </row>
    <row r="1498" spans="1:17">
      <c r="A1498">
        <v>1497</v>
      </c>
      <c r="B1498" s="1" t="s">
        <v>1647</v>
      </c>
      <c r="C1498">
        <v>2507</v>
      </c>
      <c r="D1498" t="s">
        <v>17</v>
      </c>
      <c r="E1498">
        <v>1.55</v>
      </c>
      <c r="F1498">
        <v>18</v>
      </c>
      <c r="G1498">
        <v>1.77</v>
      </c>
      <c r="H1498" t="s">
        <v>19</v>
      </c>
      <c r="I1498">
        <v>18</v>
      </c>
      <c r="J1498">
        <v>62</v>
      </c>
      <c r="K1498" t="s">
        <v>21</v>
      </c>
      <c r="L1498" t="s">
        <v>21</v>
      </c>
      <c r="M1498">
        <v>3</v>
      </c>
      <c r="N1498" t="s">
        <v>21</v>
      </c>
      <c r="O1498">
        <v>0</v>
      </c>
      <c r="P1498" t="s">
        <v>50</v>
      </c>
      <c r="Q1498" t="s">
        <v>1650</v>
      </c>
    </row>
    <row r="1499" spans="1:17">
      <c r="A1499">
        <v>1498</v>
      </c>
      <c r="B1499" s="1" t="s">
        <v>1651</v>
      </c>
      <c r="C1499">
        <v>36</v>
      </c>
      <c r="D1499" t="s">
        <v>18</v>
      </c>
      <c r="E1499">
        <v>0</v>
      </c>
      <c r="F1499">
        <v>18</v>
      </c>
      <c r="G1499">
        <v>1.8</v>
      </c>
      <c r="H1499" t="s">
        <v>19</v>
      </c>
      <c r="I1499">
        <v>18</v>
      </c>
      <c r="J1499">
        <v>36</v>
      </c>
      <c r="K1499" t="s">
        <v>21</v>
      </c>
      <c r="L1499" t="s">
        <v>21</v>
      </c>
      <c r="M1499">
        <v>2</v>
      </c>
      <c r="N1499" t="s">
        <v>21</v>
      </c>
      <c r="O1499">
        <v>0</v>
      </c>
      <c r="P1499" t="s">
        <v>22</v>
      </c>
      <c r="Q1499" t="s">
        <v>1652</v>
      </c>
    </row>
    <row r="1500" spans="1:17">
      <c r="A1500">
        <v>1499</v>
      </c>
      <c r="B1500" s="1" t="s">
        <v>1651</v>
      </c>
      <c r="C1500">
        <v>20</v>
      </c>
      <c r="D1500" t="s">
        <v>26</v>
      </c>
      <c r="E1500">
        <v>0</v>
      </c>
      <c r="F1500">
        <v>18</v>
      </c>
      <c r="G1500">
        <v>1.8</v>
      </c>
      <c r="H1500" t="s">
        <v>19</v>
      </c>
      <c r="I1500">
        <v>18</v>
      </c>
      <c r="J1500">
        <v>15</v>
      </c>
      <c r="K1500" t="s">
        <v>21</v>
      </c>
      <c r="L1500" t="s">
        <v>21</v>
      </c>
      <c r="M1500">
        <v>2</v>
      </c>
      <c r="N1500" t="s">
        <v>21</v>
      </c>
      <c r="O1500">
        <v>0</v>
      </c>
      <c r="P1500" t="s">
        <v>22</v>
      </c>
      <c r="Q1500" t="s">
        <v>1653</v>
      </c>
    </row>
    <row r="1501" spans="1:17">
      <c r="A1501">
        <v>1500</v>
      </c>
      <c r="B1501" s="1" t="s">
        <v>1654</v>
      </c>
      <c r="C1501">
        <v>745</v>
      </c>
      <c r="D1501" t="s">
        <v>26</v>
      </c>
      <c r="E1501">
        <v>2.2999999999999998</v>
      </c>
      <c r="F1501">
        <v>18</v>
      </c>
      <c r="G1501">
        <v>1.8</v>
      </c>
      <c r="H1501" t="s">
        <v>24</v>
      </c>
      <c r="I1501">
        <v>18</v>
      </c>
      <c r="J1501">
        <v>16</v>
      </c>
      <c r="K1501" t="s">
        <v>20</v>
      </c>
      <c r="L1501" t="s">
        <v>21</v>
      </c>
      <c r="M1501">
        <v>3</v>
      </c>
      <c r="N1501" t="s">
        <v>21</v>
      </c>
      <c r="O1501">
        <v>0</v>
      </c>
      <c r="P1501" t="s">
        <v>27</v>
      </c>
      <c r="Q1501" t="s">
        <v>1655</v>
      </c>
    </row>
    <row r="1502" spans="1:17">
      <c r="A1502">
        <v>1501</v>
      </c>
      <c r="B1502" s="1" t="s">
        <v>1654</v>
      </c>
      <c r="C1502">
        <v>760</v>
      </c>
      <c r="D1502" t="s">
        <v>17</v>
      </c>
      <c r="E1502">
        <v>1.5</v>
      </c>
      <c r="F1502">
        <v>18</v>
      </c>
      <c r="G1502">
        <v>1.8</v>
      </c>
      <c r="H1502" t="s">
        <v>24</v>
      </c>
      <c r="I1502">
        <v>18</v>
      </c>
      <c r="J1502">
        <v>16</v>
      </c>
      <c r="K1502" t="s">
        <v>20</v>
      </c>
      <c r="L1502" t="s">
        <v>21</v>
      </c>
      <c r="M1502">
        <v>3</v>
      </c>
      <c r="N1502" t="s">
        <v>21</v>
      </c>
      <c r="O1502">
        <v>0</v>
      </c>
      <c r="P1502" t="s">
        <v>27</v>
      </c>
      <c r="Q1502" t="s">
        <v>1656</v>
      </c>
    </row>
    <row r="1503" spans="1:17">
      <c r="A1503">
        <v>1502</v>
      </c>
      <c r="B1503" s="1" t="s">
        <v>1654</v>
      </c>
      <c r="C1503">
        <v>1922</v>
      </c>
      <c r="D1503" t="s">
        <v>26</v>
      </c>
      <c r="E1503">
        <v>3.7</v>
      </c>
      <c r="F1503">
        <v>18</v>
      </c>
      <c r="G1503">
        <v>1.8</v>
      </c>
      <c r="H1503" t="s">
        <v>24</v>
      </c>
      <c r="I1503">
        <v>18</v>
      </c>
      <c r="J1503">
        <v>24</v>
      </c>
      <c r="K1503" t="s">
        <v>20</v>
      </c>
      <c r="L1503" t="s">
        <v>21</v>
      </c>
      <c r="M1503">
        <v>3</v>
      </c>
      <c r="N1503" t="s">
        <v>21</v>
      </c>
      <c r="O1503">
        <v>0</v>
      </c>
      <c r="P1503" t="s">
        <v>27</v>
      </c>
      <c r="Q1503" t="s">
        <v>1657</v>
      </c>
    </row>
    <row r="1504" spans="1:17">
      <c r="A1504">
        <v>1503</v>
      </c>
      <c r="B1504" s="1" t="s">
        <v>1654</v>
      </c>
      <c r="C1504">
        <v>1925</v>
      </c>
      <c r="D1504" t="s">
        <v>18</v>
      </c>
      <c r="E1504">
        <v>0</v>
      </c>
      <c r="F1504">
        <v>18</v>
      </c>
      <c r="G1504">
        <v>1.8</v>
      </c>
      <c r="H1504" t="s">
        <v>24</v>
      </c>
      <c r="I1504">
        <v>18</v>
      </c>
      <c r="J1504">
        <v>24</v>
      </c>
      <c r="K1504" t="s">
        <v>20</v>
      </c>
      <c r="L1504" t="s">
        <v>21</v>
      </c>
      <c r="M1504">
        <v>3</v>
      </c>
      <c r="N1504" t="s">
        <v>21</v>
      </c>
      <c r="O1504">
        <v>0</v>
      </c>
      <c r="P1504" t="s">
        <v>27</v>
      </c>
      <c r="Q1504" t="s">
        <v>136</v>
      </c>
    </row>
    <row r="1505" spans="1:17">
      <c r="A1505">
        <v>1504</v>
      </c>
      <c r="B1505" s="1" t="s">
        <v>1654</v>
      </c>
      <c r="C1505">
        <v>1922</v>
      </c>
      <c r="D1505" t="s">
        <v>17</v>
      </c>
      <c r="E1505">
        <v>4.5999999999999996</v>
      </c>
      <c r="F1505">
        <v>18</v>
      </c>
      <c r="G1505">
        <v>1.8</v>
      </c>
      <c r="H1505" t="s">
        <v>24</v>
      </c>
      <c r="I1505">
        <v>18</v>
      </c>
      <c r="J1505">
        <v>24</v>
      </c>
      <c r="K1505" t="s">
        <v>20</v>
      </c>
      <c r="L1505" t="s">
        <v>21</v>
      </c>
      <c r="M1505">
        <v>3</v>
      </c>
      <c r="N1505" t="s">
        <v>21</v>
      </c>
      <c r="O1505">
        <v>0</v>
      </c>
      <c r="P1505" t="s">
        <v>27</v>
      </c>
      <c r="Q1505" t="s">
        <v>1658</v>
      </c>
    </row>
    <row r="1506" spans="1:17">
      <c r="A1506">
        <v>1505</v>
      </c>
      <c r="B1506" s="1" t="s">
        <v>1659</v>
      </c>
      <c r="C1506">
        <v>14261</v>
      </c>
      <c r="D1506" t="s">
        <v>17</v>
      </c>
      <c r="E1506">
        <v>1.7</v>
      </c>
      <c r="F1506">
        <v>18</v>
      </c>
      <c r="G1506">
        <v>1.8</v>
      </c>
      <c r="H1506" t="s">
        <v>24</v>
      </c>
      <c r="I1506">
        <v>18</v>
      </c>
      <c r="J1506">
        <v>25</v>
      </c>
      <c r="K1506" t="s">
        <v>20</v>
      </c>
      <c r="L1506" t="s">
        <v>21</v>
      </c>
      <c r="M1506">
        <v>3</v>
      </c>
      <c r="N1506" t="s">
        <v>21</v>
      </c>
      <c r="O1506">
        <v>0</v>
      </c>
      <c r="P1506" t="s">
        <v>27</v>
      </c>
      <c r="Q1506" t="s">
        <v>1660</v>
      </c>
    </row>
    <row r="1507" spans="1:17">
      <c r="A1507">
        <v>1506</v>
      </c>
      <c r="B1507" s="1" t="s">
        <v>1659</v>
      </c>
      <c r="C1507">
        <v>14261</v>
      </c>
      <c r="D1507" t="s">
        <v>26</v>
      </c>
      <c r="E1507">
        <v>1.9</v>
      </c>
      <c r="F1507">
        <v>18</v>
      </c>
      <c r="G1507">
        <v>1.8</v>
      </c>
      <c r="H1507" t="s">
        <v>24</v>
      </c>
      <c r="I1507">
        <v>18</v>
      </c>
      <c r="J1507">
        <v>25</v>
      </c>
      <c r="K1507" t="s">
        <v>20</v>
      </c>
      <c r="L1507" t="s">
        <v>21</v>
      </c>
      <c r="M1507">
        <v>3</v>
      </c>
      <c r="N1507" t="s">
        <v>21</v>
      </c>
      <c r="O1507">
        <v>0</v>
      </c>
      <c r="P1507" t="s">
        <v>27</v>
      </c>
      <c r="Q1507" t="s">
        <v>1661</v>
      </c>
    </row>
    <row r="1508" spans="1:17">
      <c r="A1508">
        <v>1507</v>
      </c>
      <c r="B1508" s="1" t="s">
        <v>1659</v>
      </c>
      <c r="C1508">
        <v>15545</v>
      </c>
      <c r="D1508" t="s">
        <v>17</v>
      </c>
      <c r="E1508">
        <v>0</v>
      </c>
      <c r="F1508">
        <v>24</v>
      </c>
      <c r="G1508">
        <v>3.1</v>
      </c>
      <c r="H1508" t="s">
        <v>19</v>
      </c>
      <c r="I1508">
        <v>24</v>
      </c>
      <c r="J1508">
        <v>20</v>
      </c>
      <c r="K1508" t="s">
        <v>21</v>
      </c>
      <c r="L1508" t="s">
        <v>21</v>
      </c>
      <c r="M1508">
        <v>2</v>
      </c>
      <c r="N1508" t="s">
        <v>21</v>
      </c>
      <c r="O1508">
        <v>0</v>
      </c>
      <c r="P1508" t="s">
        <v>22</v>
      </c>
      <c r="Q1508" t="s">
        <v>1662</v>
      </c>
    </row>
    <row r="1509" spans="1:17">
      <c r="A1509">
        <v>1508</v>
      </c>
      <c r="B1509" s="1" t="s">
        <v>1659</v>
      </c>
      <c r="C1509">
        <v>15555</v>
      </c>
      <c r="D1509" t="s">
        <v>18</v>
      </c>
      <c r="E1509">
        <v>3.9</v>
      </c>
      <c r="F1509">
        <v>24</v>
      </c>
      <c r="G1509">
        <v>3.1</v>
      </c>
      <c r="H1509" t="s">
        <v>19</v>
      </c>
      <c r="I1509">
        <v>24</v>
      </c>
      <c r="J1509">
        <v>100</v>
      </c>
      <c r="K1509" t="s">
        <v>21</v>
      </c>
      <c r="L1509" t="s">
        <v>21</v>
      </c>
      <c r="M1509">
        <v>3</v>
      </c>
      <c r="N1509" t="s">
        <v>21</v>
      </c>
      <c r="O1509">
        <v>0</v>
      </c>
      <c r="P1509" t="s">
        <v>22</v>
      </c>
      <c r="Q1509" t="s">
        <v>1663</v>
      </c>
    </row>
    <row r="1510" spans="1:17">
      <c r="A1510">
        <v>1509</v>
      </c>
      <c r="B1510" s="1" t="s">
        <v>1659</v>
      </c>
      <c r="C1510">
        <v>480</v>
      </c>
      <c r="D1510" t="s">
        <v>26</v>
      </c>
      <c r="E1510">
        <v>0.9</v>
      </c>
      <c r="F1510">
        <v>24</v>
      </c>
      <c r="G1510">
        <v>3.1</v>
      </c>
      <c r="H1510" t="s">
        <v>67</v>
      </c>
      <c r="I1510">
        <v>24</v>
      </c>
      <c r="J1510">
        <v>24</v>
      </c>
      <c r="K1510" t="s">
        <v>20</v>
      </c>
      <c r="L1510" t="s">
        <v>21</v>
      </c>
      <c r="M1510">
        <v>2.5</v>
      </c>
      <c r="N1510" t="s">
        <v>21</v>
      </c>
      <c r="O1510">
        <v>0</v>
      </c>
      <c r="P1510" t="s">
        <v>27</v>
      </c>
      <c r="Q1510" t="s">
        <v>1664</v>
      </c>
    </row>
    <row r="1511" spans="1:17">
      <c r="A1511">
        <v>1510</v>
      </c>
      <c r="B1511" s="1" t="s">
        <v>1659</v>
      </c>
      <c r="C1511">
        <v>2660</v>
      </c>
      <c r="D1511" t="s">
        <v>17</v>
      </c>
      <c r="E1511">
        <v>0</v>
      </c>
      <c r="F1511">
        <v>24</v>
      </c>
      <c r="G1511">
        <v>3.1</v>
      </c>
      <c r="H1511" t="s">
        <v>67</v>
      </c>
      <c r="I1511">
        <v>24</v>
      </c>
      <c r="J1511">
        <v>18</v>
      </c>
      <c r="K1511" t="s">
        <v>20</v>
      </c>
      <c r="L1511" t="s">
        <v>21</v>
      </c>
      <c r="M1511">
        <v>2</v>
      </c>
      <c r="N1511" t="s">
        <v>21</v>
      </c>
      <c r="O1511">
        <v>0</v>
      </c>
      <c r="P1511" t="s">
        <v>27</v>
      </c>
      <c r="Q1511" t="s">
        <v>136</v>
      </c>
    </row>
    <row r="1512" spans="1:17">
      <c r="A1512">
        <v>1511</v>
      </c>
      <c r="B1512" s="1" t="s">
        <v>1659</v>
      </c>
      <c r="C1512">
        <v>3935</v>
      </c>
      <c r="D1512" t="s">
        <v>26</v>
      </c>
      <c r="E1512">
        <v>1.8</v>
      </c>
      <c r="F1512">
        <v>24</v>
      </c>
      <c r="G1512">
        <v>3.1</v>
      </c>
      <c r="H1512" t="s">
        <v>113</v>
      </c>
      <c r="I1512">
        <v>24</v>
      </c>
      <c r="J1512">
        <v>25</v>
      </c>
      <c r="K1512" t="s">
        <v>20</v>
      </c>
      <c r="L1512" t="s">
        <v>21</v>
      </c>
      <c r="M1512">
        <v>2</v>
      </c>
      <c r="N1512" t="s">
        <v>21</v>
      </c>
      <c r="O1512">
        <v>0</v>
      </c>
      <c r="P1512" t="s">
        <v>27</v>
      </c>
      <c r="Q1512" t="s">
        <v>1665</v>
      </c>
    </row>
    <row r="1513" spans="1:17">
      <c r="A1513">
        <v>1512</v>
      </c>
      <c r="B1513" s="1" t="s">
        <v>1659</v>
      </c>
      <c r="C1513">
        <v>3940</v>
      </c>
      <c r="D1513" t="s">
        <v>26</v>
      </c>
      <c r="E1513">
        <v>2.1</v>
      </c>
      <c r="F1513">
        <v>18</v>
      </c>
      <c r="G1513">
        <v>1.8</v>
      </c>
      <c r="H1513" t="s">
        <v>67</v>
      </c>
      <c r="I1513">
        <v>18</v>
      </c>
      <c r="J1513">
        <v>34</v>
      </c>
      <c r="K1513" t="s">
        <v>20</v>
      </c>
      <c r="L1513" t="s">
        <v>21</v>
      </c>
      <c r="M1513">
        <v>2</v>
      </c>
      <c r="N1513" t="s">
        <v>21</v>
      </c>
      <c r="O1513">
        <v>0</v>
      </c>
      <c r="P1513" t="s">
        <v>27</v>
      </c>
      <c r="Q1513" t="s">
        <v>1666</v>
      </c>
    </row>
    <row r="1514" spans="1:17">
      <c r="A1514">
        <v>1513</v>
      </c>
      <c r="B1514" s="1" t="s">
        <v>1659</v>
      </c>
      <c r="C1514">
        <v>5145</v>
      </c>
      <c r="D1514" t="s">
        <v>26</v>
      </c>
      <c r="E1514">
        <v>1.1000000000000001</v>
      </c>
      <c r="F1514">
        <v>18</v>
      </c>
      <c r="G1514">
        <v>1.8</v>
      </c>
      <c r="H1514" t="s">
        <v>67</v>
      </c>
      <c r="I1514">
        <v>18</v>
      </c>
      <c r="J1514">
        <v>24</v>
      </c>
      <c r="K1514" t="s">
        <v>20</v>
      </c>
      <c r="L1514" t="s">
        <v>21</v>
      </c>
      <c r="M1514">
        <v>2.5</v>
      </c>
      <c r="N1514" t="s">
        <v>18</v>
      </c>
      <c r="O1514">
        <v>0</v>
      </c>
      <c r="P1514" t="s">
        <v>33</v>
      </c>
      <c r="Q1514" t="s">
        <v>1667</v>
      </c>
    </row>
    <row r="1515" spans="1:17">
      <c r="A1515">
        <v>1514</v>
      </c>
      <c r="B1515" s="1" t="s">
        <v>1659</v>
      </c>
      <c r="C1515">
        <v>6560</v>
      </c>
      <c r="D1515" t="s">
        <v>26</v>
      </c>
      <c r="E1515">
        <v>1.3</v>
      </c>
      <c r="F1515">
        <v>18</v>
      </c>
      <c r="G1515">
        <v>1.8</v>
      </c>
      <c r="H1515" t="s">
        <v>67</v>
      </c>
      <c r="I1515">
        <v>18</v>
      </c>
      <c r="J1515">
        <v>29</v>
      </c>
      <c r="K1515" t="s">
        <v>20</v>
      </c>
      <c r="L1515" t="s">
        <v>21</v>
      </c>
      <c r="M1515">
        <v>2.5</v>
      </c>
      <c r="N1515" t="s">
        <v>21</v>
      </c>
      <c r="O1515">
        <v>0</v>
      </c>
      <c r="P1515" t="s">
        <v>27</v>
      </c>
      <c r="Q1515" t="s">
        <v>1668</v>
      </c>
    </row>
    <row r="1516" spans="1:17">
      <c r="A1516">
        <v>1515</v>
      </c>
      <c r="B1516" s="1" t="s">
        <v>1659</v>
      </c>
      <c r="C1516">
        <v>6617</v>
      </c>
      <c r="D1516" t="s">
        <v>26</v>
      </c>
      <c r="E1516">
        <v>1.4</v>
      </c>
      <c r="F1516">
        <v>18</v>
      </c>
      <c r="G1516">
        <v>1.8</v>
      </c>
      <c r="H1516" t="s">
        <v>67</v>
      </c>
      <c r="I1516">
        <v>18</v>
      </c>
      <c r="J1516">
        <v>25</v>
      </c>
      <c r="K1516" t="s">
        <v>20</v>
      </c>
      <c r="L1516" t="s">
        <v>21</v>
      </c>
      <c r="M1516">
        <v>2.5</v>
      </c>
      <c r="N1516" t="s">
        <v>21</v>
      </c>
      <c r="O1516">
        <v>0</v>
      </c>
      <c r="P1516" t="s">
        <v>27</v>
      </c>
      <c r="Q1516" t="s">
        <v>1669</v>
      </c>
    </row>
    <row r="1517" spans="1:17">
      <c r="A1517">
        <v>1516</v>
      </c>
      <c r="B1517" s="1" t="s">
        <v>1659</v>
      </c>
      <c r="C1517">
        <v>7200</v>
      </c>
      <c r="D1517" t="s">
        <v>17</v>
      </c>
      <c r="E1517">
        <v>0</v>
      </c>
      <c r="F1517">
        <v>18</v>
      </c>
      <c r="G1517">
        <v>1.8</v>
      </c>
      <c r="H1517" t="s">
        <v>18</v>
      </c>
      <c r="I1517">
        <v>0</v>
      </c>
      <c r="J1517">
        <v>21</v>
      </c>
      <c r="K1517" t="s">
        <v>20</v>
      </c>
      <c r="L1517" t="s">
        <v>21</v>
      </c>
      <c r="M1517">
        <v>2</v>
      </c>
      <c r="N1517" t="s">
        <v>21</v>
      </c>
      <c r="O1517">
        <v>0</v>
      </c>
      <c r="P1517" t="s">
        <v>50</v>
      </c>
      <c r="Q1517" t="s">
        <v>1670</v>
      </c>
    </row>
    <row r="1518" spans="1:17">
      <c r="A1518">
        <v>1517</v>
      </c>
      <c r="B1518" s="1" t="s">
        <v>1659</v>
      </c>
      <c r="C1518">
        <v>8530</v>
      </c>
      <c r="D1518" t="s">
        <v>17</v>
      </c>
      <c r="E1518">
        <v>2</v>
      </c>
      <c r="F1518">
        <v>30</v>
      </c>
      <c r="G1518">
        <v>6.3</v>
      </c>
      <c r="H1518" t="s">
        <v>123</v>
      </c>
      <c r="I1518">
        <v>30</v>
      </c>
      <c r="J1518">
        <v>3</v>
      </c>
      <c r="K1518" t="s">
        <v>20</v>
      </c>
      <c r="L1518" t="s">
        <v>21</v>
      </c>
      <c r="M1518">
        <v>2</v>
      </c>
      <c r="N1518" t="s">
        <v>21</v>
      </c>
      <c r="O1518">
        <v>0</v>
      </c>
      <c r="P1518" t="s">
        <v>27</v>
      </c>
      <c r="Q1518" t="s">
        <v>1654</v>
      </c>
    </row>
    <row r="1519" spans="1:17">
      <c r="A1519">
        <v>1518</v>
      </c>
      <c r="B1519" s="1" t="s">
        <v>1659</v>
      </c>
      <c r="C1519">
        <v>8525</v>
      </c>
      <c r="D1519" t="s">
        <v>17</v>
      </c>
      <c r="E1519">
        <v>2.2000000000000002</v>
      </c>
      <c r="F1519">
        <v>15</v>
      </c>
      <c r="G1519">
        <v>1.6</v>
      </c>
      <c r="H1519" t="s">
        <v>123</v>
      </c>
      <c r="I1519">
        <v>15</v>
      </c>
      <c r="J1519">
        <v>33</v>
      </c>
      <c r="K1519" t="s">
        <v>20</v>
      </c>
      <c r="L1519" t="s">
        <v>21</v>
      </c>
      <c r="M1519">
        <v>2.5</v>
      </c>
      <c r="N1519" t="s">
        <v>21</v>
      </c>
      <c r="O1519">
        <v>0</v>
      </c>
      <c r="P1519" t="s">
        <v>27</v>
      </c>
      <c r="Q1519" t="s">
        <v>1671</v>
      </c>
    </row>
    <row r="1520" spans="1:17">
      <c r="A1520">
        <v>1519</v>
      </c>
      <c r="B1520" s="1" t="s">
        <v>1659</v>
      </c>
      <c r="C1520">
        <v>9835</v>
      </c>
      <c r="D1520" t="s">
        <v>26</v>
      </c>
      <c r="E1520">
        <v>0</v>
      </c>
      <c r="F1520">
        <v>18</v>
      </c>
      <c r="G1520">
        <v>1.8</v>
      </c>
      <c r="H1520" t="s">
        <v>67</v>
      </c>
      <c r="I1520">
        <v>18</v>
      </c>
      <c r="J1520">
        <v>24</v>
      </c>
      <c r="K1520" t="s">
        <v>20</v>
      </c>
      <c r="L1520" t="s">
        <v>21</v>
      </c>
      <c r="M1520">
        <v>2.5</v>
      </c>
      <c r="N1520" t="s">
        <v>21</v>
      </c>
      <c r="O1520">
        <v>0</v>
      </c>
      <c r="P1520" t="s">
        <v>27</v>
      </c>
      <c r="Q1520" t="s">
        <v>1672</v>
      </c>
    </row>
    <row r="1521" spans="1:17">
      <c r="A1521">
        <v>1520</v>
      </c>
      <c r="B1521" s="1" t="s">
        <v>1659</v>
      </c>
      <c r="C1521">
        <v>10460</v>
      </c>
      <c r="D1521" t="s">
        <v>26</v>
      </c>
      <c r="E1521">
        <v>0</v>
      </c>
      <c r="F1521">
        <v>18</v>
      </c>
      <c r="G1521">
        <v>1.8</v>
      </c>
      <c r="H1521" t="s">
        <v>18</v>
      </c>
      <c r="I1521">
        <v>0</v>
      </c>
      <c r="J1521">
        <v>0</v>
      </c>
      <c r="K1521" t="s">
        <v>20</v>
      </c>
      <c r="L1521" t="s">
        <v>21</v>
      </c>
      <c r="M1521">
        <v>2</v>
      </c>
      <c r="N1521" t="s">
        <v>21</v>
      </c>
      <c r="O1521">
        <v>0</v>
      </c>
      <c r="P1521" t="s">
        <v>22</v>
      </c>
      <c r="Q1521" t="s">
        <v>1673</v>
      </c>
    </row>
    <row r="1522" spans="1:17">
      <c r="A1522">
        <v>1521</v>
      </c>
      <c r="B1522" s="1" t="s">
        <v>1659</v>
      </c>
      <c r="C1522">
        <v>10470</v>
      </c>
      <c r="D1522" t="s">
        <v>26</v>
      </c>
      <c r="E1522">
        <v>0.96</v>
      </c>
      <c r="F1522">
        <v>18</v>
      </c>
      <c r="G1522">
        <v>1.8</v>
      </c>
      <c r="H1522" t="s">
        <v>67</v>
      </c>
      <c r="I1522">
        <v>18</v>
      </c>
      <c r="J1522">
        <v>24</v>
      </c>
      <c r="K1522" t="s">
        <v>20</v>
      </c>
      <c r="L1522" t="s">
        <v>21</v>
      </c>
      <c r="M1522">
        <v>2</v>
      </c>
      <c r="N1522" t="s">
        <v>21</v>
      </c>
      <c r="O1522">
        <v>0</v>
      </c>
      <c r="P1522" t="s">
        <v>27</v>
      </c>
      <c r="Q1522" t="s">
        <v>1674</v>
      </c>
    </row>
    <row r="1523" spans="1:17">
      <c r="A1523">
        <v>1522</v>
      </c>
      <c r="B1523" s="1" t="s">
        <v>1659</v>
      </c>
      <c r="C1523">
        <v>11680</v>
      </c>
      <c r="D1523" t="s">
        <v>26</v>
      </c>
      <c r="E1523">
        <v>1.4</v>
      </c>
      <c r="F1523">
        <v>18</v>
      </c>
      <c r="G1523">
        <v>1.8</v>
      </c>
      <c r="H1523" t="s">
        <v>67</v>
      </c>
      <c r="I1523">
        <v>18</v>
      </c>
      <c r="J1523">
        <v>23</v>
      </c>
      <c r="K1523" t="s">
        <v>20</v>
      </c>
      <c r="L1523" t="s">
        <v>21</v>
      </c>
      <c r="M1523">
        <v>2</v>
      </c>
      <c r="N1523" t="s">
        <v>21</v>
      </c>
      <c r="O1523">
        <v>0</v>
      </c>
      <c r="P1523" t="s">
        <v>27</v>
      </c>
      <c r="Q1523" t="s">
        <v>1675</v>
      </c>
    </row>
    <row r="1524" spans="1:17">
      <c r="A1524">
        <v>1523</v>
      </c>
      <c r="B1524" s="1" t="s">
        <v>1659</v>
      </c>
      <c r="C1524">
        <v>12915</v>
      </c>
      <c r="D1524" t="s">
        <v>26</v>
      </c>
      <c r="E1524">
        <v>0</v>
      </c>
      <c r="F1524">
        <v>18</v>
      </c>
      <c r="G1524">
        <v>1.8</v>
      </c>
      <c r="H1524" t="s">
        <v>1676</v>
      </c>
      <c r="I1524">
        <v>18</v>
      </c>
      <c r="J1524">
        <v>30</v>
      </c>
      <c r="K1524" t="s">
        <v>20</v>
      </c>
      <c r="L1524" t="s">
        <v>21</v>
      </c>
      <c r="M1524">
        <v>2.5</v>
      </c>
      <c r="N1524" t="s">
        <v>21</v>
      </c>
      <c r="O1524">
        <v>0</v>
      </c>
      <c r="P1524" t="s">
        <v>27</v>
      </c>
      <c r="Q1524" t="s">
        <v>1677</v>
      </c>
    </row>
    <row r="1525" spans="1:17">
      <c r="A1525">
        <v>1524</v>
      </c>
      <c r="B1525" s="1" t="s">
        <v>1659</v>
      </c>
      <c r="C1525">
        <v>13005</v>
      </c>
      <c r="D1525" t="s">
        <v>26</v>
      </c>
      <c r="E1525">
        <v>1.1000000000000001</v>
      </c>
      <c r="F1525">
        <v>18</v>
      </c>
      <c r="G1525">
        <v>1.8</v>
      </c>
      <c r="H1525" t="s">
        <v>67</v>
      </c>
      <c r="I1525">
        <v>18</v>
      </c>
      <c r="J1525">
        <v>24</v>
      </c>
      <c r="K1525" t="s">
        <v>20</v>
      </c>
      <c r="L1525" t="s">
        <v>21</v>
      </c>
      <c r="M1525">
        <v>2</v>
      </c>
      <c r="N1525" t="s">
        <v>21</v>
      </c>
      <c r="O1525">
        <v>0</v>
      </c>
      <c r="P1525" t="s">
        <v>27</v>
      </c>
      <c r="Q1525" t="s">
        <v>1678</v>
      </c>
    </row>
    <row r="1526" spans="1:17">
      <c r="A1526">
        <v>1525</v>
      </c>
      <c r="B1526" s="1" t="s">
        <v>1679</v>
      </c>
      <c r="C1526">
        <v>75</v>
      </c>
      <c r="D1526" t="s">
        <v>17</v>
      </c>
      <c r="E1526">
        <v>1.4</v>
      </c>
      <c r="F1526">
        <v>15</v>
      </c>
      <c r="G1526">
        <v>1.22</v>
      </c>
      <c r="H1526" t="s">
        <v>70</v>
      </c>
      <c r="I1526">
        <v>15</v>
      </c>
      <c r="J1526">
        <v>38</v>
      </c>
      <c r="K1526" t="s">
        <v>20</v>
      </c>
      <c r="L1526" t="s">
        <v>21</v>
      </c>
      <c r="M1526">
        <v>3</v>
      </c>
      <c r="N1526" t="s">
        <v>21</v>
      </c>
      <c r="O1526">
        <v>0</v>
      </c>
      <c r="P1526" t="s">
        <v>27</v>
      </c>
      <c r="Q1526" t="s">
        <v>1680</v>
      </c>
    </row>
    <row r="1527" spans="1:17">
      <c r="A1527">
        <v>1526</v>
      </c>
      <c r="B1527" s="1" t="s">
        <v>1679</v>
      </c>
      <c r="C1527">
        <v>76</v>
      </c>
      <c r="D1527" t="s">
        <v>18</v>
      </c>
      <c r="E1527">
        <v>0</v>
      </c>
      <c r="F1527">
        <v>15</v>
      </c>
      <c r="G1527">
        <v>1.22</v>
      </c>
      <c r="H1527" t="s">
        <v>18</v>
      </c>
      <c r="I1527">
        <v>15</v>
      </c>
      <c r="J1527">
        <v>0</v>
      </c>
      <c r="K1527" t="s">
        <v>20</v>
      </c>
      <c r="L1527" t="s">
        <v>21</v>
      </c>
      <c r="M1527">
        <v>3</v>
      </c>
      <c r="N1527" t="s">
        <v>21</v>
      </c>
      <c r="O1527">
        <v>0</v>
      </c>
      <c r="P1527" t="s">
        <v>27</v>
      </c>
      <c r="Q1527" t="s">
        <v>1681</v>
      </c>
    </row>
    <row r="1528" spans="1:17">
      <c r="A1528">
        <v>1527</v>
      </c>
      <c r="B1528" s="1" t="s">
        <v>1682</v>
      </c>
      <c r="C1528">
        <v>1510</v>
      </c>
      <c r="D1528" t="s">
        <v>17</v>
      </c>
      <c r="E1528">
        <v>1.25</v>
      </c>
      <c r="F1528">
        <v>24</v>
      </c>
      <c r="G1528">
        <v>3.14</v>
      </c>
      <c r="H1528" t="s">
        <v>24</v>
      </c>
      <c r="I1528">
        <v>24</v>
      </c>
      <c r="J1528">
        <v>16</v>
      </c>
      <c r="K1528" t="s">
        <v>21</v>
      </c>
      <c r="L1528" t="s">
        <v>21</v>
      </c>
      <c r="M1528">
        <v>3</v>
      </c>
      <c r="N1528">
        <v>0</v>
      </c>
      <c r="O1528">
        <v>0</v>
      </c>
      <c r="P1528" t="s">
        <v>22</v>
      </c>
      <c r="Q1528" t="s">
        <v>1683</v>
      </c>
    </row>
    <row r="1529" spans="1:17">
      <c r="A1529">
        <v>1528</v>
      </c>
      <c r="B1529" s="1" t="s">
        <v>1682</v>
      </c>
      <c r="C1529">
        <v>1548</v>
      </c>
      <c r="D1529" t="s">
        <v>17</v>
      </c>
      <c r="E1529">
        <v>1.6</v>
      </c>
      <c r="F1529">
        <v>16</v>
      </c>
      <c r="G1529">
        <v>1.4</v>
      </c>
      <c r="H1529" t="s">
        <v>24</v>
      </c>
      <c r="I1529">
        <v>16</v>
      </c>
      <c r="J1529">
        <v>24</v>
      </c>
      <c r="K1529" t="s">
        <v>21</v>
      </c>
      <c r="L1529" t="s">
        <v>20</v>
      </c>
      <c r="M1529">
        <v>3</v>
      </c>
      <c r="N1529">
        <v>0</v>
      </c>
      <c r="O1529">
        <v>0</v>
      </c>
      <c r="P1529" t="s">
        <v>27</v>
      </c>
      <c r="Q1529" t="s">
        <v>1684</v>
      </c>
    </row>
    <row r="1530" spans="1:17">
      <c r="A1530">
        <v>1529</v>
      </c>
      <c r="B1530" s="1" t="s">
        <v>1682</v>
      </c>
      <c r="C1530">
        <v>4835</v>
      </c>
      <c r="D1530" t="s">
        <v>17</v>
      </c>
      <c r="E1530">
        <v>0.4</v>
      </c>
      <c r="F1530">
        <v>24</v>
      </c>
      <c r="G1530">
        <v>3.14</v>
      </c>
      <c r="H1530" t="s">
        <v>19</v>
      </c>
      <c r="I1530">
        <v>24</v>
      </c>
      <c r="J1530">
        <v>20</v>
      </c>
      <c r="K1530" t="s">
        <v>21</v>
      </c>
      <c r="L1530" t="s">
        <v>21</v>
      </c>
      <c r="M1530">
        <v>3</v>
      </c>
      <c r="N1530">
        <v>0</v>
      </c>
      <c r="O1530">
        <v>0</v>
      </c>
      <c r="P1530" t="s">
        <v>22</v>
      </c>
      <c r="Q1530" t="s">
        <v>1685</v>
      </c>
    </row>
    <row r="1531" spans="1:17">
      <c r="A1531">
        <v>1530</v>
      </c>
      <c r="B1531" s="1" t="s">
        <v>1682</v>
      </c>
      <c r="C1531">
        <v>5113</v>
      </c>
      <c r="D1531" t="s">
        <v>17</v>
      </c>
      <c r="E1531">
        <v>2.25</v>
      </c>
      <c r="F1531">
        <v>24</v>
      </c>
      <c r="G1531">
        <v>3.14</v>
      </c>
      <c r="H1531" t="s">
        <v>24</v>
      </c>
      <c r="I1531">
        <v>24</v>
      </c>
      <c r="J1531">
        <v>40</v>
      </c>
      <c r="K1531" t="s">
        <v>21</v>
      </c>
      <c r="L1531" t="s">
        <v>20</v>
      </c>
      <c r="M1531">
        <v>4</v>
      </c>
      <c r="N1531">
        <v>0</v>
      </c>
      <c r="O1531">
        <v>0</v>
      </c>
      <c r="P1531" t="s">
        <v>27</v>
      </c>
      <c r="Q1531" t="s">
        <v>1686</v>
      </c>
    </row>
    <row r="1532" spans="1:17">
      <c r="A1532">
        <v>1531</v>
      </c>
      <c r="B1532" s="1" t="s">
        <v>1682</v>
      </c>
      <c r="C1532">
        <v>6745</v>
      </c>
      <c r="D1532" t="s">
        <v>17</v>
      </c>
      <c r="E1532">
        <v>1.05</v>
      </c>
      <c r="F1532">
        <v>24</v>
      </c>
      <c r="G1532">
        <v>3.14</v>
      </c>
      <c r="H1532" t="s">
        <v>24</v>
      </c>
      <c r="I1532">
        <v>24</v>
      </c>
      <c r="J1532">
        <v>41</v>
      </c>
      <c r="K1532" t="s">
        <v>21</v>
      </c>
      <c r="L1532" t="s">
        <v>20</v>
      </c>
      <c r="M1532">
        <v>4</v>
      </c>
      <c r="N1532">
        <v>0</v>
      </c>
      <c r="O1532">
        <v>0</v>
      </c>
      <c r="P1532" t="s">
        <v>33</v>
      </c>
      <c r="Q1532" t="s">
        <v>1687</v>
      </c>
    </row>
    <row r="1533" spans="1:17">
      <c r="A1533">
        <v>1532</v>
      </c>
      <c r="B1533" s="1" t="s">
        <v>1682</v>
      </c>
      <c r="C1533">
        <v>10872</v>
      </c>
      <c r="D1533" t="s">
        <v>17</v>
      </c>
      <c r="E1533">
        <v>2</v>
      </c>
      <c r="F1533">
        <v>18</v>
      </c>
      <c r="G1533">
        <v>1.77</v>
      </c>
      <c r="H1533" t="s">
        <v>24</v>
      </c>
      <c r="I1533">
        <v>18</v>
      </c>
      <c r="J1533">
        <v>32</v>
      </c>
      <c r="K1533" t="s">
        <v>21</v>
      </c>
      <c r="L1533" t="s">
        <v>21</v>
      </c>
      <c r="M1533">
        <v>3</v>
      </c>
      <c r="N1533">
        <v>0</v>
      </c>
      <c r="O1533">
        <v>0</v>
      </c>
      <c r="P1533" t="s">
        <v>27</v>
      </c>
      <c r="Q1533" t="s">
        <v>1688</v>
      </c>
    </row>
    <row r="1534" spans="1:17">
      <c r="A1534">
        <v>1533</v>
      </c>
      <c r="B1534" s="1" t="s">
        <v>1682</v>
      </c>
      <c r="C1534">
        <v>11400</v>
      </c>
      <c r="D1534" t="s">
        <v>53</v>
      </c>
      <c r="E1534">
        <v>2.1</v>
      </c>
      <c r="F1534">
        <v>15</v>
      </c>
      <c r="G1534">
        <v>1.23</v>
      </c>
      <c r="H1534" t="s">
        <v>38</v>
      </c>
      <c r="I1534">
        <v>15</v>
      </c>
      <c r="J1534">
        <v>22</v>
      </c>
      <c r="K1534" t="s">
        <v>20</v>
      </c>
      <c r="L1534" t="s">
        <v>20</v>
      </c>
      <c r="M1534">
        <v>3</v>
      </c>
      <c r="N1534">
        <v>0</v>
      </c>
      <c r="O1534">
        <v>0</v>
      </c>
      <c r="P1534" t="s">
        <v>39</v>
      </c>
      <c r="Q1534" t="s">
        <v>1689</v>
      </c>
    </row>
    <row r="1535" spans="1:17">
      <c r="A1535">
        <v>1534</v>
      </c>
      <c r="B1535" s="1" t="s">
        <v>1682</v>
      </c>
      <c r="C1535">
        <v>13440</v>
      </c>
      <c r="D1535" t="s">
        <v>53</v>
      </c>
      <c r="E1535">
        <v>1.55</v>
      </c>
      <c r="F1535">
        <v>15</v>
      </c>
      <c r="G1535">
        <v>1.23</v>
      </c>
      <c r="H1535" t="s">
        <v>38</v>
      </c>
      <c r="I1535">
        <v>15</v>
      </c>
      <c r="J1535">
        <v>20</v>
      </c>
      <c r="K1535" t="s">
        <v>20</v>
      </c>
      <c r="L1535" t="s">
        <v>20</v>
      </c>
      <c r="M1535">
        <v>3</v>
      </c>
      <c r="N1535">
        <v>0</v>
      </c>
      <c r="O1535">
        <v>0</v>
      </c>
      <c r="P1535" t="s">
        <v>39</v>
      </c>
      <c r="Q1535" t="s">
        <v>1690</v>
      </c>
    </row>
    <row r="1536" spans="1:17">
      <c r="A1536">
        <v>1535</v>
      </c>
      <c r="B1536" s="1" t="s">
        <v>1682</v>
      </c>
      <c r="C1536">
        <v>13475</v>
      </c>
      <c r="D1536" t="s">
        <v>17</v>
      </c>
      <c r="E1536">
        <v>1.65</v>
      </c>
      <c r="F1536">
        <v>24</v>
      </c>
      <c r="G1536">
        <v>3.14</v>
      </c>
      <c r="H1536" t="s">
        <v>24</v>
      </c>
      <c r="I1536">
        <v>24</v>
      </c>
      <c r="J1536">
        <v>24</v>
      </c>
      <c r="K1536" t="s">
        <v>21</v>
      </c>
      <c r="L1536" t="s">
        <v>20</v>
      </c>
      <c r="M1536">
        <v>3</v>
      </c>
      <c r="N1536">
        <v>0</v>
      </c>
      <c r="O1536">
        <v>0</v>
      </c>
      <c r="P1536" t="s">
        <v>27</v>
      </c>
      <c r="Q1536" t="s">
        <v>1691</v>
      </c>
    </row>
    <row r="1537" spans="1:17">
      <c r="A1537">
        <v>1536</v>
      </c>
      <c r="B1537" s="1" t="s">
        <v>1682</v>
      </c>
      <c r="C1537">
        <v>13690</v>
      </c>
      <c r="D1537" t="s">
        <v>17</v>
      </c>
      <c r="E1537">
        <v>0</v>
      </c>
      <c r="F1537">
        <v>18</v>
      </c>
      <c r="G1537">
        <v>1.77</v>
      </c>
      <c r="H1537" t="s">
        <v>19</v>
      </c>
      <c r="I1537">
        <v>18</v>
      </c>
      <c r="J1537">
        <v>24</v>
      </c>
      <c r="K1537" t="s">
        <v>21</v>
      </c>
      <c r="L1537" t="s">
        <v>20</v>
      </c>
      <c r="M1537">
        <v>2</v>
      </c>
      <c r="N1537">
        <v>0</v>
      </c>
      <c r="O1537">
        <v>0</v>
      </c>
      <c r="P1537" t="s">
        <v>33</v>
      </c>
      <c r="Q1537" t="s">
        <v>1692</v>
      </c>
    </row>
    <row r="1538" spans="1:17">
      <c r="A1538">
        <v>1537</v>
      </c>
      <c r="B1538" s="1" t="s">
        <v>1682</v>
      </c>
      <c r="C1538">
        <v>14480</v>
      </c>
      <c r="D1538" t="s">
        <v>17</v>
      </c>
      <c r="E1538">
        <v>1.25</v>
      </c>
      <c r="F1538">
        <v>18</v>
      </c>
      <c r="G1538">
        <v>1.77</v>
      </c>
      <c r="H1538" t="s">
        <v>24</v>
      </c>
      <c r="I1538">
        <v>18</v>
      </c>
      <c r="J1538">
        <v>24</v>
      </c>
      <c r="K1538" t="s">
        <v>21</v>
      </c>
      <c r="L1538" t="s">
        <v>20</v>
      </c>
      <c r="M1538">
        <v>4</v>
      </c>
      <c r="N1538">
        <v>0</v>
      </c>
      <c r="O1538">
        <v>0</v>
      </c>
      <c r="P1538" t="s">
        <v>27</v>
      </c>
      <c r="Q1538" t="s">
        <v>1693</v>
      </c>
    </row>
    <row r="1539" spans="1:17">
      <c r="A1539">
        <v>1538</v>
      </c>
      <c r="B1539" s="1" t="s">
        <v>1682</v>
      </c>
      <c r="C1539">
        <v>16515</v>
      </c>
      <c r="D1539" t="s">
        <v>17</v>
      </c>
      <c r="E1539">
        <v>0</v>
      </c>
      <c r="F1539">
        <v>24</v>
      </c>
      <c r="G1539">
        <v>3.14</v>
      </c>
      <c r="H1539" t="s">
        <v>24</v>
      </c>
      <c r="I1539">
        <v>24</v>
      </c>
      <c r="J1539">
        <v>24</v>
      </c>
      <c r="K1539" t="s">
        <v>21</v>
      </c>
      <c r="L1539" t="s">
        <v>20</v>
      </c>
      <c r="M1539">
        <v>4</v>
      </c>
      <c r="N1539">
        <v>0</v>
      </c>
      <c r="O1539">
        <v>0</v>
      </c>
      <c r="P1539" t="s">
        <v>33</v>
      </c>
      <c r="Q1539" t="s">
        <v>1694</v>
      </c>
    </row>
    <row r="1540" spans="1:17">
      <c r="A1540">
        <v>1539</v>
      </c>
      <c r="B1540" s="1" t="s">
        <v>1682</v>
      </c>
      <c r="C1540">
        <v>16518</v>
      </c>
      <c r="D1540" t="s">
        <v>26</v>
      </c>
      <c r="E1540">
        <v>0</v>
      </c>
      <c r="F1540">
        <v>24</v>
      </c>
      <c r="G1540">
        <v>3.14</v>
      </c>
      <c r="H1540" t="s">
        <v>19</v>
      </c>
      <c r="I1540">
        <v>24</v>
      </c>
      <c r="J1540">
        <v>3</v>
      </c>
      <c r="K1540" t="s">
        <v>21</v>
      </c>
      <c r="L1540" t="s">
        <v>20</v>
      </c>
      <c r="M1540">
        <v>0</v>
      </c>
      <c r="N1540">
        <v>0</v>
      </c>
      <c r="O1540">
        <v>0</v>
      </c>
      <c r="P1540" t="s">
        <v>22</v>
      </c>
      <c r="Q1540" t="s">
        <v>1695</v>
      </c>
    </row>
    <row r="1541" spans="1:17">
      <c r="A1541">
        <v>1540</v>
      </c>
      <c r="B1541" s="1" t="s">
        <v>1682</v>
      </c>
      <c r="C1541">
        <v>17975</v>
      </c>
      <c r="D1541" t="s">
        <v>17</v>
      </c>
      <c r="E1541">
        <v>2.1</v>
      </c>
      <c r="F1541">
        <v>30</v>
      </c>
      <c r="G1541">
        <v>4.91</v>
      </c>
      <c r="H1541" t="s">
        <v>19</v>
      </c>
      <c r="I1541">
        <v>30</v>
      </c>
      <c r="J1541">
        <v>23</v>
      </c>
      <c r="K1541" t="s">
        <v>20</v>
      </c>
      <c r="L1541" t="s">
        <v>20</v>
      </c>
      <c r="M1541">
        <v>6</v>
      </c>
      <c r="N1541">
        <v>0</v>
      </c>
      <c r="O1541">
        <v>0</v>
      </c>
      <c r="P1541" t="s">
        <v>27</v>
      </c>
      <c r="Q1541" t="s">
        <v>1696</v>
      </c>
    </row>
    <row r="1542" spans="1:17">
      <c r="A1542">
        <v>1541</v>
      </c>
      <c r="B1542" s="1" t="s">
        <v>1682</v>
      </c>
      <c r="C1542">
        <v>17925</v>
      </c>
      <c r="D1542" t="s">
        <v>26</v>
      </c>
      <c r="E1542">
        <v>0</v>
      </c>
      <c r="F1542">
        <v>18</v>
      </c>
      <c r="G1542">
        <v>1.77</v>
      </c>
      <c r="H1542" t="s">
        <v>24</v>
      </c>
      <c r="I1542">
        <v>18</v>
      </c>
      <c r="J1542">
        <v>32</v>
      </c>
      <c r="K1542" t="s">
        <v>21</v>
      </c>
      <c r="L1542" t="s">
        <v>20</v>
      </c>
      <c r="M1542">
        <v>6</v>
      </c>
      <c r="N1542">
        <v>0</v>
      </c>
      <c r="O1542">
        <v>0</v>
      </c>
      <c r="P1542" t="s">
        <v>33</v>
      </c>
      <c r="Q1542" t="s">
        <v>136</v>
      </c>
    </row>
    <row r="1543" spans="1:17">
      <c r="A1543">
        <v>1542</v>
      </c>
      <c r="B1543" s="1" t="s">
        <v>1682</v>
      </c>
      <c r="C1543">
        <v>18807</v>
      </c>
      <c r="D1543" t="s">
        <v>17</v>
      </c>
      <c r="E1543">
        <v>0</v>
      </c>
      <c r="F1543">
        <v>30</v>
      </c>
      <c r="G1543">
        <v>4.91</v>
      </c>
      <c r="H1543" t="s">
        <v>19</v>
      </c>
      <c r="I1543">
        <v>30</v>
      </c>
      <c r="J1543">
        <v>2</v>
      </c>
      <c r="K1543" t="s">
        <v>21</v>
      </c>
      <c r="L1543" t="s">
        <v>20</v>
      </c>
      <c r="M1543">
        <v>0</v>
      </c>
      <c r="N1543">
        <v>0</v>
      </c>
      <c r="O1543">
        <v>0</v>
      </c>
      <c r="P1543" t="s">
        <v>50</v>
      </c>
      <c r="Q1543" t="s">
        <v>1697</v>
      </c>
    </row>
    <row r="1544" spans="1:17">
      <c r="A1544">
        <v>1543</v>
      </c>
      <c r="B1544" s="1" t="s">
        <v>1682</v>
      </c>
      <c r="C1544">
        <v>18817</v>
      </c>
      <c r="D1544" t="s">
        <v>17</v>
      </c>
      <c r="E1544">
        <v>0</v>
      </c>
      <c r="F1544">
        <v>18</v>
      </c>
      <c r="G1544">
        <v>1.77</v>
      </c>
      <c r="H1544" t="s">
        <v>19</v>
      </c>
      <c r="I1544">
        <v>18</v>
      </c>
      <c r="J1544">
        <v>110</v>
      </c>
      <c r="K1544" t="s">
        <v>21</v>
      </c>
      <c r="L1544" t="s">
        <v>20</v>
      </c>
      <c r="M1544">
        <v>2.5</v>
      </c>
      <c r="N1544">
        <v>0</v>
      </c>
      <c r="O1544">
        <v>0</v>
      </c>
      <c r="P1544" t="s">
        <v>50</v>
      </c>
      <c r="Q1544" t="s">
        <v>1698</v>
      </c>
    </row>
    <row r="1545" spans="1:17">
      <c r="A1545">
        <v>1544</v>
      </c>
      <c r="B1545" s="1" t="s">
        <v>1682</v>
      </c>
      <c r="C1545">
        <v>20325</v>
      </c>
      <c r="D1545" t="s">
        <v>26</v>
      </c>
      <c r="E1545">
        <v>0</v>
      </c>
      <c r="F1545">
        <v>18</v>
      </c>
      <c r="G1545">
        <v>1.77</v>
      </c>
      <c r="H1545" t="s">
        <v>24</v>
      </c>
      <c r="I1545">
        <v>18</v>
      </c>
      <c r="J1545">
        <v>52</v>
      </c>
      <c r="K1545" t="s">
        <v>21</v>
      </c>
      <c r="L1545" t="s">
        <v>20</v>
      </c>
      <c r="M1545">
        <v>4</v>
      </c>
      <c r="N1545">
        <v>0</v>
      </c>
      <c r="O1545">
        <v>0</v>
      </c>
      <c r="P1545" t="s">
        <v>27</v>
      </c>
      <c r="Q1545" t="s">
        <v>1699</v>
      </c>
    </row>
    <row r="1546" spans="1:17">
      <c r="A1546">
        <v>1545</v>
      </c>
      <c r="B1546" s="1" t="s">
        <v>1682</v>
      </c>
      <c r="C1546">
        <v>23070</v>
      </c>
      <c r="D1546" t="s">
        <v>17</v>
      </c>
      <c r="E1546">
        <v>0</v>
      </c>
      <c r="F1546">
        <v>24</v>
      </c>
      <c r="G1546">
        <v>3.14</v>
      </c>
      <c r="H1546" t="s">
        <v>24</v>
      </c>
      <c r="I1546">
        <v>24</v>
      </c>
      <c r="J1546">
        <v>24</v>
      </c>
      <c r="K1546" t="s">
        <v>21</v>
      </c>
      <c r="L1546" t="s">
        <v>20</v>
      </c>
      <c r="M1546">
        <v>3</v>
      </c>
      <c r="N1546">
        <v>0</v>
      </c>
      <c r="O1546">
        <v>0</v>
      </c>
      <c r="P1546" t="s">
        <v>27</v>
      </c>
      <c r="Q1546" t="s">
        <v>1700</v>
      </c>
    </row>
    <row r="1547" spans="1:17">
      <c r="A1547">
        <v>1546</v>
      </c>
      <c r="B1547" s="1" t="s">
        <v>1682</v>
      </c>
      <c r="C1547">
        <v>24062</v>
      </c>
      <c r="D1547" t="s">
        <v>17</v>
      </c>
      <c r="E1547">
        <v>0</v>
      </c>
      <c r="F1547">
        <v>18</v>
      </c>
      <c r="G1547">
        <v>1.77</v>
      </c>
      <c r="H1547" t="s">
        <v>24</v>
      </c>
      <c r="I1547">
        <v>18</v>
      </c>
      <c r="J1547">
        <v>24</v>
      </c>
      <c r="K1547" t="s">
        <v>21</v>
      </c>
      <c r="L1547" t="s">
        <v>20</v>
      </c>
      <c r="M1547">
        <v>3</v>
      </c>
      <c r="N1547">
        <v>0</v>
      </c>
      <c r="O1547">
        <v>0</v>
      </c>
      <c r="P1547" t="s">
        <v>22</v>
      </c>
      <c r="Q1547" t="s">
        <v>1701</v>
      </c>
    </row>
    <row r="1548" spans="1:17">
      <c r="A1548">
        <v>1547</v>
      </c>
      <c r="B1548" s="1" t="s">
        <v>1682</v>
      </c>
      <c r="C1548">
        <v>24122</v>
      </c>
      <c r="D1548" t="s">
        <v>17</v>
      </c>
      <c r="E1548">
        <v>0</v>
      </c>
      <c r="F1548">
        <v>24</v>
      </c>
      <c r="G1548">
        <v>3.14</v>
      </c>
      <c r="H1548" t="s">
        <v>24</v>
      </c>
      <c r="I1548">
        <v>24</v>
      </c>
      <c r="J1548">
        <v>24</v>
      </c>
      <c r="K1548" t="s">
        <v>21</v>
      </c>
      <c r="L1548" t="s">
        <v>20</v>
      </c>
      <c r="M1548">
        <v>3</v>
      </c>
      <c r="N1548">
        <v>0</v>
      </c>
      <c r="O1548">
        <v>0</v>
      </c>
      <c r="P1548" t="s">
        <v>33</v>
      </c>
      <c r="Q1548" t="s">
        <v>1702</v>
      </c>
    </row>
    <row r="1549" spans="1:17">
      <c r="A1549">
        <v>1548</v>
      </c>
      <c r="B1549" s="1" t="s">
        <v>1682</v>
      </c>
      <c r="C1549">
        <v>24778</v>
      </c>
      <c r="D1549" t="s">
        <v>17</v>
      </c>
      <c r="E1549">
        <v>1.85</v>
      </c>
      <c r="F1549">
        <v>24</v>
      </c>
      <c r="G1549">
        <v>3.14</v>
      </c>
      <c r="H1549" t="s">
        <v>19</v>
      </c>
      <c r="I1549">
        <v>24</v>
      </c>
      <c r="J1549">
        <v>24</v>
      </c>
      <c r="K1549" t="s">
        <v>21</v>
      </c>
      <c r="L1549" t="s">
        <v>21</v>
      </c>
      <c r="M1549">
        <v>2</v>
      </c>
      <c r="N1549">
        <v>0</v>
      </c>
      <c r="O1549">
        <v>0</v>
      </c>
      <c r="P1549" t="s">
        <v>33</v>
      </c>
      <c r="Q1549" t="s">
        <v>1703</v>
      </c>
    </row>
    <row r="1550" spans="1:17">
      <c r="A1550">
        <v>1549</v>
      </c>
      <c r="B1550" s="1" t="s">
        <v>1682</v>
      </c>
      <c r="C1550">
        <v>25880</v>
      </c>
      <c r="D1550" t="s">
        <v>17</v>
      </c>
      <c r="E1550">
        <v>1.9</v>
      </c>
      <c r="F1550">
        <v>24</v>
      </c>
      <c r="G1550">
        <v>3.14</v>
      </c>
      <c r="H1550" t="s">
        <v>24</v>
      </c>
      <c r="I1550">
        <v>24</v>
      </c>
      <c r="J1550">
        <v>32</v>
      </c>
      <c r="K1550" t="s">
        <v>21</v>
      </c>
      <c r="L1550" t="s">
        <v>20</v>
      </c>
      <c r="M1550">
        <v>4</v>
      </c>
      <c r="N1550">
        <v>0</v>
      </c>
      <c r="O1550">
        <v>0</v>
      </c>
      <c r="P1550" t="s">
        <v>27</v>
      </c>
      <c r="Q1550" t="s">
        <v>1704</v>
      </c>
    </row>
    <row r="1551" spans="1:17">
      <c r="A1551">
        <v>1550</v>
      </c>
      <c r="B1551" s="1" t="s">
        <v>1682</v>
      </c>
      <c r="C1551">
        <v>28525</v>
      </c>
      <c r="D1551" t="s">
        <v>17</v>
      </c>
      <c r="E1551">
        <v>2.0499999999999998</v>
      </c>
      <c r="F1551">
        <v>18</v>
      </c>
      <c r="G1551">
        <v>1.77</v>
      </c>
      <c r="H1551" t="s">
        <v>24</v>
      </c>
      <c r="I1551">
        <v>18</v>
      </c>
      <c r="J1551">
        <v>24</v>
      </c>
      <c r="K1551" t="s">
        <v>21</v>
      </c>
      <c r="L1551" t="s">
        <v>20</v>
      </c>
      <c r="M1551">
        <v>3</v>
      </c>
      <c r="N1551">
        <v>0</v>
      </c>
      <c r="O1551">
        <v>0</v>
      </c>
      <c r="P1551" t="s">
        <v>33</v>
      </c>
      <c r="Q1551" t="s">
        <v>1705</v>
      </c>
    </row>
    <row r="1552" spans="1:17">
      <c r="A1552">
        <v>1551</v>
      </c>
      <c r="B1552" s="1" t="s">
        <v>1682</v>
      </c>
      <c r="C1552">
        <v>28650</v>
      </c>
      <c r="D1552" t="s">
        <v>17</v>
      </c>
      <c r="E1552">
        <v>1.43</v>
      </c>
      <c r="F1552">
        <v>24</v>
      </c>
      <c r="G1552">
        <v>3.14</v>
      </c>
      <c r="H1552" t="s">
        <v>24</v>
      </c>
      <c r="I1552">
        <v>24</v>
      </c>
      <c r="J1552">
        <v>26</v>
      </c>
      <c r="K1552" t="s">
        <v>21</v>
      </c>
      <c r="L1552" t="s">
        <v>21</v>
      </c>
      <c r="M1552">
        <v>3</v>
      </c>
      <c r="N1552">
        <v>0</v>
      </c>
      <c r="O1552">
        <v>0</v>
      </c>
      <c r="P1552" t="s">
        <v>33</v>
      </c>
      <c r="Q1552" t="s">
        <v>1706</v>
      </c>
    </row>
    <row r="1553" spans="1:17">
      <c r="A1553">
        <v>1552</v>
      </c>
      <c r="B1553" s="1" t="s">
        <v>1682</v>
      </c>
      <c r="C1553">
        <v>28695</v>
      </c>
      <c r="D1553" t="s">
        <v>17</v>
      </c>
      <c r="E1553">
        <v>2.4</v>
      </c>
      <c r="F1553">
        <v>24</v>
      </c>
      <c r="G1553">
        <v>3.14</v>
      </c>
      <c r="H1553" t="s">
        <v>24</v>
      </c>
      <c r="I1553">
        <v>24</v>
      </c>
      <c r="J1553">
        <v>27</v>
      </c>
      <c r="K1553" t="s">
        <v>21</v>
      </c>
      <c r="L1553" t="s">
        <v>20</v>
      </c>
      <c r="M1553">
        <v>3</v>
      </c>
      <c r="N1553">
        <v>0</v>
      </c>
      <c r="O1553">
        <v>0</v>
      </c>
      <c r="P1553" t="s">
        <v>33</v>
      </c>
      <c r="Q1553" t="s">
        <v>1707</v>
      </c>
    </row>
    <row r="1554" spans="1:17">
      <c r="A1554">
        <v>1553</v>
      </c>
      <c r="B1554" s="1" t="s">
        <v>1682</v>
      </c>
      <c r="C1554">
        <v>31825</v>
      </c>
      <c r="D1554" t="s">
        <v>17</v>
      </c>
      <c r="E1554">
        <v>1.3</v>
      </c>
      <c r="F1554">
        <v>18</v>
      </c>
      <c r="G1554">
        <v>1.77</v>
      </c>
      <c r="H1554" t="s">
        <v>24</v>
      </c>
      <c r="I1554">
        <v>18</v>
      </c>
      <c r="J1554">
        <v>23</v>
      </c>
      <c r="K1554" t="s">
        <v>21</v>
      </c>
      <c r="L1554" t="s">
        <v>21</v>
      </c>
      <c r="M1554">
        <v>3</v>
      </c>
      <c r="N1554">
        <v>0</v>
      </c>
      <c r="O1554">
        <v>0</v>
      </c>
      <c r="P1554" t="s">
        <v>22</v>
      </c>
      <c r="Q1554" t="s">
        <v>1708</v>
      </c>
    </row>
    <row r="1555" spans="1:17">
      <c r="A1555">
        <v>1554</v>
      </c>
      <c r="B1555" s="1" t="s">
        <v>1682</v>
      </c>
      <c r="C1555">
        <v>31881</v>
      </c>
      <c r="D1555" t="s">
        <v>17</v>
      </c>
      <c r="E1555">
        <v>2.2000000000000002</v>
      </c>
      <c r="F1555">
        <v>24</v>
      </c>
      <c r="G1555">
        <v>3.14</v>
      </c>
      <c r="H1555" t="s">
        <v>24</v>
      </c>
      <c r="I1555">
        <v>24</v>
      </c>
      <c r="J1555">
        <v>24</v>
      </c>
      <c r="K1555" t="s">
        <v>21</v>
      </c>
      <c r="L1555" t="s">
        <v>20</v>
      </c>
      <c r="M1555">
        <v>3</v>
      </c>
      <c r="N1555">
        <v>0</v>
      </c>
      <c r="O1555">
        <v>0</v>
      </c>
      <c r="P1555" t="s">
        <v>33</v>
      </c>
      <c r="Q1555" t="s">
        <v>1709</v>
      </c>
    </row>
    <row r="1556" spans="1:17">
      <c r="A1556">
        <v>1555</v>
      </c>
      <c r="B1556" s="1" t="s">
        <v>1682</v>
      </c>
      <c r="C1556">
        <v>31916</v>
      </c>
      <c r="D1556" t="s">
        <v>17</v>
      </c>
      <c r="E1556">
        <v>1.7</v>
      </c>
      <c r="F1556">
        <v>18</v>
      </c>
      <c r="G1556">
        <v>1.77</v>
      </c>
      <c r="H1556" t="s">
        <v>24</v>
      </c>
      <c r="I1556">
        <v>18</v>
      </c>
      <c r="J1556">
        <v>40</v>
      </c>
      <c r="K1556" t="s">
        <v>21</v>
      </c>
      <c r="L1556" t="s">
        <v>20</v>
      </c>
      <c r="M1556">
        <v>3</v>
      </c>
      <c r="N1556">
        <v>0</v>
      </c>
      <c r="O1556">
        <v>0</v>
      </c>
      <c r="P1556" t="s">
        <v>33</v>
      </c>
      <c r="Q1556" t="s">
        <v>1710</v>
      </c>
    </row>
    <row r="1557" spans="1:17">
      <c r="A1557">
        <v>1556</v>
      </c>
      <c r="B1557" s="1" t="s">
        <v>1682</v>
      </c>
      <c r="C1557">
        <v>34025</v>
      </c>
      <c r="D1557" t="s">
        <v>53</v>
      </c>
      <c r="E1557">
        <v>1.85</v>
      </c>
      <c r="F1557">
        <v>24</v>
      </c>
      <c r="G1557">
        <v>3.14</v>
      </c>
      <c r="H1557" t="s">
        <v>38</v>
      </c>
      <c r="I1557">
        <v>24</v>
      </c>
      <c r="J1557">
        <v>20</v>
      </c>
      <c r="K1557" t="s">
        <v>20</v>
      </c>
      <c r="L1557" t="s">
        <v>20</v>
      </c>
      <c r="M1557">
        <v>5</v>
      </c>
      <c r="N1557">
        <v>0</v>
      </c>
      <c r="O1557">
        <v>0</v>
      </c>
      <c r="P1557" t="s">
        <v>39</v>
      </c>
      <c r="Q1557" t="s">
        <v>1711</v>
      </c>
    </row>
    <row r="1558" spans="1:17">
      <c r="A1558">
        <v>1557</v>
      </c>
      <c r="B1558" s="1" t="s">
        <v>1682</v>
      </c>
      <c r="C1558">
        <v>35790</v>
      </c>
      <c r="D1558" t="s">
        <v>26</v>
      </c>
      <c r="E1558">
        <v>0.4</v>
      </c>
      <c r="F1558">
        <v>24</v>
      </c>
      <c r="G1558">
        <v>3.14</v>
      </c>
      <c r="H1558" t="s">
        <v>18</v>
      </c>
      <c r="I1558">
        <v>24</v>
      </c>
      <c r="J1558">
        <v>30</v>
      </c>
      <c r="K1558" t="s">
        <v>21</v>
      </c>
      <c r="L1558" t="s">
        <v>20</v>
      </c>
      <c r="M1558">
        <v>4</v>
      </c>
      <c r="N1558">
        <v>0</v>
      </c>
      <c r="O1558">
        <v>0</v>
      </c>
      <c r="P1558" t="s">
        <v>50</v>
      </c>
      <c r="Q1558" t="s">
        <v>1712</v>
      </c>
    </row>
    <row r="1559" spans="1:17">
      <c r="A1559">
        <v>1558</v>
      </c>
      <c r="B1559" s="1" t="s">
        <v>1682</v>
      </c>
      <c r="C1559">
        <v>37920</v>
      </c>
      <c r="D1559" t="s">
        <v>17</v>
      </c>
      <c r="E1559">
        <v>0</v>
      </c>
      <c r="F1559">
        <v>30</v>
      </c>
      <c r="G1559">
        <v>4.91</v>
      </c>
      <c r="H1559" t="s">
        <v>24</v>
      </c>
      <c r="I1559">
        <v>30</v>
      </c>
      <c r="J1559">
        <v>0</v>
      </c>
      <c r="K1559" t="s">
        <v>20</v>
      </c>
      <c r="L1559" t="s">
        <v>20</v>
      </c>
      <c r="M1559">
        <v>5</v>
      </c>
      <c r="N1559">
        <v>0</v>
      </c>
      <c r="O1559">
        <v>0</v>
      </c>
      <c r="P1559" t="s">
        <v>27</v>
      </c>
      <c r="Q1559" t="s">
        <v>1713</v>
      </c>
    </row>
    <row r="1560" spans="1:17">
      <c r="A1560">
        <v>1559</v>
      </c>
      <c r="B1560" s="1" t="s">
        <v>1682</v>
      </c>
      <c r="C1560">
        <v>38929</v>
      </c>
      <c r="D1560" t="s">
        <v>17</v>
      </c>
      <c r="E1560">
        <v>0</v>
      </c>
      <c r="F1560">
        <v>30</v>
      </c>
      <c r="G1560">
        <v>4.91</v>
      </c>
      <c r="H1560" t="s">
        <v>24</v>
      </c>
      <c r="I1560">
        <v>30</v>
      </c>
      <c r="J1560">
        <v>295</v>
      </c>
      <c r="K1560" t="s">
        <v>21</v>
      </c>
      <c r="L1560" t="s">
        <v>20</v>
      </c>
      <c r="M1560">
        <v>5</v>
      </c>
      <c r="N1560">
        <v>0</v>
      </c>
      <c r="O1560">
        <v>0</v>
      </c>
      <c r="P1560" t="s">
        <v>33</v>
      </c>
      <c r="Q1560" t="s">
        <v>1714</v>
      </c>
    </row>
    <row r="1561" spans="1:17">
      <c r="A1561">
        <v>1560</v>
      </c>
      <c r="B1561" s="1" t="s">
        <v>1682</v>
      </c>
      <c r="C1561">
        <v>41184</v>
      </c>
      <c r="D1561" t="s">
        <v>17</v>
      </c>
      <c r="E1561">
        <v>0</v>
      </c>
      <c r="F1561">
        <v>24</v>
      </c>
      <c r="G1561">
        <v>3.14</v>
      </c>
      <c r="H1561" t="s">
        <v>29</v>
      </c>
      <c r="I1561">
        <v>24</v>
      </c>
      <c r="J1561">
        <v>65</v>
      </c>
      <c r="K1561" t="s">
        <v>20</v>
      </c>
      <c r="L1561" t="s">
        <v>20</v>
      </c>
      <c r="M1561">
        <v>3</v>
      </c>
      <c r="N1561">
        <v>0</v>
      </c>
      <c r="O1561">
        <v>0</v>
      </c>
      <c r="P1561" t="s">
        <v>22</v>
      </c>
      <c r="Q1561" t="s">
        <v>1715</v>
      </c>
    </row>
    <row r="1562" spans="1:17">
      <c r="A1562">
        <v>1561</v>
      </c>
      <c r="B1562" s="1" t="s">
        <v>1716</v>
      </c>
      <c r="C1562">
        <v>2502</v>
      </c>
      <c r="D1562" t="s">
        <v>17</v>
      </c>
      <c r="E1562">
        <v>0</v>
      </c>
      <c r="F1562">
        <v>18</v>
      </c>
      <c r="G1562">
        <v>1.77</v>
      </c>
      <c r="H1562" t="s">
        <v>49</v>
      </c>
      <c r="I1562">
        <v>18</v>
      </c>
      <c r="J1562">
        <v>0</v>
      </c>
      <c r="K1562" t="s">
        <v>21</v>
      </c>
      <c r="L1562" t="s">
        <v>21</v>
      </c>
      <c r="M1562">
        <v>4</v>
      </c>
      <c r="N1562">
        <v>0</v>
      </c>
      <c r="O1562">
        <v>0</v>
      </c>
      <c r="P1562" t="s">
        <v>22</v>
      </c>
      <c r="Q1562" t="s">
        <v>1717</v>
      </c>
    </row>
    <row r="1563" spans="1:17">
      <c r="A1563">
        <v>1562</v>
      </c>
      <c r="B1563" s="1" t="s">
        <v>1716</v>
      </c>
      <c r="C1563">
        <v>2522</v>
      </c>
      <c r="D1563" t="s">
        <v>53</v>
      </c>
      <c r="E1563">
        <v>1</v>
      </c>
      <c r="F1563">
        <v>18</v>
      </c>
      <c r="G1563">
        <v>1.77</v>
      </c>
      <c r="H1563" t="s">
        <v>38</v>
      </c>
      <c r="I1563">
        <v>18</v>
      </c>
      <c r="J1563">
        <v>30</v>
      </c>
      <c r="K1563" t="s">
        <v>21</v>
      </c>
      <c r="L1563" t="s">
        <v>21</v>
      </c>
      <c r="M1563">
        <v>3</v>
      </c>
      <c r="N1563">
        <v>0</v>
      </c>
      <c r="O1563">
        <v>0</v>
      </c>
      <c r="P1563" t="s">
        <v>39</v>
      </c>
      <c r="Q1563" t="s">
        <v>1718</v>
      </c>
    </row>
    <row r="1564" spans="1:17">
      <c r="A1564">
        <v>1563</v>
      </c>
      <c r="B1564" s="1" t="s">
        <v>1719</v>
      </c>
      <c r="C1564">
        <v>2111</v>
      </c>
      <c r="D1564" t="s">
        <v>26</v>
      </c>
      <c r="E1564">
        <v>1.84</v>
      </c>
      <c r="F1564">
        <v>18</v>
      </c>
      <c r="G1564">
        <v>1.77</v>
      </c>
      <c r="H1564" t="s">
        <v>24</v>
      </c>
      <c r="I1564">
        <v>18</v>
      </c>
      <c r="J1564">
        <v>40</v>
      </c>
      <c r="K1564" t="s">
        <v>20</v>
      </c>
      <c r="L1564" t="s">
        <v>21</v>
      </c>
      <c r="M1564">
        <v>3</v>
      </c>
      <c r="N1564" t="s">
        <v>21</v>
      </c>
      <c r="O1564">
        <v>0</v>
      </c>
      <c r="P1564" t="s">
        <v>27</v>
      </c>
      <c r="Q1564" t="s">
        <v>1720</v>
      </c>
    </row>
    <row r="1565" spans="1:17">
      <c r="A1565">
        <v>1564</v>
      </c>
      <c r="B1565" s="1" t="s">
        <v>1721</v>
      </c>
      <c r="C1565">
        <v>55</v>
      </c>
      <c r="D1565" t="s">
        <v>26</v>
      </c>
      <c r="E1565">
        <v>2.7</v>
      </c>
      <c r="F1565">
        <v>18</v>
      </c>
      <c r="G1565">
        <v>1.8</v>
      </c>
      <c r="H1565" t="s">
        <v>93</v>
      </c>
      <c r="I1565">
        <v>18</v>
      </c>
      <c r="J1565">
        <v>23</v>
      </c>
      <c r="K1565" t="s">
        <v>20</v>
      </c>
      <c r="L1565" t="s">
        <v>21</v>
      </c>
      <c r="M1565">
        <v>3</v>
      </c>
      <c r="N1565" t="s">
        <v>21</v>
      </c>
      <c r="O1565">
        <v>0</v>
      </c>
      <c r="P1565" t="s">
        <v>33</v>
      </c>
      <c r="Q1565" t="s">
        <v>1722</v>
      </c>
    </row>
    <row r="1566" spans="1:17">
      <c r="A1566">
        <v>1565</v>
      </c>
      <c r="B1566" s="1" t="s">
        <v>1721</v>
      </c>
      <c r="C1566">
        <v>1859</v>
      </c>
      <c r="D1566" t="s">
        <v>26</v>
      </c>
      <c r="E1566">
        <v>2</v>
      </c>
      <c r="F1566">
        <v>18</v>
      </c>
      <c r="G1566">
        <v>1.77</v>
      </c>
      <c r="H1566" t="s">
        <v>93</v>
      </c>
      <c r="I1566">
        <v>18</v>
      </c>
      <c r="J1566">
        <v>24</v>
      </c>
      <c r="K1566" t="s">
        <v>20</v>
      </c>
      <c r="L1566" t="s">
        <v>21</v>
      </c>
      <c r="M1566">
        <v>3</v>
      </c>
      <c r="N1566" t="s">
        <v>21</v>
      </c>
      <c r="O1566">
        <v>0</v>
      </c>
      <c r="P1566" t="s">
        <v>33</v>
      </c>
      <c r="Q1566" t="s">
        <v>1723</v>
      </c>
    </row>
    <row r="1567" spans="1:17">
      <c r="A1567">
        <v>1566</v>
      </c>
      <c r="B1567" s="1" t="s">
        <v>1721</v>
      </c>
      <c r="C1567">
        <v>3750</v>
      </c>
      <c r="D1567" t="s">
        <v>26</v>
      </c>
      <c r="E1567">
        <v>1.6</v>
      </c>
      <c r="F1567">
        <v>18</v>
      </c>
      <c r="G1567">
        <v>1.77</v>
      </c>
      <c r="H1567" t="s">
        <v>29</v>
      </c>
      <c r="I1567">
        <v>18</v>
      </c>
      <c r="J1567">
        <v>29</v>
      </c>
      <c r="K1567" t="s">
        <v>21</v>
      </c>
      <c r="L1567" t="s">
        <v>21</v>
      </c>
      <c r="M1567">
        <v>2</v>
      </c>
      <c r="N1567" t="s">
        <v>21</v>
      </c>
      <c r="O1567">
        <v>0</v>
      </c>
      <c r="P1567" t="s">
        <v>22</v>
      </c>
      <c r="Q1567" t="s">
        <v>1724</v>
      </c>
    </row>
    <row r="1568" spans="1:17">
      <c r="A1568">
        <v>1567</v>
      </c>
      <c r="B1568" s="1" t="s">
        <v>1721</v>
      </c>
      <c r="C1568">
        <v>4450</v>
      </c>
      <c r="D1568" t="s">
        <v>1725</v>
      </c>
      <c r="E1568">
        <v>0</v>
      </c>
      <c r="F1568" t="s">
        <v>18</v>
      </c>
      <c r="G1568" t="s">
        <v>1726</v>
      </c>
      <c r="H1568" t="s">
        <v>1727</v>
      </c>
      <c r="I1568">
        <v>0</v>
      </c>
      <c r="J1568">
        <v>0</v>
      </c>
      <c r="K1568" t="s">
        <v>20</v>
      </c>
      <c r="L1568" t="s">
        <v>21</v>
      </c>
      <c r="M1568">
        <v>2</v>
      </c>
      <c r="N1568" t="s">
        <v>21</v>
      </c>
      <c r="O1568">
        <v>0</v>
      </c>
      <c r="P1568" t="s">
        <v>33</v>
      </c>
      <c r="Q1568" t="s">
        <v>1728</v>
      </c>
    </row>
    <row r="1569" spans="1:17">
      <c r="A1569">
        <v>1568</v>
      </c>
      <c r="B1569" s="1" t="s">
        <v>1729</v>
      </c>
      <c r="C1569">
        <v>19668</v>
      </c>
      <c r="D1569" t="s">
        <v>26</v>
      </c>
      <c r="E1569">
        <v>2.9</v>
      </c>
      <c r="F1569">
        <v>18</v>
      </c>
      <c r="G1569">
        <v>1.8</v>
      </c>
      <c r="H1569" t="s">
        <v>67</v>
      </c>
      <c r="I1569">
        <v>18</v>
      </c>
      <c r="J1569">
        <v>25</v>
      </c>
      <c r="K1569" t="s">
        <v>20</v>
      </c>
      <c r="L1569" t="s">
        <v>21</v>
      </c>
      <c r="M1569">
        <v>2.5</v>
      </c>
      <c r="N1569" t="s">
        <v>21</v>
      </c>
      <c r="O1569">
        <v>0</v>
      </c>
      <c r="P1569" t="s">
        <v>33</v>
      </c>
      <c r="Q1569" t="s">
        <v>1730</v>
      </c>
    </row>
    <row r="1570" spans="1:17">
      <c r="A1570">
        <v>1569</v>
      </c>
      <c r="B1570" s="1" t="s">
        <v>1729</v>
      </c>
      <c r="C1570">
        <v>20230</v>
      </c>
      <c r="D1570" t="s">
        <v>17</v>
      </c>
      <c r="E1570">
        <v>0.9</v>
      </c>
      <c r="F1570">
        <v>15</v>
      </c>
      <c r="G1570">
        <v>1.2</v>
      </c>
      <c r="H1570" t="s">
        <v>67</v>
      </c>
      <c r="I1570">
        <v>15</v>
      </c>
      <c r="J1570">
        <v>19</v>
      </c>
      <c r="K1570" t="s">
        <v>20</v>
      </c>
      <c r="L1570" t="s">
        <v>21</v>
      </c>
      <c r="M1570">
        <v>2</v>
      </c>
      <c r="N1570" t="s">
        <v>21</v>
      </c>
      <c r="O1570">
        <v>0</v>
      </c>
      <c r="P1570" t="s">
        <v>27</v>
      </c>
      <c r="Q1570" t="s">
        <v>1731</v>
      </c>
    </row>
    <row r="1571" spans="1:17">
      <c r="A1571">
        <v>1570</v>
      </c>
      <c r="B1571" s="1" t="s">
        <v>1729</v>
      </c>
      <c r="C1571">
        <v>20394</v>
      </c>
      <c r="D1571" t="s">
        <v>26</v>
      </c>
      <c r="E1571">
        <v>2.5</v>
      </c>
      <c r="F1571">
        <v>18</v>
      </c>
      <c r="G1571">
        <v>1.8</v>
      </c>
      <c r="H1571" t="s">
        <v>67</v>
      </c>
      <c r="I1571">
        <v>18</v>
      </c>
      <c r="J1571">
        <v>22</v>
      </c>
      <c r="K1571" t="s">
        <v>20</v>
      </c>
      <c r="L1571" t="s">
        <v>21</v>
      </c>
      <c r="M1571">
        <v>3</v>
      </c>
      <c r="N1571" t="s">
        <v>21</v>
      </c>
      <c r="O1571">
        <v>0</v>
      </c>
      <c r="P1571" t="s">
        <v>27</v>
      </c>
      <c r="Q1571" t="s">
        <v>1732</v>
      </c>
    </row>
    <row r="1572" spans="1:17">
      <c r="A1572">
        <v>1571</v>
      </c>
      <c r="B1572" s="1" t="s">
        <v>1729</v>
      </c>
      <c r="C1572">
        <v>20400</v>
      </c>
      <c r="D1572" t="s">
        <v>26</v>
      </c>
      <c r="E1572">
        <v>1.7</v>
      </c>
      <c r="F1572">
        <v>18</v>
      </c>
      <c r="G1572">
        <v>1.8</v>
      </c>
      <c r="H1572" t="s">
        <v>67</v>
      </c>
      <c r="I1572">
        <v>18</v>
      </c>
      <c r="J1572">
        <v>29</v>
      </c>
      <c r="K1572" t="s">
        <v>20</v>
      </c>
      <c r="L1572" t="s">
        <v>21</v>
      </c>
      <c r="M1572">
        <v>3.5</v>
      </c>
      <c r="N1572" t="s">
        <v>21</v>
      </c>
      <c r="O1572">
        <v>0</v>
      </c>
      <c r="P1572" t="s">
        <v>27</v>
      </c>
      <c r="Q1572" t="s">
        <v>1733</v>
      </c>
    </row>
    <row r="1573" spans="1:17">
      <c r="A1573">
        <v>1572</v>
      </c>
      <c r="B1573" s="1" t="s">
        <v>1729</v>
      </c>
      <c r="C1573">
        <v>20405</v>
      </c>
      <c r="D1573" t="s">
        <v>26</v>
      </c>
      <c r="E1573">
        <v>2.6</v>
      </c>
      <c r="F1573">
        <v>18</v>
      </c>
      <c r="G1573">
        <v>1.8</v>
      </c>
      <c r="H1573" t="s">
        <v>67</v>
      </c>
      <c r="I1573">
        <v>18</v>
      </c>
      <c r="J1573">
        <v>35</v>
      </c>
      <c r="K1573" t="s">
        <v>20</v>
      </c>
      <c r="L1573" t="s">
        <v>21</v>
      </c>
      <c r="M1573">
        <v>3</v>
      </c>
      <c r="N1573" t="s">
        <v>21</v>
      </c>
      <c r="O1573">
        <v>0</v>
      </c>
      <c r="P1573" t="s">
        <v>27</v>
      </c>
      <c r="Q1573" t="s">
        <v>1734</v>
      </c>
    </row>
    <row r="1574" spans="1:17">
      <c r="A1574">
        <v>1573</v>
      </c>
      <c r="B1574" s="1" t="s">
        <v>1729</v>
      </c>
      <c r="C1574">
        <v>21720</v>
      </c>
      <c r="D1574" t="s">
        <v>17</v>
      </c>
      <c r="E1574">
        <v>2.1</v>
      </c>
      <c r="F1574">
        <v>15</v>
      </c>
      <c r="G1574">
        <v>1.2</v>
      </c>
      <c r="H1574" t="s">
        <v>67</v>
      </c>
      <c r="I1574">
        <v>15</v>
      </c>
      <c r="J1574">
        <v>25</v>
      </c>
      <c r="K1574" t="s">
        <v>20</v>
      </c>
      <c r="L1574" t="s">
        <v>21</v>
      </c>
      <c r="M1574">
        <v>2</v>
      </c>
      <c r="N1574" t="s">
        <v>21</v>
      </c>
      <c r="O1574">
        <v>0</v>
      </c>
      <c r="P1574" t="s">
        <v>22</v>
      </c>
      <c r="Q1574" t="s">
        <v>1735</v>
      </c>
    </row>
    <row r="1575" spans="1:17">
      <c r="A1575">
        <v>1574</v>
      </c>
      <c r="B1575" s="1" t="s">
        <v>1729</v>
      </c>
      <c r="C1575">
        <v>22033</v>
      </c>
      <c r="D1575" t="s">
        <v>17</v>
      </c>
      <c r="E1575">
        <v>1.3</v>
      </c>
      <c r="F1575">
        <v>18</v>
      </c>
      <c r="G1575">
        <v>1.8</v>
      </c>
      <c r="H1575" t="s">
        <v>67</v>
      </c>
      <c r="I1575">
        <v>18</v>
      </c>
      <c r="J1575">
        <v>22</v>
      </c>
      <c r="K1575" t="s">
        <v>20</v>
      </c>
      <c r="L1575" t="s">
        <v>21</v>
      </c>
      <c r="M1575">
        <v>2.5</v>
      </c>
      <c r="N1575" t="s">
        <v>21</v>
      </c>
      <c r="O1575">
        <v>0</v>
      </c>
      <c r="P1575" t="s">
        <v>27</v>
      </c>
      <c r="Q1575" t="s">
        <v>1736</v>
      </c>
    </row>
    <row r="1576" spans="1:17">
      <c r="A1576">
        <v>1575</v>
      </c>
      <c r="B1576" s="1" t="s">
        <v>1737</v>
      </c>
      <c r="C1576">
        <v>1205</v>
      </c>
      <c r="D1576" t="s">
        <v>26</v>
      </c>
      <c r="E1576">
        <v>2.1</v>
      </c>
      <c r="F1576">
        <v>18</v>
      </c>
      <c r="G1576">
        <v>1.77</v>
      </c>
      <c r="H1576" t="s">
        <v>93</v>
      </c>
      <c r="I1576">
        <v>18</v>
      </c>
      <c r="J1576">
        <v>24</v>
      </c>
      <c r="K1576" t="s">
        <v>20</v>
      </c>
      <c r="L1576" t="s">
        <v>21</v>
      </c>
      <c r="M1576">
        <v>2</v>
      </c>
      <c r="N1576" t="s">
        <v>21</v>
      </c>
      <c r="O1576">
        <v>0</v>
      </c>
      <c r="P1576" t="s">
        <v>33</v>
      </c>
      <c r="Q1576" t="s">
        <v>1738</v>
      </c>
    </row>
    <row r="1577" spans="1:17">
      <c r="A1577">
        <v>1576</v>
      </c>
      <c r="B1577" s="1" t="s">
        <v>1737</v>
      </c>
      <c r="C1577">
        <v>2520</v>
      </c>
      <c r="D1577" t="s">
        <v>17</v>
      </c>
      <c r="E1577">
        <v>0</v>
      </c>
      <c r="F1577">
        <v>18</v>
      </c>
      <c r="G1577">
        <v>1.77</v>
      </c>
      <c r="H1577" t="s">
        <v>93</v>
      </c>
      <c r="I1577">
        <v>18</v>
      </c>
      <c r="J1577">
        <v>18</v>
      </c>
      <c r="K1577" t="s">
        <v>20</v>
      </c>
      <c r="L1577" t="s">
        <v>21</v>
      </c>
      <c r="M1577">
        <v>3</v>
      </c>
      <c r="N1577" t="s">
        <v>21</v>
      </c>
      <c r="O1577">
        <v>0</v>
      </c>
      <c r="P1577" t="s">
        <v>33</v>
      </c>
      <c r="Q1577" t="s">
        <v>1739</v>
      </c>
    </row>
    <row r="1578" spans="1:17">
      <c r="A1578">
        <v>1577</v>
      </c>
      <c r="B1578" s="1" t="s">
        <v>1737</v>
      </c>
      <c r="C1578">
        <v>2525</v>
      </c>
      <c r="D1578" t="s">
        <v>17</v>
      </c>
      <c r="E1578">
        <v>1.22</v>
      </c>
      <c r="F1578">
        <v>18</v>
      </c>
      <c r="G1578">
        <v>1.77</v>
      </c>
      <c r="H1578" t="s">
        <v>93</v>
      </c>
      <c r="I1578">
        <v>18</v>
      </c>
      <c r="J1578">
        <v>26</v>
      </c>
      <c r="K1578" t="s">
        <v>20</v>
      </c>
      <c r="L1578" t="s">
        <v>21</v>
      </c>
      <c r="M1578">
        <v>3</v>
      </c>
      <c r="N1578" t="s">
        <v>21</v>
      </c>
      <c r="O1578">
        <v>0</v>
      </c>
      <c r="P1578" t="s">
        <v>33</v>
      </c>
      <c r="Q1578" t="s">
        <v>1740</v>
      </c>
    </row>
    <row r="1579" spans="1:17">
      <c r="A1579">
        <v>1578</v>
      </c>
      <c r="B1579" s="1" t="s">
        <v>1741</v>
      </c>
      <c r="C1579">
        <v>1532</v>
      </c>
      <c r="D1579" t="s">
        <v>26</v>
      </c>
      <c r="E1579">
        <v>0.92</v>
      </c>
      <c r="F1579">
        <v>12</v>
      </c>
      <c r="G1579">
        <v>0.8</v>
      </c>
      <c r="H1579" t="s">
        <v>19</v>
      </c>
      <c r="I1579">
        <v>12</v>
      </c>
      <c r="J1579">
        <v>5</v>
      </c>
      <c r="K1579" t="s">
        <v>20</v>
      </c>
      <c r="L1579" t="s">
        <v>21</v>
      </c>
      <c r="M1579">
        <v>1.5</v>
      </c>
      <c r="N1579" t="s">
        <v>21</v>
      </c>
      <c r="O1579">
        <v>0</v>
      </c>
      <c r="P1579" t="s">
        <v>22</v>
      </c>
      <c r="Q1579" t="s">
        <v>73</v>
      </c>
    </row>
    <row r="1580" spans="1:17">
      <c r="A1580">
        <v>1579</v>
      </c>
      <c r="B1580" s="1" t="s">
        <v>1741</v>
      </c>
      <c r="C1580">
        <v>2424</v>
      </c>
      <c r="D1580" t="s">
        <v>26</v>
      </c>
      <c r="E1580">
        <v>0.12</v>
      </c>
      <c r="F1580">
        <v>12</v>
      </c>
      <c r="G1580">
        <v>0.8</v>
      </c>
      <c r="H1580" t="s">
        <v>19</v>
      </c>
      <c r="I1580">
        <v>12</v>
      </c>
      <c r="J1580">
        <v>5</v>
      </c>
      <c r="K1580" t="s">
        <v>20</v>
      </c>
      <c r="L1580" t="s">
        <v>21</v>
      </c>
      <c r="M1580">
        <v>1</v>
      </c>
      <c r="N1580" t="s">
        <v>21</v>
      </c>
      <c r="O1580">
        <v>0</v>
      </c>
      <c r="P1580" t="s">
        <v>22</v>
      </c>
      <c r="Q1580" t="s">
        <v>73</v>
      </c>
    </row>
    <row r="1581" spans="1:17">
      <c r="A1581">
        <v>1580</v>
      </c>
      <c r="B1581" s="1" t="s">
        <v>1741</v>
      </c>
      <c r="C1581">
        <v>3089</v>
      </c>
      <c r="D1581" t="s">
        <v>26</v>
      </c>
      <c r="E1581">
        <v>0.79</v>
      </c>
      <c r="F1581">
        <v>12</v>
      </c>
      <c r="G1581">
        <v>0.8</v>
      </c>
      <c r="H1581" t="s">
        <v>19</v>
      </c>
      <c r="I1581">
        <v>12</v>
      </c>
      <c r="J1581">
        <v>5</v>
      </c>
      <c r="K1581" t="s">
        <v>20</v>
      </c>
      <c r="L1581" t="s">
        <v>21</v>
      </c>
      <c r="M1581">
        <v>1</v>
      </c>
      <c r="N1581" t="s">
        <v>21</v>
      </c>
      <c r="O1581">
        <v>0</v>
      </c>
      <c r="P1581" t="s">
        <v>22</v>
      </c>
      <c r="Q1581" t="s">
        <v>73</v>
      </c>
    </row>
    <row r="1582" spans="1:17">
      <c r="A1582">
        <v>1581</v>
      </c>
      <c r="B1582" s="1" t="s">
        <v>1741</v>
      </c>
      <c r="C1582">
        <v>3677</v>
      </c>
      <c r="D1582" t="s">
        <v>26</v>
      </c>
      <c r="E1582">
        <v>0.51</v>
      </c>
      <c r="F1582">
        <v>12</v>
      </c>
      <c r="G1582">
        <v>0.8</v>
      </c>
      <c r="H1582" t="s">
        <v>19</v>
      </c>
      <c r="I1582">
        <v>12</v>
      </c>
      <c r="J1582">
        <v>5</v>
      </c>
      <c r="K1582" t="s">
        <v>20</v>
      </c>
      <c r="L1582" t="s">
        <v>21</v>
      </c>
      <c r="M1582">
        <v>1.5</v>
      </c>
      <c r="N1582" t="s">
        <v>21</v>
      </c>
      <c r="O1582">
        <v>0</v>
      </c>
      <c r="P1582" t="s">
        <v>22</v>
      </c>
      <c r="Q1582" t="s">
        <v>73</v>
      </c>
    </row>
    <row r="1583" spans="1:17">
      <c r="A1583">
        <v>1582</v>
      </c>
      <c r="B1583" s="1" t="s">
        <v>1742</v>
      </c>
      <c r="C1583">
        <v>1294</v>
      </c>
      <c r="D1583" t="s">
        <v>17</v>
      </c>
      <c r="E1583">
        <v>1.37</v>
      </c>
      <c r="F1583">
        <v>18</v>
      </c>
      <c r="G1583">
        <v>1.77</v>
      </c>
      <c r="H1583" t="s">
        <v>93</v>
      </c>
      <c r="I1583">
        <v>18</v>
      </c>
      <c r="J1583">
        <v>20</v>
      </c>
      <c r="K1583" t="s">
        <v>20</v>
      </c>
      <c r="L1583" t="s">
        <v>21</v>
      </c>
      <c r="M1583">
        <v>3</v>
      </c>
      <c r="N1583" t="s">
        <v>21</v>
      </c>
      <c r="O1583">
        <v>0</v>
      </c>
      <c r="P1583" t="s">
        <v>33</v>
      </c>
      <c r="Q1583" t="s">
        <v>1743</v>
      </c>
    </row>
    <row r="1584" spans="1:17">
      <c r="A1584">
        <v>1583</v>
      </c>
      <c r="B1584" s="1" t="s">
        <v>1742</v>
      </c>
      <c r="C1584">
        <v>1294</v>
      </c>
      <c r="D1584" t="s">
        <v>26</v>
      </c>
      <c r="E1584">
        <v>1.79</v>
      </c>
      <c r="F1584">
        <v>18</v>
      </c>
      <c r="G1584">
        <v>1.77</v>
      </c>
      <c r="H1584" t="s">
        <v>93</v>
      </c>
      <c r="I1584">
        <v>18</v>
      </c>
      <c r="J1584">
        <v>24</v>
      </c>
      <c r="K1584" t="s">
        <v>20</v>
      </c>
      <c r="L1584" t="s">
        <v>21</v>
      </c>
      <c r="M1584">
        <v>3</v>
      </c>
      <c r="N1584" t="s">
        <v>21</v>
      </c>
      <c r="O1584">
        <v>0</v>
      </c>
      <c r="P1584" t="s">
        <v>33</v>
      </c>
      <c r="Q1584" t="s">
        <v>1744</v>
      </c>
    </row>
    <row r="1585" spans="1:17">
      <c r="A1585">
        <v>1584</v>
      </c>
      <c r="B1585" s="1" t="s">
        <v>1742</v>
      </c>
      <c r="C1585">
        <v>2570</v>
      </c>
      <c r="D1585" t="s">
        <v>26</v>
      </c>
      <c r="E1585">
        <v>2.16</v>
      </c>
      <c r="F1585">
        <v>18</v>
      </c>
      <c r="G1585">
        <v>1.77</v>
      </c>
      <c r="H1585" t="s">
        <v>93</v>
      </c>
      <c r="I1585">
        <v>24</v>
      </c>
      <c r="J1585">
        <v>16</v>
      </c>
      <c r="K1585" t="s">
        <v>20</v>
      </c>
      <c r="L1585" t="s">
        <v>21</v>
      </c>
      <c r="M1585">
        <v>0.60000002384185702</v>
      </c>
      <c r="N1585" t="s">
        <v>21</v>
      </c>
      <c r="O1585">
        <v>0</v>
      </c>
      <c r="P1585" t="s">
        <v>22</v>
      </c>
      <c r="Q1585" t="s">
        <v>1745</v>
      </c>
    </row>
    <row r="1586" spans="1:17">
      <c r="A1586">
        <v>1585</v>
      </c>
      <c r="B1586" s="1" t="s">
        <v>1742</v>
      </c>
      <c r="C1586">
        <v>2568</v>
      </c>
      <c r="D1586" t="s">
        <v>17</v>
      </c>
      <c r="E1586">
        <v>1.62</v>
      </c>
      <c r="F1586">
        <v>18</v>
      </c>
      <c r="G1586">
        <v>1.77</v>
      </c>
      <c r="H1586" t="s">
        <v>93</v>
      </c>
      <c r="I1586">
        <v>18</v>
      </c>
      <c r="J1586">
        <v>24</v>
      </c>
      <c r="K1586" t="s">
        <v>20</v>
      </c>
      <c r="L1586" t="s">
        <v>21</v>
      </c>
      <c r="M1586">
        <v>2</v>
      </c>
      <c r="N1586" t="s">
        <v>21</v>
      </c>
      <c r="O1586">
        <v>0</v>
      </c>
      <c r="P1586" t="s">
        <v>27</v>
      </c>
      <c r="Q1586" t="s">
        <v>1746</v>
      </c>
    </row>
    <row r="1587" spans="1:17">
      <c r="A1587">
        <v>1586</v>
      </c>
      <c r="B1587" s="1" t="s">
        <v>1742</v>
      </c>
      <c r="C1587">
        <v>4085</v>
      </c>
      <c r="D1587" t="s">
        <v>17</v>
      </c>
      <c r="E1587">
        <v>1.71</v>
      </c>
      <c r="F1587">
        <v>18</v>
      </c>
      <c r="G1587">
        <v>1.77</v>
      </c>
      <c r="H1587" t="s">
        <v>93</v>
      </c>
      <c r="I1587">
        <v>18</v>
      </c>
      <c r="J1587">
        <v>21</v>
      </c>
      <c r="K1587" t="s">
        <v>20</v>
      </c>
      <c r="L1587" t="s">
        <v>21</v>
      </c>
      <c r="M1587">
        <v>2</v>
      </c>
      <c r="N1587" t="s">
        <v>21</v>
      </c>
      <c r="O1587">
        <v>0</v>
      </c>
      <c r="P1587" t="s">
        <v>33</v>
      </c>
      <c r="Q1587" t="s">
        <v>1747</v>
      </c>
    </row>
    <row r="1588" spans="1:17">
      <c r="A1588">
        <v>1587</v>
      </c>
      <c r="B1588" s="1" t="s">
        <v>1742</v>
      </c>
      <c r="C1588">
        <v>4085</v>
      </c>
      <c r="D1588" t="s">
        <v>26</v>
      </c>
      <c r="E1588">
        <v>1.45</v>
      </c>
      <c r="F1588">
        <v>18</v>
      </c>
      <c r="G1588">
        <v>1.77</v>
      </c>
      <c r="H1588" t="s">
        <v>93</v>
      </c>
      <c r="I1588">
        <v>18</v>
      </c>
      <c r="J1588">
        <v>21</v>
      </c>
      <c r="K1588" t="s">
        <v>20</v>
      </c>
      <c r="L1588" t="s">
        <v>21</v>
      </c>
      <c r="M1588">
        <v>2</v>
      </c>
      <c r="N1588" t="s">
        <v>21</v>
      </c>
      <c r="O1588">
        <v>0</v>
      </c>
      <c r="P1588" t="s">
        <v>33</v>
      </c>
      <c r="Q1588" t="s">
        <v>1748</v>
      </c>
    </row>
    <row r="1589" spans="1:17">
      <c r="A1589">
        <v>1588</v>
      </c>
      <c r="B1589" s="1" t="s">
        <v>1742</v>
      </c>
      <c r="C1589">
        <v>4995</v>
      </c>
      <c r="D1589" t="s">
        <v>17</v>
      </c>
      <c r="E1589">
        <v>0</v>
      </c>
      <c r="F1589">
        <v>15</v>
      </c>
      <c r="G1589">
        <v>1.22</v>
      </c>
      <c r="H1589" t="s">
        <v>19</v>
      </c>
      <c r="I1589">
        <v>15</v>
      </c>
      <c r="J1589">
        <v>12</v>
      </c>
      <c r="K1589" t="s">
        <v>21</v>
      </c>
      <c r="L1589" t="s">
        <v>21</v>
      </c>
      <c r="M1589">
        <v>2</v>
      </c>
      <c r="N1589" t="s">
        <v>18</v>
      </c>
      <c r="O1589">
        <v>0</v>
      </c>
      <c r="P1589" t="s">
        <v>50</v>
      </c>
      <c r="Q1589" t="s">
        <v>1749</v>
      </c>
    </row>
    <row r="1590" spans="1:17">
      <c r="A1590">
        <v>1589</v>
      </c>
      <c r="B1590" s="1" t="s">
        <v>1750</v>
      </c>
      <c r="C1590">
        <v>900</v>
      </c>
      <c r="D1590" t="s">
        <v>17</v>
      </c>
      <c r="E1590">
        <v>1.55</v>
      </c>
      <c r="F1590">
        <v>24</v>
      </c>
      <c r="G1590">
        <v>3.14</v>
      </c>
      <c r="H1590" t="s">
        <v>18</v>
      </c>
      <c r="I1590">
        <v>24</v>
      </c>
      <c r="J1590">
        <v>0</v>
      </c>
      <c r="K1590" t="s">
        <v>20</v>
      </c>
      <c r="L1590" t="s">
        <v>21</v>
      </c>
      <c r="M1590">
        <v>0</v>
      </c>
      <c r="N1590" t="s">
        <v>21</v>
      </c>
      <c r="O1590">
        <v>0</v>
      </c>
      <c r="P1590" t="s">
        <v>22</v>
      </c>
      <c r="Q1590" t="s">
        <v>1751</v>
      </c>
    </row>
    <row r="1591" spans="1:17">
      <c r="A1591">
        <v>1590</v>
      </c>
      <c r="B1591" s="1" t="s">
        <v>1750</v>
      </c>
      <c r="C1591">
        <v>900</v>
      </c>
      <c r="D1591" t="s">
        <v>26</v>
      </c>
      <c r="E1591">
        <v>1.55</v>
      </c>
      <c r="F1591">
        <v>18</v>
      </c>
      <c r="G1591">
        <v>1.77</v>
      </c>
      <c r="H1591" t="s">
        <v>18</v>
      </c>
      <c r="I1591">
        <v>18</v>
      </c>
      <c r="J1591">
        <v>0</v>
      </c>
      <c r="K1591" t="s">
        <v>20</v>
      </c>
      <c r="L1591" t="s">
        <v>21</v>
      </c>
      <c r="M1591">
        <v>0</v>
      </c>
      <c r="N1591" t="s">
        <v>21</v>
      </c>
      <c r="O1591">
        <v>0</v>
      </c>
      <c r="P1591" t="s">
        <v>22</v>
      </c>
      <c r="Q1591" t="s">
        <v>1752</v>
      </c>
    </row>
    <row r="1592" spans="1:17">
      <c r="A1592">
        <v>1591</v>
      </c>
      <c r="B1592" s="1" t="s">
        <v>1753</v>
      </c>
      <c r="C1592">
        <v>65</v>
      </c>
      <c r="D1592" t="s">
        <v>26</v>
      </c>
      <c r="E1592">
        <v>3.39</v>
      </c>
      <c r="F1592">
        <v>18</v>
      </c>
      <c r="G1592">
        <v>177</v>
      </c>
      <c r="H1592" t="s">
        <v>67</v>
      </c>
      <c r="I1592">
        <v>18</v>
      </c>
      <c r="J1592">
        <v>24</v>
      </c>
      <c r="K1592" t="s">
        <v>20</v>
      </c>
      <c r="L1592" t="s">
        <v>21</v>
      </c>
      <c r="M1592">
        <v>3</v>
      </c>
      <c r="N1592" t="s">
        <v>21</v>
      </c>
      <c r="O1592">
        <v>0</v>
      </c>
      <c r="P1592" t="s">
        <v>33</v>
      </c>
      <c r="Q1592" t="s">
        <v>1754</v>
      </c>
    </row>
    <row r="1593" spans="1:17">
      <c r="A1593">
        <v>1592</v>
      </c>
      <c r="B1593" s="1" t="s">
        <v>1753</v>
      </c>
      <c r="C1593">
        <v>65</v>
      </c>
      <c r="D1593" t="s">
        <v>17</v>
      </c>
      <c r="E1593">
        <v>2.92</v>
      </c>
      <c r="F1593">
        <v>18</v>
      </c>
      <c r="G1593">
        <v>1.77</v>
      </c>
      <c r="H1593" t="s">
        <v>67</v>
      </c>
      <c r="I1593">
        <v>18</v>
      </c>
      <c r="J1593">
        <v>24</v>
      </c>
      <c r="K1593" t="s">
        <v>20</v>
      </c>
      <c r="L1593" t="s">
        <v>21</v>
      </c>
      <c r="M1593">
        <v>3</v>
      </c>
      <c r="N1593" t="s">
        <v>21</v>
      </c>
      <c r="O1593">
        <v>0</v>
      </c>
      <c r="P1593" t="s">
        <v>33</v>
      </c>
      <c r="Q1593" t="s">
        <v>1755</v>
      </c>
    </row>
    <row r="1594" spans="1:17">
      <c r="A1594">
        <v>1593</v>
      </c>
      <c r="B1594" s="1" t="s">
        <v>1753</v>
      </c>
      <c r="C1594">
        <v>1300</v>
      </c>
      <c r="D1594" t="s">
        <v>17</v>
      </c>
      <c r="E1594">
        <v>2.15</v>
      </c>
      <c r="F1594">
        <v>18</v>
      </c>
      <c r="G1594">
        <v>1.77</v>
      </c>
      <c r="H1594" t="s">
        <v>70</v>
      </c>
      <c r="I1594">
        <v>18</v>
      </c>
      <c r="J1594">
        <v>30</v>
      </c>
      <c r="K1594" t="s">
        <v>20</v>
      </c>
      <c r="L1594" t="s">
        <v>21</v>
      </c>
      <c r="M1594">
        <v>2</v>
      </c>
      <c r="N1594" t="s">
        <v>21</v>
      </c>
      <c r="O1594">
        <v>0</v>
      </c>
      <c r="P1594" t="s">
        <v>27</v>
      </c>
      <c r="Q1594" t="s">
        <v>1756</v>
      </c>
    </row>
    <row r="1595" spans="1:17">
      <c r="A1595">
        <v>1594</v>
      </c>
      <c r="B1595" s="1" t="s">
        <v>1729</v>
      </c>
      <c r="C1595">
        <v>14563</v>
      </c>
      <c r="D1595" t="s">
        <v>26</v>
      </c>
      <c r="E1595">
        <v>2.14</v>
      </c>
      <c r="F1595">
        <v>12</v>
      </c>
      <c r="G1595" t="s">
        <v>18</v>
      </c>
      <c r="H1595" t="s">
        <v>29</v>
      </c>
      <c r="I1595">
        <v>12</v>
      </c>
      <c r="J1595">
        <v>24</v>
      </c>
      <c r="K1595" t="s">
        <v>20</v>
      </c>
      <c r="L1595" t="s">
        <v>21</v>
      </c>
      <c r="M1595">
        <v>4</v>
      </c>
      <c r="N1595" t="s">
        <v>21</v>
      </c>
      <c r="O1595">
        <v>0</v>
      </c>
      <c r="P1595" t="s">
        <v>33</v>
      </c>
      <c r="Q1595" t="s">
        <v>1757</v>
      </c>
    </row>
    <row r="1596" spans="1:17">
      <c r="A1596">
        <v>1595</v>
      </c>
      <c r="B1596" s="1" t="s">
        <v>1729</v>
      </c>
      <c r="C1596">
        <v>14567</v>
      </c>
      <c r="D1596" t="s">
        <v>26</v>
      </c>
      <c r="E1596">
        <v>2.76</v>
      </c>
      <c r="F1596">
        <v>18</v>
      </c>
      <c r="G1596">
        <v>1.8</v>
      </c>
      <c r="H1596" t="s">
        <v>18</v>
      </c>
      <c r="I1596">
        <v>18</v>
      </c>
      <c r="J1596">
        <v>16</v>
      </c>
      <c r="K1596" t="s">
        <v>20</v>
      </c>
      <c r="L1596" t="s">
        <v>21</v>
      </c>
      <c r="M1596">
        <v>4</v>
      </c>
      <c r="N1596" t="s">
        <v>21</v>
      </c>
      <c r="O1596">
        <v>0</v>
      </c>
      <c r="P1596" t="s">
        <v>33</v>
      </c>
      <c r="Q1596" t="s">
        <v>1758</v>
      </c>
    </row>
    <row r="1597" spans="1:17">
      <c r="A1597">
        <v>1596</v>
      </c>
      <c r="B1597" s="1" t="s">
        <v>1729</v>
      </c>
      <c r="C1597">
        <v>14630</v>
      </c>
      <c r="D1597" t="s">
        <v>26</v>
      </c>
      <c r="E1597">
        <v>1.68</v>
      </c>
      <c r="F1597">
        <v>15</v>
      </c>
      <c r="G1597">
        <v>1.23</v>
      </c>
      <c r="H1597" t="s">
        <v>70</v>
      </c>
      <c r="I1597">
        <v>18</v>
      </c>
      <c r="J1597">
        <v>25</v>
      </c>
      <c r="K1597" t="s">
        <v>20</v>
      </c>
      <c r="L1597" t="s">
        <v>20</v>
      </c>
      <c r="M1597">
        <v>4</v>
      </c>
      <c r="N1597" t="s">
        <v>21</v>
      </c>
      <c r="O1597">
        <v>0</v>
      </c>
      <c r="P1597" t="s">
        <v>33</v>
      </c>
      <c r="Q1597" t="s">
        <v>1759</v>
      </c>
    </row>
    <row r="1598" spans="1:17">
      <c r="A1598">
        <v>1597</v>
      </c>
      <c r="B1598" s="1" t="s">
        <v>1729</v>
      </c>
      <c r="C1598">
        <v>14630</v>
      </c>
      <c r="D1598" t="s">
        <v>17</v>
      </c>
      <c r="E1598">
        <v>1.73</v>
      </c>
      <c r="F1598">
        <v>18</v>
      </c>
      <c r="G1598">
        <v>1.8</v>
      </c>
      <c r="H1598" t="s">
        <v>18</v>
      </c>
      <c r="I1598">
        <v>18</v>
      </c>
      <c r="J1598">
        <v>34</v>
      </c>
      <c r="K1598" t="s">
        <v>20</v>
      </c>
      <c r="L1598" t="s">
        <v>21</v>
      </c>
      <c r="M1598">
        <v>4</v>
      </c>
      <c r="N1598" t="s">
        <v>21</v>
      </c>
      <c r="O1598">
        <v>0</v>
      </c>
      <c r="P1598" t="s">
        <v>33</v>
      </c>
      <c r="Q1598" t="s">
        <v>1760</v>
      </c>
    </row>
    <row r="1599" spans="1:17">
      <c r="A1599">
        <v>1598</v>
      </c>
      <c r="B1599" s="1" t="s">
        <v>1729</v>
      </c>
      <c r="C1599">
        <v>15235</v>
      </c>
      <c r="D1599" t="s">
        <v>17</v>
      </c>
      <c r="E1599">
        <v>1.2</v>
      </c>
      <c r="F1599">
        <v>18</v>
      </c>
      <c r="G1599">
        <v>1.8</v>
      </c>
      <c r="H1599" t="s">
        <v>70</v>
      </c>
      <c r="I1599">
        <v>18</v>
      </c>
      <c r="J1599">
        <v>25</v>
      </c>
      <c r="K1599" t="s">
        <v>20</v>
      </c>
      <c r="L1599" t="s">
        <v>20</v>
      </c>
      <c r="M1599">
        <v>4</v>
      </c>
      <c r="N1599" t="s">
        <v>21</v>
      </c>
      <c r="O1599">
        <v>0</v>
      </c>
      <c r="P1599" t="s">
        <v>33</v>
      </c>
      <c r="Q1599" t="s">
        <v>1761</v>
      </c>
    </row>
    <row r="1600" spans="1:17">
      <c r="A1600">
        <v>1599</v>
      </c>
      <c r="B1600" s="1" t="s">
        <v>1729</v>
      </c>
      <c r="C1600">
        <v>15935</v>
      </c>
      <c r="D1600" t="s">
        <v>17</v>
      </c>
      <c r="E1600">
        <v>0</v>
      </c>
      <c r="F1600">
        <v>18</v>
      </c>
      <c r="G1600">
        <v>1.8</v>
      </c>
      <c r="H1600" t="s">
        <v>70</v>
      </c>
      <c r="I1600">
        <v>18</v>
      </c>
      <c r="J1600">
        <v>28</v>
      </c>
      <c r="K1600" t="s">
        <v>20</v>
      </c>
      <c r="L1600" t="s">
        <v>21</v>
      </c>
      <c r="M1600">
        <v>3</v>
      </c>
      <c r="N1600" t="s">
        <v>21</v>
      </c>
      <c r="O1600">
        <v>0</v>
      </c>
      <c r="P1600" t="s">
        <v>33</v>
      </c>
      <c r="Q1600" t="s">
        <v>1762</v>
      </c>
    </row>
    <row r="1601" spans="1:17">
      <c r="A1601">
        <v>1600</v>
      </c>
      <c r="B1601" s="1" t="s">
        <v>1729</v>
      </c>
      <c r="C1601">
        <v>15935</v>
      </c>
      <c r="D1601" t="s">
        <v>26</v>
      </c>
      <c r="E1601">
        <v>0</v>
      </c>
      <c r="F1601">
        <v>18</v>
      </c>
      <c r="G1601">
        <v>1.8</v>
      </c>
      <c r="H1601" t="s">
        <v>70</v>
      </c>
      <c r="I1601">
        <v>18</v>
      </c>
      <c r="J1601">
        <v>240</v>
      </c>
      <c r="K1601" t="s">
        <v>20</v>
      </c>
      <c r="L1601" t="s">
        <v>21</v>
      </c>
      <c r="M1601">
        <v>3</v>
      </c>
      <c r="N1601" t="s">
        <v>21</v>
      </c>
      <c r="O1601">
        <v>0</v>
      </c>
      <c r="P1601" t="s">
        <v>33</v>
      </c>
      <c r="Q1601" t="s">
        <v>1763</v>
      </c>
    </row>
    <row r="1602" spans="1:17">
      <c r="A1602">
        <v>1601</v>
      </c>
      <c r="B1602" s="1" t="s">
        <v>1729</v>
      </c>
      <c r="C1602">
        <v>17205</v>
      </c>
      <c r="D1602" t="s">
        <v>17</v>
      </c>
      <c r="E1602">
        <v>1.8</v>
      </c>
      <c r="F1602">
        <v>18</v>
      </c>
      <c r="G1602">
        <v>1.8</v>
      </c>
      <c r="H1602" t="s">
        <v>70</v>
      </c>
      <c r="I1602">
        <v>18</v>
      </c>
      <c r="J1602">
        <v>20</v>
      </c>
      <c r="K1602" t="s">
        <v>20</v>
      </c>
      <c r="L1602" t="s">
        <v>21</v>
      </c>
      <c r="M1602">
        <v>2</v>
      </c>
      <c r="N1602" t="s">
        <v>21</v>
      </c>
      <c r="O1602">
        <v>0</v>
      </c>
      <c r="P1602" t="s">
        <v>33</v>
      </c>
      <c r="Q1602" t="s">
        <v>1764</v>
      </c>
    </row>
    <row r="1603" spans="1:17">
      <c r="A1603">
        <v>1602</v>
      </c>
      <c r="B1603" s="1" t="s">
        <v>1729</v>
      </c>
      <c r="C1603">
        <v>17205</v>
      </c>
      <c r="D1603" t="s">
        <v>26</v>
      </c>
      <c r="E1603">
        <v>1.63</v>
      </c>
      <c r="F1603">
        <v>18</v>
      </c>
      <c r="G1603">
        <v>1.8</v>
      </c>
      <c r="H1603" t="s">
        <v>70</v>
      </c>
      <c r="I1603">
        <v>18</v>
      </c>
      <c r="J1603">
        <v>20</v>
      </c>
      <c r="K1603" t="s">
        <v>20</v>
      </c>
      <c r="L1603" t="s">
        <v>21</v>
      </c>
      <c r="M1603">
        <v>2</v>
      </c>
      <c r="N1603" t="s">
        <v>21</v>
      </c>
      <c r="O1603">
        <v>0</v>
      </c>
      <c r="P1603" t="s">
        <v>27</v>
      </c>
      <c r="Q1603" t="s">
        <v>1765</v>
      </c>
    </row>
    <row r="1604" spans="1:17">
      <c r="A1604">
        <v>1603</v>
      </c>
      <c r="B1604" s="1" t="s">
        <v>1729</v>
      </c>
      <c r="C1604">
        <v>18658</v>
      </c>
      <c r="D1604" t="s">
        <v>26</v>
      </c>
      <c r="E1604">
        <v>2.4700000000000002</v>
      </c>
      <c r="F1604">
        <v>18</v>
      </c>
      <c r="G1604">
        <v>1.8</v>
      </c>
      <c r="H1604" t="s">
        <v>24</v>
      </c>
      <c r="I1604">
        <v>18</v>
      </c>
      <c r="J1604">
        <v>18</v>
      </c>
      <c r="K1604" t="s">
        <v>20</v>
      </c>
      <c r="L1604" t="s">
        <v>21</v>
      </c>
      <c r="M1604">
        <v>2</v>
      </c>
      <c r="N1604" t="s">
        <v>21</v>
      </c>
      <c r="O1604">
        <v>0</v>
      </c>
      <c r="P1604" t="s">
        <v>27</v>
      </c>
      <c r="Q1604" t="s">
        <v>1766</v>
      </c>
    </row>
    <row r="1605" spans="1:17">
      <c r="A1605">
        <v>1604</v>
      </c>
      <c r="B1605" s="1" t="s">
        <v>1729</v>
      </c>
      <c r="C1605">
        <v>19130</v>
      </c>
      <c r="D1605" t="s">
        <v>17</v>
      </c>
      <c r="E1605">
        <v>2.83</v>
      </c>
      <c r="F1605">
        <v>18</v>
      </c>
      <c r="G1605">
        <v>1.8</v>
      </c>
      <c r="H1605" t="s">
        <v>70</v>
      </c>
      <c r="I1605">
        <v>18</v>
      </c>
      <c r="J1605">
        <v>22</v>
      </c>
      <c r="K1605" t="s">
        <v>20</v>
      </c>
      <c r="L1605" t="s">
        <v>20</v>
      </c>
      <c r="M1605">
        <v>2</v>
      </c>
      <c r="N1605" t="s">
        <v>21</v>
      </c>
      <c r="O1605">
        <v>0</v>
      </c>
      <c r="P1605" t="s">
        <v>27</v>
      </c>
      <c r="Q1605" t="s">
        <v>1767</v>
      </c>
    </row>
    <row r="1606" spans="1:17">
      <c r="A1606">
        <v>1605</v>
      </c>
      <c r="B1606" s="1" t="s">
        <v>1729</v>
      </c>
      <c r="C1606">
        <v>23460</v>
      </c>
      <c r="D1606" t="s">
        <v>26</v>
      </c>
      <c r="E1606">
        <v>2.38</v>
      </c>
      <c r="F1606">
        <v>12</v>
      </c>
      <c r="G1606">
        <v>0.79</v>
      </c>
      <c r="H1606" t="s">
        <v>19</v>
      </c>
      <c r="I1606">
        <v>12</v>
      </c>
      <c r="J1606">
        <v>50</v>
      </c>
      <c r="K1606" t="s">
        <v>21</v>
      </c>
      <c r="L1606" t="s">
        <v>21</v>
      </c>
      <c r="M1606">
        <v>3</v>
      </c>
      <c r="N1606" t="s">
        <v>21</v>
      </c>
      <c r="O1606">
        <v>0</v>
      </c>
      <c r="P1606" t="s">
        <v>27</v>
      </c>
      <c r="Q1606" t="s">
        <v>1768</v>
      </c>
    </row>
    <row r="1607" spans="1:17">
      <c r="A1607">
        <v>1606</v>
      </c>
      <c r="B1607" s="1" t="s">
        <v>1729</v>
      </c>
      <c r="C1607">
        <v>23926</v>
      </c>
      <c r="D1607" t="s">
        <v>26</v>
      </c>
      <c r="E1607">
        <v>1.79</v>
      </c>
      <c r="F1607">
        <v>18</v>
      </c>
      <c r="G1607">
        <v>1.77</v>
      </c>
      <c r="H1607" t="s">
        <v>19</v>
      </c>
      <c r="I1607">
        <v>18</v>
      </c>
      <c r="J1607">
        <v>18</v>
      </c>
      <c r="K1607" t="s">
        <v>20</v>
      </c>
      <c r="L1607" t="s">
        <v>21</v>
      </c>
      <c r="M1607">
        <v>3</v>
      </c>
      <c r="N1607" t="s">
        <v>21</v>
      </c>
      <c r="O1607">
        <v>0</v>
      </c>
      <c r="P1607" t="s">
        <v>27</v>
      </c>
      <c r="Q1607" t="s">
        <v>1769</v>
      </c>
    </row>
    <row r="1608" spans="1:17">
      <c r="A1608">
        <v>1607</v>
      </c>
      <c r="B1608" s="1" t="s">
        <v>1729</v>
      </c>
      <c r="C1608">
        <v>23927</v>
      </c>
      <c r="D1608" t="s">
        <v>17</v>
      </c>
      <c r="E1608">
        <v>1.83</v>
      </c>
      <c r="F1608">
        <v>12</v>
      </c>
      <c r="G1608">
        <v>0.79</v>
      </c>
      <c r="H1608" t="s">
        <v>19</v>
      </c>
      <c r="I1608">
        <v>12</v>
      </c>
      <c r="J1608">
        <v>20</v>
      </c>
      <c r="K1608" t="s">
        <v>20</v>
      </c>
      <c r="L1608" t="s">
        <v>21</v>
      </c>
      <c r="M1608">
        <v>3</v>
      </c>
      <c r="N1608" t="s">
        <v>21</v>
      </c>
      <c r="O1608">
        <v>0</v>
      </c>
      <c r="P1608" t="s">
        <v>27</v>
      </c>
      <c r="Q1608" t="s">
        <v>1770</v>
      </c>
    </row>
    <row r="1609" spans="1:17">
      <c r="A1609">
        <v>1608</v>
      </c>
      <c r="B1609" s="1" t="s">
        <v>1729</v>
      </c>
      <c r="C1609">
        <v>27150</v>
      </c>
      <c r="D1609" t="s">
        <v>26</v>
      </c>
      <c r="E1609">
        <v>2.2400000000000002</v>
      </c>
      <c r="F1609">
        <v>18</v>
      </c>
      <c r="G1609">
        <v>1.8</v>
      </c>
      <c r="H1609" t="s">
        <v>24</v>
      </c>
      <c r="I1609">
        <v>18</v>
      </c>
      <c r="J1609">
        <v>17</v>
      </c>
      <c r="K1609" t="s">
        <v>20</v>
      </c>
      <c r="L1609" t="s">
        <v>21</v>
      </c>
      <c r="M1609">
        <v>2</v>
      </c>
      <c r="N1609" t="s">
        <v>21</v>
      </c>
      <c r="O1609">
        <v>0</v>
      </c>
      <c r="P1609" t="s">
        <v>33</v>
      </c>
      <c r="Q1609" t="s">
        <v>1771</v>
      </c>
    </row>
    <row r="1610" spans="1:17">
      <c r="A1610">
        <v>1609</v>
      </c>
      <c r="B1610" s="1" t="s">
        <v>1729</v>
      </c>
      <c r="C1610">
        <v>28422</v>
      </c>
      <c r="D1610" t="s">
        <v>26</v>
      </c>
      <c r="E1610">
        <v>1.34</v>
      </c>
      <c r="F1610">
        <v>18</v>
      </c>
      <c r="G1610">
        <v>1.8</v>
      </c>
      <c r="H1610" t="s">
        <v>24</v>
      </c>
      <c r="I1610">
        <v>18</v>
      </c>
      <c r="J1610">
        <v>14</v>
      </c>
      <c r="K1610" t="s">
        <v>20</v>
      </c>
      <c r="L1610" t="s">
        <v>21</v>
      </c>
      <c r="M1610">
        <v>2</v>
      </c>
      <c r="N1610" t="s">
        <v>21</v>
      </c>
      <c r="O1610">
        <v>0</v>
      </c>
      <c r="P1610" t="s">
        <v>27</v>
      </c>
      <c r="Q1610" t="s">
        <v>1772</v>
      </c>
    </row>
    <row r="1611" spans="1:17">
      <c r="A1611">
        <v>1610</v>
      </c>
      <c r="B1611" s="1" t="s">
        <v>1729</v>
      </c>
      <c r="C1611">
        <v>29029</v>
      </c>
      <c r="D1611" t="s">
        <v>26</v>
      </c>
      <c r="E1611">
        <v>0</v>
      </c>
      <c r="F1611">
        <v>18</v>
      </c>
      <c r="G1611">
        <v>1.8</v>
      </c>
      <c r="H1611" t="s">
        <v>24</v>
      </c>
      <c r="I1611">
        <v>18</v>
      </c>
      <c r="J1611">
        <v>3</v>
      </c>
      <c r="K1611" t="s">
        <v>20</v>
      </c>
      <c r="L1611" t="s">
        <v>21</v>
      </c>
      <c r="M1611">
        <v>2</v>
      </c>
      <c r="N1611" t="s">
        <v>21</v>
      </c>
      <c r="O1611">
        <v>0</v>
      </c>
      <c r="P1611" t="s">
        <v>27</v>
      </c>
      <c r="Q1611" t="s">
        <v>1773</v>
      </c>
    </row>
    <row r="1612" spans="1:17">
      <c r="A1612">
        <v>1611</v>
      </c>
      <c r="B1612" s="1" t="s">
        <v>1729</v>
      </c>
      <c r="C1612">
        <v>29699</v>
      </c>
      <c r="D1612" t="s">
        <v>26</v>
      </c>
      <c r="E1612">
        <v>1.25</v>
      </c>
      <c r="F1612">
        <v>24</v>
      </c>
      <c r="G1612">
        <v>3.14</v>
      </c>
      <c r="H1612" t="s">
        <v>19</v>
      </c>
      <c r="I1612">
        <v>24</v>
      </c>
      <c r="J1612">
        <v>23</v>
      </c>
      <c r="K1612" t="s">
        <v>20</v>
      </c>
      <c r="L1612" t="s">
        <v>21</v>
      </c>
      <c r="M1612">
        <v>2</v>
      </c>
      <c r="N1612" t="s">
        <v>21</v>
      </c>
      <c r="O1612">
        <v>0</v>
      </c>
      <c r="P1612" t="s">
        <v>27</v>
      </c>
      <c r="Q1612" t="s">
        <v>1774</v>
      </c>
    </row>
    <row r="1613" spans="1:17">
      <c r="A1613">
        <v>1612</v>
      </c>
      <c r="B1613" s="1" t="s">
        <v>1729</v>
      </c>
      <c r="C1613">
        <v>29953</v>
      </c>
      <c r="D1613" t="s">
        <v>17</v>
      </c>
      <c r="E1613">
        <v>1.97</v>
      </c>
      <c r="F1613">
        <v>18</v>
      </c>
      <c r="G1613">
        <v>1.8</v>
      </c>
      <c r="H1613" t="s">
        <v>18</v>
      </c>
      <c r="I1613">
        <v>18</v>
      </c>
      <c r="J1613">
        <v>50</v>
      </c>
      <c r="K1613" t="s">
        <v>20</v>
      </c>
      <c r="L1613" t="s">
        <v>21</v>
      </c>
      <c r="M1613">
        <v>3</v>
      </c>
      <c r="N1613" t="s">
        <v>21</v>
      </c>
      <c r="O1613">
        <v>0</v>
      </c>
      <c r="P1613" t="s">
        <v>22</v>
      </c>
      <c r="Q1613" t="s">
        <v>1775</v>
      </c>
    </row>
    <row r="1614" spans="1:17">
      <c r="A1614">
        <v>1613</v>
      </c>
      <c r="B1614" s="1" t="s">
        <v>1729</v>
      </c>
      <c r="C1614">
        <v>6240</v>
      </c>
      <c r="D1614" t="s">
        <v>17</v>
      </c>
      <c r="E1614">
        <v>1.29</v>
      </c>
      <c r="F1614">
        <v>15</v>
      </c>
      <c r="G1614">
        <v>1.2</v>
      </c>
      <c r="H1614" t="s">
        <v>196</v>
      </c>
      <c r="I1614">
        <v>15</v>
      </c>
      <c r="J1614">
        <v>57</v>
      </c>
      <c r="K1614" t="s">
        <v>20</v>
      </c>
      <c r="L1614" t="s">
        <v>21</v>
      </c>
      <c r="M1614">
        <v>2</v>
      </c>
      <c r="N1614" t="s">
        <v>21</v>
      </c>
      <c r="O1614">
        <v>0</v>
      </c>
      <c r="P1614" t="s">
        <v>33</v>
      </c>
      <c r="Q1614" t="s">
        <v>1776</v>
      </c>
    </row>
    <row r="1615" spans="1:17">
      <c r="A1615">
        <v>1614</v>
      </c>
      <c r="B1615" s="1" t="s">
        <v>1729</v>
      </c>
      <c r="C1615">
        <v>6245</v>
      </c>
      <c r="D1615" t="s">
        <v>26</v>
      </c>
      <c r="E1615">
        <v>1.1299999999999999</v>
      </c>
      <c r="F1615">
        <v>18</v>
      </c>
      <c r="G1615">
        <v>1.8</v>
      </c>
      <c r="H1615" t="s">
        <v>67</v>
      </c>
      <c r="I1615">
        <v>18</v>
      </c>
      <c r="J1615">
        <v>20</v>
      </c>
      <c r="K1615" t="s">
        <v>20</v>
      </c>
      <c r="L1615" t="s">
        <v>21</v>
      </c>
      <c r="M1615">
        <v>2</v>
      </c>
      <c r="N1615" t="s">
        <v>21</v>
      </c>
      <c r="O1615">
        <v>0</v>
      </c>
      <c r="P1615" t="s">
        <v>33</v>
      </c>
      <c r="Q1615" t="s">
        <v>1777</v>
      </c>
    </row>
    <row r="1616" spans="1:17">
      <c r="A1616">
        <v>1615</v>
      </c>
      <c r="B1616" s="1" t="s">
        <v>1729</v>
      </c>
      <c r="C1616">
        <v>7600</v>
      </c>
      <c r="D1616" t="s">
        <v>26</v>
      </c>
      <c r="E1616">
        <v>2.15</v>
      </c>
      <c r="F1616">
        <v>18</v>
      </c>
      <c r="G1616">
        <v>1.8</v>
      </c>
      <c r="H1616" t="s">
        <v>67</v>
      </c>
      <c r="I1616">
        <v>18</v>
      </c>
      <c r="J1616">
        <v>24</v>
      </c>
      <c r="K1616" t="s">
        <v>20</v>
      </c>
      <c r="L1616" t="s">
        <v>21</v>
      </c>
      <c r="M1616">
        <v>2</v>
      </c>
      <c r="N1616" t="s">
        <v>21</v>
      </c>
      <c r="O1616">
        <v>0</v>
      </c>
      <c r="P1616" t="s">
        <v>33</v>
      </c>
      <c r="Q1616" t="s">
        <v>1778</v>
      </c>
    </row>
    <row r="1617" spans="1:17">
      <c r="A1617">
        <v>1616</v>
      </c>
      <c r="B1617" s="1" t="s">
        <v>1729</v>
      </c>
      <c r="C1617">
        <v>8880</v>
      </c>
      <c r="D1617" t="s">
        <v>26</v>
      </c>
      <c r="E1617">
        <v>2.59</v>
      </c>
      <c r="F1617">
        <v>18</v>
      </c>
      <c r="G1617">
        <v>1.8</v>
      </c>
      <c r="H1617" t="s">
        <v>67</v>
      </c>
      <c r="I1617">
        <v>18</v>
      </c>
      <c r="J1617">
        <v>17</v>
      </c>
      <c r="K1617" t="s">
        <v>20</v>
      </c>
      <c r="L1617" t="s">
        <v>21</v>
      </c>
      <c r="M1617">
        <v>2</v>
      </c>
      <c r="N1617" t="s">
        <v>21</v>
      </c>
      <c r="O1617">
        <v>0</v>
      </c>
      <c r="P1617" t="s">
        <v>27</v>
      </c>
      <c r="Q1617" t="s">
        <v>1779</v>
      </c>
    </row>
    <row r="1618" spans="1:17">
      <c r="A1618">
        <v>1617</v>
      </c>
      <c r="B1618" s="1" t="s">
        <v>1729</v>
      </c>
      <c r="C1618">
        <v>8930</v>
      </c>
      <c r="D1618" t="s">
        <v>26</v>
      </c>
      <c r="E1618">
        <v>1.71</v>
      </c>
      <c r="F1618">
        <v>15</v>
      </c>
      <c r="G1618">
        <v>1.2</v>
      </c>
      <c r="H1618" t="s">
        <v>123</v>
      </c>
      <c r="I1618">
        <v>15</v>
      </c>
      <c r="J1618">
        <v>27</v>
      </c>
      <c r="K1618" t="s">
        <v>20</v>
      </c>
      <c r="L1618" t="s">
        <v>21</v>
      </c>
      <c r="M1618">
        <v>2</v>
      </c>
      <c r="N1618" t="s">
        <v>21</v>
      </c>
      <c r="O1618">
        <v>0</v>
      </c>
      <c r="P1618" t="s">
        <v>27</v>
      </c>
      <c r="Q1618" t="s">
        <v>1780</v>
      </c>
    </row>
    <row r="1619" spans="1:17">
      <c r="A1619">
        <v>1618</v>
      </c>
      <c r="B1619" s="1" t="s">
        <v>1729</v>
      </c>
      <c r="C1619">
        <v>8995</v>
      </c>
      <c r="D1619" t="s">
        <v>17</v>
      </c>
      <c r="E1619">
        <v>2.13</v>
      </c>
      <c r="F1619">
        <v>24</v>
      </c>
      <c r="G1619">
        <v>3.1</v>
      </c>
      <c r="H1619" t="s">
        <v>1781</v>
      </c>
      <c r="I1619">
        <v>24</v>
      </c>
      <c r="J1619">
        <v>74</v>
      </c>
      <c r="K1619" t="s">
        <v>20</v>
      </c>
      <c r="L1619" t="s">
        <v>21</v>
      </c>
      <c r="M1619">
        <v>2</v>
      </c>
      <c r="N1619" t="s">
        <v>21</v>
      </c>
      <c r="O1619">
        <v>0</v>
      </c>
      <c r="P1619" t="s">
        <v>27</v>
      </c>
      <c r="Q1619" t="s">
        <v>1737</v>
      </c>
    </row>
    <row r="1620" spans="1:17">
      <c r="A1620">
        <v>1619</v>
      </c>
      <c r="B1620" s="1" t="s">
        <v>1729</v>
      </c>
      <c r="C1620">
        <v>9135</v>
      </c>
      <c r="D1620" t="s">
        <v>17</v>
      </c>
      <c r="E1620">
        <v>0</v>
      </c>
      <c r="F1620">
        <v>18</v>
      </c>
      <c r="G1620">
        <v>1.8</v>
      </c>
      <c r="H1620" t="s">
        <v>67</v>
      </c>
      <c r="I1620">
        <v>18</v>
      </c>
      <c r="J1620">
        <v>46</v>
      </c>
      <c r="K1620" t="s">
        <v>20</v>
      </c>
      <c r="L1620" t="s">
        <v>21</v>
      </c>
      <c r="M1620">
        <v>2</v>
      </c>
      <c r="N1620" t="s">
        <v>21</v>
      </c>
      <c r="O1620">
        <v>0</v>
      </c>
      <c r="P1620" t="s">
        <v>27</v>
      </c>
      <c r="Q1620" t="s">
        <v>1782</v>
      </c>
    </row>
    <row r="1621" spans="1:17">
      <c r="A1621">
        <v>1620</v>
      </c>
      <c r="B1621" s="1" t="s">
        <v>1729</v>
      </c>
      <c r="C1621">
        <v>10403</v>
      </c>
      <c r="D1621" t="s">
        <v>26</v>
      </c>
      <c r="E1621">
        <v>0.74</v>
      </c>
      <c r="F1621">
        <v>18</v>
      </c>
      <c r="G1621">
        <v>1.8</v>
      </c>
      <c r="H1621" t="s">
        <v>67</v>
      </c>
      <c r="I1621">
        <v>18</v>
      </c>
      <c r="J1621">
        <v>20</v>
      </c>
      <c r="K1621" t="s">
        <v>20</v>
      </c>
      <c r="L1621" t="s">
        <v>21</v>
      </c>
      <c r="M1621">
        <v>2</v>
      </c>
      <c r="N1621" t="s">
        <v>21</v>
      </c>
      <c r="O1621">
        <v>0</v>
      </c>
      <c r="P1621" t="s">
        <v>33</v>
      </c>
      <c r="Q1621" t="s">
        <v>1783</v>
      </c>
    </row>
    <row r="1622" spans="1:17">
      <c r="A1622">
        <v>1621</v>
      </c>
      <c r="B1622" s="1" t="s">
        <v>1729</v>
      </c>
      <c r="C1622">
        <v>10413</v>
      </c>
      <c r="D1622" t="s">
        <v>26</v>
      </c>
      <c r="E1622">
        <v>1.01</v>
      </c>
      <c r="F1622">
        <v>18</v>
      </c>
      <c r="G1622">
        <v>1.8</v>
      </c>
      <c r="H1622" t="s">
        <v>67</v>
      </c>
      <c r="I1622">
        <v>18</v>
      </c>
      <c r="J1622">
        <v>27</v>
      </c>
      <c r="K1622" t="s">
        <v>20</v>
      </c>
      <c r="L1622" t="s">
        <v>21</v>
      </c>
      <c r="M1622">
        <v>2</v>
      </c>
      <c r="N1622" t="s">
        <v>21</v>
      </c>
      <c r="O1622">
        <v>0</v>
      </c>
      <c r="P1622" t="s">
        <v>33</v>
      </c>
      <c r="Q1622" t="s">
        <v>1784</v>
      </c>
    </row>
    <row r="1623" spans="1:17">
      <c r="A1623">
        <v>1622</v>
      </c>
      <c r="B1623" s="1" t="s">
        <v>1729</v>
      </c>
      <c r="C1623">
        <v>10413</v>
      </c>
      <c r="D1623" t="s">
        <v>17</v>
      </c>
      <c r="E1623">
        <v>1.86</v>
      </c>
      <c r="F1623">
        <v>18</v>
      </c>
      <c r="G1623">
        <v>1.8</v>
      </c>
      <c r="H1623" t="s">
        <v>67</v>
      </c>
      <c r="I1623">
        <v>18</v>
      </c>
      <c r="J1623">
        <v>28</v>
      </c>
      <c r="K1623" t="s">
        <v>20</v>
      </c>
      <c r="L1623" t="s">
        <v>18</v>
      </c>
      <c r="M1623">
        <v>2</v>
      </c>
      <c r="N1623" t="s">
        <v>21</v>
      </c>
      <c r="O1623">
        <v>0</v>
      </c>
      <c r="P1623" t="s">
        <v>33</v>
      </c>
      <c r="Q1623" t="s">
        <v>1785</v>
      </c>
    </row>
    <row r="1624" spans="1:17">
      <c r="A1624">
        <v>1623</v>
      </c>
      <c r="B1624" s="1" t="s">
        <v>1729</v>
      </c>
      <c r="C1624">
        <v>11753</v>
      </c>
      <c r="D1624" t="s">
        <v>17</v>
      </c>
      <c r="E1624">
        <v>2.12</v>
      </c>
      <c r="F1624">
        <v>15</v>
      </c>
      <c r="G1624">
        <v>1.2</v>
      </c>
      <c r="H1624" t="s">
        <v>67</v>
      </c>
      <c r="I1624">
        <v>15</v>
      </c>
      <c r="J1624">
        <v>26</v>
      </c>
      <c r="K1624" t="s">
        <v>20</v>
      </c>
      <c r="L1624" t="s">
        <v>21</v>
      </c>
      <c r="M1624">
        <v>2</v>
      </c>
      <c r="N1624" t="s">
        <v>21</v>
      </c>
      <c r="O1624">
        <v>0</v>
      </c>
      <c r="P1624" t="s">
        <v>27</v>
      </c>
      <c r="Q1624" t="s">
        <v>1786</v>
      </c>
    </row>
    <row r="1625" spans="1:17">
      <c r="A1625">
        <v>1624</v>
      </c>
      <c r="B1625" s="1" t="s">
        <v>1729</v>
      </c>
      <c r="C1625">
        <v>11820</v>
      </c>
      <c r="D1625" t="s">
        <v>17</v>
      </c>
      <c r="E1625">
        <v>1.6</v>
      </c>
      <c r="F1625">
        <v>18</v>
      </c>
      <c r="G1625">
        <v>1.8</v>
      </c>
      <c r="H1625" t="s">
        <v>67</v>
      </c>
      <c r="I1625">
        <v>18</v>
      </c>
      <c r="J1625">
        <v>26</v>
      </c>
      <c r="K1625" t="s">
        <v>20</v>
      </c>
      <c r="L1625" t="s">
        <v>21</v>
      </c>
      <c r="M1625">
        <v>2</v>
      </c>
      <c r="N1625" t="s">
        <v>21</v>
      </c>
      <c r="O1625">
        <v>0</v>
      </c>
      <c r="P1625" t="s">
        <v>33</v>
      </c>
      <c r="Q1625" t="s">
        <v>1787</v>
      </c>
    </row>
    <row r="1626" spans="1:17">
      <c r="A1626">
        <v>1625</v>
      </c>
      <c r="B1626" s="1" t="s">
        <v>1729</v>
      </c>
      <c r="C1626">
        <v>11824</v>
      </c>
      <c r="D1626" t="s">
        <v>17</v>
      </c>
      <c r="E1626">
        <v>2.27</v>
      </c>
      <c r="F1626">
        <v>18</v>
      </c>
      <c r="G1626">
        <v>1.8</v>
      </c>
      <c r="H1626" t="s">
        <v>67</v>
      </c>
      <c r="I1626">
        <v>18</v>
      </c>
      <c r="J1626">
        <v>34</v>
      </c>
      <c r="K1626" t="s">
        <v>20</v>
      </c>
      <c r="L1626" t="s">
        <v>21</v>
      </c>
      <c r="M1626">
        <v>2</v>
      </c>
      <c r="N1626" t="s">
        <v>21</v>
      </c>
      <c r="O1626">
        <v>0</v>
      </c>
      <c r="P1626" t="s">
        <v>33</v>
      </c>
      <c r="Q1626" t="s">
        <v>1788</v>
      </c>
    </row>
    <row r="1627" spans="1:17">
      <c r="A1627">
        <v>1626</v>
      </c>
      <c r="B1627" s="1" t="s">
        <v>1729</v>
      </c>
      <c r="C1627">
        <v>11815</v>
      </c>
      <c r="D1627" t="s">
        <v>26</v>
      </c>
      <c r="E1627">
        <v>2.2799999999999998</v>
      </c>
      <c r="F1627">
        <v>18</v>
      </c>
      <c r="G1627">
        <v>1.8</v>
      </c>
      <c r="H1627" t="s">
        <v>67</v>
      </c>
      <c r="I1627">
        <v>18</v>
      </c>
      <c r="J1627">
        <v>33</v>
      </c>
      <c r="K1627" t="s">
        <v>20</v>
      </c>
      <c r="L1627" t="s">
        <v>21</v>
      </c>
      <c r="M1627">
        <v>2</v>
      </c>
      <c r="N1627" t="s">
        <v>21</v>
      </c>
      <c r="O1627">
        <v>0</v>
      </c>
      <c r="P1627" t="s">
        <v>33</v>
      </c>
      <c r="Q1627" t="s">
        <v>1789</v>
      </c>
    </row>
    <row r="1628" spans="1:17">
      <c r="A1628">
        <v>1627</v>
      </c>
      <c r="B1628" s="1" t="s">
        <v>1729</v>
      </c>
      <c r="C1628">
        <v>13055</v>
      </c>
      <c r="D1628" t="s">
        <v>107</v>
      </c>
      <c r="E1628">
        <v>2.79</v>
      </c>
      <c r="F1628">
        <v>15</v>
      </c>
      <c r="G1628">
        <v>1.23</v>
      </c>
      <c r="H1628" t="s">
        <v>38</v>
      </c>
      <c r="I1628">
        <v>15</v>
      </c>
      <c r="J1628">
        <v>25</v>
      </c>
      <c r="K1628" t="s">
        <v>20</v>
      </c>
      <c r="L1628" t="s">
        <v>21</v>
      </c>
      <c r="M1628">
        <v>2</v>
      </c>
      <c r="N1628" t="s">
        <v>21</v>
      </c>
      <c r="O1628">
        <v>0</v>
      </c>
      <c r="P1628" t="s">
        <v>33</v>
      </c>
      <c r="Q1628" t="s">
        <v>1790</v>
      </c>
    </row>
    <row r="1629" spans="1:17">
      <c r="A1629">
        <v>1628</v>
      </c>
      <c r="B1629" s="1" t="s">
        <v>1729</v>
      </c>
      <c r="C1629">
        <v>13060</v>
      </c>
      <c r="D1629" t="s">
        <v>107</v>
      </c>
      <c r="E1629">
        <v>3.88</v>
      </c>
      <c r="F1629">
        <v>18</v>
      </c>
      <c r="G1629">
        <v>1.77</v>
      </c>
      <c r="H1629" t="s">
        <v>38</v>
      </c>
      <c r="I1629">
        <v>18</v>
      </c>
      <c r="J1629">
        <v>30</v>
      </c>
      <c r="K1629" t="s">
        <v>20</v>
      </c>
      <c r="L1629" t="s">
        <v>21</v>
      </c>
      <c r="M1629">
        <v>2</v>
      </c>
      <c r="N1629" t="s">
        <v>21</v>
      </c>
      <c r="O1629">
        <v>0</v>
      </c>
      <c r="P1629" t="s">
        <v>33</v>
      </c>
      <c r="Q1629" t="s">
        <v>1791</v>
      </c>
    </row>
    <row r="1630" spans="1:17">
      <c r="A1630">
        <v>1629</v>
      </c>
      <c r="B1630" s="1" t="s">
        <v>1729</v>
      </c>
      <c r="C1630">
        <v>13082</v>
      </c>
      <c r="D1630" t="s">
        <v>107</v>
      </c>
      <c r="E1630">
        <v>3.04</v>
      </c>
      <c r="F1630">
        <v>15</v>
      </c>
      <c r="G1630">
        <v>1.23</v>
      </c>
      <c r="H1630" t="s">
        <v>38</v>
      </c>
      <c r="I1630">
        <v>15</v>
      </c>
      <c r="J1630">
        <v>25</v>
      </c>
      <c r="K1630" t="s">
        <v>20</v>
      </c>
      <c r="L1630" t="s">
        <v>21</v>
      </c>
      <c r="M1630">
        <v>2</v>
      </c>
      <c r="N1630" t="s">
        <v>21</v>
      </c>
      <c r="O1630">
        <v>0</v>
      </c>
      <c r="P1630" t="s">
        <v>33</v>
      </c>
      <c r="Q1630" t="s">
        <v>1792</v>
      </c>
    </row>
    <row r="1631" spans="1:17">
      <c r="A1631">
        <v>1630</v>
      </c>
      <c r="B1631" s="1" t="s">
        <v>1729</v>
      </c>
      <c r="C1631">
        <v>13082</v>
      </c>
      <c r="D1631" t="s">
        <v>53</v>
      </c>
      <c r="E1631">
        <v>2.96</v>
      </c>
      <c r="F1631">
        <v>15</v>
      </c>
      <c r="G1631">
        <v>1.23</v>
      </c>
      <c r="H1631" t="s">
        <v>38</v>
      </c>
      <c r="I1631">
        <v>15</v>
      </c>
      <c r="J1631">
        <v>25</v>
      </c>
      <c r="K1631" t="s">
        <v>20</v>
      </c>
      <c r="L1631" t="s">
        <v>21</v>
      </c>
      <c r="M1631">
        <v>2</v>
      </c>
      <c r="N1631" t="s">
        <v>21</v>
      </c>
      <c r="O1631">
        <v>0</v>
      </c>
      <c r="P1631" t="s">
        <v>33</v>
      </c>
      <c r="Q1631" t="s">
        <v>1793</v>
      </c>
    </row>
    <row r="1632" spans="1:17">
      <c r="A1632">
        <v>1631</v>
      </c>
      <c r="B1632" s="1" t="s">
        <v>1729</v>
      </c>
      <c r="C1632">
        <v>65</v>
      </c>
      <c r="D1632" t="s">
        <v>26</v>
      </c>
      <c r="E1632">
        <v>0</v>
      </c>
      <c r="F1632">
        <v>18</v>
      </c>
      <c r="G1632">
        <v>1.8</v>
      </c>
      <c r="H1632" t="s">
        <v>24</v>
      </c>
      <c r="I1632">
        <v>18</v>
      </c>
      <c r="J1632">
        <v>24</v>
      </c>
      <c r="K1632" t="s">
        <v>20</v>
      </c>
      <c r="L1632" t="s">
        <v>20</v>
      </c>
      <c r="M1632">
        <v>4</v>
      </c>
      <c r="N1632" t="s">
        <v>21</v>
      </c>
      <c r="O1632">
        <v>0</v>
      </c>
      <c r="P1632" t="s">
        <v>33</v>
      </c>
      <c r="Q1632" t="s">
        <v>73</v>
      </c>
    </row>
    <row r="1633" spans="1:17">
      <c r="A1633">
        <v>1632</v>
      </c>
      <c r="B1633" s="1" t="s">
        <v>1729</v>
      </c>
      <c r="C1633">
        <v>2450</v>
      </c>
      <c r="D1633" t="s">
        <v>26</v>
      </c>
      <c r="E1633">
        <v>1.1200000000000001</v>
      </c>
      <c r="F1633">
        <v>18</v>
      </c>
      <c r="G1633">
        <v>1.8</v>
      </c>
      <c r="H1633" t="s">
        <v>24</v>
      </c>
      <c r="I1633">
        <v>18</v>
      </c>
      <c r="J1633">
        <v>18</v>
      </c>
      <c r="K1633" t="s">
        <v>20</v>
      </c>
      <c r="L1633" t="s">
        <v>21</v>
      </c>
      <c r="M1633">
        <v>4</v>
      </c>
      <c r="N1633" t="s">
        <v>21</v>
      </c>
      <c r="O1633">
        <v>0</v>
      </c>
      <c r="P1633" t="s">
        <v>27</v>
      </c>
      <c r="Q1633" t="s">
        <v>1794</v>
      </c>
    </row>
    <row r="1634" spans="1:17">
      <c r="A1634">
        <v>1633</v>
      </c>
      <c r="B1634" s="1" t="s">
        <v>1729</v>
      </c>
      <c r="C1634">
        <v>3725</v>
      </c>
      <c r="D1634" t="s">
        <v>26</v>
      </c>
      <c r="E1634">
        <v>1.59</v>
      </c>
      <c r="F1634">
        <v>18</v>
      </c>
      <c r="G1634">
        <v>1.8</v>
      </c>
      <c r="H1634" t="s">
        <v>24</v>
      </c>
      <c r="I1634">
        <v>18</v>
      </c>
      <c r="J1634">
        <v>18</v>
      </c>
      <c r="K1634" t="s">
        <v>20</v>
      </c>
      <c r="L1634" t="s">
        <v>21</v>
      </c>
      <c r="M1634">
        <v>4</v>
      </c>
      <c r="N1634" t="s">
        <v>21</v>
      </c>
      <c r="O1634">
        <v>0</v>
      </c>
      <c r="P1634" t="s">
        <v>27</v>
      </c>
      <c r="Q1634" t="s">
        <v>1795</v>
      </c>
    </row>
    <row r="1635" spans="1:17">
      <c r="A1635">
        <v>1634</v>
      </c>
      <c r="B1635" s="1" t="s">
        <v>1729</v>
      </c>
      <c r="C1635">
        <v>5032</v>
      </c>
      <c r="D1635" t="s">
        <v>17</v>
      </c>
      <c r="E1635">
        <v>1970</v>
      </c>
      <c r="F1635">
        <v>18</v>
      </c>
      <c r="G1635">
        <v>1.8</v>
      </c>
      <c r="H1635" t="s">
        <v>24</v>
      </c>
      <c r="I1635">
        <v>18</v>
      </c>
      <c r="J1635">
        <v>53</v>
      </c>
      <c r="K1635" t="s">
        <v>20</v>
      </c>
      <c r="L1635" t="s">
        <v>21</v>
      </c>
      <c r="M1635">
        <v>2</v>
      </c>
      <c r="N1635" t="s">
        <v>21</v>
      </c>
      <c r="O1635">
        <v>0</v>
      </c>
      <c r="P1635" t="s">
        <v>22</v>
      </c>
      <c r="Q1635" t="s">
        <v>1796</v>
      </c>
    </row>
    <row r="1636" spans="1:17">
      <c r="A1636">
        <v>1635</v>
      </c>
      <c r="B1636" s="1" t="s">
        <v>1729</v>
      </c>
      <c r="C1636">
        <v>5035</v>
      </c>
      <c r="D1636" t="s">
        <v>26</v>
      </c>
      <c r="E1636">
        <v>2.04</v>
      </c>
      <c r="F1636">
        <v>18</v>
      </c>
      <c r="G1636">
        <v>1.8</v>
      </c>
      <c r="H1636" t="s">
        <v>24</v>
      </c>
      <c r="I1636">
        <v>18</v>
      </c>
      <c r="J1636">
        <v>21</v>
      </c>
      <c r="K1636" t="s">
        <v>20</v>
      </c>
      <c r="L1636" t="s">
        <v>21</v>
      </c>
      <c r="M1636">
        <v>2</v>
      </c>
      <c r="N1636" t="s">
        <v>21</v>
      </c>
      <c r="O1636">
        <v>0</v>
      </c>
      <c r="P1636" t="s">
        <v>22</v>
      </c>
      <c r="Q1636" t="s">
        <v>1797</v>
      </c>
    </row>
    <row r="1637" spans="1:17">
      <c r="A1637">
        <v>1636</v>
      </c>
      <c r="B1637" s="1" t="s">
        <v>2105</v>
      </c>
      <c r="C1637">
        <v>27383</v>
      </c>
      <c r="D1637" t="s">
        <v>26</v>
      </c>
      <c r="E1637">
        <v>0</v>
      </c>
      <c r="F1637">
        <v>18</v>
      </c>
      <c r="G1637">
        <v>1.8</v>
      </c>
      <c r="H1637" t="s">
        <v>1798</v>
      </c>
      <c r="I1637">
        <v>18</v>
      </c>
      <c r="J1637">
        <v>0</v>
      </c>
      <c r="K1637" t="s">
        <v>20</v>
      </c>
      <c r="L1637" t="s">
        <v>18</v>
      </c>
      <c r="M1637">
        <v>3</v>
      </c>
      <c r="N1637" t="s">
        <v>21</v>
      </c>
      <c r="O1637">
        <v>0</v>
      </c>
      <c r="P1637" t="s">
        <v>27</v>
      </c>
      <c r="Q1637" t="s">
        <v>1799</v>
      </c>
    </row>
    <row r="1638" spans="1:17">
      <c r="A1638">
        <v>1637</v>
      </c>
      <c r="B1638" s="1" t="s">
        <v>2105</v>
      </c>
      <c r="C1638">
        <v>27403</v>
      </c>
      <c r="D1638" t="s">
        <v>26</v>
      </c>
      <c r="E1638">
        <v>0</v>
      </c>
      <c r="F1638">
        <v>18</v>
      </c>
      <c r="G1638">
        <v>1.8</v>
      </c>
      <c r="H1638" t="s">
        <v>1798</v>
      </c>
      <c r="I1638">
        <v>18</v>
      </c>
      <c r="J1638">
        <v>0</v>
      </c>
      <c r="K1638" t="s">
        <v>20</v>
      </c>
      <c r="L1638" t="s">
        <v>18</v>
      </c>
      <c r="M1638">
        <v>3</v>
      </c>
      <c r="N1638" t="s">
        <v>21</v>
      </c>
      <c r="O1638">
        <v>0</v>
      </c>
      <c r="P1638" t="s">
        <v>27</v>
      </c>
      <c r="Q1638" t="s">
        <v>1800</v>
      </c>
    </row>
    <row r="1639" spans="1:17">
      <c r="A1639">
        <v>1638</v>
      </c>
      <c r="B1639" s="1" t="s">
        <v>2105</v>
      </c>
      <c r="C1639">
        <v>27913</v>
      </c>
      <c r="D1639" t="s">
        <v>26</v>
      </c>
      <c r="E1639">
        <v>0.67</v>
      </c>
      <c r="F1639">
        <v>24</v>
      </c>
      <c r="G1639">
        <v>3.14</v>
      </c>
      <c r="H1639" t="s">
        <v>24</v>
      </c>
      <c r="I1639">
        <v>24</v>
      </c>
      <c r="J1639">
        <v>29</v>
      </c>
      <c r="K1639" t="s">
        <v>20</v>
      </c>
      <c r="L1639" t="s">
        <v>20</v>
      </c>
      <c r="M1639">
        <v>1</v>
      </c>
      <c r="N1639" t="s">
        <v>21</v>
      </c>
      <c r="O1639">
        <v>0</v>
      </c>
      <c r="P1639" t="s">
        <v>33</v>
      </c>
      <c r="Q1639" t="s">
        <v>1801</v>
      </c>
    </row>
    <row r="1640" spans="1:17">
      <c r="A1640">
        <v>1639</v>
      </c>
      <c r="B1640" s="1" t="s">
        <v>2105</v>
      </c>
      <c r="C1640">
        <v>28793</v>
      </c>
      <c r="D1640" t="s">
        <v>26</v>
      </c>
      <c r="E1640">
        <v>0</v>
      </c>
      <c r="F1640">
        <v>18</v>
      </c>
      <c r="G1640">
        <v>1.8</v>
      </c>
      <c r="H1640" t="s">
        <v>1798</v>
      </c>
      <c r="I1640">
        <v>18</v>
      </c>
      <c r="J1640">
        <v>0</v>
      </c>
      <c r="K1640" t="s">
        <v>21</v>
      </c>
      <c r="L1640" t="s">
        <v>21</v>
      </c>
      <c r="M1640">
        <v>3</v>
      </c>
      <c r="N1640" t="s">
        <v>21</v>
      </c>
      <c r="O1640">
        <v>0</v>
      </c>
      <c r="P1640" t="s">
        <v>50</v>
      </c>
      <c r="Q1640" t="s">
        <v>1802</v>
      </c>
    </row>
    <row r="1641" spans="1:17">
      <c r="A1641">
        <v>1640</v>
      </c>
      <c r="B1641" s="1" t="s">
        <v>2105</v>
      </c>
      <c r="C1641">
        <v>29443</v>
      </c>
      <c r="D1641" t="s">
        <v>26</v>
      </c>
      <c r="E1641">
        <v>1.24</v>
      </c>
      <c r="F1641">
        <v>15</v>
      </c>
      <c r="G1641">
        <v>1.2</v>
      </c>
      <c r="H1641" t="s">
        <v>70</v>
      </c>
      <c r="I1641">
        <v>15</v>
      </c>
      <c r="J1641">
        <v>20</v>
      </c>
      <c r="K1641" t="s">
        <v>20</v>
      </c>
      <c r="L1641" t="s">
        <v>21</v>
      </c>
      <c r="M1641">
        <v>3</v>
      </c>
      <c r="N1641" t="s">
        <v>21</v>
      </c>
      <c r="O1641">
        <v>0</v>
      </c>
      <c r="P1641" t="s">
        <v>22</v>
      </c>
      <c r="Q1641" t="s">
        <v>1803</v>
      </c>
    </row>
    <row r="1642" spans="1:17">
      <c r="A1642">
        <v>1641</v>
      </c>
      <c r="B1642" s="1" t="s">
        <v>2105</v>
      </c>
      <c r="C1642">
        <v>4434</v>
      </c>
      <c r="D1642" t="s">
        <v>17</v>
      </c>
      <c r="E1642">
        <v>0</v>
      </c>
      <c r="F1642">
        <v>18</v>
      </c>
      <c r="G1642">
        <v>1.77</v>
      </c>
      <c r="H1642" t="s">
        <v>70</v>
      </c>
      <c r="I1642">
        <v>18</v>
      </c>
      <c r="J1642">
        <v>25</v>
      </c>
      <c r="K1642" t="s">
        <v>20</v>
      </c>
      <c r="L1642" t="s">
        <v>21</v>
      </c>
      <c r="M1642">
        <v>4</v>
      </c>
      <c r="N1642" t="s">
        <v>21</v>
      </c>
      <c r="O1642">
        <v>0</v>
      </c>
      <c r="P1642" t="s">
        <v>27</v>
      </c>
      <c r="Q1642" t="s">
        <v>1804</v>
      </c>
    </row>
    <row r="1643" spans="1:17">
      <c r="A1643">
        <v>1642</v>
      </c>
      <c r="B1643" s="1" t="s">
        <v>2105</v>
      </c>
      <c r="C1643">
        <v>4414</v>
      </c>
      <c r="D1643" t="s">
        <v>26</v>
      </c>
      <c r="E1643">
        <v>0.4</v>
      </c>
      <c r="F1643">
        <v>24</v>
      </c>
      <c r="G1643">
        <v>3.14</v>
      </c>
      <c r="H1643" t="s">
        <v>70</v>
      </c>
      <c r="I1643">
        <v>24</v>
      </c>
      <c r="J1643">
        <v>19</v>
      </c>
      <c r="K1643" t="s">
        <v>20</v>
      </c>
      <c r="L1643" t="s">
        <v>20</v>
      </c>
      <c r="M1643">
        <v>4</v>
      </c>
      <c r="N1643" t="s">
        <v>21</v>
      </c>
      <c r="O1643">
        <v>0</v>
      </c>
      <c r="P1643" t="s">
        <v>22</v>
      </c>
      <c r="Q1643" t="s">
        <v>1805</v>
      </c>
    </row>
    <row r="1644" spans="1:17">
      <c r="A1644">
        <v>1643</v>
      </c>
      <c r="B1644" s="1" t="s">
        <v>2105</v>
      </c>
      <c r="C1644">
        <v>7770</v>
      </c>
      <c r="D1644" t="s">
        <v>26</v>
      </c>
      <c r="E1644">
        <v>0.14000000000000001</v>
      </c>
      <c r="F1644">
        <v>42</v>
      </c>
      <c r="G1644">
        <v>9.6</v>
      </c>
      <c r="H1644" t="s">
        <v>67</v>
      </c>
      <c r="I1644">
        <v>42</v>
      </c>
      <c r="J1644">
        <v>25</v>
      </c>
      <c r="K1644" t="s">
        <v>20</v>
      </c>
      <c r="L1644" t="s">
        <v>21</v>
      </c>
      <c r="M1644">
        <v>4</v>
      </c>
      <c r="N1644" t="s">
        <v>21</v>
      </c>
      <c r="O1644">
        <v>0</v>
      </c>
      <c r="P1644" t="s">
        <v>33</v>
      </c>
      <c r="Q1644" t="s">
        <v>1806</v>
      </c>
    </row>
    <row r="1645" spans="1:17">
      <c r="A1645">
        <v>1644</v>
      </c>
      <c r="B1645" s="1" t="s">
        <v>2105</v>
      </c>
      <c r="C1645">
        <v>13955</v>
      </c>
      <c r="D1645" t="s">
        <v>26</v>
      </c>
      <c r="E1645">
        <v>2.41</v>
      </c>
      <c r="F1645">
        <v>30</v>
      </c>
      <c r="G1645">
        <v>491</v>
      </c>
      <c r="H1645" t="s">
        <v>93</v>
      </c>
      <c r="I1645">
        <v>30</v>
      </c>
      <c r="J1645">
        <v>30</v>
      </c>
      <c r="K1645" t="s">
        <v>20</v>
      </c>
      <c r="L1645" t="s">
        <v>21</v>
      </c>
      <c r="M1645">
        <v>3</v>
      </c>
      <c r="N1645" t="s">
        <v>21</v>
      </c>
      <c r="O1645">
        <v>0</v>
      </c>
      <c r="P1645" t="s">
        <v>33</v>
      </c>
      <c r="Q1645" t="s">
        <v>1807</v>
      </c>
    </row>
    <row r="1646" spans="1:17">
      <c r="A1646">
        <v>1645</v>
      </c>
      <c r="B1646" s="1" t="s">
        <v>2105</v>
      </c>
      <c r="C1646">
        <v>14020</v>
      </c>
      <c r="D1646" t="s">
        <v>26</v>
      </c>
      <c r="E1646">
        <v>2.6</v>
      </c>
      <c r="F1646">
        <v>24</v>
      </c>
      <c r="G1646">
        <v>3.14</v>
      </c>
      <c r="H1646" t="s">
        <v>19</v>
      </c>
      <c r="I1646">
        <v>24</v>
      </c>
      <c r="J1646">
        <v>30</v>
      </c>
      <c r="K1646" t="s">
        <v>20</v>
      </c>
      <c r="L1646" t="s">
        <v>21</v>
      </c>
      <c r="M1646">
        <v>3</v>
      </c>
      <c r="N1646" t="s">
        <v>21</v>
      </c>
      <c r="O1646">
        <v>0</v>
      </c>
      <c r="P1646" t="s">
        <v>22</v>
      </c>
      <c r="Q1646" t="s">
        <v>1808</v>
      </c>
    </row>
    <row r="1647" spans="1:17">
      <c r="A1647">
        <v>1646</v>
      </c>
      <c r="B1647" s="1" t="s">
        <v>2105</v>
      </c>
      <c r="C1647">
        <v>14020</v>
      </c>
      <c r="D1647" t="s">
        <v>17</v>
      </c>
      <c r="E1647">
        <v>0</v>
      </c>
      <c r="F1647">
        <v>18</v>
      </c>
      <c r="G1647">
        <v>1.8</v>
      </c>
      <c r="H1647" t="s">
        <v>18</v>
      </c>
      <c r="I1647">
        <v>18</v>
      </c>
      <c r="J1647">
        <v>300</v>
      </c>
      <c r="K1647" t="s">
        <v>20</v>
      </c>
      <c r="L1647" t="s">
        <v>21</v>
      </c>
      <c r="M1647">
        <v>3</v>
      </c>
      <c r="N1647" t="s">
        <v>21</v>
      </c>
      <c r="O1647">
        <v>0</v>
      </c>
      <c r="P1647" t="s">
        <v>22</v>
      </c>
      <c r="Q1647" t="s">
        <v>1809</v>
      </c>
    </row>
    <row r="1648" spans="1:17">
      <c r="A1648">
        <v>1647</v>
      </c>
      <c r="B1648" s="1" t="s">
        <v>2105</v>
      </c>
      <c r="C1648">
        <v>16028</v>
      </c>
      <c r="D1648" t="s">
        <v>17</v>
      </c>
      <c r="E1648">
        <v>0</v>
      </c>
      <c r="F1648">
        <v>24</v>
      </c>
      <c r="G1648">
        <v>3.14</v>
      </c>
      <c r="H1648" t="s">
        <v>18</v>
      </c>
      <c r="I1648">
        <v>24</v>
      </c>
      <c r="J1648">
        <v>0</v>
      </c>
      <c r="K1648" t="s">
        <v>20</v>
      </c>
      <c r="L1648" t="s">
        <v>21</v>
      </c>
      <c r="M1648">
        <v>3</v>
      </c>
      <c r="N1648" t="s">
        <v>21</v>
      </c>
      <c r="O1648">
        <v>0</v>
      </c>
      <c r="P1648" t="s">
        <v>27</v>
      </c>
      <c r="Q1648" t="s">
        <v>1810</v>
      </c>
    </row>
    <row r="1649" spans="1:17">
      <c r="A1649">
        <v>1648</v>
      </c>
      <c r="B1649" s="1" t="s">
        <v>2105</v>
      </c>
      <c r="C1649">
        <v>16895</v>
      </c>
      <c r="D1649" t="s">
        <v>26</v>
      </c>
      <c r="E1649">
        <v>1.1000000000000001</v>
      </c>
      <c r="F1649">
        <v>18</v>
      </c>
      <c r="G1649">
        <v>1.77</v>
      </c>
      <c r="H1649" t="s">
        <v>18</v>
      </c>
      <c r="I1649">
        <v>18</v>
      </c>
      <c r="J1649">
        <v>75</v>
      </c>
      <c r="K1649" t="s">
        <v>21</v>
      </c>
      <c r="L1649" t="s">
        <v>21</v>
      </c>
      <c r="M1649">
        <v>2</v>
      </c>
      <c r="N1649" t="s">
        <v>21</v>
      </c>
      <c r="O1649">
        <v>0</v>
      </c>
      <c r="P1649" t="s">
        <v>27</v>
      </c>
      <c r="Q1649" t="s">
        <v>1811</v>
      </c>
    </row>
    <row r="1650" spans="1:17">
      <c r="A1650">
        <v>1649</v>
      </c>
      <c r="B1650" s="1" t="s">
        <v>2105</v>
      </c>
      <c r="C1650">
        <v>17940</v>
      </c>
      <c r="D1650" t="s">
        <v>26</v>
      </c>
      <c r="E1650">
        <v>0</v>
      </c>
      <c r="F1650">
        <v>24</v>
      </c>
      <c r="G1650">
        <v>3.14</v>
      </c>
      <c r="H1650" t="s">
        <v>24</v>
      </c>
      <c r="I1650">
        <v>24</v>
      </c>
      <c r="J1650">
        <v>25</v>
      </c>
      <c r="K1650" t="s">
        <v>20</v>
      </c>
      <c r="L1650" t="s">
        <v>21</v>
      </c>
      <c r="M1650">
        <v>4</v>
      </c>
      <c r="N1650" t="s">
        <v>21</v>
      </c>
      <c r="O1650">
        <v>0</v>
      </c>
      <c r="P1650" t="s">
        <v>33</v>
      </c>
      <c r="Q1650" t="s">
        <v>1812</v>
      </c>
    </row>
    <row r="1651" spans="1:17">
      <c r="A1651">
        <v>1650</v>
      </c>
      <c r="B1651" s="1" t="s">
        <v>2105</v>
      </c>
      <c r="C1651">
        <v>18370</v>
      </c>
      <c r="D1651" t="s">
        <v>26</v>
      </c>
      <c r="E1651">
        <v>0</v>
      </c>
      <c r="F1651">
        <v>24</v>
      </c>
      <c r="G1651">
        <v>3.14</v>
      </c>
      <c r="H1651" t="s">
        <v>24</v>
      </c>
      <c r="I1651">
        <v>24</v>
      </c>
      <c r="J1651">
        <v>25</v>
      </c>
      <c r="K1651" t="s">
        <v>20</v>
      </c>
      <c r="L1651" t="s">
        <v>21</v>
      </c>
      <c r="M1651">
        <v>3</v>
      </c>
      <c r="N1651" t="s">
        <v>21</v>
      </c>
      <c r="O1651">
        <v>0</v>
      </c>
      <c r="P1651" t="s">
        <v>33</v>
      </c>
      <c r="Q1651" t="s">
        <v>1813</v>
      </c>
    </row>
    <row r="1652" spans="1:17">
      <c r="A1652">
        <v>1651</v>
      </c>
      <c r="B1652" s="1" t="s">
        <v>2105</v>
      </c>
      <c r="C1652">
        <v>19190</v>
      </c>
      <c r="D1652" t="s">
        <v>26</v>
      </c>
      <c r="E1652">
        <v>0</v>
      </c>
      <c r="F1652">
        <v>24</v>
      </c>
      <c r="G1652">
        <v>3.14</v>
      </c>
      <c r="H1652" t="s">
        <v>18</v>
      </c>
      <c r="I1652">
        <v>24</v>
      </c>
      <c r="J1652">
        <v>20</v>
      </c>
      <c r="K1652" t="s">
        <v>20</v>
      </c>
      <c r="L1652" t="s">
        <v>20</v>
      </c>
      <c r="M1652">
        <v>4</v>
      </c>
      <c r="N1652" t="s">
        <v>21</v>
      </c>
      <c r="O1652">
        <v>0</v>
      </c>
      <c r="P1652" t="s">
        <v>27</v>
      </c>
      <c r="Q1652" t="s">
        <v>1814</v>
      </c>
    </row>
    <row r="1653" spans="1:17">
      <c r="A1653">
        <v>1652</v>
      </c>
      <c r="B1653" s="1" t="s">
        <v>2105</v>
      </c>
      <c r="C1653">
        <v>19268</v>
      </c>
      <c r="D1653" t="s">
        <v>26</v>
      </c>
      <c r="E1653">
        <v>0</v>
      </c>
      <c r="F1653">
        <v>24</v>
      </c>
      <c r="G1653">
        <v>3.1</v>
      </c>
      <c r="H1653" t="s">
        <v>113</v>
      </c>
      <c r="I1653">
        <v>24</v>
      </c>
      <c r="J1653">
        <v>20</v>
      </c>
      <c r="K1653" t="s">
        <v>20</v>
      </c>
      <c r="L1653" t="s">
        <v>20</v>
      </c>
      <c r="M1653">
        <v>2</v>
      </c>
      <c r="N1653" t="s">
        <v>21</v>
      </c>
      <c r="O1653">
        <v>0</v>
      </c>
      <c r="P1653" t="s">
        <v>27</v>
      </c>
      <c r="Q1653" t="s">
        <v>1815</v>
      </c>
    </row>
    <row r="1654" spans="1:17">
      <c r="A1654">
        <v>1653</v>
      </c>
      <c r="B1654" s="1" t="s">
        <v>2105</v>
      </c>
      <c r="C1654">
        <v>20368</v>
      </c>
      <c r="D1654" t="s">
        <v>26</v>
      </c>
      <c r="E1654">
        <v>0</v>
      </c>
      <c r="F1654">
        <v>24</v>
      </c>
      <c r="G1654">
        <v>3.1</v>
      </c>
      <c r="H1654" t="s">
        <v>18</v>
      </c>
      <c r="I1654">
        <v>24</v>
      </c>
      <c r="J1654">
        <v>40</v>
      </c>
      <c r="K1654" t="s">
        <v>20</v>
      </c>
      <c r="L1654" t="s">
        <v>21</v>
      </c>
      <c r="M1654">
        <v>2</v>
      </c>
      <c r="N1654" t="s">
        <v>21</v>
      </c>
      <c r="O1654">
        <v>0</v>
      </c>
      <c r="P1654" t="s">
        <v>27</v>
      </c>
      <c r="Q1654" t="s">
        <v>1816</v>
      </c>
    </row>
    <row r="1655" spans="1:17">
      <c r="A1655">
        <v>1654</v>
      </c>
      <c r="B1655" s="1" t="s">
        <v>2105</v>
      </c>
      <c r="C1655">
        <v>21142</v>
      </c>
      <c r="D1655" t="s">
        <v>17</v>
      </c>
      <c r="E1655">
        <v>0.82</v>
      </c>
      <c r="F1655">
        <v>18</v>
      </c>
      <c r="G1655">
        <v>1.77</v>
      </c>
      <c r="H1655" t="s">
        <v>196</v>
      </c>
      <c r="I1655">
        <v>24</v>
      </c>
      <c r="J1655">
        <v>75</v>
      </c>
      <c r="K1655" t="s">
        <v>20</v>
      </c>
      <c r="L1655" t="s">
        <v>21</v>
      </c>
      <c r="M1655">
        <v>2</v>
      </c>
      <c r="N1655" t="s">
        <v>21</v>
      </c>
      <c r="O1655">
        <v>0</v>
      </c>
      <c r="P1655" t="s">
        <v>27</v>
      </c>
      <c r="Q1655" t="s">
        <v>1817</v>
      </c>
    </row>
    <row r="1656" spans="1:17">
      <c r="A1656">
        <v>1655</v>
      </c>
      <c r="B1656" s="1" t="s">
        <v>2105</v>
      </c>
      <c r="C1656">
        <v>21156</v>
      </c>
      <c r="D1656" t="s">
        <v>17</v>
      </c>
      <c r="E1656">
        <v>2.34</v>
      </c>
      <c r="F1656">
        <v>24</v>
      </c>
      <c r="G1656">
        <v>3.1</v>
      </c>
      <c r="H1656" t="s">
        <v>67</v>
      </c>
      <c r="I1656">
        <v>24</v>
      </c>
      <c r="J1656">
        <v>90</v>
      </c>
      <c r="K1656" t="s">
        <v>20</v>
      </c>
      <c r="L1656" t="s">
        <v>21</v>
      </c>
      <c r="M1656">
        <v>2</v>
      </c>
      <c r="N1656" t="s">
        <v>21</v>
      </c>
      <c r="O1656">
        <v>0</v>
      </c>
      <c r="P1656" t="s">
        <v>27</v>
      </c>
      <c r="Q1656" t="s">
        <v>1818</v>
      </c>
    </row>
    <row r="1657" spans="1:17">
      <c r="A1657">
        <v>1656</v>
      </c>
      <c r="B1657" s="1" t="s">
        <v>2105</v>
      </c>
      <c r="C1657">
        <v>21156</v>
      </c>
      <c r="D1657" t="s">
        <v>26</v>
      </c>
      <c r="E1657">
        <v>3.64</v>
      </c>
      <c r="F1657">
        <v>36</v>
      </c>
      <c r="G1657">
        <v>4.9000000000000004</v>
      </c>
      <c r="H1657" t="s">
        <v>67</v>
      </c>
      <c r="I1657">
        <v>30</v>
      </c>
      <c r="J1657">
        <v>78</v>
      </c>
      <c r="K1657" t="s">
        <v>20</v>
      </c>
      <c r="L1657" t="s">
        <v>20</v>
      </c>
      <c r="M1657">
        <v>2</v>
      </c>
      <c r="N1657" t="s">
        <v>21</v>
      </c>
      <c r="O1657">
        <v>0</v>
      </c>
      <c r="P1657" t="s">
        <v>27</v>
      </c>
      <c r="Q1657" t="s">
        <v>1819</v>
      </c>
    </row>
    <row r="1658" spans="1:17">
      <c r="A1658">
        <v>1657</v>
      </c>
      <c r="B1658" s="1" t="s">
        <v>2105</v>
      </c>
      <c r="C1658">
        <v>25252</v>
      </c>
      <c r="D1658" t="s">
        <v>26</v>
      </c>
      <c r="E1658">
        <v>2.08</v>
      </c>
      <c r="F1658">
        <v>18</v>
      </c>
      <c r="G1658">
        <v>1.8</v>
      </c>
      <c r="H1658" t="s">
        <v>67</v>
      </c>
      <c r="I1658">
        <v>18</v>
      </c>
      <c r="J1658">
        <v>25</v>
      </c>
      <c r="K1658" t="s">
        <v>20</v>
      </c>
      <c r="L1658" t="s">
        <v>21</v>
      </c>
      <c r="M1658">
        <v>2</v>
      </c>
      <c r="N1658" t="s">
        <v>21</v>
      </c>
      <c r="O1658">
        <v>0</v>
      </c>
      <c r="P1658" t="s">
        <v>33</v>
      </c>
      <c r="Q1658" t="s">
        <v>1820</v>
      </c>
    </row>
    <row r="1659" spans="1:17">
      <c r="A1659">
        <v>1658</v>
      </c>
      <c r="B1659" s="1" t="s">
        <v>2105</v>
      </c>
      <c r="C1659">
        <v>25408</v>
      </c>
      <c r="D1659" t="s">
        <v>26</v>
      </c>
      <c r="E1659">
        <v>0</v>
      </c>
      <c r="F1659">
        <v>24</v>
      </c>
      <c r="G1659">
        <v>3.1</v>
      </c>
      <c r="H1659" t="s">
        <v>123</v>
      </c>
      <c r="I1659">
        <v>24</v>
      </c>
      <c r="J1659">
        <v>0</v>
      </c>
      <c r="K1659" t="s">
        <v>18</v>
      </c>
      <c r="L1659" t="s">
        <v>18</v>
      </c>
      <c r="M1659">
        <v>2</v>
      </c>
      <c r="N1659" t="s">
        <v>18</v>
      </c>
      <c r="O1659">
        <v>0</v>
      </c>
      <c r="P1659" t="s">
        <v>22</v>
      </c>
      <c r="Q1659" t="s">
        <v>1821</v>
      </c>
    </row>
    <row r="1660" spans="1:17">
      <c r="A1660">
        <v>1659</v>
      </c>
      <c r="B1660" s="1" t="s">
        <v>2105</v>
      </c>
      <c r="C1660">
        <v>25350</v>
      </c>
      <c r="D1660" t="s">
        <v>17</v>
      </c>
      <c r="E1660">
        <v>0.95</v>
      </c>
      <c r="F1660">
        <v>24</v>
      </c>
      <c r="G1660">
        <v>3.1</v>
      </c>
      <c r="H1660" t="s">
        <v>67</v>
      </c>
      <c r="I1660">
        <v>24</v>
      </c>
      <c r="J1660">
        <v>24</v>
      </c>
      <c r="K1660" t="s">
        <v>20</v>
      </c>
      <c r="L1660" t="s">
        <v>21</v>
      </c>
      <c r="M1660">
        <v>2</v>
      </c>
      <c r="N1660" t="s">
        <v>21</v>
      </c>
      <c r="O1660">
        <v>0</v>
      </c>
      <c r="P1660" t="s">
        <v>27</v>
      </c>
      <c r="Q1660" t="s">
        <v>1822</v>
      </c>
    </row>
    <row r="1661" spans="1:17">
      <c r="A1661">
        <v>1660</v>
      </c>
      <c r="B1661" s="1" t="s">
        <v>2105</v>
      </c>
      <c r="C1661">
        <v>25483</v>
      </c>
      <c r="D1661" t="s">
        <v>26</v>
      </c>
      <c r="E1661">
        <v>1.45</v>
      </c>
      <c r="F1661">
        <v>18</v>
      </c>
      <c r="G1661">
        <v>1.8</v>
      </c>
      <c r="H1661" t="s">
        <v>18</v>
      </c>
      <c r="I1661">
        <v>0</v>
      </c>
      <c r="J1661">
        <v>20</v>
      </c>
      <c r="K1661" t="s">
        <v>21</v>
      </c>
      <c r="L1661" t="s">
        <v>21</v>
      </c>
      <c r="M1661">
        <v>2</v>
      </c>
      <c r="N1661" t="s">
        <v>21</v>
      </c>
      <c r="O1661">
        <v>0</v>
      </c>
      <c r="P1661" t="s">
        <v>22</v>
      </c>
      <c r="Q1661" t="s">
        <v>1823</v>
      </c>
    </row>
    <row r="1662" spans="1:17">
      <c r="A1662">
        <v>1661</v>
      </c>
      <c r="B1662" s="1" t="s">
        <v>2105</v>
      </c>
      <c r="C1662">
        <v>26293</v>
      </c>
      <c r="D1662" t="s">
        <v>26</v>
      </c>
      <c r="E1662">
        <v>2.14</v>
      </c>
      <c r="F1662">
        <v>24</v>
      </c>
      <c r="G1662">
        <v>3.1</v>
      </c>
      <c r="H1662" t="s">
        <v>67</v>
      </c>
      <c r="I1662">
        <v>24</v>
      </c>
      <c r="J1662">
        <v>20</v>
      </c>
      <c r="K1662" t="s">
        <v>20</v>
      </c>
      <c r="L1662" t="s">
        <v>21</v>
      </c>
      <c r="M1662">
        <v>2</v>
      </c>
      <c r="N1662" t="s">
        <v>21</v>
      </c>
      <c r="O1662">
        <v>0</v>
      </c>
      <c r="P1662" t="s">
        <v>22</v>
      </c>
      <c r="Q1662" t="s">
        <v>1824</v>
      </c>
    </row>
    <row r="1663" spans="1:17">
      <c r="A1663">
        <v>1662</v>
      </c>
      <c r="B1663" s="1" t="s">
        <v>2105</v>
      </c>
      <c r="C1663">
        <v>26548</v>
      </c>
      <c r="D1663" t="s">
        <v>26</v>
      </c>
      <c r="E1663">
        <v>0</v>
      </c>
      <c r="F1663">
        <v>24</v>
      </c>
      <c r="G1663">
        <v>3.1</v>
      </c>
      <c r="H1663" t="s">
        <v>1825</v>
      </c>
      <c r="I1663">
        <v>24</v>
      </c>
      <c r="J1663">
        <v>19</v>
      </c>
      <c r="K1663" t="s">
        <v>20</v>
      </c>
      <c r="L1663" t="s">
        <v>20</v>
      </c>
      <c r="M1663">
        <v>2</v>
      </c>
      <c r="N1663" t="s">
        <v>20</v>
      </c>
      <c r="O1663">
        <v>0</v>
      </c>
      <c r="P1663" t="s">
        <v>22</v>
      </c>
      <c r="Q1663" t="s">
        <v>1826</v>
      </c>
    </row>
    <row r="1664" spans="1:17">
      <c r="A1664">
        <v>1663</v>
      </c>
      <c r="B1664" s="1" t="s">
        <v>1805</v>
      </c>
      <c r="C1664">
        <v>28</v>
      </c>
      <c r="D1664" t="s">
        <v>17</v>
      </c>
      <c r="E1664">
        <v>0</v>
      </c>
      <c r="F1664">
        <v>24</v>
      </c>
      <c r="G1664">
        <v>3.14</v>
      </c>
      <c r="H1664" t="s">
        <v>18</v>
      </c>
      <c r="I1664">
        <v>24</v>
      </c>
      <c r="J1664">
        <v>19</v>
      </c>
      <c r="K1664" t="s">
        <v>20</v>
      </c>
      <c r="L1664" t="s">
        <v>21</v>
      </c>
      <c r="M1664">
        <v>3</v>
      </c>
      <c r="N1664" t="s">
        <v>21</v>
      </c>
      <c r="O1664">
        <v>0</v>
      </c>
      <c r="P1664" t="s">
        <v>27</v>
      </c>
      <c r="Q1664" t="s">
        <v>1827</v>
      </c>
    </row>
    <row r="1665" spans="1:17">
      <c r="A1665">
        <v>1664</v>
      </c>
      <c r="B1665" s="1" t="s">
        <v>1805</v>
      </c>
      <c r="C1665">
        <v>372</v>
      </c>
      <c r="D1665" t="s">
        <v>17</v>
      </c>
      <c r="E1665">
        <v>2.0099999999999998</v>
      </c>
      <c r="F1665">
        <v>18</v>
      </c>
      <c r="G1665">
        <v>1.8</v>
      </c>
      <c r="H1665" t="s">
        <v>93</v>
      </c>
      <c r="I1665">
        <v>18</v>
      </c>
      <c r="J1665">
        <v>19</v>
      </c>
      <c r="K1665" t="s">
        <v>20</v>
      </c>
      <c r="L1665" t="s">
        <v>21</v>
      </c>
      <c r="M1665">
        <v>3</v>
      </c>
      <c r="N1665" t="s">
        <v>21</v>
      </c>
      <c r="O1665">
        <v>0</v>
      </c>
      <c r="P1665" t="s">
        <v>33</v>
      </c>
      <c r="Q1665" t="s">
        <v>1828</v>
      </c>
    </row>
    <row r="1666" spans="1:17">
      <c r="A1666">
        <v>1665</v>
      </c>
      <c r="B1666" s="1" t="s">
        <v>1829</v>
      </c>
      <c r="C1666">
        <v>2722</v>
      </c>
      <c r="D1666" t="s">
        <v>17</v>
      </c>
      <c r="E1666">
        <v>0</v>
      </c>
      <c r="F1666">
        <v>18</v>
      </c>
      <c r="G1666">
        <v>1.77</v>
      </c>
      <c r="H1666" t="s">
        <v>1830</v>
      </c>
      <c r="I1666">
        <v>18</v>
      </c>
      <c r="J1666">
        <v>141</v>
      </c>
      <c r="K1666" t="s">
        <v>20</v>
      </c>
      <c r="L1666" t="s">
        <v>20</v>
      </c>
      <c r="M1666">
        <v>6</v>
      </c>
      <c r="N1666">
        <v>129</v>
      </c>
      <c r="O1666">
        <v>0</v>
      </c>
      <c r="P1666" t="s">
        <v>27</v>
      </c>
      <c r="Q1666" t="s">
        <v>1831</v>
      </c>
    </row>
    <row r="1667" spans="1:17">
      <c r="A1667">
        <v>1666</v>
      </c>
      <c r="B1667" s="1" t="s">
        <v>1829</v>
      </c>
      <c r="C1667">
        <v>2720</v>
      </c>
      <c r="D1667" t="s">
        <v>26</v>
      </c>
      <c r="E1667">
        <v>0</v>
      </c>
      <c r="F1667">
        <v>18</v>
      </c>
      <c r="G1667">
        <v>1.77</v>
      </c>
      <c r="H1667" t="s">
        <v>24</v>
      </c>
      <c r="I1667">
        <v>18</v>
      </c>
      <c r="J1667">
        <v>84</v>
      </c>
      <c r="K1667" t="s">
        <v>21</v>
      </c>
      <c r="L1667" t="s">
        <v>20</v>
      </c>
      <c r="M1667">
        <v>6</v>
      </c>
      <c r="N1667">
        <v>0</v>
      </c>
      <c r="O1667">
        <v>0</v>
      </c>
      <c r="P1667" t="s">
        <v>27</v>
      </c>
      <c r="Q1667" t="s">
        <v>1832</v>
      </c>
    </row>
    <row r="1668" spans="1:17">
      <c r="A1668">
        <v>1667</v>
      </c>
      <c r="B1668" s="1" t="s">
        <v>1829</v>
      </c>
      <c r="C1668">
        <v>2999</v>
      </c>
      <c r="D1668" t="s">
        <v>17</v>
      </c>
      <c r="E1668">
        <v>0</v>
      </c>
      <c r="F1668">
        <v>15</v>
      </c>
      <c r="G1668">
        <v>1.23</v>
      </c>
      <c r="H1668" t="s">
        <v>19</v>
      </c>
      <c r="I1668">
        <v>15</v>
      </c>
      <c r="J1668">
        <v>22</v>
      </c>
      <c r="K1668" t="s">
        <v>21</v>
      </c>
      <c r="L1668" t="s">
        <v>21</v>
      </c>
      <c r="M1668">
        <v>4</v>
      </c>
      <c r="N1668">
        <v>0</v>
      </c>
      <c r="O1668">
        <v>0</v>
      </c>
      <c r="P1668" t="s">
        <v>22</v>
      </c>
      <c r="Q1668" t="s">
        <v>1833</v>
      </c>
    </row>
    <row r="1669" spans="1:17">
      <c r="A1669">
        <v>1668</v>
      </c>
      <c r="B1669" s="1" t="s">
        <v>1829</v>
      </c>
      <c r="C1669">
        <v>2907</v>
      </c>
      <c r="D1669" t="s">
        <v>26</v>
      </c>
      <c r="E1669">
        <v>0</v>
      </c>
      <c r="F1669">
        <v>36</v>
      </c>
      <c r="G1669">
        <v>7.07</v>
      </c>
      <c r="H1669" t="s">
        <v>70</v>
      </c>
      <c r="I1669">
        <v>36</v>
      </c>
      <c r="J1669">
        <v>62</v>
      </c>
      <c r="K1669" t="s">
        <v>20</v>
      </c>
      <c r="L1669" t="s">
        <v>20</v>
      </c>
      <c r="M1669">
        <v>6</v>
      </c>
      <c r="N1669">
        <v>0</v>
      </c>
      <c r="O1669">
        <v>0</v>
      </c>
      <c r="P1669" t="s">
        <v>27</v>
      </c>
      <c r="Q1669" t="s">
        <v>1834</v>
      </c>
    </row>
    <row r="1670" spans="1:17">
      <c r="A1670">
        <v>1669</v>
      </c>
      <c r="B1670" s="1" t="s">
        <v>1829</v>
      </c>
      <c r="C1670">
        <v>4190</v>
      </c>
      <c r="D1670" t="s">
        <v>26</v>
      </c>
      <c r="E1670">
        <v>0</v>
      </c>
      <c r="F1670">
        <v>15</v>
      </c>
      <c r="G1670">
        <v>1.23</v>
      </c>
      <c r="H1670" t="s">
        <v>49</v>
      </c>
      <c r="I1670">
        <v>15</v>
      </c>
      <c r="J1670">
        <v>25</v>
      </c>
      <c r="K1670" t="s">
        <v>21</v>
      </c>
      <c r="L1670" t="s">
        <v>21</v>
      </c>
      <c r="M1670">
        <v>4</v>
      </c>
      <c r="N1670">
        <v>0</v>
      </c>
      <c r="O1670">
        <v>0</v>
      </c>
      <c r="P1670" t="s">
        <v>50</v>
      </c>
      <c r="Q1670" t="s">
        <v>1835</v>
      </c>
    </row>
    <row r="1671" spans="1:17">
      <c r="A1671">
        <v>1670</v>
      </c>
      <c r="B1671" s="1" t="s">
        <v>1829</v>
      </c>
      <c r="C1671">
        <v>5322</v>
      </c>
      <c r="D1671" t="s">
        <v>17</v>
      </c>
      <c r="E1671">
        <v>0</v>
      </c>
      <c r="F1671">
        <v>18</v>
      </c>
      <c r="G1671">
        <v>1.77</v>
      </c>
      <c r="H1671" t="s">
        <v>24</v>
      </c>
      <c r="I1671">
        <v>18</v>
      </c>
      <c r="J1671">
        <v>28</v>
      </c>
      <c r="K1671" t="s">
        <v>21</v>
      </c>
      <c r="L1671" t="s">
        <v>20</v>
      </c>
      <c r="M1671">
        <v>4</v>
      </c>
      <c r="N1671">
        <v>0</v>
      </c>
      <c r="O1671">
        <v>0</v>
      </c>
      <c r="P1671" t="s">
        <v>33</v>
      </c>
      <c r="Q1671" t="s">
        <v>1836</v>
      </c>
    </row>
    <row r="1672" spans="1:17">
      <c r="A1672">
        <v>1671</v>
      </c>
      <c r="B1672" s="1" t="s">
        <v>1829</v>
      </c>
      <c r="C1672">
        <v>5741</v>
      </c>
      <c r="D1672" t="s">
        <v>17</v>
      </c>
      <c r="E1672">
        <v>0</v>
      </c>
      <c r="F1672">
        <v>18</v>
      </c>
      <c r="G1672">
        <v>1.77</v>
      </c>
      <c r="H1672" t="s">
        <v>24</v>
      </c>
      <c r="I1672">
        <v>18</v>
      </c>
      <c r="J1672">
        <v>0</v>
      </c>
      <c r="K1672" t="s">
        <v>21</v>
      </c>
      <c r="L1672" t="s">
        <v>20</v>
      </c>
      <c r="M1672">
        <v>5</v>
      </c>
      <c r="N1672">
        <v>0</v>
      </c>
      <c r="O1672">
        <v>0</v>
      </c>
      <c r="P1672" t="s">
        <v>27</v>
      </c>
      <c r="Q1672" t="s">
        <v>1837</v>
      </c>
    </row>
    <row r="1673" spans="1:17">
      <c r="A1673">
        <v>1672</v>
      </c>
      <c r="B1673" s="1" t="s">
        <v>1829</v>
      </c>
      <c r="C1673">
        <v>6950</v>
      </c>
      <c r="D1673" t="s">
        <v>17</v>
      </c>
      <c r="E1673">
        <v>0.2</v>
      </c>
      <c r="F1673">
        <v>30</v>
      </c>
      <c r="G1673">
        <v>7.07</v>
      </c>
      <c r="H1673" t="s">
        <v>19</v>
      </c>
      <c r="I1673">
        <v>30</v>
      </c>
      <c r="J1673">
        <v>1</v>
      </c>
      <c r="K1673" t="s">
        <v>21</v>
      </c>
      <c r="L1673" t="s">
        <v>20</v>
      </c>
      <c r="M1673">
        <v>0</v>
      </c>
      <c r="N1673">
        <v>0</v>
      </c>
      <c r="O1673">
        <v>0</v>
      </c>
      <c r="P1673" t="s">
        <v>27</v>
      </c>
      <c r="Q1673" t="s">
        <v>1838</v>
      </c>
    </row>
    <row r="1674" spans="1:17">
      <c r="A1674">
        <v>1673</v>
      </c>
      <c r="B1674" s="1" t="s">
        <v>1829</v>
      </c>
      <c r="C1674">
        <v>7412</v>
      </c>
      <c r="D1674" t="s">
        <v>26</v>
      </c>
      <c r="E1674">
        <v>0</v>
      </c>
      <c r="F1674">
        <v>24</v>
      </c>
      <c r="G1674">
        <v>3.14</v>
      </c>
      <c r="H1674" t="s">
        <v>85</v>
      </c>
      <c r="I1674">
        <v>24</v>
      </c>
      <c r="J1674">
        <v>68</v>
      </c>
      <c r="K1674" t="s">
        <v>20</v>
      </c>
      <c r="L1674" t="s">
        <v>20</v>
      </c>
      <c r="M1674">
        <v>6</v>
      </c>
      <c r="N1674">
        <v>0</v>
      </c>
      <c r="O1674">
        <v>0</v>
      </c>
      <c r="P1674" t="s">
        <v>33</v>
      </c>
      <c r="Q1674" t="s">
        <v>1839</v>
      </c>
    </row>
    <row r="1675" spans="1:17">
      <c r="A1675">
        <v>1674</v>
      </c>
      <c r="B1675" s="1" t="s">
        <v>1829</v>
      </c>
      <c r="C1675">
        <v>9804</v>
      </c>
      <c r="D1675" t="s">
        <v>26</v>
      </c>
      <c r="E1675">
        <v>0</v>
      </c>
      <c r="F1675">
        <v>58</v>
      </c>
      <c r="G1675" t="s">
        <v>18</v>
      </c>
      <c r="H1675" t="s">
        <v>1840</v>
      </c>
      <c r="I1675">
        <v>0</v>
      </c>
      <c r="J1675">
        <v>100</v>
      </c>
      <c r="K1675" t="s">
        <v>20</v>
      </c>
      <c r="L1675" t="s">
        <v>20</v>
      </c>
      <c r="M1675">
        <v>15</v>
      </c>
      <c r="N1675">
        <v>0</v>
      </c>
      <c r="O1675">
        <v>0</v>
      </c>
      <c r="P1675" t="s">
        <v>27</v>
      </c>
      <c r="Q1675" t="s">
        <v>1841</v>
      </c>
    </row>
    <row r="1676" spans="1:17">
      <c r="A1676">
        <v>1675</v>
      </c>
      <c r="B1676" s="1" t="s">
        <v>1829</v>
      </c>
      <c r="C1676">
        <v>9801</v>
      </c>
      <c r="D1676" t="s">
        <v>17</v>
      </c>
      <c r="E1676">
        <v>7.1</v>
      </c>
      <c r="F1676">
        <v>18</v>
      </c>
      <c r="G1676">
        <v>1.77</v>
      </c>
      <c r="H1676" t="s">
        <v>24</v>
      </c>
      <c r="I1676">
        <v>18</v>
      </c>
      <c r="J1676">
        <v>32</v>
      </c>
      <c r="K1676" t="s">
        <v>21</v>
      </c>
      <c r="L1676" t="s">
        <v>20</v>
      </c>
      <c r="M1676">
        <v>12</v>
      </c>
      <c r="N1676">
        <v>0</v>
      </c>
      <c r="O1676">
        <v>0</v>
      </c>
      <c r="P1676" t="s">
        <v>27</v>
      </c>
      <c r="Q1676" t="s">
        <v>1842</v>
      </c>
    </row>
    <row r="1677" spans="1:17">
      <c r="A1677">
        <v>1676</v>
      </c>
      <c r="B1677" s="1" t="s">
        <v>1829</v>
      </c>
      <c r="C1677">
        <v>11449</v>
      </c>
      <c r="D1677" t="s">
        <v>17</v>
      </c>
      <c r="E1677">
        <v>2</v>
      </c>
      <c r="F1677">
        <v>18</v>
      </c>
      <c r="G1677">
        <v>1.77</v>
      </c>
      <c r="H1677" t="s">
        <v>24</v>
      </c>
      <c r="I1677">
        <v>18</v>
      </c>
      <c r="J1677">
        <v>24</v>
      </c>
      <c r="K1677" t="s">
        <v>21</v>
      </c>
      <c r="L1677" t="s">
        <v>20</v>
      </c>
      <c r="M1677">
        <v>4</v>
      </c>
      <c r="N1677">
        <v>0</v>
      </c>
      <c r="O1677">
        <v>0</v>
      </c>
      <c r="P1677" t="s">
        <v>22</v>
      </c>
      <c r="Q1677" t="s">
        <v>1843</v>
      </c>
    </row>
    <row r="1678" spans="1:17">
      <c r="A1678">
        <v>1677</v>
      </c>
      <c r="B1678" s="1" t="s">
        <v>1829</v>
      </c>
      <c r="C1678">
        <v>12140</v>
      </c>
      <c r="D1678" t="s">
        <v>17</v>
      </c>
      <c r="E1678">
        <v>0</v>
      </c>
      <c r="F1678">
        <v>15</v>
      </c>
      <c r="G1678">
        <v>1.23</v>
      </c>
      <c r="H1678" t="s">
        <v>19</v>
      </c>
      <c r="I1678">
        <v>15</v>
      </c>
      <c r="J1678">
        <v>2</v>
      </c>
      <c r="K1678" t="s">
        <v>21</v>
      </c>
      <c r="L1678" t="s">
        <v>20</v>
      </c>
      <c r="M1678">
        <v>0</v>
      </c>
      <c r="N1678">
        <v>0</v>
      </c>
      <c r="O1678">
        <v>0</v>
      </c>
      <c r="P1678" t="s">
        <v>27</v>
      </c>
      <c r="Q1678" t="s">
        <v>1844</v>
      </c>
    </row>
    <row r="1679" spans="1:17">
      <c r="A1679">
        <v>1678</v>
      </c>
      <c r="B1679" s="1" t="s">
        <v>1829</v>
      </c>
      <c r="C1679">
        <v>12143</v>
      </c>
      <c r="D1679" t="s">
        <v>17</v>
      </c>
      <c r="E1679">
        <v>0</v>
      </c>
      <c r="F1679">
        <v>15</v>
      </c>
      <c r="G1679">
        <v>1.23</v>
      </c>
      <c r="H1679" t="s">
        <v>19</v>
      </c>
      <c r="I1679">
        <v>15</v>
      </c>
      <c r="J1679">
        <v>0</v>
      </c>
      <c r="K1679" t="s">
        <v>21</v>
      </c>
      <c r="L1679" t="s">
        <v>20</v>
      </c>
      <c r="M1679">
        <v>4</v>
      </c>
      <c r="N1679">
        <v>0</v>
      </c>
      <c r="O1679">
        <v>0</v>
      </c>
      <c r="P1679" t="s">
        <v>27</v>
      </c>
      <c r="Q1679" t="s">
        <v>1845</v>
      </c>
    </row>
    <row r="1680" spans="1:17">
      <c r="A1680">
        <v>1679</v>
      </c>
      <c r="B1680" s="1" t="s">
        <v>1829</v>
      </c>
      <c r="C1680">
        <v>12969</v>
      </c>
      <c r="D1680" t="s">
        <v>17</v>
      </c>
      <c r="E1680">
        <v>0</v>
      </c>
      <c r="F1680">
        <v>18</v>
      </c>
      <c r="G1680">
        <v>1.77</v>
      </c>
      <c r="H1680" t="s">
        <v>49</v>
      </c>
      <c r="I1680">
        <v>18</v>
      </c>
      <c r="J1680">
        <v>0</v>
      </c>
      <c r="K1680" t="s">
        <v>21</v>
      </c>
      <c r="L1680" t="s">
        <v>21</v>
      </c>
      <c r="M1680">
        <v>4</v>
      </c>
      <c r="N1680">
        <v>0</v>
      </c>
      <c r="O1680">
        <v>0</v>
      </c>
      <c r="P1680" t="s">
        <v>50</v>
      </c>
      <c r="Q1680" t="s">
        <v>1846</v>
      </c>
    </row>
    <row r="1681" spans="1:17">
      <c r="A1681">
        <v>1680</v>
      </c>
      <c r="B1681" s="1" t="s">
        <v>1829</v>
      </c>
      <c r="C1681">
        <v>13922</v>
      </c>
      <c r="D1681" t="s">
        <v>17</v>
      </c>
      <c r="E1681">
        <v>0</v>
      </c>
      <c r="F1681">
        <v>18</v>
      </c>
      <c r="G1681">
        <v>1.77</v>
      </c>
      <c r="H1681" t="s">
        <v>49</v>
      </c>
      <c r="I1681">
        <v>18</v>
      </c>
      <c r="J1681">
        <v>0</v>
      </c>
      <c r="K1681" t="s">
        <v>21</v>
      </c>
      <c r="L1681" t="s">
        <v>20</v>
      </c>
      <c r="M1681">
        <v>4</v>
      </c>
      <c r="N1681">
        <v>0</v>
      </c>
      <c r="O1681">
        <v>0</v>
      </c>
      <c r="P1681" t="s">
        <v>22</v>
      </c>
      <c r="Q1681" t="s">
        <v>1847</v>
      </c>
    </row>
    <row r="1682" spans="1:17">
      <c r="A1682">
        <v>1681</v>
      </c>
      <c r="B1682" s="1" t="s">
        <v>1829</v>
      </c>
      <c r="C1682">
        <v>15270</v>
      </c>
      <c r="D1682" t="s">
        <v>17</v>
      </c>
      <c r="E1682">
        <v>0</v>
      </c>
      <c r="F1682">
        <v>18</v>
      </c>
      <c r="G1682">
        <v>1.77</v>
      </c>
      <c r="H1682" t="s">
        <v>49</v>
      </c>
      <c r="I1682">
        <v>18</v>
      </c>
      <c r="J1682">
        <v>0</v>
      </c>
      <c r="K1682" t="s">
        <v>21</v>
      </c>
      <c r="L1682" t="s">
        <v>20</v>
      </c>
      <c r="M1682">
        <v>5</v>
      </c>
      <c r="N1682">
        <v>0</v>
      </c>
      <c r="O1682">
        <v>0</v>
      </c>
      <c r="P1682" t="s">
        <v>22</v>
      </c>
      <c r="Q1682" t="s">
        <v>1848</v>
      </c>
    </row>
    <row r="1683" spans="1:17">
      <c r="A1683">
        <v>1682</v>
      </c>
      <c r="B1683" s="1" t="s">
        <v>1834</v>
      </c>
      <c r="C1683">
        <v>1443</v>
      </c>
      <c r="D1683" t="s">
        <v>17</v>
      </c>
      <c r="E1683">
        <v>0</v>
      </c>
      <c r="F1683">
        <v>36</v>
      </c>
      <c r="G1683">
        <v>7.07</v>
      </c>
      <c r="H1683" t="s">
        <v>29</v>
      </c>
      <c r="I1683">
        <v>36</v>
      </c>
      <c r="J1683">
        <v>20</v>
      </c>
      <c r="K1683" t="s">
        <v>21</v>
      </c>
      <c r="L1683" t="s">
        <v>21</v>
      </c>
      <c r="M1683">
        <v>6</v>
      </c>
      <c r="N1683">
        <v>0</v>
      </c>
      <c r="O1683">
        <v>0</v>
      </c>
      <c r="P1683" t="s">
        <v>33</v>
      </c>
      <c r="Q1683" t="s">
        <v>1849</v>
      </c>
    </row>
    <row r="1684" spans="1:17">
      <c r="A1684">
        <v>1683</v>
      </c>
      <c r="B1684" s="1" t="s">
        <v>1834</v>
      </c>
      <c r="C1684">
        <v>2070</v>
      </c>
      <c r="D1684" t="s">
        <v>26</v>
      </c>
      <c r="E1684">
        <v>0</v>
      </c>
      <c r="F1684">
        <v>18</v>
      </c>
      <c r="G1684">
        <v>1.77</v>
      </c>
      <c r="H1684" t="s">
        <v>19</v>
      </c>
      <c r="I1684">
        <v>18</v>
      </c>
      <c r="J1684">
        <v>24</v>
      </c>
      <c r="K1684" t="s">
        <v>21</v>
      </c>
      <c r="L1684" t="s">
        <v>21</v>
      </c>
      <c r="M1684">
        <v>4</v>
      </c>
      <c r="N1684">
        <v>0</v>
      </c>
      <c r="O1684">
        <v>0</v>
      </c>
      <c r="P1684" t="s">
        <v>22</v>
      </c>
      <c r="Q1684" t="s">
        <v>1850</v>
      </c>
    </row>
    <row r="1685" spans="1:17">
      <c r="A1685">
        <v>1684</v>
      </c>
      <c r="B1685" s="1" t="s">
        <v>1834</v>
      </c>
      <c r="C1685">
        <v>3125</v>
      </c>
      <c r="D1685" t="s">
        <v>26</v>
      </c>
      <c r="E1685">
        <v>0</v>
      </c>
      <c r="F1685">
        <v>18</v>
      </c>
      <c r="G1685">
        <v>1.77</v>
      </c>
      <c r="H1685" t="s">
        <v>19</v>
      </c>
      <c r="I1685">
        <v>18</v>
      </c>
      <c r="J1685">
        <v>20</v>
      </c>
      <c r="K1685" t="s">
        <v>21</v>
      </c>
      <c r="L1685" t="s">
        <v>21</v>
      </c>
      <c r="M1685">
        <v>4</v>
      </c>
      <c r="N1685">
        <v>0</v>
      </c>
      <c r="O1685">
        <v>0</v>
      </c>
      <c r="P1685" t="s">
        <v>22</v>
      </c>
      <c r="Q1685" t="s">
        <v>1851</v>
      </c>
    </row>
    <row r="1686" spans="1:17">
      <c r="A1686">
        <v>1685</v>
      </c>
      <c r="B1686" s="1" t="s">
        <v>1834</v>
      </c>
      <c r="C1686">
        <v>3562</v>
      </c>
      <c r="D1686" t="s">
        <v>26</v>
      </c>
      <c r="E1686">
        <v>3.5</v>
      </c>
      <c r="F1686">
        <v>24</v>
      </c>
      <c r="G1686">
        <v>3.14</v>
      </c>
      <c r="H1686" t="s">
        <v>24</v>
      </c>
      <c r="I1686">
        <v>24</v>
      </c>
      <c r="J1686">
        <v>32</v>
      </c>
      <c r="K1686" t="s">
        <v>21</v>
      </c>
      <c r="L1686" t="s">
        <v>20</v>
      </c>
      <c r="M1686">
        <v>4</v>
      </c>
      <c r="N1686">
        <v>0</v>
      </c>
      <c r="O1686">
        <v>0</v>
      </c>
      <c r="P1686" t="s">
        <v>33</v>
      </c>
      <c r="Q1686" t="s">
        <v>1852</v>
      </c>
    </row>
    <row r="1687" spans="1:17">
      <c r="A1687">
        <v>1686</v>
      </c>
      <c r="B1687" s="1" t="s">
        <v>1834</v>
      </c>
      <c r="C1687">
        <v>5777</v>
      </c>
      <c r="D1687" t="s">
        <v>26</v>
      </c>
      <c r="E1687">
        <v>1.5</v>
      </c>
      <c r="F1687">
        <v>18</v>
      </c>
      <c r="G1687">
        <v>1.77</v>
      </c>
      <c r="H1687" t="s">
        <v>24</v>
      </c>
      <c r="I1687">
        <v>18</v>
      </c>
      <c r="J1687">
        <v>24</v>
      </c>
      <c r="K1687" t="s">
        <v>21</v>
      </c>
      <c r="L1687" t="s">
        <v>20</v>
      </c>
      <c r="M1687">
        <v>5</v>
      </c>
      <c r="N1687">
        <v>0</v>
      </c>
      <c r="O1687">
        <v>0</v>
      </c>
      <c r="P1687" t="s">
        <v>33</v>
      </c>
      <c r="Q1687" t="s">
        <v>1853</v>
      </c>
    </row>
    <row r="1688" spans="1:17">
      <c r="A1688">
        <v>1687</v>
      </c>
      <c r="B1688" s="1" t="s">
        <v>1834</v>
      </c>
      <c r="C1688">
        <v>6466</v>
      </c>
      <c r="D1688" t="s">
        <v>26</v>
      </c>
      <c r="E1688">
        <v>1.6</v>
      </c>
      <c r="F1688">
        <v>24</v>
      </c>
      <c r="G1688">
        <v>3.14</v>
      </c>
      <c r="H1688" t="s">
        <v>24</v>
      </c>
      <c r="I1688">
        <v>24</v>
      </c>
      <c r="J1688">
        <v>20</v>
      </c>
      <c r="K1688" t="s">
        <v>21</v>
      </c>
      <c r="L1688" t="s">
        <v>20</v>
      </c>
      <c r="M1688">
        <v>3</v>
      </c>
      <c r="N1688">
        <v>0</v>
      </c>
      <c r="O1688">
        <v>0</v>
      </c>
      <c r="P1688" t="s">
        <v>27</v>
      </c>
      <c r="Q1688" t="s">
        <v>1854</v>
      </c>
    </row>
    <row r="1689" spans="1:17">
      <c r="A1689">
        <v>1688</v>
      </c>
      <c r="B1689" s="1" t="s">
        <v>1855</v>
      </c>
      <c r="C1689">
        <v>1215</v>
      </c>
      <c r="D1689" t="s">
        <v>17</v>
      </c>
      <c r="E1689">
        <v>4.5</v>
      </c>
      <c r="F1689">
        <v>15</v>
      </c>
      <c r="G1689">
        <v>1.23</v>
      </c>
      <c r="H1689" t="s">
        <v>19</v>
      </c>
      <c r="I1689">
        <v>15</v>
      </c>
      <c r="J1689">
        <v>22</v>
      </c>
      <c r="K1689" t="s">
        <v>21</v>
      </c>
      <c r="L1689" t="s">
        <v>21</v>
      </c>
      <c r="M1689">
        <v>5</v>
      </c>
      <c r="N1689">
        <v>0</v>
      </c>
      <c r="O1689">
        <v>0</v>
      </c>
      <c r="P1689" t="s">
        <v>22</v>
      </c>
      <c r="Q1689" t="s">
        <v>1856</v>
      </c>
    </row>
    <row r="1690" spans="1:17">
      <c r="A1690">
        <v>1689</v>
      </c>
      <c r="B1690" s="1" t="s">
        <v>1855</v>
      </c>
      <c r="C1690">
        <v>1587</v>
      </c>
      <c r="D1690" t="s">
        <v>17</v>
      </c>
      <c r="E1690">
        <v>1.4</v>
      </c>
      <c r="F1690">
        <v>24</v>
      </c>
      <c r="G1690">
        <v>3.14</v>
      </c>
      <c r="H1690" t="s">
        <v>70</v>
      </c>
      <c r="I1690">
        <v>24</v>
      </c>
      <c r="J1690">
        <v>11</v>
      </c>
      <c r="K1690" t="s">
        <v>21</v>
      </c>
      <c r="L1690" t="s">
        <v>20</v>
      </c>
      <c r="M1690">
        <v>2</v>
      </c>
      <c r="N1690">
        <v>0</v>
      </c>
      <c r="O1690">
        <v>0</v>
      </c>
      <c r="P1690" t="s">
        <v>27</v>
      </c>
      <c r="Q1690" t="s">
        <v>1857</v>
      </c>
    </row>
    <row r="1691" spans="1:17">
      <c r="A1691">
        <v>1690</v>
      </c>
      <c r="B1691" s="1" t="s">
        <v>1855</v>
      </c>
      <c r="C1691">
        <v>2199</v>
      </c>
      <c r="D1691" t="s">
        <v>17</v>
      </c>
      <c r="E1691">
        <v>0</v>
      </c>
      <c r="F1691">
        <v>15</v>
      </c>
      <c r="G1691">
        <v>1.23</v>
      </c>
      <c r="H1691" t="s">
        <v>49</v>
      </c>
      <c r="I1691">
        <v>15</v>
      </c>
      <c r="J1691">
        <v>0</v>
      </c>
      <c r="K1691" t="s">
        <v>21</v>
      </c>
      <c r="L1691" t="s">
        <v>20</v>
      </c>
      <c r="M1691">
        <v>3</v>
      </c>
      <c r="N1691">
        <v>0</v>
      </c>
      <c r="O1691">
        <v>0</v>
      </c>
      <c r="P1691" t="s">
        <v>22</v>
      </c>
      <c r="Q1691" t="s">
        <v>136</v>
      </c>
    </row>
    <row r="1692" spans="1:17">
      <c r="A1692">
        <v>1691</v>
      </c>
      <c r="B1692" s="1" t="s">
        <v>1838</v>
      </c>
      <c r="C1692">
        <v>0</v>
      </c>
      <c r="D1692" t="s">
        <v>17</v>
      </c>
      <c r="E1692">
        <v>0</v>
      </c>
      <c r="F1692">
        <v>30</v>
      </c>
      <c r="G1692" t="s">
        <v>18</v>
      </c>
      <c r="H1692" t="s">
        <v>18</v>
      </c>
      <c r="I1692">
        <v>30</v>
      </c>
      <c r="J1692">
        <v>0</v>
      </c>
      <c r="K1692" t="s">
        <v>18</v>
      </c>
      <c r="L1692" t="s">
        <v>20</v>
      </c>
      <c r="M1692">
        <v>2</v>
      </c>
      <c r="N1692">
        <v>0</v>
      </c>
      <c r="O1692">
        <v>0</v>
      </c>
      <c r="P1692" t="s">
        <v>27</v>
      </c>
      <c r="Q1692" t="s">
        <v>1838</v>
      </c>
    </row>
    <row r="1693" spans="1:17">
      <c r="A1693">
        <v>1692</v>
      </c>
      <c r="B1693" s="1" t="s">
        <v>1838</v>
      </c>
      <c r="C1693">
        <v>1355</v>
      </c>
      <c r="D1693" t="s">
        <v>17</v>
      </c>
      <c r="E1693">
        <v>1.5</v>
      </c>
      <c r="F1693">
        <v>18</v>
      </c>
      <c r="G1693">
        <v>1.77</v>
      </c>
      <c r="H1693" t="s">
        <v>49</v>
      </c>
      <c r="I1693">
        <v>18</v>
      </c>
      <c r="J1693">
        <v>22</v>
      </c>
      <c r="K1693" t="s">
        <v>20</v>
      </c>
      <c r="L1693" t="s">
        <v>20</v>
      </c>
      <c r="M1693">
        <v>3</v>
      </c>
      <c r="N1693">
        <v>0</v>
      </c>
      <c r="O1693">
        <v>0</v>
      </c>
      <c r="P1693" t="s">
        <v>27</v>
      </c>
      <c r="Q1693" t="s">
        <v>1858</v>
      </c>
    </row>
    <row r="1694" spans="1:17">
      <c r="A1694">
        <v>1693</v>
      </c>
      <c r="B1694" s="1" t="s">
        <v>1838</v>
      </c>
      <c r="C1694">
        <v>1377</v>
      </c>
      <c r="D1694" t="s">
        <v>26</v>
      </c>
      <c r="E1694">
        <v>2</v>
      </c>
      <c r="F1694">
        <v>18</v>
      </c>
      <c r="G1694">
        <v>1.77</v>
      </c>
      <c r="H1694" t="s">
        <v>70</v>
      </c>
      <c r="I1694">
        <v>18</v>
      </c>
      <c r="J1694">
        <v>21</v>
      </c>
      <c r="K1694" t="s">
        <v>20</v>
      </c>
      <c r="L1694" t="s">
        <v>20</v>
      </c>
      <c r="M1694">
        <v>4</v>
      </c>
      <c r="N1694">
        <v>0</v>
      </c>
      <c r="O1694">
        <v>0</v>
      </c>
      <c r="P1694" t="s">
        <v>22</v>
      </c>
      <c r="Q1694" t="s">
        <v>1859</v>
      </c>
    </row>
    <row r="1695" spans="1:17">
      <c r="A1695">
        <v>1694</v>
      </c>
      <c r="B1695" s="1" t="s">
        <v>1838</v>
      </c>
      <c r="C1695">
        <v>2646</v>
      </c>
      <c r="D1695" t="s">
        <v>17</v>
      </c>
      <c r="E1695">
        <v>0</v>
      </c>
      <c r="F1695">
        <v>15</v>
      </c>
      <c r="G1695">
        <v>1.23</v>
      </c>
      <c r="H1695" t="s">
        <v>1860</v>
      </c>
      <c r="I1695">
        <v>15</v>
      </c>
      <c r="J1695">
        <v>0</v>
      </c>
      <c r="K1695" t="s">
        <v>21</v>
      </c>
      <c r="L1695" t="s">
        <v>20</v>
      </c>
      <c r="M1695">
        <v>4</v>
      </c>
      <c r="N1695">
        <v>0</v>
      </c>
      <c r="O1695">
        <v>0</v>
      </c>
      <c r="P1695" t="s">
        <v>22</v>
      </c>
      <c r="Q1695" t="s">
        <v>1861</v>
      </c>
    </row>
    <row r="1696" spans="1:17">
      <c r="A1696">
        <v>1695</v>
      </c>
      <c r="B1696" s="1" t="s">
        <v>1838</v>
      </c>
      <c r="C1696">
        <v>2812</v>
      </c>
      <c r="D1696" t="s">
        <v>17</v>
      </c>
      <c r="E1696">
        <v>0</v>
      </c>
      <c r="F1696">
        <v>24</v>
      </c>
      <c r="G1696">
        <v>3.14</v>
      </c>
      <c r="H1696" t="s">
        <v>19</v>
      </c>
      <c r="I1696">
        <v>24</v>
      </c>
      <c r="J1696">
        <v>22</v>
      </c>
      <c r="K1696" t="s">
        <v>20</v>
      </c>
      <c r="L1696" t="s">
        <v>20</v>
      </c>
      <c r="M1696">
        <v>5</v>
      </c>
      <c r="N1696">
        <v>0</v>
      </c>
      <c r="O1696">
        <v>0</v>
      </c>
      <c r="P1696" t="s">
        <v>22</v>
      </c>
      <c r="Q1696" t="s">
        <v>1862</v>
      </c>
    </row>
    <row r="1697" spans="1:17">
      <c r="A1697">
        <v>1696</v>
      </c>
      <c r="B1697" s="1" t="s">
        <v>1838</v>
      </c>
      <c r="C1697">
        <v>2862</v>
      </c>
      <c r="D1697" t="s">
        <v>17</v>
      </c>
      <c r="E1697">
        <v>0</v>
      </c>
      <c r="F1697">
        <v>15</v>
      </c>
      <c r="G1697">
        <v>1.23</v>
      </c>
      <c r="H1697" t="s">
        <v>49</v>
      </c>
      <c r="I1697">
        <v>15</v>
      </c>
      <c r="J1697">
        <v>0</v>
      </c>
      <c r="K1697" t="s">
        <v>21</v>
      </c>
      <c r="L1697" t="s">
        <v>20</v>
      </c>
      <c r="M1697">
        <v>5</v>
      </c>
      <c r="N1697">
        <v>0</v>
      </c>
      <c r="O1697">
        <v>0</v>
      </c>
      <c r="P1697" t="s">
        <v>50</v>
      </c>
      <c r="Q1697" t="s">
        <v>1863</v>
      </c>
    </row>
    <row r="1698" spans="1:17">
      <c r="A1698">
        <v>1697</v>
      </c>
      <c r="B1698" s="1" t="s">
        <v>1838</v>
      </c>
      <c r="C1698">
        <v>3501</v>
      </c>
      <c r="D1698" t="s">
        <v>26</v>
      </c>
      <c r="E1698">
        <v>0</v>
      </c>
      <c r="F1698">
        <v>18</v>
      </c>
      <c r="G1698">
        <v>1.77</v>
      </c>
      <c r="H1698" t="s">
        <v>24</v>
      </c>
      <c r="I1698">
        <v>18</v>
      </c>
      <c r="J1698">
        <v>24</v>
      </c>
      <c r="K1698" t="s">
        <v>20</v>
      </c>
      <c r="L1698" t="s">
        <v>20</v>
      </c>
      <c r="M1698">
        <v>4</v>
      </c>
      <c r="N1698">
        <v>0</v>
      </c>
      <c r="O1698">
        <v>0</v>
      </c>
      <c r="P1698" t="s">
        <v>27</v>
      </c>
      <c r="Q1698" t="s">
        <v>1864</v>
      </c>
    </row>
    <row r="1699" spans="1:17">
      <c r="A1699">
        <v>1698</v>
      </c>
      <c r="B1699" s="1" t="s">
        <v>1838</v>
      </c>
      <c r="C1699">
        <v>3519</v>
      </c>
      <c r="D1699" t="s">
        <v>26</v>
      </c>
      <c r="E1699">
        <v>0</v>
      </c>
      <c r="F1699">
        <v>15</v>
      </c>
      <c r="G1699">
        <v>1.23</v>
      </c>
      <c r="H1699" t="s">
        <v>24</v>
      </c>
      <c r="I1699">
        <v>15</v>
      </c>
      <c r="J1699">
        <v>24</v>
      </c>
      <c r="K1699" t="s">
        <v>20</v>
      </c>
      <c r="L1699" t="s">
        <v>20</v>
      </c>
      <c r="M1699">
        <v>5</v>
      </c>
      <c r="N1699">
        <v>0</v>
      </c>
      <c r="O1699">
        <v>0</v>
      </c>
      <c r="P1699" t="s">
        <v>27</v>
      </c>
      <c r="Q1699" t="s">
        <v>1865</v>
      </c>
    </row>
    <row r="1700" spans="1:17">
      <c r="A1700">
        <v>1699</v>
      </c>
      <c r="B1700" s="1" t="s">
        <v>1838</v>
      </c>
      <c r="C1700">
        <v>3981</v>
      </c>
      <c r="D1700" t="s">
        <v>17</v>
      </c>
      <c r="E1700">
        <v>0</v>
      </c>
      <c r="F1700">
        <v>18</v>
      </c>
      <c r="G1700">
        <v>1.77</v>
      </c>
      <c r="H1700" t="s">
        <v>24</v>
      </c>
      <c r="I1700">
        <v>18</v>
      </c>
      <c r="J1700">
        <v>24</v>
      </c>
      <c r="K1700" t="s">
        <v>20</v>
      </c>
      <c r="L1700" t="s">
        <v>20</v>
      </c>
      <c r="M1700">
        <v>5</v>
      </c>
      <c r="N1700">
        <v>0</v>
      </c>
      <c r="O1700">
        <v>0</v>
      </c>
      <c r="P1700" t="s">
        <v>27</v>
      </c>
      <c r="Q1700" t="s">
        <v>1866</v>
      </c>
    </row>
    <row r="1701" spans="1:17">
      <c r="A1701">
        <v>1700</v>
      </c>
      <c r="B1701" s="1" t="s">
        <v>1838</v>
      </c>
      <c r="C1701">
        <v>4518</v>
      </c>
      <c r="D1701" t="s">
        <v>17</v>
      </c>
      <c r="E1701">
        <v>0</v>
      </c>
      <c r="F1701">
        <v>24</v>
      </c>
      <c r="G1701">
        <v>3.14</v>
      </c>
      <c r="H1701" t="s">
        <v>24</v>
      </c>
      <c r="I1701">
        <v>24</v>
      </c>
      <c r="J1701">
        <v>18</v>
      </c>
      <c r="K1701" t="s">
        <v>21</v>
      </c>
      <c r="L1701" t="s">
        <v>20</v>
      </c>
      <c r="M1701">
        <v>4</v>
      </c>
      <c r="N1701">
        <v>0</v>
      </c>
      <c r="O1701">
        <v>0</v>
      </c>
      <c r="P1701" t="s">
        <v>27</v>
      </c>
      <c r="Q1701" t="s">
        <v>1867</v>
      </c>
    </row>
    <row r="1702" spans="1:17">
      <c r="A1702">
        <v>1701</v>
      </c>
      <c r="B1702" s="1" t="s">
        <v>1838</v>
      </c>
      <c r="C1702">
        <v>4538</v>
      </c>
      <c r="D1702" t="s">
        <v>17</v>
      </c>
      <c r="E1702">
        <v>0</v>
      </c>
      <c r="F1702">
        <v>15</v>
      </c>
      <c r="G1702">
        <v>1.23</v>
      </c>
      <c r="H1702" t="s">
        <v>70</v>
      </c>
      <c r="I1702">
        <v>15</v>
      </c>
      <c r="J1702">
        <v>18</v>
      </c>
      <c r="K1702" t="s">
        <v>21</v>
      </c>
      <c r="L1702" t="s">
        <v>21</v>
      </c>
      <c r="M1702">
        <v>4</v>
      </c>
      <c r="N1702">
        <v>0</v>
      </c>
      <c r="O1702">
        <v>0</v>
      </c>
      <c r="P1702" t="s">
        <v>22</v>
      </c>
      <c r="Q1702" t="s">
        <v>1868</v>
      </c>
    </row>
    <row r="1703" spans="1:17">
      <c r="A1703">
        <v>1702</v>
      </c>
      <c r="B1703" s="1" t="s">
        <v>1838</v>
      </c>
      <c r="C1703">
        <v>4996</v>
      </c>
      <c r="D1703" t="s">
        <v>26</v>
      </c>
      <c r="E1703">
        <v>0</v>
      </c>
      <c r="F1703">
        <v>18</v>
      </c>
      <c r="G1703">
        <v>1.77</v>
      </c>
      <c r="H1703" t="s">
        <v>19</v>
      </c>
      <c r="I1703">
        <v>18</v>
      </c>
      <c r="J1703">
        <v>12</v>
      </c>
      <c r="K1703" t="s">
        <v>21</v>
      </c>
      <c r="L1703" t="s">
        <v>21</v>
      </c>
      <c r="M1703">
        <v>3</v>
      </c>
      <c r="N1703">
        <v>0</v>
      </c>
      <c r="O1703">
        <v>0</v>
      </c>
      <c r="P1703" t="s">
        <v>22</v>
      </c>
      <c r="Q1703" t="s">
        <v>1869</v>
      </c>
    </row>
    <row r="1704" spans="1:17">
      <c r="A1704">
        <v>1703</v>
      </c>
      <c r="B1704" s="1" t="s">
        <v>1838</v>
      </c>
      <c r="C1704">
        <v>5025</v>
      </c>
      <c r="D1704" t="s">
        <v>17</v>
      </c>
      <c r="E1704">
        <v>0</v>
      </c>
      <c r="F1704">
        <v>18</v>
      </c>
      <c r="G1704">
        <v>1.77</v>
      </c>
      <c r="H1704" t="s">
        <v>24</v>
      </c>
      <c r="I1704">
        <v>18</v>
      </c>
      <c r="J1704">
        <v>24</v>
      </c>
      <c r="K1704" t="s">
        <v>21</v>
      </c>
      <c r="L1704" t="s">
        <v>20</v>
      </c>
      <c r="M1704">
        <v>4</v>
      </c>
      <c r="N1704">
        <v>0</v>
      </c>
      <c r="O1704">
        <v>0</v>
      </c>
      <c r="P1704" t="s">
        <v>33</v>
      </c>
      <c r="Q1704" t="s">
        <v>1870</v>
      </c>
    </row>
    <row r="1705" spans="1:17">
      <c r="A1705">
        <v>1704</v>
      </c>
      <c r="B1705" s="1" t="s">
        <v>1838</v>
      </c>
      <c r="C1705">
        <v>5067</v>
      </c>
      <c r="D1705" t="s">
        <v>17</v>
      </c>
      <c r="E1705">
        <v>0</v>
      </c>
      <c r="F1705">
        <v>15</v>
      </c>
      <c r="G1705">
        <v>1.23</v>
      </c>
      <c r="H1705" t="s">
        <v>19</v>
      </c>
      <c r="I1705">
        <v>15</v>
      </c>
      <c r="J1705">
        <v>0</v>
      </c>
      <c r="K1705" t="s">
        <v>21</v>
      </c>
      <c r="L1705" t="s">
        <v>21</v>
      </c>
      <c r="M1705">
        <v>3</v>
      </c>
      <c r="N1705">
        <v>0</v>
      </c>
      <c r="O1705">
        <v>0</v>
      </c>
      <c r="P1705" t="s">
        <v>50</v>
      </c>
      <c r="Q1705" t="s">
        <v>1871</v>
      </c>
    </row>
    <row r="1706" spans="1:17">
      <c r="A1706">
        <v>1705</v>
      </c>
      <c r="B1706" s="1" t="s">
        <v>1838</v>
      </c>
      <c r="C1706">
        <v>5567</v>
      </c>
      <c r="D1706" t="s">
        <v>17</v>
      </c>
      <c r="E1706">
        <v>2.1</v>
      </c>
      <c r="F1706">
        <v>18</v>
      </c>
      <c r="G1706">
        <v>1.77</v>
      </c>
      <c r="H1706" t="s">
        <v>70</v>
      </c>
      <c r="I1706">
        <v>18</v>
      </c>
      <c r="J1706">
        <v>22</v>
      </c>
      <c r="K1706" t="s">
        <v>21</v>
      </c>
      <c r="L1706" t="s">
        <v>20</v>
      </c>
      <c r="M1706">
        <v>4</v>
      </c>
      <c r="N1706">
        <v>0</v>
      </c>
      <c r="O1706">
        <v>0</v>
      </c>
      <c r="P1706" t="s">
        <v>27</v>
      </c>
      <c r="Q1706" t="s">
        <v>1872</v>
      </c>
    </row>
    <row r="1707" spans="1:17">
      <c r="A1707">
        <v>1706</v>
      </c>
      <c r="B1707" s="1" t="s">
        <v>1838</v>
      </c>
      <c r="C1707">
        <v>5557</v>
      </c>
      <c r="D1707" t="s">
        <v>26</v>
      </c>
      <c r="E1707">
        <v>0</v>
      </c>
      <c r="F1707">
        <v>15</v>
      </c>
      <c r="G1707">
        <v>1.23</v>
      </c>
      <c r="H1707" t="s">
        <v>19</v>
      </c>
      <c r="I1707">
        <v>15</v>
      </c>
      <c r="J1707">
        <v>0</v>
      </c>
      <c r="K1707" t="s">
        <v>21</v>
      </c>
      <c r="L1707" t="s">
        <v>20</v>
      </c>
      <c r="M1707">
        <v>4</v>
      </c>
      <c r="N1707">
        <v>0</v>
      </c>
      <c r="O1707">
        <v>0</v>
      </c>
      <c r="P1707" t="s">
        <v>27</v>
      </c>
      <c r="Q1707" t="s">
        <v>1873</v>
      </c>
    </row>
    <row r="1708" spans="1:17">
      <c r="A1708">
        <v>1707</v>
      </c>
      <c r="B1708" s="1" t="s">
        <v>1838</v>
      </c>
      <c r="C1708">
        <v>5927</v>
      </c>
      <c r="D1708" t="s">
        <v>17</v>
      </c>
      <c r="E1708">
        <v>0</v>
      </c>
      <c r="F1708">
        <v>18</v>
      </c>
      <c r="G1708">
        <v>1.77</v>
      </c>
      <c r="H1708" t="s">
        <v>19</v>
      </c>
      <c r="I1708">
        <v>18</v>
      </c>
      <c r="J1708">
        <v>20</v>
      </c>
      <c r="K1708" t="s">
        <v>20</v>
      </c>
      <c r="L1708" t="s">
        <v>20</v>
      </c>
      <c r="M1708">
        <v>5</v>
      </c>
      <c r="N1708">
        <v>0</v>
      </c>
      <c r="O1708">
        <v>0</v>
      </c>
      <c r="P1708" t="s">
        <v>27</v>
      </c>
      <c r="Q1708" t="s">
        <v>1874</v>
      </c>
    </row>
    <row r="1709" spans="1:17">
      <c r="A1709">
        <v>1708</v>
      </c>
      <c r="B1709" s="1" t="s">
        <v>1838</v>
      </c>
      <c r="C1709">
        <v>6021</v>
      </c>
      <c r="D1709" t="s">
        <v>17</v>
      </c>
      <c r="E1709">
        <v>1.9</v>
      </c>
      <c r="F1709" t="s">
        <v>18</v>
      </c>
      <c r="G1709" t="s">
        <v>18</v>
      </c>
      <c r="H1709" t="s">
        <v>18</v>
      </c>
      <c r="I1709">
        <v>0</v>
      </c>
      <c r="J1709">
        <v>0</v>
      </c>
      <c r="K1709" t="s">
        <v>21</v>
      </c>
      <c r="L1709" t="s">
        <v>20</v>
      </c>
      <c r="M1709">
        <v>2</v>
      </c>
      <c r="N1709">
        <v>0</v>
      </c>
      <c r="O1709">
        <v>0</v>
      </c>
      <c r="P1709" t="s">
        <v>22</v>
      </c>
      <c r="Q1709" t="s">
        <v>1838</v>
      </c>
    </row>
    <row r="1710" spans="1:17">
      <c r="A1710">
        <v>1709</v>
      </c>
      <c r="B1710" s="1" t="s">
        <v>1838</v>
      </c>
      <c r="C1710">
        <v>6021</v>
      </c>
      <c r="D1710" t="s">
        <v>26</v>
      </c>
      <c r="E1710">
        <v>1.6</v>
      </c>
      <c r="F1710" t="s">
        <v>18</v>
      </c>
      <c r="G1710" t="s">
        <v>18</v>
      </c>
      <c r="H1710" t="s">
        <v>18</v>
      </c>
      <c r="I1710">
        <v>0</v>
      </c>
      <c r="J1710">
        <v>0</v>
      </c>
      <c r="K1710" t="s">
        <v>21</v>
      </c>
      <c r="L1710" t="s">
        <v>20</v>
      </c>
      <c r="M1710">
        <v>2</v>
      </c>
      <c r="N1710">
        <v>0</v>
      </c>
      <c r="O1710">
        <v>0</v>
      </c>
      <c r="P1710" t="s">
        <v>22</v>
      </c>
      <c r="Q1710" t="s">
        <v>1838</v>
      </c>
    </row>
    <row r="1711" spans="1:17">
      <c r="A1711">
        <v>1710</v>
      </c>
      <c r="B1711" s="1" t="s">
        <v>1838</v>
      </c>
      <c r="C1711">
        <v>6581</v>
      </c>
      <c r="D1711" t="s">
        <v>17</v>
      </c>
      <c r="E1711">
        <v>0</v>
      </c>
      <c r="F1711">
        <v>15</v>
      </c>
      <c r="G1711">
        <v>1.23</v>
      </c>
      <c r="H1711" t="s">
        <v>19</v>
      </c>
      <c r="I1711">
        <v>15</v>
      </c>
      <c r="J1711">
        <v>0</v>
      </c>
      <c r="K1711" t="s">
        <v>21</v>
      </c>
      <c r="L1711" t="s">
        <v>20</v>
      </c>
      <c r="M1711">
        <v>4</v>
      </c>
      <c r="N1711">
        <v>0</v>
      </c>
      <c r="O1711">
        <v>0</v>
      </c>
      <c r="P1711" t="s">
        <v>50</v>
      </c>
      <c r="Q1711" t="s">
        <v>1875</v>
      </c>
    </row>
    <row r="1712" spans="1:17">
      <c r="A1712">
        <v>1711</v>
      </c>
      <c r="B1712" s="1" t="s">
        <v>1838</v>
      </c>
      <c r="C1712">
        <v>7992</v>
      </c>
      <c r="D1712" t="s">
        <v>17</v>
      </c>
      <c r="E1712">
        <v>0</v>
      </c>
      <c r="F1712">
        <v>15</v>
      </c>
      <c r="G1712">
        <v>1.23</v>
      </c>
      <c r="H1712" t="s">
        <v>70</v>
      </c>
      <c r="I1712">
        <v>15</v>
      </c>
      <c r="J1712">
        <v>0</v>
      </c>
      <c r="K1712" t="s">
        <v>21</v>
      </c>
      <c r="L1712" t="s">
        <v>21</v>
      </c>
      <c r="M1712">
        <v>5</v>
      </c>
      <c r="N1712">
        <v>0</v>
      </c>
      <c r="O1712">
        <v>0</v>
      </c>
      <c r="P1712" t="s">
        <v>22</v>
      </c>
      <c r="Q1712" t="s">
        <v>1876</v>
      </c>
    </row>
    <row r="1713" spans="1:17">
      <c r="A1713">
        <v>1712</v>
      </c>
      <c r="B1713" s="1" t="s">
        <v>1838</v>
      </c>
      <c r="C1713">
        <v>8082</v>
      </c>
      <c r="D1713" t="s">
        <v>17</v>
      </c>
      <c r="E1713">
        <v>1.8</v>
      </c>
      <c r="F1713">
        <v>18</v>
      </c>
      <c r="G1713">
        <v>1.77</v>
      </c>
      <c r="H1713" t="s">
        <v>24</v>
      </c>
      <c r="I1713">
        <v>18</v>
      </c>
      <c r="J1713">
        <v>24</v>
      </c>
      <c r="K1713" t="s">
        <v>21</v>
      </c>
      <c r="L1713" t="s">
        <v>20</v>
      </c>
      <c r="M1713">
        <v>4</v>
      </c>
      <c r="N1713">
        <v>0</v>
      </c>
      <c r="O1713">
        <v>0</v>
      </c>
      <c r="P1713" t="s">
        <v>27</v>
      </c>
      <c r="Q1713" t="s">
        <v>1877</v>
      </c>
    </row>
    <row r="1714" spans="1:17">
      <c r="A1714">
        <v>1713</v>
      </c>
      <c r="B1714" s="1" t="s">
        <v>1838</v>
      </c>
      <c r="C1714">
        <v>8141</v>
      </c>
      <c r="D1714" t="s">
        <v>17</v>
      </c>
      <c r="E1714">
        <v>1.9</v>
      </c>
      <c r="F1714">
        <v>15</v>
      </c>
      <c r="G1714">
        <v>1.23</v>
      </c>
      <c r="H1714" t="s">
        <v>24</v>
      </c>
      <c r="I1714">
        <v>15</v>
      </c>
      <c r="J1714">
        <v>24</v>
      </c>
      <c r="K1714" t="s">
        <v>21</v>
      </c>
      <c r="L1714" t="s">
        <v>20</v>
      </c>
      <c r="M1714">
        <v>5</v>
      </c>
      <c r="N1714">
        <v>0</v>
      </c>
      <c r="O1714">
        <v>0</v>
      </c>
      <c r="P1714" t="s">
        <v>27</v>
      </c>
      <c r="Q1714" t="s">
        <v>1878</v>
      </c>
    </row>
    <row r="1715" spans="1:17">
      <c r="A1715">
        <v>1714</v>
      </c>
      <c r="B1715" s="1" t="s">
        <v>1838</v>
      </c>
      <c r="C1715">
        <v>9396</v>
      </c>
      <c r="D1715" t="s">
        <v>17</v>
      </c>
      <c r="E1715">
        <v>0.6</v>
      </c>
      <c r="F1715">
        <v>18</v>
      </c>
      <c r="G1715">
        <v>1.77</v>
      </c>
      <c r="H1715" t="s">
        <v>70</v>
      </c>
      <c r="I1715">
        <v>18</v>
      </c>
      <c r="J1715">
        <v>26</v>
      </c>
      <c r="K1715" t="s">
        <v>20</v>
      </c>
      <c r="L1715" t="s">
        <v>20</v>
      </c>
      <c r="M1715">
        <v>6</v>
      </c>
      <c r="N1715">
        <v>0</v>
      </c>
      <c r="O1715">
        <v>0</v>
      </c>
      <c r="P1715" t="s">
        <v>27</v>
      </c>
      <c r="Q1715" t="s">
        <v>1879</v>
      </c>
    </row>
    <row r="1716" spans="1:17">
      <c r="A1716">
        <v>1715</v>
      </c>
      <c r="B1716" s="1" t="s">
        <v>1838</v>
      </c>
      <c r="C1716">
        <v>10085</v>
      </c>
      <c r="D1716" t="s">
        <v>17</v>
      </c>
      <c r="E1716">
        <v>0</v>
      </c>
      <c r="F1716">
        <v>24</v>
      </c>
      <c r="G1716">
        <v>3.14</v>
      </c>
      <c r="H1716" t="s">
        <v>70</v>
      </c>
      <c r="I1716">
        <v>24</v>
      </c>
      <c r="J1716">
        <v>8</v>
      </c>
      <c r="K1716" t="s">
        <v>20</v>
      </c>
      <c r="L1716" t="s">
        <v>20</v>
      </c>
      <c r="M1716">
        <v>2</v>
      </c>
      <c r="N1716">
        <v>0</v>
      </c>
      <c r="O1716">
        <v>0</v>
      </c>
      <c r="P1716" t="s">
        <v>27</v>
      </c>
      <c r="Q1716" t="s">
        <v>1880</v>
      </c>
    </row>
    <row r="1717" spans="1:17">
      <c r="A1717">
        <v>1716</v>
      </c>
      <c r="B1717" s="1" t="s">
        <v>1838</v>
      </c>
      <c r="C1717">
        <v>11864</v>
      </c>
      <c r="D1717" t="s">
        <v>26</v>
      </c>
      <c r="E1717">
        <v>0</v>
      </c>
      <c r="F1717">
        <v>15</v>
      </c>
      <c r="G1717">
        <v>1.23</v>
      </c>
      <c r="H1717" t="s">
        <v>19</v>
      </c>
      <c r="I1717">
        <v>15</v>
      </c>
      <c r="J1717">
        <v>3</v>
      </c>
      <c r="K1717" t="s">
        <v>21</v>
      </c>
      <c r="L1717" t="s">
        <v>20</v>
      </c>
      <c r="M1717">
        <v>0</v>
      </c>
      <c r="N1717">
        <v>0</v>
      </c>
      <c r="O1717">
        <v>0</v>
      </c>
      <c r="P1717" t="s">
        <v>22</v>
      </c>
      <c r="Q1717" t="s">
        <v>1881</v>
      </c>
    </row>
    <row r="1718" spans="1:17">
      <c r="A1718">
        <v>1717</v>
      </c>
      <c r="B1718" s="1" t="s">
        <v>1862</v>
      </c>
      <c r="C1718">
        <v>632</v>
      </c>
      <c r="D1718" t="s">
        <v>17</v>
      </c>
      <c r="E1718">
        <v>0</v>
      </c>
      <c r="F1718">
        <v>15</v>
      </c>
      <c r="G1718">
        <v>1.23</v>
      </c>
      <c r="H1718" t="s">
        <v>18</v>
      </c>
      <c r="I1718">
        <v>15</v>
      </c>
      <c r="J1718">
        <v>10</v>
      </c>
      <c r="K1718" t="s">
        <v>20</v>
      </c>
      <c r="L1718" t="s">
        <v>20</v>
      </c>
      <c r="M1718">
        <v>4</v>
      </c>
      <c r="N1718">
        <v>0</v>
      </c>
      <c r="O1718">
        <v>0</v>
      </c>
      <c r="P1718" t="s">
        <v>27</v>
      </c>
      <c r="Q1718" t="s">
        <v>1882</v>
      </c>
    </row>
    <row r="1719" spans="1:17">
      <c r="A1719">
        <v>1718</v>
      </c>
      <c r="B1719" s="1" t="s">
        <v>1862</v>
      </c>
      <c r="C1719">
        <v>1398</v>
      </c>
      <c r="D1719" t="s">
        <v>17</v>
      </c>
      <c r="E1719">
        <v>0</v>
      </c>
      <c r="F1719">
        <v>15</v>
      </c>
      <c r="G1719">
        <v>1.23</v>
      </c>
      <c r="H1719" t="s">
        <v>19</v>
      </c>
      <c r="I1719">
        <v>15</v>
      </c>
      <c r="J1719">
        <v>0</v>
      </c>
      <c r="K1719" t="s">
        <v>21</v>
      </c>
      <c r="L1719" t="s">
        <v>21</v>
      </c>
      <c r="M1719">
        <v>3</v>
      </c>
      <c r="N1719">
        <v>0</v>
      </c>
      <c r="O1719">
        <v>0</v>
      </c>
      <c r="P1719" t="s">
        <v>50</v>
      </c>
      <c r="Q1719" t="s">
        <v>1883</v>
      </c>
    </row>
    <row r="1720" spans="1:17">
      <c r="A1720">
        <v>1719</v>
      </c>
      <c r="B1720" s="1" t="s">
        <v>1862</v>
      </c>
      <c r="C1720">
        <v>1954</v>
      </c>
      <c r="D1720" t="s">
        <v>17</v>
      </c>
      <c r="E1720">
        <v>0</v>
      </c>
      <c r="F1720">
        <v>24</v>
      </c>
      <c r="G1720">
        <v>3.14</v>
      </c>
      <c r="H1720" t="s">
        <v>18</v>
      </c>
      <c r="I1720">
        <v>24</v>
      </c>
      <c r="J1720">
        <v>165</v>
      </c>
      <c r="K1720" t="s">
        <v>20</v>
      </c>
      <c r="L1720" t="s">
        <v>20</v>
      </c>
      <c r="M1720">
        <v>4</v>
      </c>
      <c r="N1720">
        <v>0</v>
      </c>
      <c r="O1720">
        <v>0</v>
      </c>
      <c r="P1720" t="s">
        <v>27</v>
      </c>
      <c r="Q1720" t="s">
        <v>1884</v>
      </c>
    </row>
    <row r="1721" spans="1:17">
      <c r="A1721">
        <v>1720</v>
      </c>
      <c r="B1721" s="1" t="s">
        <v>1870</v>
      </c>
      <c r="C1721">
        <v>2173</v>
      </c>
      <c r="D1721" t="s">
        <v>17</v>
      </c>
      <c r="E1721">
        <v>0.4</v>
      </c>
      <c r="F1721">
        <v>24</v>
      </c>
      <c r="G1721">
        <v>3.14</v>
      </c>
      <c r="H1721" t="s">
        <v>19</v>
      </c>
      <c r="I1721">
        <v>24</v>
      </c>
      <c r="J1721">
        <v>2</v>
      </c>
      <c r="K1721" t="s">
        <v>21</v>
      </c>
      <c r="L1721" t="s">
        <v>20</v>
      </c>
      <c r="M1721">
        <v>0</v>
      </c>
      <c r="N1721">
        <v>0</v>
      </c>
      <c r="O1721">
        <v>0</v>
      </c>
      <c r="P1721" t="s">
        <v>22</v>
      </c>
      <c r="Q1721" t="s">
        <v>1885</v>
      </c>
    </row>
    <row r="1722" spans="1:17">
      <c r="A1722">
        <v>1721</v>
      </c>
      <c r="B1722" s="1" t="s">
        <v>1870</v>
      </c>
      <c r="C1722">
        <v>2175</v>
      </c>
      <c r="D1722" t="s">
        <v>26</v>
      </c>
      <c r="E1722">
        <v>0.3</v>
      </c>
      <c r="F1722">
        <v>18</v>
      </c>
      <c r="G1722">
        <v>1.77</v>
      </c>
      <c r="H1722" t="s">
        <v>19</v>
      </c>
      <c r="I1722">
        <v>18</v>
      </c>
      <c r="J1722">
        <v>14</v>
      </c>
      <c r="K1722" t="s">
        <v>21</v>
      </c>
      <c r="L1722" t="s">
        <v>20</v>
      </c>
      <c r="M1722">
        <v>2</v>
      </c>
      <c r="N1722">
        <v>0</v>
      </c>
      <c r="O1722">
        <v>0</v>
      </c>
      <c r="P1722" t="s">
        <v>22</v>
      </c>
      <c r="Q1722" t="s">
        <v>453</v>
      </c>
    </row>
    <row r="1723" spans="1:17">
      <c r="A1723">
        <v>1722</v>
      </c>
      <c r="B1723" s="1" t="s">
        <v>1870</v>
      </c>
      <c r="C1723">
        <v>3015</v>
      </c>
      <c r="D1723" t="s">
        <v>17</v>
      </c>
      <c r="E1723">
        <v>0</v>
      </c>
      <c r="F1723">
        <v>18</v>
      </c>
      <c r="G1723">
        <v>1.77</v>
      </c>
      <c r="H1723" t="s">
        <v>19</v>
      </c>
      <c r="I1723">
        <v>18</v>
      </c>
      <c r="J1723">
        <v>8</v>
      </c>
      <c r="K1723" t="s">
        <v>21</v>
      </c>
      <c r="L1723" t="s">
        <v>21</v>
      </c>
      <c r="M1723">
        <v>0</v>
      </c>
      <c r="N1723">
        <v>0</v>
      </c>
      <c r="O1723">
        <v>0</v>
      </c>
      <c r="P1723" t="s">
        <v>50</v>
      </c>
      <c r="Q1723" t="s">
        <v>1886</v>
      </c>
    </row>
    <row r="1724" spans="1:17">
      <c r="A1724">
        <v>1723</v>
      </c>
      <c r="B1724" s="1" t="s">
        <v>1870</v>
      </c>
      <c r="C1724">
        <v>3017</v>
      </c>
      <c r="D1724" t="s">
        <v>26</v>
      </c>
      <c r="E1724">
        <v>0</v>
      </c>
      <c r="F1724">
        <v>18</v>
      </c>
      <c r="G1724">
        <v>1.77</v>
      </c>
      <c r="H1724" t="s">
        <v>19</v>
      </c>
      <c r="I1724">
        <v>18</v>
      </c>
      <c r="J1724">
        <v>20</v>
      </c>
      <c r="K1724" t="s">
        <v>21</v>
      </c>
      <c r="L1724" t="s">
        <v>20</v>
      </c>
      <c r="M1724">
        <v>2</v>
      </c>
      <c r="N1724">
        <v>0</v>
      </c>
      <c r="O1724">
        <v>0</v>
      </c>
      <c r="P1724" t="s">
        <v>22</v>
      </c>
      <c r="Q1724" t="s">
        <v>1887</v>
      </c>
    </row>
    <row r="1725" spans="1:17">
      <c r="A1725">
        <v>1724</v>
      </c>
      <c r="B1725" s="1" t="s">
        <v>1838</v>
      </c>
      <c r="C1725">
        <v>12726</v>
      </c>
      <c r="D1725" t="s">
        <v>17</v>
      </c>
      <c r="E1725">
        <v>0</v>
      </c>
      <c r="F1725">
        <v>15</v>
      </c>
      <c r="G1725">
        <v>1.23</v>
      </c>
      <c r="H1725" t="s">
        <v>19</v>
      </c>
      <c r="I1725">
        <v>15</v>
      </c>
      <c r="J1725">
        <v>12</v>
      </c>
      <c r="K1725" t="s">
        <v>21</v>
      </c>
      <c r="L1725" t="s">
        <v>20</v>
      </c>
      <c r="M1725">
        <v>2</v>
      </c>
      <c r="N1725">
        <v>0</v>
      </c>
      <c r="O1725">
        <v>0</v>
      </c>
      <c r="P1725" t="s">
        <v>22</v>
      </c>
      <c r="Q1725" t="s">
        <v>1888</v>
      </c>
    </row>
    <row r="1726" spans="1:17">
      <c r="A1726">
        <v>1725</v>
      </c>
      <c r="B1726" s="1" t="s">
        <v>1838</v>
      </c>
      <c r="C1726">
        <v>12726</v>
      </c>
      <c r="D1726" t="s">
        <v>26</v>
      </c>
      <c r="E1726">
        <v>0</v>
      </c>
      <c r="F1726">
        <v>15</v>
      </c>
      <c r="G1726">
        <v>1.23</v>
      </c>
      <c r="H1726" t="s">
        <v>19</v>
      </c>
      <c r="I1726">
        <v>15</v>
      </c>
      <c r="J1726">
        <v>12</v>
      </c>
      <c r="K1726" t="s">
        <v>20</v>
      </c>
      <c r="L1726" t="s">
        <v>20</v>
      </c>
      <c r="M1726">
        <v>2</v>
      </c>
      <c r="N1726">
        <v>0</v>
      </c>
      <c r="O1726">
        <v>0</v>
      </c>
      <c r="P1726" t="s">
        <v>22</v>
      </c>
      <c r="Q1726" t="s">
        <v>1889</v>
      </c>
    </row>
    <row r="1727" spans="1:17">
      <c r="A1727">
        <v>1726</v>
      </c>
      <c r="B1727" s="1" t="s">
        <v>1890</v>
      </c>
      <c r="C1727">
        <v>0</v>
      </c>
      <c r="D1727" t="s">
        <v>26</v>
      </c>
      <c r="E1727">
        <v>0</v>
      </c>
      <c r="F1727">
        <v>20</v>
      </c>
      <c r="G1727" t="s">
        <v>18</v>
      </c>
      <c r="H1727" t="s">
        <v>29</v>
      </c>
      <c r="I1727">
        <v>20</v>
      </c>
      <c r="J1727">
        <v>50</v>
      </c>
      <c r="K1727" t="s">
        <v>20</v>
      </c>
      <c r="L1727" t="s">
        <v>21</v>
      </c>
      <c r="M1727">
        <v>4</v>
      </c>
      <c r="N1727">
        <v>0</v>
      </c>
      <c r="O1727">
        <v>0</v>
      </c>
      <c r="P1727" t="s">
        <v>27</v>
      </c>
      <c r="Q1727" t="s">
        <v>501</v>
      </c>
    </row>
    <row r="1728" spans="1:17">
      <c r="A1728">
        <v>1727</v>
      </c>
      <c r="B1728" s="1" t="s">
        <v>1890</v>
      </c>
      <c r="C1728">
        <v>957</v>
      </c>
      <c r="D1728" t="s">
        <v>17</v>
      </c>
      <c r="E1728">
        <v>1.7</v>
      </c>
      <c r="F1728">
        <v>18</v>
      </c>
      <c r="G1728">
        <v>1.77</v>
      </c>
      <c r="H1728" t="s">
        <v>19</v>
      </c>
      <c r="I1728">
        <v>18</v>
      </c>
      <c r="J1728">
        <v>22</v>
      </c>
      <c r="K1728" t="s">
        <v>21</v>
      </c>
      <c r="L1728" t="s">
        <v>20</v>
      </c>
      <c r="M1728">
        <v>4</v>
      </c>
      <c r="N1728">
        <v>0</v>
      </c>
      <c r="O1728">
        <v>0</v>
      </c>
      <c r="P1728" t="s">
        <v>27</v>
      </c>
      <c r="Q1728" t="s">
        <v>1891</v>
      </c>
    </row>
    <row r="1729" spans="1:17">
      <c r="A1729">
        <v>1728</v>
      </c>
      <c r="B1729" s="1" t="s">
        <v>2106</v>
      </c>
      <c r="C1729">
        <v>7916</v>
      </c>
      <c r="D1729" t="s">
        <v>26</v>
      </c>
      <c r="E1729">
        <v>1.39</v>
      </c>
      <c r="F1729">
        <v>18</v>
      </c>
      <c r="G1729">
        <v>1.77</v>
      </c>
      <c r="H1729" t="s">
        <v>93</v>
      </c>
      <c r="I1729">
        <v>18</v>
      </c>
      <c r="J1729">
        <v>18</v>
      </c>
      <c r="K1729" t="s">
        <v>20</v>
      </c>
      <c r="L1729" t="s">
        <v>21</v>
      </c>
      <c r="M1729">
        <v>3</v>
      </c>
      <c r="N1729" t="s">
        <v>21</v>
      </c>
      <c r="O1729">
        <v>0</v>
      </c>
      <c r="P1729" t="s">
        <v>22</v>
      </c>
      <c r="Q1729" t="s">
        <v>1892</v>
      </c>
    </row>
    <row r="1730" spans="1:17">
      <c r="A1730">
        <v>1729</v>
      </c>
      <c r="B1730" s="1" t="s">
        <v>2106</v>
      </c>
      <c r="C1730">
        <v>7930</v>
      </c>
      <c r="D1730" t="s">
        <v>26</v>
      </c>
      <c r="E1730">
        <v>2.35</v>
      </c>
      <c r="F1730">
        <v>18</v>
      </c>
      <c r="G1730">
        <v>1.77</v>
      </c>
      <c r="H1730" t="s">
        <v>1893</v>
      </c>
      <c r="I1730">
        <v>18</v>
      </c>
      <c r="J1730">
        <v>30</v>
      </c>
      <c r="K1730" t="s">
        <v>20</v>
      </c>
      <c r="L1730" t="s">
        <v>21</v>
      </c>
      <c r="M1730">
        <v>2</v>
      </c>
      <c r="N1730" t="s">
        <v>21</v>
      </c>
      <c r="O1730">
        <v>0</v>
      </c>
      <c r="P1730" t="s">
        <v>22</v>
      </c>
      <c r="Q1730" t="s">
        <v>1894</v>
      </c>
    </row>
    <row r="1731" spans="1:17">
      <c r="A1731">
        <v>1730</v>
      </c>
      <c r="B1731" s="1" t="s">
        <v>2106</v>
      </c>
      <c r="C1731">
        <v>8882</v>
      </c>
      <c r="D1731" t="s">
        <v>26</v>
      </c>
      <c r="E1731">
        <v>1.33</v>
      </c>
      <c r="F1731">
        <v>20</v>
      </c>
      <c r="G1731">
        <v>2.2000000000000002</v>
      </c>
      <c r="H1731" t="s">
        <v>93</v>
      </c>
      <c r="I1731">
        <v>20</v>
      </c>
      <c r="J1731">
        <v>19</v>
      </c>
      <c r="K1731" t="s">
        <v>20</v>
      </c>
      <c r="L1731" t="s">
        <v>21</v>
      </c>
      <c r="M1731">
        <v>3</v>
      </c>
      <c r="N1731" t="s">
        <v>21</v>
      </c>
      <c r="O1731">
        <v>0</v>
      </c>
      <c r="P1731" t="s">
        <v>27</v>
      </c>
      <c r="Q1731" t="s">
        <v>1895</v>
      </c>
    </row>
    <row r="1732" spans="1:17">
      <c r="A1732">
        <v>1731</v>
      </c>
      <c r="B1732" s="1" t="s">
        <v>2106</v>
      </c>
      <c r="C1732">
        <v>9740</v>
      </c>
      <c r="D1732" t="s">
        <v>26</v>
      </c>
      <c r="E1732">
        <v>2.82</v>
      </c>
      <c r="F1732">
        <v>18</v>
      </c>
      <c r="G1732">
        <v>1.77</v>
      </c>
      <c r="H1732" t="s">
        <v>93</v>
      </c>
      <c r="I1732">
        <v>18</v>
      </c>
      <c r="J1732">
        <v>21</v>
      </c>
      <c r="K1732" t="s">
        <v>20</v>
      </c>
      <c r="L1732" t="s">
        <v>21</v>
      </c>
      <c r="M1732">
        <v>4</v>
      </c>
      <c r="N1732" t="s">
        <v>21</v>
      </c>
      <c r="O1732">
        <v>0</v>
      </c>
      <c r="P1732" t="s">
        <v>27</v>
      </c>
      <c r="Q1732" t="s">
        <v>1896</v>
      </c>
    </row>
    <row r="1733" spans="1:17">
      <c r="A1733">
        <v>1732</v>
      </c>
      <c r="B1733" s="1" t="s">
        <v>2106</v>
      </c>
      <c r="C1733">
        <v>10188</v>
      </c>
      <c r="D1733" t="s">
        <v>26</v>
      </c>
      <c r="E1733">
        <v>2.56</v>
      </c>
      <c r="F1733">
        <v>18</v>
      </c>
      <c r="G1733">
        <v>1.77</v>
      </c>
      <c r="H1733" t="s">
        <v>19</v>
      </c>
      <c r="I1733">
        <v>18</v>
      </c>
      <c r="J1733">
        <v>9</v>
      </c>
      <c r="K1733" t="s">
        <v>20</v>
      </c>
      <c r="L1733" t="s">
        <v>21</v>
      </c>
      <c r="M1733">
        <v>4</v>
      </c>
      <c r="N1733" t="s">
        <v>21</v>
      </c>
      <c r="O1733">
        <v>0</v>
      </c>
      <c r="P1733" t="s">
        <v>27</v>
      </c>
      <c r="Q1733" t="s">
        <v>1897</v>
      </c>
    </row>
    <row r="1734" spans="1:17">
      <c r="A1734">
        <v>1733</v>
      </c>
      <c r="B1734" s="1" t="s">
        <v>2106</v>
      </c>
      <c r="C1734">
        <v>11638</v>
      </c>
      <c r="D1734" t="s">
        <v>17</v>
      </c>
      <c r="E1734">
        <v>0.5</v>
      </c>
      <c r="F1734">
        <v>18</v>
      </c>
      <c r="G1734">
        <v>1.77</v>
      </c>
      <c r="H1734" t="s">
        <v>70</v>
      </c>
      <c r="I1734">
        <v>18</v>
      </c>
      <c r="J1734">
        <v>21</v>
      </c>
      <c r="K1734" t="s">
        <v>20</v>
      </c>
      <c r="L1734" t="s">
        <v>21</v>
      </c>
      <c r="M1734">
        <v>3</v>
      </c>
      <c r="N1734" t="s">
        <v>21</v>
      </c>
      <c r="O1734">
        <v>0</v>
      </c>
      <c r="P1734" t="s">
        <v>27</v>
      </c>
      <c r="Q1734" t="s">
        <v>1898</v>
      </c>
    </row>
    <row r="1735" spans="1:17">
      <c r="A1735">
        <v>1734</v>
      </c>
      <c r="B1735" s="1" t="s">
        <v>2106</v>
      </c>
      <c r="C1735">
        <v>12977</v>
      </c>
      <c r="D1735" t="s">
        <v>17</v>
      </c>
      <c r="E1735">
        <v>0.71</v>
      </c>
      <c r="F1735">
        <v>24</v>
      </c>
      <c r="G1735">
        <v>3.14</v>
      </c>
      <c r="H1735" t="s">
        <v>70</v>
      </c>
      <c r="I1735">
        <v>24</v>
      </c>
      <c r="J1735">
        <v>20</v>
      </c>
      <c r="K1735" t="s">
        <v>20</v>
      </c>
      <c r="L1735" t="s">
        <v>21</v>
      </c>
      <c r="M1735">
        <v>4</v>
      </c>
      <c r="N1735" t="s">
        <v>21</v>
      </c>
      <c r="O1735">
        <v>0</v>
      </c>
      <c r="P1735" t="s">
        <v>50</v>
      </c>
      <c r="Q1735" t="s">
        <v>1899</v>
      </c>
    </row>
    <row r="1736" spans="1:17">
      <c r="A1736">
        <v>1735</v>
      </c>
      <c r="B1736" s="1" t="s">
        <v>2106</v>
      </c>
      <c r="C1736">
        <v>13240</v>
      </c>
      <c r="D1736" t="s">
        <v>17</v>
      </c>
      <c r="E1736">
        <v>0.59</v>
      </c>
      <c r="F1736">
        <v>20</v>
      </c>
      <c r="G1736">
        <v>2.2000000000000002</v>
      </c>
      <c r="H1736" t="s">
        <v>70</v>
      </c>
      <c r="I1736">
        <v>20</v>
      </c>
      <c r="J1736">
        <v>25</v>
      </c>
      <c r="K1736" t="s">
        <v>20</v>
      </c>
      <c r="L1736" t="s">
        <v>21</v>
      </c>
      <c r="M1736">
        <v>4</v>
      </c>
      <c r="N1736" t="s">
        <v>21</v>
      </c>
      <c r="O1736">
        <v>0</v>
      </c>
      <c r="P1736" t="s">
        <v>50</v>
      </c>
      <c r="Q1736" t="s">
        <v>1900</v>
      </c>
    </row>
    <row r="1737" spans="1:17">
      <c r="A1737">
        <v>1736</v>
      </c>
      <c r="B1737" s="1" t="s">
        <v>2106</v>
      </c>
      <c r="C1737">
        <v>13558</v>
      </c>
      <c r="D1737" t="s">
        <v>17</v>
      </c>
      <c r="E1737">
        <v>0.04</v>
      </c>
      <c r="F1737">
        <v>18</v>
      </c>
      <c r="G1737">
        <v>1.77</v>
      </c>
      <c r="H1737" t="s">
        <v>70</v>
      </c>
      <c r="I1737">
        <v>15</v>
      </c>
      <c r="J1737">
        <v>32</v>
      </c>
      <c r="K1737" t="s">
        <v>21</v>
      </c>
      <c r="L1737" t="s">
        <v>21</v>
      </c>
      <c r="M1737">
        <v>4</v>
      </c>
      <c r="N1737" t="s">
        <v>21</v>
      </c>
      <c r="O1737">
        <v>0</v>
      </c>
      <c r="P1737" t="s">
        <v>22</v>
      </c>
      <c r="Q1737" t="s">
        <v>1901</v>
      </c>
    </row>
    <row r="1738" spans="1:17">
      <c r="A1738">
        <v>1737</v>
      </c>
      <c r="B1738" s="1" t="s">
        <v>1902</v>
      </c>
      <c r="C1738">
        <v>656</v>
      </c>
      <c r="D1738" t="s">
        <v>26</v>
      </c>
      <c r="E1738">
        <v>0</v>
      </c>
      <c r="F1738">
        <v>18</v>
      </c>
      <c r="G1738">
        <v>1.8</v>
      </c>
      <c r="H1738" t="s">
        <v>18</v>
      </c>
      <c r="I1738">
        <v>18</v>
      </c>
      <c r="J1738">
        <v>14</v>
      </c>
      <c r="K1738" t="s">
        <v>20</v>
      </c>
      <c r="L1738" t="s">
        <v>21</v>
      </c>
      <c r="M1738">
        <v>2</v>
      </c>
      <c r="N1738" t="s">
        <v>21</v>
      </c>
      <c r="O1738">
        <v>0</v>
      </c>
      <c r="P1738" t="s">
        <v>27</v>
      </c>
      <c r="Q1738" t="s">
        <v>1903</v>
      </c>
    </row>
    <row r="1739" spans="1:17">
      <c r="A1739">
        <v>1738</v>
      </c>
      <c r="B1739" s="1" t="s">
        <v>1902</v>
      </c>
      <c r="C1739">
        <v>678</v>
      </c>
      <c r="D1739" t="s">
        <v>26</v>
      </c>
      <c r="E1739">
        <v>0.89</v>
      </c>
      <c r="F1739">
        <v>18</v>
      </c>
      <c r="G1739">
        <v>1.8</v>
      </c>
      <c r="H1739" t="s">
        <v>196</v>
      </c>
      <c r="I1739">
        <v>18</v>
      </c>
      <c r="J1739">
        <v>31</v>
      </c>
      <c r="K1739" t="s">
        <v>20</v>
      </c>
      <c r="L1739" t="s">
        <v>21</v>
      </c>
      <c r="M1739">
        <v>2</v>
      </c>
      <c r="N1739" t="s">
        <v>21</v>
      </c>
      <c r="O1739">
        <v>0</v>
      </c>
      <c r="P1739" t="s">
        <v>27</v>
      </c>
      <c r="Q1739" t="s">
        <v>1904</v>
      </c>
    </row>
    <row r="1740" spans="1:17">
      <c r="A1740">
        <v>1739</v>
      </c>
      <c r="B1740" s="1" t="s">
        <v>1902</v>
      </c>
      <c r="C1740">
        <v>1850</v>
      </c>
      <c r="D1740" t="s">
        <v>26</v>
      </c>
      <c r="E1740">
        <v>0</v>
      </c>
      <c r="F1740">
        <v>48</v>
      </c>
      <c r="G1740">
        <v>1.8</v>
      </c>
      <c r="H1740" t="s">
        <v>113</v>
      </c>
      <c r="I1740">
        <v>18</v>
      </c>
      <c r="J1740">
        <v>12</v>
      </c>
      <c r="K1740" t="s">
        <v>20</v>
      </c>
      <c r="L1740" t="s">
        <v>21</v>
      </c>
      <c r="M1740">
        <v>2</v>
      </c>
      <c r="N1740" t="s">
        <v>21</v>
      </c>
      <c r="O1740">
        <v>0</v>
      </c>
      <c r="P1740" t="s">
        <v>27</v>
      </c>
      <c r="Q1740" t="s">
        <v>1905</v>
      </c>
    </row>
    <row r="1741" spans="1:17">
      <c r="A1741">
        <v>1740</v>
      </c>
      <c r="B1741" s="1" t="s">
        <v>1902</v>
      </c>
      <c r="C1741">
        <v>1870</v>
      </c>
      <c r="D1741" t="s">
        <v>26</v>
      </c>
      <c r="E1741">
        <v>0.52</v>
      </c>
      <c r="F1741">
        <v>18</v>
      </c>
      <c r="G1741">
        <v>1.8</v>
      </c>
      <c r="H1741" t="s">
        <v>113</v>
      </c>
      <c r="I1741">
        <v>18</v>
      </c>
      <c r="J1741">
        <v>20</v>
      </c>
      <c r="K1741" t="s">
        <v>20</v>
      </c>
      <c r="L1741" t="s">
        <v>21</v>
      </c>
      <c r="M1741">
        <v>2</v>
      </c>
      <c r="N1741" t="s">
        <v>21</v>
      </c>
      <c r="O1741">
        <v>0</v>
      </c>
      <c r="P1741" t="s">
        <v>27</v>
      </c>
      <c r="Q1741" t="s">
        <v>1906</v>
      </c>
    </row>
    <row r="1742" spans="1:17">
      <c r="A1742">
        <v>1741</v>
      </c>
      <c r="B1742" s="1" t="s">
        <v>1907</v>
      </c>
      <c r="C1742">
        <v>625</v>
      </c>
      <c r="D1742" t="s">
        <v>26</v>
      </c>
      <c r="E1742">
        <v>0</v>
      </c>
      <c r="F1742" t="s">
        <v>1908</v>
      </c>
      <c r="G1742" t="s">
        <v>18</v>
      </c>
      <c r="H1742" t="s">
        <v>18</v>
      </c>
      <c r="I1742">
        <v>12</v>
      </c>
      <c r="J1742">
        <v>20</v>
      </c>
      <c r="K1742" t="s">
        <v>21</v>
      </c>
      <c r="L1742" t="s">
        <v>21</v>
      </c>
      <c r="M1742">
        <v>2</v>
      </c>
      <c r="N1742" t="s">
        <v>21</v>
      </c>
      <c r="O1742">
        <v>0</v>
      </c>
      <c r="P1742" t="s">
        <v>22</v>
      </c>
      <c r="Q1742" t="s">
        <v>1909</v>
      </c>
    </row>
    <row r="1743" spans="1:17">
      <c r="A1743">
        <v>1742</v>
      </c>
      <c r="B1743" s="1" t="s">
        <v>1907</v>
      </c>
      <c r="C1743">
        <v>700</v>
      </c>
      <c r="D1743" t="s">
        <v>17</v>
      </c>
      <c r="E1743">
        <v>2.3199999999999998</v>
      </c>
      <c r="F1743">
        <v>18</v>
      </c>
      <c r="G1743">
        <v>1.8</v>
      </c>
      <c r="H1743" t="s">
        <v>1910</v>
      </c>
      <c r="I1743">
        <v>18</v>
      </c>
      <c r="J1743">
        <v>42</v>
      </c>
      <c r="K1743" t="s">
        <v>20</v>
      </c>
      <c r="L1743" t="s">
        <v>21</v>
      </c>
      <c r="M1743">
        <v>3</v>
      </c>
      <c r="N1743" t="s">
        <v>21</v>
      </c>
      <c r="O1743">
        <v>0</v>
      </c>
      <c r="P1743" t="s">
        <v>33</v>
      </c>
      <c r="Q1743" t="s">
        <v>1911</v>
      </c>
    </row>
    <row r="1744" spans="1:17">
      <c r="A1744">
        <v>1743</v>
      </c>
      <c r="B1744" s="1" t="s">
        <v>1907</v>
      </c>
      <c r="C1744">
        <v>706</v>
      </c>
      <c r="D1744" t="s">
        <v>26</v>
      </c>
      <c r="E1744">
        <v>2.8</v>
      </c>
      <c r="F1744">
        <v>24</v>
      </c>
      <c r="G1744">
        <v>3.1</v>
      </c>
      <c r="H1744" t="s">
        <v>1910</v>
      </c>
      <c r="I1744">
        <v>18</v>
      </c>
      <c r="J1744">
        <v>24</v>
      </c>
      <c r="K1744" t="s">
        <v>20</v>
      </c>
      <c r="L1744" t="s">
        <v>21</v>
      </c>
      <c r="M1744">
        <v>2.5</v>
      </c>
      <c r="N1744" t="s">
        <v>21</v>
      </c>
      <c r="O1744">
        <v>0</v>
      </c>
      <c r="P1744" t="s">
        <v>33</v>
      </c>
      <c r="Q1744" t="s">
        <v>1909</v>
      </c>
    </row>
    <row r="1745" spans="1:17">
      <c r="A1745">
        <v>1744</v>
      </c>
      <c r="B1745" s="1" t="s">
        <v>1912</v>
      </c>
      <c r="C1745">
        <v>620</v>
      </c>
      <c r="D1745" t="s">
        <v>26</v>
      </c>
      <c r="E1745">
        <v>0.92</v>
      </c>
      <c r="F1745">
        <v>15</v>
      </c>
      <c r="G1745">
        <v>1.2</v>
      </c>
      <c r="H1745" t="s">
        <v>70</v>
      </c>
      <c r="I1745">
        <v>15</v>
      </c>
      <c r="J1745">
        <v>25</v>
      </c>
      <c r="K1745" t="s">
        <v>20</v>
      </c>
      <c r="L1745" t="s">
        <v>21</v>
      </c>
      <c r="M1745">
        <v>4</v>
      </c>
      <c r="N1745" t="s">
        <v>21</v>
      </c>
      <c r="O1745">
        <v>0</v>
      </c>
      <c r="P1745" t="s">
        <v>50</v>
      </c>
      <c r="Q1745" t="s">
        <v>73</v>
      </c>
    </row>
    <row r="1746" spans="1:17">
      <c r="A1746">
        <v>1745</v>
      </c>
      <c r="B1746" s="1" t="s">
        <v>1912</v>
      </c>
      <c r="C1746">
        <v>1270</v>
      </c>
      <c r="D1746" t="s">
        <v>26</v>
      </c>
      <c r="E1746">
        <v>2.73</v>
      </c>
      <c r="F1746">
        <v>18</v>
      </c>
      <c r="G1746">
        <v>1.77</v>
      </c>
      <c r="H1746" t="s">
        <v>93</v>
      </c>
      <c r="I1746">
        <v>18</v>
      </c>
      <c r="J1746">
        <v>16</v>
      </c>
      <c r="K1746" t="s">
        <v>20</v>
      </c>
      <c r="L1746" t="s">
        <v>21</v>
      </c>
      <c r="M1746">
        <v>4</v>
      </c>
      <c r="N1746" t="s">
        <v>21</v>
      </c>
      <c r="O1746">
        <v>0</v>
      </c>
      <c r="P1746" t="s">
        <v>27</v>
      </c>
      <c r="Q1746" t="s">
        <v>1909</v>
      </c>
    </row>
    <row r="1747" spans="1:17">
      <c r="A1747">
        <v>1746</v>
      </c>
      <c r="B1747" s="1" t="s">
        <v>1912</v>
      </c>
      <c r="C1747">
        <v>1875</v>
      </c>
      <c r="D1747" t="s">
        <v>17</v>
      </c>
      <c r="E1747">
        <v>0.02</v>
      </c>
      <c r="F1747">
        <v>24</v>
      </c>
      <c r="G1747">
        <v>3.14</v>
      </c>
      <c r="H1747" t="s">
        <v>70</v>
      </c>
      <c r="I1747">
        <v>24</v>
      </c>
      <c r="J1747">
        <v>22</v>
      </c>
      <c r="K1747" t="s">
        <v>20</v>
      </c>
      <c r="L1747" t="s">
        <v>21</v>
      </c>
      <c r="M1747">
        <v>4</v>
      </c>
      <c r="N1747" t="s">
        <v>21</v>
      </c>
      <c r="O1747">
        <v>0</v>
      </c>
      <c r="P1747" t="s">
        <v>27</v>
      </c>
      <c r="Q1747" t="s">
        <v>1907</v>
      </c>
    </row>
    <row r="1748" spans="1:17">
      <c r="A1748">
        <v>1747</v>
      </c>
      <c r="B1748" s="1" t="s">
        <v>1912</v>
      </c>
      <c r="C1748">
        <v>1883</v>
      </c>
      <c r="D1748" t="s">
        <v>17</v>
      </c>
      <c r="E1748">
        <v>2.08</v>
      </c>
      <c r="F1748">
        <v>18</v>
      </c>
      <c r="G1748">
        <v>1.77</v>
      </c>
      <c r="H1748" t="s">
        <v>18</v>
      </c>
      <c r="I1748">
        <v>18</v>
      </c>
      <c r="J1748">
        <v>25</v>
      </c>
      <c r="K1748" t="s">
        <v>20</v>
      </c>
      <c r="L1748" t="s">
        <v>21</v>
      </c>
      <c r="M1748">
        <v>4</v>
      </c>
      <c r="N1748" t="s">
        <v>21</v>
      </c>
      <c r="O1748">
        <v>0</v>
      </c>
      <c r="P1748" t="s">
        <v>27</v>
      </c>
      <c r="Q1748" t="s">
        <v>1911</v>
      </c>
    </row>
    <row r="1749" spans="1:17">
      <c r="A1749">
        <v>1748</v>
      </c>
      <c r="B1749" s="1" t="s">
        <v>1912</v>
      </c>
      <c r="C1749">
        <v>2560</v>
      </c>
      <c r="D1749" t="s">
        <v>17</v>
      </c>
      <c r="E1749">
        <v>0</v>
      </c>
      <c r="F1749">
        <v>18</v>
      </c>
      <c r="G1749">
        <v>1.77</v>
      </c>
      <c r="H1749" t="s">
        <v>18</v>
      </c>
      <c r="I1749">
        <v>18</v>
      </c>
      <c r="J1749">
        <v>30</v>
      </c>
      <c r="K1749" t="s">
        <v>21</v>
      </c>
      <c r="L1749" t="s">
        <v>21</v>
      </c>
      <c r="M1749">
        <v>5</v>
      </c>
      <c r="N1749" t="s">
        <v>21</v>
      </c>
      <c r="O1749">
        <v>0</v>
      </c>
      <c r="P1749" t="s">
        <v>50</v>
      </c>
      <c r="Q1749" t="s">
        <v>1913</v>
      </c>
    </row>
    <row r="1750" spans="1:17">
      <c r="A1750">
        <v>1749</v>
      </c>
      <c r="B1750" s="1" t="s">
        <v>1912</v>
      </c>
      <c r="C1750">
        <v>4032</v>
      </c>
      <c r="D1750" t="s">
        <v>26</v>
      </c>
      <c r="E1750">
        <v>0.87</v>
      </c>
      <c r="F1750">
        <v>20</v>
      </c>
      <c r="G1750">
        <v>2.2000000000000002</v>
      </c>
      <c r="H1750" t="s">
        <v>18</v>
      </c>
      <c r="I1750">
        <v>20</v>
      </c>
      <c r="J1750">
        <v>25</v>
      </c>
      <c r="K1750" t="s">
        <v>20</v>
      </c>
      <c r="L1750" t="s">
        <v>21</v>
      </c>
      <c r="M1750">
        <v>4</v>
      </c>
      <c r="N1750" t="s">
        <v>21</v>
      </c>
      <c r="O1750">
        <v>0</v>
      </c>
      <c r="P1750" t="s">
        <v>50</v>
      </c>
      <c r="Q1750" t="s">
        <v>1914</v>
      </c>
    </row>
    <row r="1751" spans="1:17">
      <c r="A1751">
        <v>1750</v>
      </c>
      <c r="B1751" s="1" t="s">
        <v>1912</v>
      </c>
      <c r="C1751">
        <v>4465</v>
      </c>
      <c r="D1751" t="s">
        <v>26</v>
      </c>
      <c r="E1751">
        <v>1.01</v>
      </c>
      <c r="F1751">
        <v>18</v>
      </c>
      <c r="G1751">
        <v>1.77</v>
      </c>
      <c r="H1751" t="s">
        <v>70</v>
      </c>
      <c r="I1751">
        <v>18</v>
      </c>
      <c r="J1751">
        <v>16</v>
      </c>
      <c r="K1751" t="s">
        <v>20</v>
      </c>
      <c r="L1751" t="s">
        <v>21</v>
      </c>
      <c r="M1751">
        <v>3</v>
      </c>
      <c r="N1751" t="s">
        <v>21</v>
      </c>
      <c r="O1751">
        <v>0</v>
      </c>
      <c r="P1751" t="s">
        <v>27</v>
      </c>
      <c r="Q1751" t="s">
        <v>1915</v>
      </c>
    </row>
    <row r="1752" spans="1:17">
      <c r="A1752">
        <v>1751</v>
      </c>
      <c r="B1752" s="1" t="s">
        <v>1912</v>
      </c>
      <c r="C1752">
        <v>5734</v>
      </c>
      <c r="D1752" t="s">
        <v>17</v>
      </c>
      <c r="E1752">
        <v>0.92</v>
      </c>
      <c r="F1752">
        <v>15</v>
      </c>
      <c r="G1752">
        <v>1.2</v>
      </c>
      <c r="H1752" t="s">
        <v>18</v>
      </c>
      <c r="I1752">
        <v>15</v>
      </c>
      <c r="J1752">
        <v>25</v>
      </c>
      <c r="K1752" t="s">
        <v>20</v>
      </c>
      <c r="L1752" t="s">
        <v>21</v>
      </c>
      <c r="M1752">
        <v>4</v>
      </c>
      <c r="N1752" t="s">
        <v>21</v>
      </c>
      <c r="O1752">
        <v>0</v>
      </c>
      <c r="P1752" t="s">
        <v>50</v>
      </c>
      <c r="Q1752" t="s">
        <v>1916</v>
      </c>
    </row>
    <row r="1753" spans="1:17">
      <c r="A1753">
        <v>1752</v>
      </c>
      <c r="B1753" s="1" t="s">
        <v>1912</v>
      </c>
      <c r="C1753">
        <v>6218</v>
      </c>
      <c r="D1753" t="s">
        <v>17</v>
      </c>
      <c r="E1753">
        <v>0</v>
      </c>
      <c r="F1753">
        <v>24</v>
      </c>
      <c r="G1753">
        <v>3.14</v>
      </c>
      <c r="H1753" t="s">
        <v>1917</v>
      </c>
      <c r="I1753">
        <v>24</v>
      </c>
      <c r="J1753">
        <v>175</v>
      </c>
      <c r="K1753" t="s">
        <v>20</v>
      </c>
      <c r="L1753" t="s">
        <v>21</v>
      </c>
      <c r="M1753">
        <v>3</v>
      </c>
      <c r="N1753" t="s">
        <v>21</v>
      </c>
      <c r="O1753">
        <v>0</v>
      </c>
      <c r="P1753" t="s">
        <v>50</v>
      </c>
      <c r="Q1753" t="s">
        <v>1918</v>
      </c>
    </row>
    <row r="1754" spans="1:17">
      <c r="A1754">
        <v>1753</v>
      </c>
      <c r="B1754" s="1" t="s">
        <v>1912</v>
      </c>
      <c r="C1754">
        <v>6466</v>
      </c>
      <c r="D1754" t="s">
        <v>26</v>
      </c>
      <c r="E1754">
        <v>1.22</v>
      </c>
      <c r="F1754">
        <v>14</v>
      </c>
      <c r="G1754">
        <v>1.1000000000000001</v>
      </c>
      <c r="H1754" t="s">
        <v>70</v>
      </c>
      <c r="I1754">
        <v>14</v>
      </c>
      <c r="J1754">
        <v>12</v>
      </c>
      <c r="K1754" t="s">
        <v>20</v>
      </c>
      <c r="L1754" t="s">
        <v>21</v>
      </c>
      <c r="M1754">
        <v>3</v>
      </c>
      <c r="N1754" t="s">
        <v>21</v>
      </c>
      <c r="O1754">
        <v>0</v>
      </c>
      <c r="P1754" t="s">
        <v>50</v>
      </c>
      <c r="Q1754" t="s">
        <v>1919</v>
      </c>
    </row>
    <row r="1755" spans="1:17">
      <c r="A1755">
        <v>1754</v>
      </c>
      <c r="B1755" s="1" t="s">
        <v>1920</v>
      </c>
      <c r="C1755">
        <v>895</v>
      </c>
      <c r="D1755" t="s">
        <v>26</v>
      </c>
      <c r="E1755">
        <v>1.2</v>
      </c>
      <c r="F1755">
        <v>18</v>
      </c>
      <c r="G1755">
        <v>1.8</v>
      </c>
      <c r="H1755" t="s">
        <v>18</v>
      </c>
      <c r="I1755">
        <v>18</v>
      </c>
      <c r="J1755">
        <v>0</v>
      </c>
      <c r="K1755" t="s">
        <v>20</v>
      </c>
      <c r="L1755" t="s">
        <v>21</v>
      </c>
      <c r="M1755">
        <v>2</v>
      </c>
      <c r="N1755" t="s">
        <v>21</v>
      </c>
      <c r="O1755">
        <v>0</v>
      </c>
      <c r="P1755" t="s">
        <v>22</v>
      </c>
      <c r="Q1755" t="s">
        <v>1921</v>
      </c>
    </row>
    <row r="1756" spans="1:17">
      <c r="A1756">
        <v>1755</v>
      </c>
      <c r="B1756" s="1" t="s">
        <v>1920</v>
      </c>
      <c r="C1756">
        <v>895</v>
      </c>
      <c r="D1756" t="s">
        <v>17</v>
      </c>
      <c r="E1756">
        <v>1.1000000000000001</v>
      </c>
      <c r="F1756">
        <v>18</v>
      </c>
      <c r="G1756">
        <v>1.8</v>
      </c>
      <c r="H1756" t="s">
        <v>18</v>
      </c>
      <c r="I1756">
        <v>18</v>
      </c>
      <c r="J1756">
        <v>0</v>
      </c>
      <c r="K1756" t="s">
        <v>20</v>
      </c>
      <c r="L1756" t="s">
        <v>21</v>
      </c>
      <c r="M1756">
        <v>2</v>
      </c>
      <c r="N1756" t="s">
        <v>21</v>
      </c>
      <c r="O1756">
        <v>0</v>
      </c>
      <c r="P1756" t="s">
        <v>22</v>
      </c>
      <c r="Q1756" t="s">
        <v>1922</v>
      </c>
    </row>
    <row r="1757" spans="1:17">
      <c r="A1757">
        <v>1756</v>
      </c>
      <c r="B1757" s="1" t="s">
        <v>1920</v>
      </c>
      <c r="C1757">
        <v>1575</v>
      </c>
      <c r="D1757" t="s">
        <v>26</v>
      </c>
      <c r="E1757">
        <v>0.7</v>
      </c>
      <c r="F1757">
        <v>15</v>
      </c>
      <c r="G1757">
        <v>1.2</v>
      </c>
      <c r="H1757" t="s">
        <v>24</v>
      </c>
      <c r="I1757">
        <v>15</v>
      </c>
      <c r="J1757">
        <v>16</v>
      </c>
      <c r="K1757" t="s">
        <v>20</v>
      </c>
      <c r="L1757" t="s">
        <v>21</v>
      </c>
      <c r="M1757">
        <v>2</v>
      </c>
      <c r="N1757" t="s">
        <v>1923</v>
      </c>
      <c r="O1757">
        <v>0</v>
      </c>
      <c r="P1757" t="s">
        <v>33</v>
      </c>
      <c r="Q1757" t="s">
        <v>1924</v>
      </c>
    </row>
    <row r="1758" spans="1:17">
      <c r="A1758">
        <v>1757</v>
      </c>
      <c r="B1758" s="1" t="s">
        <v>1920</v>
      </c>
      <c r="C1758">
        <v>1573</v>
      </c>
      <c r="D1758" t="s">
        <v>17</v>
      </c>
      <c r="E1758">
        <v>2.7</v>
      </c>
      <c r="F1758" t="s">
        <v>1925</v>
      </c>
      <c r="G1758">
        <v>2.6</v>
      </c>
      <c r="H1758" t="s">
        <v>29</v>
      </c>
      <c r="I1758">
        <v>0</v>
      </c>
      <c r="J1758">
        <v>0</v>
      </c>
      <c r="K1758" t="s">
        <v>21</v>
      </c>
      <c r="L1758" t="s">
        <v>21</v>
      </c>
      <c r="M1758">
        <v>2</v>
      </c>
      <c r="N1758" t="s">
        <v>21</v>
      </c>
      <c r="O1758">
        <v>0</v>
      </c>
      <c r="P1758" t="s">
        <v>22</v>
      </c>
      <c r="Q1758" t="s">
        <v>1926</v>
      </c>
    </row>
    <row r="1759" spans="1:17">
      <c r="A1759">
        <v>1758</v>
      </c>
      <c r="B1759" s="1" t="s">
        <v>1920</v>
      </c>
      <c r="C1759">
        <v>2244</v>
      </c>
      <c r="D1759" t="s">
        <v>17</v>
      </c>
      <c r="E1759">
        <v>0.57999999999999996</v>
      </c>
      <c r="F1759">
        <v>18</v>
      </c>
      <c r="G1759">
        <v>1.8</v>
      </c>
      <c r="H1759" t="s">
        <v>18</v>
      </c>
      <c r="I1759">
        <v>0</v>
      </c>
      <c r="J1759">
        <v>0</v>
      </c>
      <c r="K1759" t="s">
        <v>20</v>
      </c>
      <c r="L1759" t="s">
        <v>21</v>
      </c>
      <c r="M1759">
        <v>2</v>
      </c>
      <c r="N1759" t="s">
        <v>21</v>
      </c>
      <c r="O1759">
        <v>0</v>
      </c>
      <c r="P1759" t="s">
        <v>27</v>
      </c>
      <c r="Q1759" t="s">
        <v>1927</v>
      </c>
    </row>
    <row r="1760" spans="1:17">
      <c r="A1760">
        <v>1759</v>
      </c>
      <c r="B1760" s="1" t="s">
        <v>1920</v>
      </c>
      <c r="C1760">
        <v>2250</v>
      </c>
      <c r="D1760" t="s">
        <v>17</v>
      </c>
      <c r="E1760">
        <v>2.36</v>
      </c>
      <c r="F1760">
        <v>18</v>
      </c>
      <c r="G1760">
        <v>1.8</v>
      </c>
      <c r="H1760" t="s">
        <v>18</v>
      </c>
      <c r="I1760">
        <v>0</v>
      </c>
      <c r="J1760">
        <v>0</v>
      </c>
      <c r="K1760" t="s">
        <v>20</v>
      </c>
      <c r="L1760" t="s">
        <v>21</v>
      </c>
      <c r="M1760">
        <v>2</v>
      </c>
      <c r="N1760" t="s">
        <v>21</v>
      </c>
      <c r="O1760">
        <v>0</v>
      </c>
      <c r="P1760" t="s">
        <v>27</v>
      </c>
      <c r="Q1760" t="s">
        <v>1928</v>
      </c>
    </row>
    <row r="1761" spans="1:17">
      <c r="A1761">
        <v>1760</v>
      </c>
      <c r="B1761" s="1" t="s">
        <v>1920</v>
      </c>
      <c r="C1761">
        <v>2606</v>
      </c>
      <c r="D1761" t="s">
        <v>26</v>
      </c>
      <c r="E1761">
        <v>0</v>
      </c>
      <c r="F1761">
        <v>20</v>
      </c>
      <c r="G1761">
        <v>2.2000000000000002</v>
      </c>
      <c r="H1761" t="s">
        <v>19</v>
      </c>
      <c r="I1761">
        <v>20</v>
      </c>
      <c r="J1761">
        <v>0</v>
      </c>
      <c r="K1761" t="s">
        <v>20</v>
      </c>
      <c r="L1761" t="s">
        <v>21</v>
      </c>
      <c r="M1761">
        <v>0</v>
      </c>
      <c r="N1761" t="s">
        <v>21</v>
      </c>
      <c r="O1761">
        <v>0</v>
      </c>
      <c r="P1761" t="s">
        <v>27</v>
      </c>
      <c r="Q1761" t="s">
        <v>1929</v>
      </c>
    </row>
    <row r="1762" spans="1:17">
      <c r="A1762">
        <v>1761</v>
      </c>
      <c r="B1762" s="1" t="s">
        <v>1930</v>
      </c>
      <c r="C1762">
        <v>1417</v>
      </c>
      <c r="D1762" t="s">
        <v>26</v>
      </c>
      <c r="E1762">
        <v>0</v>
      </c>
      <c r="F1762">
        <v>20</v>
      </c>
      <c r="G1762">
        <v>2.2000000000000002</v>
      </c>
      <c r="H1762" t="s">
        <v>113</v>
      </c>
      <c r="I1762">
        <v>200</v>
      </c>
      <c r="J1762">
        <v>30</v>
      </c>
      <c r="K1762" t="s">
        <v>20</v>
      </c>
      <c r="L1762" t="s">
        <v>21</v>
      </c>
      <c r="M1762">
        <v>4</v>
      </c>
      <c r="N1762" t="s">
        <v>21</v>
      </c>
      <c r="O1762">
        <v>0</v>
      </c>
      <c r="P1762" t="s">
        <v>33</v>
      </c>
      <c r="Q1762" t="s">
        <v>1931</v>
      </c>
    </row>
    <row r="1763" spans="1:17">
      <c r="A1763">
        <v>1762</v>
      </c>
      <c r="B1763" s="1" t="s">
        <v>1930</v>
      </c>
      <c r="C1763">
        <v>1420</v>
      </c>
      <c r="D1763" t="s">
        <v>26</v>
      </c>
      <c r="E1763">
        <v>0.3</v>
      </c>
      <c r="F1763">
        <v>20</v>
      </c>
      <c r="G1763">
        <v>2.2000000000000002</v>
      </c>
      <c r="H1763" t="s">
        <v>93</v>
      </c>
      <c r="I1763">
        <v>20</v>
      </c>
      <c r="J1763">
        <v>30</v>
      </c>
      <c r="K1763" t="s">
        <v>20</v>
      </c>
      <c r="L1763" t="s">
        <v>21</v>
      </c>
      <c r="M1763">
        <v>4</v>
      </c>
      <c r="N1763" t="s">
        <v>21</v>
      </c>
      <c r="O1763">
        <v>0</v>
      </c>
      <c r="P1763" t="s">
        <v>33</v>
      </c>
      <c r="Q1763" t="s">
        <v>1932</v>
      </c>
    </row>
    <row r="1764" spans="1:17">
      <c r="A1764">
        <v>1763</v>
      </c>
      <c r="B1764" s="1" t="s">
        <v>1930</v>
      </c>
      <c r="C1764">
        <v>1428</v>
      </c>
      <c r="D1764" t="s">
        <v>26</v>
      </c>
      <c r="E1764">
        <v>0</v>
      </c>
      <c r="F1764">
        <v>24</v>
      </c>
      <c r="G1764">
        <v>3.14</v>
      </c>
      <c r="H1764" t="s">
        <v>70</v>
      </c>
      <c r="I1764">
        <v>24</v>
      </c>
      <c r="J1764">
        <v>20</v>
      </c>
      <c r="K1764" t="s">
        <v>20</v>
      </c>
      <c r="L1764" t="s">
        <v>21</v>
      </c>
      <c r="M1764">
        <v>2</v>
      </c>
      <c r="N1764" t="s">
        <v>21</v>
      </c>
      <c r="O1764">
        <v>0</v>
      </c>
      <c r="P1764" t="s">
        <v>33</v>
      </c>
      <c r="Q1764" t="s">
        <v>1933</v>
      </c>
    </row>
    <row r="1765" spans="1:17">
      <c r="A1765">
        <v>1764</v>
      </c>
      <c r="B1765" s="1" t="s">
        <v>1930</v>
      </c>
      <c r="C1765">
        <v>2084</v>
      </c>
      <c r="D1765" t="s">
        <v>26</v>
      </c>
      <c r="E1765">
        <v>1</v>
      </c>
      <c r="F1765">
        <v>21</v>
      </c>
      <c r="G1765">
        <v>2.4</v>
      </c>
      <c r="H1765" t="s">
        <v>70</v>
      </c>
      <c r="I1765">
        <v>21</v>
      </c>
      <c r="J1765">
        <v>0</v>
      </c>
      <c r="K1765" t="s">
        <v>20</v>
      </c>
      <c r="L1765" t="s">
        <v>21</v>
      </c>
      <c r="M1765">
        <v>3</v>
      </c>
      <c r="N1765" t="s">
        <v>21</v>
      </c>
      <c r="O1765">
        <v>0</v>
      </c>
      <c r="P1765" t="s">
        <v>50</v>
      </c>
      <c r="Q1765" t="s">
        <v>1934</v>
      </c>
    </row>
    <row r="1766" spans="1:17">
      <c r="A1766">
        <v>1765</v>
      </c>
      <c r="B1766" s="1" t="s">
        <v>1930</v>
      </c>
      <c r="C1766">
        <v>3415</v>
      </c>
      <c r="D1766" t="s">
        <v>26</v>
      </c>
      <c r="E1766">
        <v>0</v>
      </c>
      <c r="F1766">
        <v>24</v>
      </c>
      <c r="G1766">
        <v>3.14</v>
      </c>
      <c r="H1766" t="s">
        <v>29</v>
      </c>
      <c r="I1766">
        <v>24</v>
      </c>
      <c r="J1766">
        <v>100</v>
      </c>
      <c r="K1766" t="s">
        <v>20</v>
      </c>
      <c r="L1766" t="s">
        <v>21</v>
      </c>
      <c r="M1766">
        <v>6</v>
      </c>
      <c r="N1766" t="s">
        <v>21</v>
      </c>
      <c r="O1766">
        <v>0</v>
      </c>
      <c r="P1766" t="s">
        <v>27</v>
      </c>
      <c r="Q1766" t="s">
        <v>1935</v>
      </c>
    </row>
    <row r="1767" spans="1:17">
      <c r="A1767">
        <v>1766</v>
      </c>
      <c r="B1767" s="1" t="s">
        <v>2106</v>
      </c>
      <c r="C1767">
        <v>1626</v>
      </c>
      <c r="D1767" t="s">
        <v>17</v>
      </c>
      <c r="E1767">
        <v>0</v>
      </c>
      <c r="F1767">
        <v>18</v>
      </c>
      <c r="G1767">
        <v>1.77</v>
      </c>
      <c r="H1767" t="s">
        <v>67</v>
      </c>
      <c r="I1767">
        <v>18</v>
      </c>
      <c r="J1767">
        <v>24</v>
      </c>
      <c r="K1767" t="s">
        <v>20</v>
      </c>
      <c r="L1767" t="s">
        <v>20</v>
      </c>
      <c r="M1767">
        <v>3</v>
      </c>
      <c r="N1767" t="s">
        <v>21</v>
      </c>
      <c r="O1767">
        <v>0</v>
      </c>
      <c r="P1767" t="s">
        <v>33</v>
      </c>
      <c r="Q1767" t="s">
        <v>1936</v>
      </c>
    </row>
    <row r="1768" spans="1:17">
      <c r="A1768">
        <v>1767</v>
      </c>
      <c r="B1768" s="1" t="s">
        <v>1912</v>
      </c>
      <c r="C1768">
        <v>0</v>
      </c>
      <c r="D1768" t="s">
        <v>18</v>
      </c>
      <c r="E1768">
        <v>2.2000000000000002</v>
      </c>
      <c r="F1768">
        <v>30</v>
      </c>
      <c r="G1768">
        <v>4.91</v>
      </c>
      <c r="H1768" t="s">
        <v>24</v>
      </c>
      <c r="I1768">
        <v>30</v>
      </c>
      <c r="J1768">
        <v>23</v>
      </c>
      <c r="K1768" t="s">
        <v>20</v>
      </c>
      <c r="L1768" t="s">
        <v>20</v>
      </c>
      <c r="M1768">
        <v>4</v>
      </c>
      <c r="N1768" t="s">
        <v>21</v>
      </c>
      <c r="O1768">
        <v>0</v>
      </c>
      <c r="P1768" t="s">
        <v>33</v>
      </c>
      <c r="Q1768" t="s">
        <v>1912</v>
      </c>
    </row>
    <row r="1769" spans="1:17">
      <c r="A1769">
        <v>1768</v>
      </c>
      <c r="B1769" s="1" t="s">
        <v>2106</v>
      </c>
      <c r="C1769">
        <v>3376</v>
      </c>
      <c r="D1769" t="s">
        <v>17</v>
      </c>
      <c r="E1769">
        <v>0</v>
      </c>
      <c r="F1769">
        <v>18</v>
      </c>
      <c r="G1769">
        <v>1.77</v>
      </c>
      <c r="H1769" t="s">
        <v>471</v>
      </c>
      <c r="I1769">
        <v>18</v>
      </c>
      <c r="J1769">
        <v>30</v>
      </c>
      <c r="K1769" t="s">
        <v>20</v>
      </c>
      <c r="L1769" t="s">
        <v>21</v>
      </c>
      <c r="M1769">
        <v>4</v>
      </c>
      <c r="N1769" t="s">
        <v>21</v>
      </c>
      <c r="O1769">
        <v>0</v>
      </c>
      <c r="P1769" t="s">
        <v>33</v>
      </c>
      <c r="Q1769" t="s">
        <v>1937</v>
      </c>
    </row>
    <row r="1770" spans="1:17">
      <c r="A1770">
        <v>1769</v>
      </c>
      <c r="B1770" s="1" t="s">
        <v>2106</v>
      </c>
      <c r="C1770">
        <v>3979</v>
      </c>
      <c r="D1770" t="s">
        <v>17</v>
      </c>
      <c r="E1770">
        <v>0</v>
      </c>
      <c r="F1770">
        <v>30</v>
      </c>
      <c r="G1770">
        <v>4.91</v>
      </c>
      <c r="H1770" t="s">
        <v>24</v>
      </c>
      <c r="I1770">
        <v>30</v>
      </c>
      <c r="J1770">
        <v>20</v>
      </c>
      <c r="K1770" t="s">
        <v>20</v>
      </c>
      <c r="L1770" t="s">
        <v>21</v>
      </c>
      <c r="M1770">
        <v>4</v>
      </c>
      <c r="N1770" t="s">
        <v>21</v>
      </c>
      <c r="O1770">
        <v>0</v>
      </c>
      <c r="P1770" t="s">
        <v>27</v>
      </c>
      <c r="Q1770" t="s">
        <v>1938</v>
      </c>
    </row>
    <row r="1771" spans="1:17">
      <c r="A1771">
        <v>1770</v>
      </c>
      <c r="B1771" s="1" t="s">
        <v>2106</v>
      </c>
      <c r="C1771">
        <v>4629</v>
      </c>
      <c r="D1771" t="s">
        <v>17</v>
      </c>
      <c r="E1771">
        <v>1.3</v>
      </c>
      <c r="F1771">
        <v>18</v>
      </c>
      <c r="G1771">
        <v>1.77</v>
      </c>
      <c r="H1771" t="s">
        <v>19</v>
      </c>
      <c r="I1771">
        <v>18</v>
      </c>
      <c r="J1771">
        <v>0</v>
      </c>
      <c r="K1771" t="s">
        <v>20</v>
      </c>
      <c r="L1771" t="s">
        <v>21</v>
      </c>
      <c r="M1771">
        <v>1</v>
      </c>
      <c r="N1771" t="s">
        <v>21</v>
      </c>
      <c r="O1771">
        <v>0</v>
      </c>
      <c r="P1771" t="s">
        <v>22</v>
      </c>
      <c r="Q1771" t="s">
        <v>1939</v>
      </c>
    </row>
    <row r="1772" spans="1:17">
      <c r="A1772">
        <v>1771</v>
      </c>
      <c r="B1772" s="1" t="s">
        <v>2106</v>
      </c>
      <c r="C1772">
        <v>5001</v>
      </c>
      <c r="D1772" t="s">
        <v>17</v>
      </c>
      <c r="E1772">
        <v>0.2</v>
      </c>
      <c r="F1772">
        <v>24</v>
      </c>
      <c r="G1772">
        <v>3.14</v>
      </c>
      <c r="H1772" t="s">
        <v>18</v>
      </c>
      <c r="I1772">
        <v>24</v>
      </c>
      <c r="J1772">
        <v>15</v>
      </c>
      <c r="K1772" t="s">
        <v>20</v>
      </c>
      <c r="L1772" t="s">
        <v>21</v>
      </c>
      <c r="M1772">
        <v>4</v>
      </c>
      <c r="N1772" t="s">
        <v>21</v>
      </c>
      <c r="O1772">
        <v>0</v>
      </c>
      <c r="P1772" t="s">
        <v>27</v>
      </c>
      <c r="Q1772" t="s">
        <v>1940</v>
      </c>
    </row>
    <row r="1773" spans="1:17">
      <c r="A1773">
        <v>1772</v>
      </c>
      <c r="B1773" s="1" t="s">
        <v>2106</v>
      </c>
      <c r="C1773">
        <v>6484</v>
      </c>
      <c r="D1773" t="s">
        <v>26</v>
      </c>
      <c r="E1773">
        <v>1.56</v>
      </c>
      <c r="F1773">
        <v>18</v>
      </c>
      <c r="G1773">
        <v>1.77</v>
      </c>
      <c r="H1773" t="s">
        <v>19</v>
      </c>
      <c r="I1773">
        <v>18</v>
      </c>
      <c r="J1773">
        <v>30</v>
      </c>
      <c r="K1773" t="s">
        <v>20</v>
      </c>
      <c r="L1773" t="s">
        <v>21</v>
      </c>
      <c r="M1773">
        <v>4</v>
      </c>
      <c r="N1773" t="s">
        <v>21</v>
      </c>
      <c r="O1773">
        <v>0</v>
      </c>
      <c r="P1773" t="s">
        <v>27</v>
      </c>
      <c r="Q1773" t="s">
        <v>1941</v>
      </c>
    </row>
    <row r="1774" spans="1:17">
      <c r="A1774">
        <v>1773</v>
      </c>
      <c r="B1774" s="1" t="s">
        <v>2106</v>
      </c>
      <c r="C1774">
        <v>6515</v>
      </c>
      <c r="D1774" t="s">
        <v>26</v>
      </c>
      <c r="E1774">
        <v>1.65</v>
      </c>
      <c r="F1774">
        <v>24</v>
      </c>
      <c r="G1774">
        <v>3.14</v>
      </c>
      <c r="H1774" t="s">
        <v>18</v>
      </c>
      <c r="I1774">
        <v>24</v>
      </c>
      <c r="J1774">
        <v>50</v>
      </c>
      <c r="K1774" t="s">
        <v>20</v>
      </c>
      <c r="L1774" t="s">
        <v>21</v>
      </c>
      <c r="M1774">
        <v>4</v>
      </c>
      <c r="N1774" t="s">
        <v>21</v>
      </c>
      <c r="O1774">
        <v>0</v>
      </c>
      <c r="P1774" t="s">
        <v>27</v>
      </c>
      <c r="Q1774" t="s">
        <v>1942</v>
      </c>
    </row>
    <row r="1775" spans="1:17">
      <c r="A1775">
        <v>1774</v>
      </c>
      <c r="B1775" s="1" t="s">
        <v>1920</v>
      </c>
      <c r="C1775">
        <v>0</v>
      </c>
      <c r="D1775" t="s">
        <v>18</v>
      </c>
      <c r="E1775">
        <v>1.58</v>
      </c>
      <c r="F1775">
        <v>30</v>
      </c>
      <c r="G1775">
        <v>4.91</v>
      </c>
      <c r="H1775" t="s">
        <v>24</v>
      </c>
      <c r="I1775">
        <v>30</v>
      </c>
      <c r="J1775">
        <v>20</v>
      </c>
      <c r="K1775" t="s">
        <v>20</v>
      </c>
      <c r="L1775" t="s">
        <v>21</v>
      </c>
      <c r="M1775">
        <v>2</v>
      </c>
      <c r="N1775" t="s">
        <v>21</v>
      </c>
      <c r="O1775">
        <v>0</v>
      </c>
      <c r="P1775" t="s">
        <v>33</v>
      </c>
      <c r="Q1775" t="s">
        <v>1920</v>
      </c>
    </row>
    <row r="1776" spans="1:17">
      <c r="A1776">
        <v>1775</v>
      </c>
      <c r="B1776" s="1" t="s">
        <v>2106</v>
      </c>
      <c r="C1776">
        <v>6504</v>
      </c>
      <c r="D1776" t="s">
        <v>17</v>
      </c>
      <c r="E1776">
        <v>2.1800000000000002</v>
      </c>
      <c r="F1776">
        <v>18</v>
      </c>
      <c r="G1776">
        <v>1.77</v>
      </c>
      <c r="H1776" t="s">
        <v>19</v>
      </c>
      <c r="I1776">
        <v>18</v>
      </c>
      <c r="J1776">
        <v>25</v>
      </c>
      <c r="K1776" t="s">
        <v>20</v>
      </c>
      <c r="L1776" t="s">
        <v>21</v>
      </c>
      <c r="M1776">
        <v>4</v>
      </c>
      <c r="N1776" t="s">
        <v>21</v>
      </c>
      <c r="O1776">
        <v>0</v>
      </c>
      <c r="P1776" t="s">
        <v>33</v>
      </c>
      <c r="Q1776" t="s">
        <v>1943</v>
      </c>
    </row>
    <row r="1777" spans="1:17">
      <c r="A1777">
        <v>1776</v>
      </c>
      <c r="B1777" s="1" t="s">
        <v>2106</v>
      </c>
      <c r="C1777">
        <v>86</v>
      </c>
      <c r="D1777" t="s">
        <v>17</v>
      </c>
      <c r="E1777">
        <v>2.57</v>
      </c>
      <c r="F1777">
        <v>24</v>
      </c>
      <c r="G1777">
        <v>3.14</v>
      </c>
      <c r="H1777" t="s">
        <v>18</v>
      </c>
      <c r="I1777">
        <v>0</v>
      </c>
      <c r="J1777">
        <v>0</v>
      </c>
      <c r="K1777" t="s">
        <v>20</v>
      </c>
      <c r="L1777" t="s">
        <v>21</v>
      </c>
      <c r="M1777">
        <v>2</v>
      </c>
      <c r="N1777" t="s">
        <v>21</v>
      </c>
      <c r="O1777">
        <v>0</v>
      </c>
      <c r="P1777" t="s">
        <v>33</v>
      </c>
      <c r="Q1777" t="s">
        <v>1902</v>
      </c>
    </row>
    <row r="1778" spans="1:17">
      <c r="A1778">
        <v>1777</v>
      </c>
      <c r="B1778" s="1" t="s">
        <v>2106</v>
      </c>
      <c r="C1778">
        <v>90</v>
      </c>
      <c r="D1778" t="s">
        <v>17</v>
      </c>
      <c r="E1778">
        <v>0</v>
      </c>
      <c r="F1778">
        <v>12</v>
      </c>
      <c r="G1778">
        <v>0.78</v>
      </c>
      <c r="H1778" t="s">
        <v>67</v>
      </c>
      <c r="I1778">
        <v>12</v>
      </c>
      <c r="J1778">
        <v>38</v>
      </c>
      <c r="K1778" t="s">
        <v>20</v>
      </c>
      <c r="L1778" t="s">
        <v>21</v>
      </c>
      <c r="M1778">
        <v>2</v>
      </c>
      <c r="N1778" t="s">
        <v>21</v>
      </c>
      <c r="O1778">
        <v>0</v>
      </c>
      <c r="P1778" t="s">
        <v>33</v>
      </c>
      <c r="Q1778" t="s">
        <v>1944</v>
      </c>
    </row>
    <row r="1779" spans="1:17">
      <c r="A1779">
        <v>1778</v>
      </c>
      <c r="B1779" s="1" t="s">
        <v>2107</v>
      </c>
      <c r="C1779">
        <v>1550</v>
      </c>
      <c r="D1779" t="s">
        <v>18</v>
      </c>
      <c r="E1779">
        <v>0</v>
      </c>
      <c r="F1779" t="s">
        <v>18</v>
      </c>
      <c r="G1779" t="s">
        <v>18</v>
      </c>
      <c r="H1779" t="s">
        <v>123</v>
      </c>
      <c r="I1779">
        <v>15</v>
      </c>
      <c r="J1779">
        <v>10</v>
      </c>
      <c r="K1779" t="s">
        <v>20</v>
      </c>
      <c r="L1779" t="s">
        <v>21</v>
      </c>
      <c r="M1779">
        <v>0</v>
      </c>
      <c r="N1779" t="s">
        <v>21</v>
      </c>
      <c r="O1779">
        <v>0</v>
      </c>
      <c r="P1779" t="s">
        <v>50</v>
      </c>
      <c r="Q1779" t="s">
        <v>18</v>
      </c>
    </row>
    <row r="1780" spans="1:17">
      <c r="A1780">
        <v>1779</v>
      </c>
      <c r="B1780" s="1" t="s">
        <v>2108</v>
      </c>
      <c r="C1780">
        <v>2950</v>
      </c>
      <c r="D1780" t="s">
        <v>92</v>
      </c>
      <c r="E1780">
        <v>6</v>
      </c>
      <c r="F1780">
        <v>24</v>
      </c>
      <c r="G1780">
        <v>3.1</v>
      </c>
      <c r="H1780" t="s">
        <v>426</v>
      </c>
      <c r="I1780">
        <v>24</v>
      </c>
      <c r="J1780">
        <v>18</v>
      </c>
      <c r="K1780" t="s">
        <v>20</v>
      </c>
      <c r="L1780" t="s">
        <v>21</v>
      </c>
      <c r="M1780">
        <v>2</v>
      </c>
      <c r="N1780" t="s">
        <v>21</v>
      </c>
      <c r="O1780">
        <v>0</v>
      </c>
      <c r="P1780" t="s">
        <v>27</v>
      </c>
      <c r="Q1780" t="s">
        <v>1945</v>
      </c>
    </row>
    <row r="1781" spans="1:17">
      <c r="A1781">
        <v>1780</v>
      </c>
      <c r="B1781" s="1" t="s">
        <v>2108</v>
      </c>
      <c r="C1781">
        <v>2950</v>
      </c>
      <c r="D1781" t="s">
        <v>95</v>
      </c>
      <c r="E1781">
        <v>18</v>
      </c>
      <c r="F1781">
        <v>24</v>
      </c>
      <c r="G1781">
        <v>3.1</v>
      </c>
      <c r="H1781" t="s">
        <v>426</v>
      </c>
      <c r="I1781">
        <v>24</v>
      </c>
      <c r="J1781">
        <v>17</v>
      </c>
      <c r="K1781" t="s">
        <v>20</v>
      </c>
      <c r="L1781" t="s">
        <v>21</v>
      </c>
      <c r="M1781">
        <v>2</v>
      </c>
      <c r="N1781" t="s">
        <v>21</v>
      </c>
      <c r="O1781">
        <v>0</v>
      </c>
      <c r="P1781" t="s">
        <v>27</v>
      </c>
      <c r="Q1781" t="s">
        <v>1946</v>
      </c>
    </row>
    <row r="1782" spans="1:17">
      <c r="A1782">
        <v>1781</v>
      </c>
      <c r="B1782" s="1" t="s">
        <v>2108</v>
      </c>
      <c r="C1782">
        <v>3830</v>
      </c>
      <c r="D1782" t="s">
        <v>92</v>
      </c>
      <c r="E1782">
        <v>2.35</v>
      </c>
      <c r="F1782">
        <v>18</v>
      </c>
      <c r="G1782">
        <v>1.8</v>
      </c>
      <c r="H1782" t="s">
        <v>19</v>
      </c>
      <c r="I1782">
        <v>18</v>
      </c>
      <c r="J1782">
        <v>20</v>
      </c>
      <c r="K1782" t="s">
        <v>20</v>
      </c>
      <c r="L1782" t="s">
        <v>21</v>
      </c>
      <c r="M1782">
        <v>2</v>
      </c>
      <c r="N1782" t="s">
        <v>18</v>
      </c>
      <c r="O1782">
        <v>0</v>
      </c>
      <c r="P1782" t="s">
        <v>27</v>
      </c>
      <c r="Q1782" t="s">
        <v>1947</v>
      </c>
    </row>
    <row r="1783" spans="1:17">
      <c r="A1783">
        <v>1782</v>
      </c>
      <c r="B1783" s="1" t="s">
        <v>2108</v>
      </c>
      <c r="C1783">
        <v>3830</v>
      </c>
      <c r="D1783" t="s">
        <v>95</v>
      </c>
      <c r="E1783">
        <v>30</v>
      </c>
      <c r="F1783">
        <v>18</v>
      </c>
      <c r="G1783">
        <v>1.8</v>
      </c>
      <c r="H1783" t="s">
        <v>19</v>
      </c>
      <c r="I1783">
        <v>18</v>
      </c>
      <c r="J1783">
        <v>17</v>
      </c>
      <c r="K1783" t="s">
        <v>20</v>
      </c>
      <c r="L1783" t="s">
        <v>21</v>
      </c>
      <c r="M1783">
        <v>2</v>
      </c>
      <c r="N1783" t="s">
        <v>21</v>
      </c>
      <c r="O1783">
        <v>0</v>
      </c>
      <c r="P1783" t="s">
        <v>27</v>
      </c>
      <c r="Q1783" t="s">
        <v>1948</v>
      </c>
    </row>
    <row r="1784" spans="1:17">
      <c r="A1784">
        <v>1783</v>
      </c>
      <c r="B1784" s="1" t="s">
        <v>2108</v>
      </c>
      <c r="C1784">
        <v>4700</v>
      </c>
      <c r="D1784" t="s">
        <v>95</v>
      </c>
      <c r="E1784">
        <v>24</v>
      </c>
      <c r="F1784">
        <v>18</v>
      </c>
      <c r="G1784">
        <v>1.8</v>
      </c>
      <c r="H1784" t="s">
        <v>19</v>
      </c>
      <c r="I1784">
        <v>18</v>
      </c>
      <c r="J1784">
        <v>60</v>
      </c>
      <c r="K1784" t="s">
        <v>20</v>
      </c>
      <c r="L1784" t="s">
        <v>21</v>
      </c>
      <c r="M1784">
        <v>2</v>
      </c>
      <c r="N1784" t="s">
        <v>21</v>
      </c>
      <c r="O1784">
        <v>0</v>
      </c>
      <c r="P1784" t="s">
        <v>27</v>
      </c>
      <c r="Q1784" t="s">
        <v>1949</v>
      </c>
    </row>
    <row r="1785" spans="1:17">
      <c r="A1785">
        <v>1784</v>
      </c>
      <c r="B1785" s="1" t="s">
        <v>2108</v>
      </c>
      <c r="C1785">
        <v>130</v>
      </c>
      <c r="D1785" t="s">
        <v>95</v>
      </c>
      <c r="E1785">
        <v>10</v>
      </c>
      <c r="F1785">
        <v>24</v>
      </c>
      <c r="G1785" t="s">
        <v>18</v>
      </c>
      <c r="H1785" t="s">
        <v>18</v>
      </c>
      <c r="I1785">
        <v>24</v>
      </c>
      <c r="J1785">
        <v>150</v>
      </c>
      <c r="K1785" t="s">
        <v>21</v>
      </c>
      <c r="L1785" t="s">
        <v>21</v>
      </c>
      <c r="M1785">
        <v>2</v>
      </c>
      <c r="N1785" t="s">
        <v>21</v>
      </c>
      <c r="O1785">
        <v>0</v>
      </c>
      <c r="P1785" t="s">
        <v>50</v>
      </c>
      <c r="Q1785" t="s">
        <v>1950</v>
      </c>
    </row>
    <row r="1786" spans="1:17">
      <c r="A1786">
        <v>1785</v>
      </c>
      <c r="B1786" s="1" t="s">
        <v>2108</v>
      </c>
      <c r="C1786">
        <v>998</v>
      </c>
      <c r="D1786" t="s">
        <v>95</v>
      </c>
      <c r="E1786">
        <v>1.5</v>
      </c>
      <c r="F1786">
        <v>18</v>
      </c>
      <c r="G1786" t="s">
        <v>18</v>
      </c>
      <c r="H1786" t="s">
        <v>1951</v>
      </c>
      <c r="I1786">
        <v>18</v>
      </c>
      <c r="J1786">
        <v>29</v>
      </c>
      <c r="K1786" t="s">
        <v>20</v>
      </c>
      <c r="L1786" t="s">
        <v>21</v>
      </c>
      <c r="M1786">
        <v>2</v>
      </c>
      <c r="N1786" t="s">
        <v>21</v>
      </c>
      <c r="O1786">
        <v>0</v>
      </c>
      <c r="P1786" t="s">
        <v>27</v>
      </c>
      <c r="Q1786" t="s">
        <v>1952</v>
      </c>
    </row>
    <row r="1787" spans="1:17">
      <c r="A1787">
        <v>1786</v>
      </c>
      <c r="B1787" s="1" t="s">
        <v>2108</v>
      </c>
      <c r="C1787">
        <v>1839</v>
      </c>
      <c r="D1787" t="s">
        <v>26</v>
      </c>
      <c r="E1787">
        <v>2.11</v>
      </c>
      <c r="F1787">
        <v>18</v>
      </c>
      <c r="G1787">
        <v>1.8</v>
      </c>
      <c r="H1787" t="s">
        <v>1951</v>
      </c>
      <c r="I1787">
        <v>18</v>
      </c>
      <c r="J1787">
        <v>24</v>
      </c>
      <c r="K1787" t="s">
        <v>20</v>
      </c>
      <c r="L1787" t="s">
        <v>21</v>
      </c>
      <c r="M1787">
        <v>2</v>
      </c>
      <c r="N1787" t="s">
        <v>21</v>
      </c>
      <c r="O1787">
        <v>0</v>
      </c>
      <c r="P1787" t="s">
        <v>27</v>
      </c>
      <c r="Q1787" t="s">
        <v>1953</v>
      </c>
    </row>
    <row r="1788" spans="1:17">
      <c r="A1788">
        <v>1787</v>
      </c>
      <c r="B1788" s="1" t="s">
        <v>2108</v>
      </c>
      <c r="C1788">
        <v>4420</v>
      </c>
      <c r="D1788" t="s">
        <v>92</v>
      </c>
      <c r="E1788">
        <v>1.89</v>
      </c>
      <c r="F1788">
        <v>18</v>
      </c>
      <c r="G1788">
        <v>1.77</v>
      </c>
      <c r="H1788" t="s">
        <v>24</v>
      </c>
      <c r="I1788">
        <v>18</v>
      </c>
      <c r="J1788">
        <v>29</v>
      </c>
      <c r="K1788" t="s">
        <v>20</v>
      </c>
      <c r="L1788" t="s">
        <v>21</v>
      </c>
      <c r="M1788">
        <v>4</v>
      </c>
      <c r="N1788" t="s">
        <v>21</v>
      </c>
      <c r="O1788">
        <v>0</v>
      </c>
      <c r="P1788" t="s">
        <v>33</v>
      </c>
      <c r="Q1788" t="s">
        <v>1954</v>
      </c>
    </row>
    <row r="1789" spans="1:17">
      <c r="A1789">
        <v>1788</v>
      </c>
      <c r="B1789" s="1" t="s">
        <v>1955</v>
      </c>
      <c r="C1789">
        <v>600</v>
      </c>
      <c r="D1789" t="s">
        <v>26</v>
      </c>
      <c r="E1789">
        <v>2.2999999999999998</v>
      </c>
      <c r="F1789">
        <v>18</v>
      </c>
      <c r="G1789">
        <v>1.8</v>
      </c>
      <c r="H1789" t="s">
        <v>196</v>
      </c>
      <c r="I1789">
        <v>18</v>
      </c>
      <c r="J1789">
        <v>28</v>
      </c>
      <c r="K1789" t="s">
        <v>20</v>
      </c>
      <c r="L1789" t="s">
        <v>21</v>
      </c>
      <c r="M1789">
        <v>3</v>
      </c>
      <c r="N1789" t="s">
        <v>1956</v>
      </c>
      <c r="O1789">
        <v>0</v>
      </c>
      <c r="P1789" t="s">
        <v>33</v>
      </c>
      <c r="Q1789" t="s">
        <v>1957</v>
      </c>
    </row>
    <row r="1790" spans="1:17">
      <c r="A1790">
        <v>1789</v>
      </c>
      <c r="B1790" s="1" t="s">
        <v>1955</v>
      </c>
      <c r="C1790">
        <v>1290</v>
      </c>
      <c r="D1790" t="s">
        <v>26</v>
      </c>
      <c r="E1790">
        <v>0</v>
      </c>
      <c r="F1790">
        <v>12</v>
      </c>
      <c r="G1790">
        <v>0.79</v>
      </c>
      <c r="H1790" t="s">
        <v>123</v>
      </c>
      <c r="I1790">
        <v>12</v>
      </c>
      <c r="J1790">
        <v>2</v>
      </c>
      <c r="K1790" t="s">
        <v>20</v>
      </c>
      <c r="L1790" t="s">
        <v>21</v>
      </c>
      <c r="M1790">
        <v>2</v>
      </c>
      <c r="N1790" t="s">
        <v>21</v>
      </c>
      <c r="O1790">
        <v>0</v>
      </c>
      <c r="P1790" t="s">
        <v>22</v>
      </c>
      <c r="Q1790" t="s">
        <v>1958</v>
      </c>
    </row>
    <row r="1791" spans="1:17">
      <c r="A1791">
        <v>1790</v>
      </c>
      <c r="B1791" s="1" t="s">
        <v>1955</v>
      </c>
      <c r="C1791">
        <v>1240</v>
      </c>
      <c r="D1791" t="s">
        <v>17</v>
      </c>
      <c r="E1791">
        <v>1.93</v>
      </c>
      <c r="F1791">
        <v>18</v>
      </c>
      <c r="G1791">
        <v>1.8</v>
      </c>
      <c r="H1791" t="s">
        <v>1959</v>
      </c>
      <c r="I1791">
        <v>18</v>
      </c>
      <c r="J1791">
        <v>100</v>
      </c>
      <c r="K1791" t="s">
        <v>20</v>
      </c>
      <c r="L1791" t="s">
        <v>21</v>
      </c>
      <c r="M1791">
        <v>2</v>
      </c>
      <c r="N1791" t="s">
        <v>21</v>
      </c>
      <c r="O1791">
        <v>0</v>
      </c>
      <c r="P1791" t="s">
        <v>22</v>
      </c>
      <c r="Q1791" t="s">
        <v>1960</v>
      </c>
    </row>
    <row r="1792" spans="1:17">
      <c r="A1792">
        <v>1791</v>
      </c>
      <c r="B1792" s="1" t="s">
        <v>1955</v>
      </c>
      <c r="C1792">
        <v>1245</v>
      </c>
      <c r="D1792" t="s">
        <v>17</v>
      </c>
      <c r="E1792">
        <v>0.96</v>
      </c>
      <c r="F1792">
        <v>15</v>
      </c>
      <c r="G1792">
        <v>1.2</v>
      </c>
      <c r="H1792" t="s">
        <v>113</v>
      </c>
      <c r="I1792">
        <v>15</v>
      </c>
      <c r="J1792">
        <v>20</v>
      </c>
      <c r="K1792" t="s">
        <v>20</v>
      </c>
      <c r="L1792" t="s">
        <v>21</v>
      </c>
      <c r="M1792">
        <v>2</v>
      </c>
      <c r="N1792" t="s">
        <v>21</v>
      </c>
      <c r="O1792">
        <v>0</v>
      </c>
      <c r="P1792" t="s">
        <v>22</v>
      </c>
      <c r="Q1792" t="s">
        <v>1961</v>
      </c>
    </row>
    <row r="1793" spans="1:17">
      <c r="A1793">
        <v>1792</v>
      </c>
      <c r="B1793" s="1" t="s">
        <v>1955</v>
      </c>
      <c r="C1793">
        <v>2583</v>
      </c>
      <c r="D1793" t="s">
        <v>17</v>
      </c>
      <c r="E1793">
        <v>0.8</v>
      </c>
      <c r="F1793">
        <v>15</v>
      </c>
      <c r="G1793">
        <v>1.2</v>
      </c>
      <c r="H1793" t="s">
        <v>1959</v>
      </c>
      <c r="I1793">
        <v>15</v>
      </c>
      <c r="J1793">
        <v>0</v>
      </c>
      <c r="K1793" t="s">
        <v>20</v>
      </c>
      <c r="L1793" t="s">
        <v>21</v>
      </c>
      <c r="M1793">
        <v>2</v>
      </c>
      <c r="N1793" t="s">
        <v>21</v>
      </c>
      <c r="O1793">
        <v>0</v>
      </c>
      <c r="P1793" t="s">
        <v>22</v>
      </c>
      <c r="Q1793" t="s">
        <v>1962</v>
      </c>
    </row>
    <row r="1794" spans="1:17">
      <c r="A1794">
        <v>1793</v>
      </c>
      <c r="B1794" s="1" t="s">
        <v>1955</v>
      </c>
      <c r="C1794">
        <v>2590</v>
      </c>
      <c r="D1794" t="s">
        <v>18</v>
      </c>
      <c r="E1794">
        <v>1.28</v>
      </c>
      <c r="F1794">
        <v>18</v>
      </c>
      <c r="G1794">
        <v>1.8</v>
      </c>
      <c r="H1794" t="s">
        <v>113</v>
      </c>
      <c r="I1794">
        <v>18</v>
      </c>
      <c r="J1794">
        <v>30</v>
      </c>
      <c r="K1794" t="s">
        <v>20</v>
      </c>
      <c r="L1794" t="s">
        <v>21</v>
      </c>
      <c r="M1794">
        <v>2</v>
      </c>
      <c r="N1794" t="s">
        <v>21</v>
      </c>
      <c r="O1794">
        <v>0</v>
      </c>
      <c r="P1794" t="s">
        <v>22</v>
      </c>
      <c r="Q1794" t="s">
        <v>1963</v>
      </c>
    </row>
    <row r="1795" spans="1:17">
      <c r="A1795">
        <v>1794</v>
      </c>
      <c r="B1795" s="1" t="s">
        <v>1955</v>
      </c>
      <c r="C1795">
        <v>2583</v>
      </c>
      <c r="D1795" t="s">
        <v>26</v>
      </c>
      <c r="E1795">
        <v>0.8</v>
      </c>
      <c r="F1795">
        <v>15</v>
      </c>
      <c r="G1795">
        <v>1.2</v>
      </c>
      <c r="H1795" t="s">
        <v>113</v>
      </c>
      <c r="I1795">
        <v>15</v>
      </c>
      <c r="J1795">
        <v>0</v>
      </c>
      <c r="K1795" t="s">
        <v>20</v>
      </c>
      <c r="L1795" t="s">
        <v>21</v>
      </c>
      <c r="M1795">
        <v>3</v>
      </c>
      <c r="N1795" t="s">
        <v>21</v>
      </c>
      <c r="O1795">
        <v>0</v>
      </c>
      <c r="P1795" t="s">
        <v>22</v>
      </c>
      <c r="Q1795" t="s">
        <v>1964</v>
      </c>
    </row>
    <row r="1796" spans="1:17">
      <c r="A1796">
        <v>1795</v>
      </c>
      <c r="B1796" s="1" t="s">
        <v>1965</v>
      </c>
      <c r="C1796">
        <v>2013</v>
      </c>
      <c r="D1796" t="s">
        <v>26</v>
      </c>
      <c r="E1796">
        <v>1.8</v>
      </c>
      <c r="F1796">
        <v>18</v>
      </c>
      <c r="G1796">
        <v>1.77</v>
      </c>
      <c r="H1796" t="s">
        <v>70</v>
      </c>
      <c r="I1796">
        <v>18</v>
      </c>
      <c r="J1796">
        <v>24</v>
      </c>
      <c r="K1796" t="s">
        <v>21</v>
      </c>
      <c r="L1796" t="s">
        <v>20</v>
      </c>
      <c r="M1796">
        <v>4</v>
      </c>
      <c r="N1796">
        <v>0</v>
      </c>
      <c r="O1796">
        <v>0</v>
      </c>
      <c r="P1796" t="s">
        <v>27</v>
      </c>
      <c r="Q1796" t="s">
        <v>1966</v>
      </c>
    </row>
    <row r="1797" spans="1:17">
      <c r="A1797">
        <v>1796</v>
      </c>
      <c r="B1797" s="1" t="s">
        <v>1967</v>
      </c>
      <c r="C1797">
        <v>215</v>
      </c>
      <c r="D1797" t="s">
        <v>26</v>
      </c>
      <c r="E1797">
        <v>0</v>
      </c>
      <c r="F1797">
        <v>18</v>
      </c>
      <c r="G1797">
        <v>1.77</v>
      </c>
      <c r="H1797" t="s">
        <v>70</v>
      </c>
      <c r="I1797">
        <v>18</v>
      </c>
      <c r="J1797">
        <v>6</v>
      </c>
      <c r="K1797" t="s">
        <v>20</v>
      </c>
      <c r="L1797" t="s">
        <v>20</v>
      </c>
      <c r="M1797">
        <v>4</v>
      </c>
      <c r="N1797">
        <v>0</v>
      </c>
      <c r="O1797">
        <v>0</v>
      </c>
      <c r="P1797" t="s">
        <v>33</v>
      </c>
      <c r="Q1797" t="s">
        <v>1968</v>
      </c>
    </row>
    <row r="1798" spans="1:17">
      <c r="A1798">
        <v>1797</v>
      </c>
      <c r="B1798" s="1" t="s">
        <v>1967</v>
      </c>
      <c r="C1798">
        <v>227</v>
      </c>
      <c r="D1798" t="s">
        <v>26</v>
      </c>
      <c r="E1798">
        <v>0</v>
      </c>
      <c r="F1798">
        <v>15</v>
      </c>
      <c r="G1798">
        <v>1.23</v>
      </c>
      <c r="H1798" t="s">
        <v>70</v>
      </c>
      <c r="I1798">
        <v>15</v>
      </c>
      <c r="J1798">
        <v>10</v>
      </c>
      <c r="K1798" t="s">
        <v>20</v>
      </c>
      <c r="L1798" t="s">
        <v>20</v>
      </c>
      <c r="M1798">
        <v>4</v>
      </c>
      <c r="N1798">
        <v>0</v>
      </c>
      <c r="O1798">
        <v>0</v>
      </c>
      <c r="P1798" t="s">
        <v>22</v>
      </c>
      <c r="Q1798" t="s">
        <v>1969</v>
      </c>
    </row>
    <row r="1799" spans="1:17">
      <c r="A1799">
        <v>1798</v>
      </c>
      <c r="B1799" s="1" t="s">
        <v>1967</v>
      </c>
      <c r="C1799">
        <v>1216</v>
      </c>
      <c r="D1799" t="s">
        <v>17</v>
      </c>
      <c r="E1799">
        <v>0</v>
      </c>
      <c r="F1799">
        <v>15</v>
      </c>
      <c r="G1799">
        <v>1.23</v>
      </c>
      <c r="H1799" t="s">
        <v>371</v>
      </c>
      <c r="I1799">
        <v>15</v>
      </c>
      <c r="J1799">
        <v>68</v>
      </c>
      <c r="K1799" t="s">
        <v>21</v>
      </c>
      <c r="L1799" t="s">
        <v>20</v>
      </c>
      <c r="M1799">
        <v>3</v>
      </c>
      <c r="N1799">
        <v>0</v>
      </c>
      <c r="O1799">
        <v>0</v>
      </c>
      <c r="P1799" t="s">
        <v>22</v>
      </c>
      <c r="Q1799" t="s">
        <v>1206</v>
      </c>
    </row>
    <row r="1800" spans="1:17">
      <c r="A1800">
        <v>1799</v>
      </c>
      <c r="B1800" s="1" t="s">
        <v>1967</v>
      </c>
      <c r="C1800">
        <v>1255</v>
      </c>
      <c r="D1800" t="s">
        <v>17</v>
      </c>
      <c r="E1800">
        <v>0</v>
      </c>
      <c r="F1800">
        <v>18</v>
      </c>
      <c r="G1800">
        <v>1.77</v>
      </c>
      <c r="H1800" t="s">
        <v>24</v>
      </c>
      <c r="I1800">
        <v>18</v>
      </c>
      <c r="J1800">
        <v>24</v>
      </c>
      <c r="K1800" t="s">
        <v>20</v>
      </c>
      <c r="L1800" t="s">
        <v>20</v>
      </c>
      <c r="M1800">
        <v>4</v>
      </c>
      <c r="N1800">
        <v>0</v>
      </c>
      <c r="O1800">
        <v>0</v>
      </c>
      <c r="P1800" t="s">
        <v>33</v>
      </c>
      <c r="Q1800" t="s">
        <v>1970</v>
      </c>
    </row>
    <row r="1801" spans="1:17">
      <c r="A1801">
        <v>1800</v>
      </c>
      <c r="B1801" s="1" t="s">
        <v>1967</v>
      </c>
      <c r="C1801">
        <v>2657</v>
      </c>
      <c r="D1801" t="s">
        <v>26</v>
      </c>
      <c r="E1801">
        <v>0</v>
      </c>
      <c r="F1801">
        <v>18</v>
      </c>
      <c r="G1801">
        <v>1.77</v>
      </c>
      <c r="H1801" t="s">
        <v>70</v>
      </c>
      <c r="I1801">
        <v>18</v>
      </c>
      <c r="J1801">
        <v>18</v>
      </c>
      <c r="K1801" t="s">
        <v>21</v>
      </c>
      <c r="L1801" t="s">
        <v>21</v>
      </c>
      <c r="M1801">
        <v>4</v>
      </c>
      <c r="N1801">
        <v>0</v>
      </c>
      <c r="O1801">
        <v>0</v>
      </c>
      <c r="P1801" t="s">
        <v>22</v>
      </c>
      <c r="Q1801" t="s">
        <v>1971</v>
      </c>
    </row>
    <row r="1802" spans="1:17">
      <c r="A1802">
        <v>1801</v>
      </c>
      <c r="B1802" s="1" t="s">
        <v>1967</v>
      </c>
      <c r="C1802">
        <v>2965</v>
      </c>
      <c r="D1802" t="s">
        <v>26</v>
      </c>
      <c r="E1802">
        <v>0</v>
      </c>
      <c r="F1802">
        <v>18</v>
      </c>
      <c r="G1802">
        <v>1.77</v>
      </c>
      <c r="H1802" t="s">
        <v>24</v>
      </c>
      <c r="I1802">
        <v>18</v>
      </c>
      <c r="J1802">
        <v>20</v>
      </c>
      <c r="K1802" t="s">
        <v>21</v>
      </c>
      <c r="L1802" t="s">
        <v>20</v>
      </c>
      <c r="M1802">
        <v>4</v>
      </c>
      <c r="N1802">
        <v>0</v>
      </c>
      <c r="O1802">
        <v>0</v>
      </c>
      <c r="P1802" t="s">
        <v>33</v>
      </c>
      <c r="Q1802" t="s">
        <v>1972</v>
      </c>
    </row>
    <row r="1803" spans="1:17">
      <c r="A1803">
        <v>1802</v>
      </c>
      <c r="B1803" s="1" t="s">
        <v>1967</v>
      </c>
      <c r="C1803">
        <v>3492</v>
      </c>
      <c r="D1803" t="s">
        <v>107</v>
      </c>
      <c r="E1803">
        <v>0</v>
      </c>
      <c r="F1803">
        <v>15</v>
      </c>
      <c r="G1803">
        <v>1.77</v>
      </c>
      <c r="H1803" t="s">
        <v>38</v>
      </c>
      <c r="I1803">
        <v>15</v>
      </c>
      <c r="J1803">
        <v>24</v>
      </c>
      <c r="K1803" t="s">
        <v>20</v>
      </c>
      <c r="L1803" t="s">
        <v>20</v>
      </c>
      <c r="M1803">
        <v>4</v>
      </c>
      <c r="N1803">
        <v>0</v>
      </c>
      <c r="O1803">
        <v>0</v>
      </c>
      <c r="P1803" t="s">
        <v>39</v>
      </c>
      <c r="Q1803" t="s">
        <v>1973</v>
      </c>
    </row>
    <row r="1804" spans="1:17">
      <c r="A1804">
        <v>1803</v>
      </c>
      <c r="B1804" s="1" t="s">
        <v>1967</v>
      </c>
      <c r="C1804">
        <v>3734</v>
      </c>
      <c r="D1804" t="s">
        <v>26</v>
      </c>
      <c r="E1804">
        <v>0</v>
      </c>
      <c r="F1804">
        <v>24</v>
      </c>
      <c r="G1804">
        <v>3.14</v>
      </c>
      <c r="H1804" t="s">
        <v>371</v>
      </c>
      <c r="I1804">
        <v>24</v>
      </c>
      <c r="J1804">
        <v>42</v>
      </c>
      <c r="K1804" t="s">
        <v>21</v>
      </c>
      <c r="L1804" t="s">
        <v>20</v>
      </c>
      <c r="M1804">
        <v>4</v>
      </c>
      <c r="N1804">
        <v>0</v>
      </c>
      <c r="O1804">
        <v>0</v>
      </c>
      <c r="P1804" t="s">
        <v>27</v>
      </c>
      <c r="Q1804" t="s">
        <v>1974</v>
      </c>
    </row>
    <row r="1805" spans="1:17">
      <c r="A1805">
        <v>1804</v>
      </c>
      <c r="B1805" s="1" t="s">
        <v>1967</v>
      </c>
      <c r="C1805">
        <v>4263</v>
      </c>
      <c r="D1805" t="s">
        <v>26</v>
      </c>
      <c r="E1805">
        <v>0</v>
      </c>
      <c r="F1805">
        <v>15</v>
      </c>
      <c r="G1805">
        <v>1.23</v>
      </c>
      <c r="H1805" t="s">
        <v>49</v>
      </c>
      <c r="I1805">
        <v>15</v>
      </c>
      <c r="J1805">
        <v>25</v>
      </c>
      <c r="K1805" t="s">
        <v>21</v>
      </c>
      <c r="L1805" t="s">
        <v>20</v>
      </c>
      <c r="M1805">
        <v>5</v>
      </c>
      <c r="N1805">
        <v>0</v>
      </c>
      <c r="O1805">
        <v>0</v>
      </c>
      <c r="P1805" t="s">
        <v>22</v>
      </c>
      <c r="Q1805" t="s">
        <v>1975</v>
      </c>
    </row>
    <row r="1806" spans="1:17">
      <c r="A1806">
        <v>1805</v>
      </c>
      <c r="B1806" s="1" t="s">
        <v>1967</v>
      </c>
      <c r="C1806">
        <v>4924</v>
      </c>
      <c r="D1806" t="s">
        <v>17</v>
      </c>
      <c r="E1806">
        <v>0</v>
      </c>
      <c r="F1806">
        <v>18</v>
      </c>
      <c r="G1806">
        <v>1.77</v>
      </c>
      <c r="H1806" t="s">
        <v>19</v>
      </c>
      <c r="I1806">
        <v>18</v>
      </c>
      <c r="J1806">
        <v>2</v>
      </c>
      <c r="K1806" t="s">
        <v>21</v>
      </c>
      <c r="L1806" t="s">
        <v>20</v>
      </c>
      <c r="M1806">
        <v>0</v>
      </c>
      <c r="N1806">
        <v>0</v>
      </c>
      <c r="O1806">
        <v>0</v>
      </c>
      <c r="P1806" t="s">
        <v>27</v>
      </c>
      <c r="Q1806" t="s">
        <v>1976</v>
      </c>
    </row>
    <row r="1807" spans="1:17">
      <c r="A1807">
        <v>1806</v>
      </c>
      <c r="B1807" s="1" t="s">
        <v>1967</v>
      </c>
      <c r="C1807">
        <v>4928</v>
      </c>
      <c r="D1807" t="s">
        <v>17</v>
      </c>
      <c r="E1807">
        <v>0</v>
      </c>
      <c r="F1807">
        <v>14</v>
      </c>
      <c r="G1807" t="s">
        <v>18</v>
      </c>
      <c r="H1807" t="s">
        <v>19</v>
      </c>
      <c r="I1807">
        <v>15</v>
      </c>
      <c r="J1807">
        <v>22</v>
      </c>
      <c r="K1807" t="s">
        <v>21</v>
      </c>
      <c r="L1807" t="s">
        <v>20</v>
      </c>
      <c r="M1807">
        <v>4</v>
      </c>
      <c r="N1807">
        <v>0</v>
      </c>
      <c r="O1807">
        <v>0</v>
      </c>
      <c r="P1807" t="s">
        <v>22</v>
      </c>
      <c r="Q1807" t="s">
        <v>1977</v>
      </c>
    </row>
    <row r="1808" spans="1:17">
      <c r="A1808">
        <v>1807</v>
      </c>
      <c r="B1808" s="1" t="s">
        <v>1967</v>
      </c>
      <c r="C1808">
        <v>6432</v>
      </c>
      <c r="D1808" t="s">
        <v>17</v>
      </c>
      <c r="E1808">
        <v>0</v>
      </c>
      <c r="F1808">
        <v>15</v>
      </c>
      <c r="G1808">
        <v>1.23</v>
      </c>
      <c r="H1808" t="s">
        <v>24</v>
      </c>
      <c r="I1808">
        <v>15</v>
      </c>
      <c r="J1808">
        <v>16</v>
      </c>
      <c r="K1808" t="s">
        <v>21</v>
      </c>
      <c r="L1808" t="s">
        <v>20</v>
      </c>
      <c r="M1808">
        <v>4</v>
      </c>
      <c r="N1808">
        <v>0</v>
      </c>
      <c r="O1808">
        <v>0</v>
      </c>
      <c r="P1808" t="s">
        <v>27</v>
      </c>
      <c r="Q1808" t="s">
        <v>1978</v>
      </c>
    </row>
    <row r="1809" spans="1:17">
      <c r="A1809">
        <v>1808</v>
      </c>
      <c r="B1809" s="1" t="s">
        <v>1967</v>
      </c>
      <c r="C1809">
        <v>6432</v>
      </c>
      <c r="D1809" t="s">
        <v>26</v>
      </c>
      <c r="E1809">
        <v>0</v>
      </c>
      <c r="F1809">
        <v>18</v>
      </c>
      <c r="G1809">
        <v>1.77</v>
      </c>
      <c r="H1809" t="s">
        <v>24</v>
      </c>
      <c r="I1809">
        <v>18</v>
      </c>
      <c r="J1809">
        <v>24</v>
      </c>
      <c r="K1809" t="s">
        <v>21</v>
      </c>
      <c r="L1809" t="s">
        <v>20</v>
      </c>
      <c r="M1809">
        <v>4</v>
      </c>
      <c r="N1809">
        <v>0</v>
      </c>
      <c r="O1809">
        <v>0</v>
      </c>
      <c r="P1809" t="s">
        <v>27</v>
      </c>
      <c r="Q1809" t="s">
        <v>1979</v>
      </c>
    </row>
    <row r="1810" spans="1:17">
      <c r="A1810">
        <v>1809</v>
      </c>
      <c r="B1810" s="1" t="s">
        <v>1967</v>
      </c>
      <c r="C1810">
        <v>6874</v>
      </c>
      <c r="D1810" t="s">
        <v>17</v>
      </c>
      <c r="E1810">
        <v>0</v>
      </c>
      <c r="F1810">
        <v>18</v>
      </c>
      <c r="G1810">
        <v>1.77</v>
      </c>
      <c r="H1810" t="s">
        <v>19</v>
      </c>
      <c r="I1810">
        <v>18</v>
      </c>
      <c r="J1810">
        <v>16</v>
      </c>
      <c r="K1810" t="s">
        <v>21</v>
      </c>
      <c r="L1810" t="s">
        <v>21</v>
      </c>
      <c r="M1810">
        <v>2</v>
      </c>
      <c r="N1810">
        <v>0</v>
      </c>
      <c r="O1810">
        <v>0</v>
      </c>
      <c r="P1810" t="s">
        <v>22</v>
      </c>
      <c r="Q1810" t="s">
        <v>1980</v>
      </c>
    </row>
    <row r="1811" spans="1:17">
      <c r="A1811">
        <v>1810</v>
      </c>
      <c r="B1811" s="1" t="s">
        <v>1967</v>
      </c>
      <c r="C1811">
        <v>6880</v>
      </c>
      <c r="D1811" t="s">
        <v>17</v>
      </c>
      <c r="E1811">
        <v>0</v>
      </c>
      <c r="F1811">
        <v>32</v>
      </c>
      <c r="G1811" t="s">
        <v>18</v>
      </c>
      <c r="H1811" t="s">
        <v>1981</v>
      </c>
      <c r="I1811">
        <v>15</v>
      </c>
      <c r="J1811">
        <v>16</v>
      </c>
      <c r="K1811" t="s">
        <v>21</v>
      </c>
      <c r="L1811" t="s">
        <v>20</v>
      </c>
      <c r="M1811">
        <v>2</v>
      </c>
      <c r="N1811">
        <v>0</v>
      </c>
      <c r="O1811">
        <v>0</v>
      </c>
      <c r="P1811" t="s">
        <v>22</v>
      </c>
      <c r="Q1811" t="s">
        <v>1982</v>
      </c>
    </row>
    <row r="1812" spans="1:17">
      <c r="A1812">
        <v>1811</v>
      </c>
      <c r="B1812" s="1" t="s">
        <v>1967</v>
      </c>
      <c r="C1812">
        <v>7903</v>
      </c>
      <c r="D1812" t="s">
        <v>26</v>
      </c>
      <c r="E1812">
        <v>0</v>
      </c>
      <c r="F1812">
        <v>15</v>
      </c>
      <c r="G1812">
        <v>1.23</v>
      </c>
      <c r="H1812" t="s">
        <v>24</v>
      </c>
      <c r="I1812">
        <v>15</v>
      </c>
      <c r="J1812">
        <v>22</v>
      </c>
      <c r="K1812" t="s">
        <v>21</v>
      </c>
      <c r="L1812" t="s">
        <v>20</v>
      </c>
      <c r="M1812">
        <v>3</v>
      </c>
      <c r="N1812">
        <v>0</v>
      </c>
      <c r="O1812">
        <v>0</v>
      </c>
      <c r="P1812" t="s">
        <v>27</v>
      </c>
      <c r="Q1812" t="s">
        <v>1983</v>
      </c>
    </row>
    <row r="1813" spans="1:17">
      <c r="A1813">
        <v>1812</v>
      </c>
      <c r="B1813" s="1" t="s">
        <v>1967</v>
      </c>
      <c r="C1813">
        <v>8540</v>
      </c>
      <c r="D1813" t="s">
        <v>17</v>
      </c>
      <c r="E1813">
        <v>0</v>
      </c>
      <c r="F1813">
        <v>18</v>
      </c>
      <c r="G1813">
        <v>1.77</v>
      </c>
      <c r="H1813" t="s">
        <v>24</v>
      </c>
      <c r="I1813">
        <v>18</v>
      </c>
      <c r="J1813">
        <v>56</v>
      </c>
      <c r="K1813" t="s">
        <v>20</v>
      </c>
      <c r="L1813" t="s">
        <v>20</v>
      </c>
      <c r="M1813">
        <v>6</v>
      </c>
      <c r="N1813">
        <v>0</v>
      </c>
      <c r="O1813">
        <v>0</v>
      </c>
      <c r="P1813" t="s">
        <v>33</v>
      </c>
      <c r="Q1813" t="s">
        <v>1984</v>
      </c>
    </row>
    <row r="1814" spans="1:17">
      <c r="A1814">
        <v>1813</v>
      </c>
      <c r="B1814" s="1" t="s">
        <v>1985</v>
      </c>
      <c r="C1814">
        <v>33</v>
      </c>
      <c r="D1814" t="s">
        <v>17</v>
      </c>
      <c r="E1814">
        <v>0</v>
      </c>
      <c r="F1814">
        <v>18</v>
      </c>
      <c r="G1814">
        <v>1.77</v>
      </c>
      <c r="H1814" t="s">
        <v>24</v>
      </c>
      <c r="I1814">
        <v>18</v>
      </c>
      <c r="J1814">
        <v>16</v>
      </c>
      <c r="K1814" t="s">
        <v>21</v>
      </c>
      <c r="L1814" t="s">
        <v>20</v>
      </c>
      <c r="M1814">
        <v>4</v>
      </c>
      <c r="N1814">
        <v>0</v>
      </c>
      <c r="O1814">
        <v>0</v>
      </c>
      <c r="P1814" t="s">
        <v>33</v>
      </c>
      <c r="Q1814" t="s">
        <v>1986</v>
      </c>
    </row>
    <row r="1815" spans="1:17">
      <c r="A1815">
        <v>1814</v>
      </c>
      <c r="B1815" s="1" t="s">
        <v>1985</v>
      </c>
      <c r="C1815">
        <v>33</v>
      </c>
      <c r="D1815" t="s">
        <v>26</v>
      </c>
      <c r="E1815">
        <v>0</v>
      </c>
      <c r="F1815">
        <v>18</v>
      </c>
      <c r="G1815">
        <v>1.77</v>
      </c>
      <c r="H1815" t="s">
        <v>24</v>
      </c>
      <c r="I1815">
        <v>18</v>
      </c>
      <c r="J1815">
        <v>16</v>
      </c>
      <c r="K1815" t="s">
        <v>21</v>
      </c>
      <c r="L1815" t="s">
        <v>20</v>
      </c>
      <c r="M1815">
        <v>4</v>
      </c>
      <c r="N1815">
        <v>0</v>
      </c>
      <c r="O1815">
        <v>0</v>
      </c>
      <c r="P1815" t="s">
        <v>33</v>
      </c>
      <c r="Q1815" t="s">
        <v>1987</v>
      </c>
    </row>
    <row r="1816" spans="1:17">
      <c r="A1816">
        <v>1815</v>
      </c>
      <c r="B1816" s="1" t="s">
        <v>1985</v>
      </c>
      <c r="C1816">
        <v>596</v>
      </c>
      <c r="D1816" t="s">
        <v>26</v>
      </c>
      <c r="E1816">
        <v>0</v>
      </c>
      <c r="F1816">
        <v>18</v>
      </c>
      <c r="G1816">
        <v>1.77</v>
      </c>
      <c r="H1816" t="s">
        <v>24</v>
      </c>
      <c r="I1816">
        <v>18</v>
      </c>
      <c r="J1816">
        <v>16</v>
      </c>
      <c r="K1816" t="s">
        <v>21</v>
      </c>
      <c r="L1816" t="s">
        <v>20</v>
      </c>
      <c r="M1816">
        <v>5</v>
      </c>
      <c r="N1816">
        <v>0</v>
      </c>
      <c r="O1816">
        <v>0</v>
      </c>
      <c r="P1816" t="s">
        <v>27</v>
      </c>
      <c r="Q1816" t="s">
        <v>1988</v>
      </c>
    </row>
    <row r="1817" spans="1:17">
      <c r="A1817">
        <v>1816</v>
      </c>
      <c r="B1817" s="1" t="s">
        <v>1985</v>
      </c>
      <c r="C1817">
        <v>599</v>
      </c>
      <c r="D1817" t="s">
        <v>26</v>
      </c>
      <c r="E1817">
        <v>0</v>
      </c>
      <c r="F1817">
        <v>16</v>
      </c>
      <c r="G1817" t="s">
        <v>18</v>
      </c>
      <c r="H1817" t="s">
        <v>24</v>
      </c>
      <c r="I1817">
        <v>15</v>
      </c>
      <c r="J1817">
        <v>16</v>
      </c>
      <c r="K1817" t="s">
        <v>21</v>
      </c>
      <c r="L1817" t="s">
        <v>20</v>
      </c>
      <c r="M1817">
        <v>5</v>
      </c>
      <c r="N1817">
        <v>0</v>
      </c>
      <c r="O1817">
        <v>0</v>
      </c>
      <c r="P1817" t="s">
        <v>27</v>
      </c>
      <c r="Q1817" t="s">
        <v>1989</v>
      </c>
    </row>
    <row r="1818" spans="1:17">
      <c r="A1818">
        <v>1817</v>
      </c>
      <c r="B1818" s="1" t="s">
        <v>1990</v>
      </c>
      <c r="C1818">
        <v>941</v>
      </c>
      <c r="D1818" t="s">
        <v>17</v>
      </c>
      <c r="E1818">
        <v>0</v>
      </c>
      <c r="F1818">
        <v>18</v>
      </c>
      <c r="G1818">
        <v>1.77</v>
      </c>
      <c r="H1818" t="s">
        <v>19</v>
      </c>
      <c r="I1818">
        <v>18</v>
      </c>
      <c r="J1818">
        <v>13</v>
      </c>
      <c r="K1818" t="s">
        <v>21</v>
      </c>
      <c r="L1818" t="s">
        <v>20</v>
      </c>
      <c r="M1818">
        <v>4</v>
      </c>
      <c r="N1818">
        <v>0</v>
      </c>
      <c r="O1818">
        <v>0</v>
      </c>
      <c r="P1818" t="s">
        <v>27</v>
      </c>
      <c r="Q1818" t="s">
        <v>1991</v>
      </c>
    </row>
    <row r="1819" spans="1:17">
      <c r="A1819">
        <v>1818</v>
      </c>
      <c r="B1819" s="1" t="s">
        <v>1990</v>
      </c>
      <c r="C1819">
        <v>941</v>
      </c>
      <c r="D1819" t="s">
        <v>26</v>
      </c>
      <c r="E1819">
        <v>0</v>
      </c>
      <c r="F1819">
        <v>18</v>
      </c>
      <c r="G1819">
        <v>1.77</v>
      </c>
      <c r="H1819" t="s">
        <v>19</v>
      </c>
      <c r="I1819">
        <v>18</v>
      </c>
      <c r="J1819">
        <v>18</v>
      </c>
      <c r="K1819" t="s">
        <v>21</v>
      </c>
      <c r="L1819" t="s">
        <v>20</v>
      </c>
      <c r="M1819">
        <v>5</v>
      </c>
      <c r="N1819">
        <v>0</v>
      </c>
      <c r="O1819">
        <v>0</v>
      </c>
      <c r="P1819" t="s">
        <v>22</v>
      </c>
      <c r="Q1819" t="s">
        <v>1992</v>
      </c>
    </row>
    <row r="1820" spans="1:17">
      <c r="A1820">
        <v>1819</v>
      </c>
      <c r="B1820" s="1" t="s">
        <v>1990</v>
      </c>
      <c r="C1820">
        <v>1865</v>
      </c>
      <c r="D1820" t="s">
        <v>17</v>
      </c>
      <c r="E1820">
        <v>0</v>
      </c>
      <c r="F1820">
        <v>18</v>
      </c>
      <c r="G1820">
        <v>1.77</v>
      </c>
      <c r="H1820" t="s">
        <v>19</v>
      </c>
      <c r="I1820">
        <v>18</v>
      </c>
      <c r="J1820">
        <v>14</v>
      </c>
      <c r="K1820" t="s">
        <v>21</v>
      </c>
      <c r="L1820" t="s">
        <v>20</v>
      </c>
      <c r="M1820">
        <v>4</v>
      </c>
      <c r="N1820">
        <v>0</v>
      </c>
      <c r="O1820">
        <v>0</v>
      </c>
      <c r="P1820" t="s">
        <v>22</v>
      </c>
      <c r="Q1820" t="s">
        <v>1993</v>
      </c>
    </row>
    <row r="1821" spans="1:17">
      <c r="A1821">
        <v>1820</v>
      </c>
      <c r="B1821" s="1" t="s">
        <v>1990</v>
      </c>
      <c r="C1821">
        <v>2239</v>
      </c>
      <c r="D1821" t="s">
        <v>26</v>
      </c>
      <c r="E1821">
        <v>0</v>
      </c>
      <c r="F1821">
        <v>18</v>
      </c>
      <c r="G1821">
        <v>1.77</v>
      </c>
      <c r="H1821" t="s">
        <v>19</v>
      </c>
      <c r="I1821">
        <v>18</v>
      </c>
      <c r="J1821">
        <v>18</v>
      </c>
      <c r="K1821" t="s">
        <v>21</v>
      </c>
      <c r="L1821" t="s">
        <v>20</v>
      </c>
      <c r="M1821">
        <v>5</v>
      </c>
      <c r="N1821">
        <v>0</v>
      </c>
      <c r="O1821">
        <v>0</v>
      </c>
      <c r="P1821" t="s">
        <v>27</v>
      </c>
      <c r="Q1821" t="s">
        <v>1994</v>
      </c>
    </row>
    <row r="1822" spans="1:17">
      <c r="A1822">
        <v>1821</v>
      </c>
      <c r="B1822" s="1" t="s">
        <v>1995</v>
      </c>
      <c r="C1822">
        <v>36</v>
      </c>
      <c r="D1822" t="s">
        <v>26</v>
      </c>
      <c r="E1822">
        <v>0</v>
      </c>
      <c r="F1822">
        <v>18</v>
      </c>
      <c r="G1822">
        <v>1.77</v>
      </c>
      <c r="H1822" t="s">
        <v>19</v>
      </c>
      <c r="I1822">
        <v>18</v>
      </c>
      <c r="J1822">
        <v>28</v>
      </c>
      <c r="K1822" t="s">
        <v>21</v>
      </c>
      <c r="L1822" t="s">
        <v>21</v>
      </c>
      <c r="M1822">
        <v>6</v>
      </c>
      <c r="N1822">
        <v>0</v>
      </c>
      <c r="O1822">
        <v>0</v>
      </c>
      <c r="P1822" t="s">
        <v>22</v>
      </c>
      <c r="Q1822" t="s">
        <v>1996</v>
      </c>
    </row>
    <row r="1823" spans="1:17">
      <c r="A1823">
        <v>1822</v>
      </c>
      <c r="B1823" s="1" t="s">
        <v>1696</v>
      </c>
      <c r="C1823">
        <v>745</v>
      </c>
      <c r="D1823" t="s">
        <v>17</v>
      </c>
      <c r="E1823">
        <v>0</v>
      </c>
      <c r="F1823">
        <v>15</v>
      </c>
      <c r="G1823">
        <v>1.23</v>
      </c>
      <c r="H1823" t="s">
        <v>1248</v>
      </c>
      <c r="I1823">
        <v>15</v>
      </c>
      <c r="J1823">
        <v>30</v>
      </c>
      <c r="K1823" t="s">
        <v>21</v>
      </c>
      <c r="L1823" t="s">
        <v>21</v>
      </c>
      <c r="M1823">
        <v>4</v>
      </c>
      <c r="N1823">
        <v>0</v>
      </c>
      <c r="O1823">
        <v>0</v>
      </c>
      <c r="P1823" t="s">
        <v>22</v>
      </c>
      <c r="Q1823" t="s">
        <v>1997</v>
      </c>
    </row>
    <row r="1824" spans="1:17">
      <c r="A1824">
        <v>1823</v>
      </c>
      <c r="B1824" s="1" t="s">
        <v>1697</v>
      </c>
      <c r="C1824">
        <v>282</v>
      </c>
      <c r="D1824" t="s">
        <v>17</v>
      </c>
      <c r="E1824">
        <v>0</v>
      </c>
      <c r="F1824">
        <v>18</v>
      </c>
      <c r="G1824">
        <v>1.77</v>
      </c>
      <c r="H1824" t="s">
        <v>24</v>
      </c>
      <c r="I1824">
        <v>18</v>
      </c>
      <c r="J1824">
        <v>16</v>
      </c>
      <c r="K1824" t="s">
        <v>21</v>
      </c>
      <c r="L1824" t="s">
        <v>20</v>
      </c>
      <c r="M1824">
        <v>5</v>
      </c>
      <c r="N1824">
        <v>0</v>
      </c>
      <c r="O1824">
        <v>0</v>
      </c>
      <c r="P1824" t="s">
        <v>27</v>
      </c>
      <c r="Q1824" t="s">
        <v>1998</v>
      </c>
    </row>
    <row r="1825" spans="1:17">
      <c r="A1825">
        <v>1824</v>
      </c>
      <c r="B1825" s="1" t="s">
        <v>1697</v>
      </c>
      <c r="C1825">
        <v>2006</v>
      </c>
      <c r="D1825" t="s">
        <v>26</v>
      </c>
      <c r="E1825">
        <v>0</v>
      </c>
      <c r="F1825">
        <v>12</v>
      </c>
      <c r="G1825" t="s">
        <v>18</v>
      </c>
      <c r="H1825" t="s">
        <v>1248</v>
      </c>
      <c r="I1825">
        <v>12</v>
      </c>
      <c r="J1825">
        <v>0</v>
      </c>
      <c r="K1825" t="s">
        <v>21</v>
      </c>
      <c r="L1825" t="s">
        <v>21</v>
      </c>
      <c r="M1825">
        <v>3</v>
      </c>
      <c r="N1825">
        <v>0</v>
      </c>
      <c r="O1825">
        <v>0</v>
      </c>
      <c r="P1825" t="s">
        <v>22</v>
      </c>
      <c r="Q1825" t="s">
        <v>1999</v>
      </c>
    </row>
    <row r="1826" spans="1:17">
      <c r="A1826">
        <v>1825</v>
      </c>
      <c r="B1826" s="1" t="s">
        <v>1697</v>
      </c>
      <c r="C1826">
        <v>2016</v>
      </c>
      <c r="D1826" t="s">
        <v>17</v>
      </c>
      <c r="E1826">
        <v>0</v>
      </c>
      <c r="F1826">
        <v>18</v>
      </c>
      <c r="G1826">
        <v>1.77</v>
      </c>
      <c r="H1826" t="s">
        <v>19</v>
      </c>
      <c r="I1826">
        <v>18</v>
      </c>
      <c r="J1826">
        <v>64</v>
      </c>
      <c r="K1826" t="s">
        <v>21</v>
      </c>
      <c r="L1826" t="s">
        <v>21</v>
      </c>
      <c r="M1826">
        <v>4</v>
      </c>
      <c r="N1826">
        <v>0</v>
      </c>
      <c r="O1826">
        <v>0</v>
      </c>
      <c r="P1826" t="s">
        <v>22</v>
      </c>
      <c r="Q1826" t="s">
        <v>2000</v>
      </c>
    </row>
    <row r="1827" spans="1:17">
      <c r="A1827">
        <v>1826</v>
      </c>
      <c r="B1827" s="1" t="s">
        <v>1697</v>
      </c>
      <c r="C1827">
        <v>2090</v>
      </c>
      <c r="D1827" t="s">
        <v>17</v>
      </c>
      <c r="E1827">
        <v>0</v>
      </c>
      <c r="F1827">
        <v>18</v>
      </c>
      <c r="G1827">
        <v>1.77</v>
      </c>
      <c r="H1827" t="s">
        <v>70</v>
      </c>
      <c r="I1827">
        <v>18</v>
      </c>
      <c r="J1827">
        <v>46</v>
      </c>
      <c r="K1827" t="s">
        <v>20</v>
      </c>
      <c r="L1827" t="s">
        <v>20</v>
      </c>
      <c r="M1827">
        <v>4</v>
      </c>
      <c r="N1827">
        <v>0</v>
      </c>
      <c r="O1827">
        <v>0</v>
      </c>
      <c r="P1827" t="s">
        <v>22</v>
      </c>
      <c r="Q1827" t="s">
        <v>2001</v>
      </c>
    </row>
    <row r="1828" spans="1:17">
      <c r="A1828">
        <v>1827</v>
      </c>
      <c r="B1828" s="1" t="s">
        <v>1697</v>
      </c>
      <c r="C1828">
        <v>2999</v>
      </c>
      <c r="D1828" t="s">
        <v>26</v>
      </c>
      <c r="E1828">
        <v>0</v>
      </c>
      <c r="F1828">
        <v>12</v>
      </c>
      <c r="G1828" t="s">
        <v>18</v>
      </c>
      <c r="H1828" t="s">
        <v>19</v>
      </c>
      <c r="I1828">
        <v>12</v>
      </c>
      <c r="J1828">
        <v>20</v>
      </c>
      <c r="K1828" t="s">
        <v>21</v>
      </c>
      <c r="L1828" t="s">
        <v>21</v>
      </c>
      <c r="M1828">
        <v>4</v>
      </c>
      <c r="N1828">
        <v>0</v>
      </c>
      <c r="O1828">
        <v>0</v>
      </c>
      <c r="P1828" t="s">
        <v>22</v>
      </c>
      <c r="Q1828" t="s">
        <v>2002</v>
      </c>
    </row>
    <row r="1829" spans="1:17">
      <c r="A1829">
        <v>1828</v>
      </c>
      <c r="B1829" s="1" t="s">
        <v>1697</v>
      </c>
      <c r="C1829">
        <v>3768</v>
      </c>
      <c r="D1829" t="s">
        <v>17</v>
      </c>
      <c r="E1829">
        <v>0</v>
      </c>
      <c r="F1829">
        <v>36</v>
      </c>
      <c r="G1829">
        <v>7.07</v>
      </c>
      <c r="H1829" t="s">
        <v>24</v>
      </c>
      <c r="I1829">
        <v>36</v>
      </c>
      <c r="J1829">
        <v>16</v>
      </c>
      <c r="K1829" t="s">
        <v>21</v>
      </c>
      <c r="L1829" t="s">
        <v>20</v>
      </c>
      <c r="M1829">
        <v>5</v>
      </c>
      <c r="N1829">
        <v>0</v>
      </c>
      <c r="O1829">
        <v>0</v>
      </c>
      <c r="P1829" t="s">
        <v>27</v>
      </c>
      <c r="Q1829" t="s">
        <v>2003</v>
      </c>
    </row>
    <row r="1830" spans="1:17">
      <c r="A1830">
        <v>1829</v>
      </c>
      <c r="B1830" s="1" t="s">
        <v>1697</v>
      </c>
      <c r="C1830">
        <v>3770</v>
      </c>
      <c r="D1830" t="s">
        <v>17</v>
      </c>
      <c r="E1830">
        <v>0</v>
      </c>
      <c r="F1830">
        <v>24</v>
      </c>
      <c r="G1830">
        <v>3.14</v>
      </c>
      <c r="H1830" t="s">
        <v>24</v>
      </c>
      <c r="I1830">
        <v>24</v>
      </c>
      <c r="J1830">
        <v>54</v>
      </c>
      <c r="K1830" t="s">
        <v>21</v>
      </c>
      <c r="L1830" t="s">
        <v>20</v>
      </c>
      <c r="M1830">
        <v>6</v>
      </c>
      <c r="N1830">
        <v>0</v>
      </c>
      <c r="O1830">
        <v>0</v>
      </c>
      <c r="P1830" t="s">
        <v>22</v>
      </c>
      <c r="Q1830" t="s">
        <v>2004</v>
      </c>
    </row>
    <row r="1831" spans="1:17">
      <c r="A1831">
        <v>1830</v>
      </c>
      <c r="B1831" s="1" t="s">
        <v>2005</v>
      </c>
      <c r="C1831">
        <v>159</v>
      </c>
      <c r="D1831" t="s">
        <v>17</v>
      </c>
      <c r="E1831">
        <v>0</v>
      </c>
      <c r="F1831">
        <v>15</v>
      </c>
      <c r="G1831">
        <v>1.23</v>
      </c>
      <c r="H1831" t="s">
        <v>371</v>
      </c>
      <c r="I1831">
        <v>15</v>
      </c>
      <c r="J1831">
        <v>32</v>
      </c>
      <c r="K1831" t="s">
        <v>21</v>
      </c>
      <c r="L1831" t="s">
        <v>21</v>
      </c>
      <c r="M1831">
        <v>3</v>
      </c>
      <c r="N1831">
        <v>0</v>
      </c>
      <c r="O1831">
        <v>0</v>
      </c>
      <c r="P1831" t="s">
        <v>22</v>
      </c>
      <c r="Q1831" t="s">
        <v>2006</v>
      </c>
    </row>
    <row r="1832" spans="1:17">
      <c r="A1832">
        <v>1831</v>
      </c>
      <c r="B1832" s="1" t="s">
        <v>2005</v>
      </c>
      <c r="C1832">
        <v>1524</v>
      </c>
      <c r="D1832" t="s">
        <v>26</v>
      </c>
      <c r="E1832">
        <v>0</v>
      </c>
      <c r="F1832">
        <v>24</v>
      </c>
      <c r="G1832">
        <v>3.14</v>
      </c>
      <c r="H1832" t="s">
        <v>371</v>
      </c>
      <c r="I1832">
        <v>24</v>
      </c>
      <c r="J1832">
        <v>40</v>
      </c>
      <c r="K1832" t="s">
        <v>21</v>
      </c>
      <c r="L1832" t="s">
        <v>21</v>
      </c>
      <c r="M1832">
        <v>7</v>
      </c>
      <c r="N1832">
        <v>0</v>
      </c>
      <c r="O1832">
        <v>0</v>
      </c>
      <c r="P1832" t="s">
        <v>22</v>
      </c>
      <c r="Q1832" t="s">
        <v>2007</v>
      </c>
    </row>
    <row r="1833" spans="1:17">
      <c r="A1833">
        <v>1832</v>
      </c>
      <c r="B1833" s="1" t="s">
        <v>2005</v>
      </c>
      <c r="C1833">
        <v>2239</v>
      </c>
      <c r="D1833" t="s">
        <v>26</v>
      </c>
      <c r="E1833">
        <v>0</v>
      </c>
      <c r="F1833">
        <v>15</v>
      </c>
      <c r="G1833">
        <v>1.24</v>
      </c>
      <c r="H1833" t="s">
        <v>371</v>
      </c>
      <c r="I1833">
        <v>15</v>
      </c>
      <c r="J1833">
        <v>24</v>
      </c>
      <c r="K1833" t="s">
        <v>21</v>
      </c>
      <c r="L1833" t="s">
        <v>21</v>
      </c>
      <c r="M1833">
        <v>4</v>
      </c>
      <c r="N1833">
        <v>0</v>
      </c>
      <c r="O1833">
        <v>0</v>
      </c>
      <c r="P1833" t="s">
        <v>22</v>
      </c>
      <c r="Q1833" t="s">
        <v>2008</v>
      </c>
    </row>
    <row r="1834" spans="1:17">
      <c r="A1834">
        <v>1833</v>
      </c>
      <c r="B1834" s="1" t="s">
        <v>2009</v>
      </c>
      <c r="C1834">
        <v>3547</v>
      </c>
      <c r="D1834" t="s">
        <v>17</v>
      </c>
      <c r="E1834">
        <v>0</v>
      </c>
      <c r="F1834">
        <v>24</v>
      </c>
      <c r="G1834">
        <v>3.14</v>
      </c>
      <c r="H1834" t="s">
        <v>24</v>
      </c>
      <c r="I1834">
        <v>24</v>
      </c>
      <c r="J1834">
        <v>26</v>
      </c>
      <c r="K1834" t="s">
        <v>21</v>
      </c>
      <c r="L1834" t="s">
        <v>20</v>
      </c>
      <c r="M1834">
        <v>6</v>
      </c>
      <c r="N1834">
        <v>0</v>
      </c>
      <c r="O1834">
        <v>0</v>
      </c>
      <c r="P1834" t="s">
        <v>27</v>
      </c>
      <c r="Q1834" t="s">
        <v>2010</v>
      </c>
    </row>
    <row r="1835" spans="1:17">
      <c r="A1835">
        <v>1834</v>
      </c>
      <c r="B1835" s="1" t="s">
        <v>2009</v>
      </c>
      <c r="C1835">
        <v>4692</v>
      </c>
      <c r="D1835" t="s">
        <v>17</v>
      </c>
      <c r="E1835">
        <v>0</v>
      </c>
      <c r="F1835">
        <v>18</v>
      </c>
      <c r="G1835">
        <v>1.77</v>
      </c>
      <c r="H1835" t="s">
        <v>24</v>
      </c>
      <c r="I1835">
        <v>18</v>
      </c>
      <c r="J1835">
        <v>24</v>
      </c>
      <c r="K1835" t="s">
        <v>21</v>
      </c>
      <c r="L1835" t="s">
        <v>20</v>
      </c>
      <c r="M1835">
        <v>6</v>
      </c>
      <c r="N1835">
        <v>0</v>
      </c>
      <c r="O1835">
        <v>0</v>
      </c>
      <c r="P1835" t="s">
        <v>27</v>
      </c>
      <c r="Q1835" t="s">
        <v>2011</v>
      </c>
    </row>
    <row r="1836" spans="1:17">
      <c r="A1836">
        <v>1835</v>
      </c>
      <c r="B1836" s="1" t="s">
        <v>2009</v>
      </c>
      <c r="C1836">
        <v>5692</v>
      </c>
      <c r="D1836" t="s">
        <v>17</v>
      </c>
      <c r="E1836">
        <v>0</v>
      </c>
      <c r="F1836">
        <v>18</v>
      </c>
      <c r="G1836">
        <v>1.77</v>
      </c>
      <c r="H1836" t="s">
        <v>24</v>
      </c>
      <c r="I1836">
        <v>18</v>
      </c>
      <c r="J1836">
        <v>24</v>
      </c>
      <c r="K1836" t="s">
        <v>21</v>
      </c>
      <c r="L1836" t="s">
        <v>20</v>
      </c>
      <c r="M1836">
        <v>6</v>
      </c>
      <c r="N1836">
        <v>0</v>
      </c>
      <c r="O1836">
        <v>0</v>
      </c>
      <c r="P1836" t="s">
        <v>27</v>
      </c>
      <c r="Q1836" t="s">
        <v>2012</v>
      </c>
    </row>
    <row r="1837" spans="1:17">
      <c r="A1837">
        <v>1836</v>
      </c>
      <c r="B1837" s="1" t="s">
        <v>2009</v>
      </c>
      <c r="C1837">
        <v>6936</v>
      </c>
      <c r="D1837" t="s">
        <v>17</v>
      </c>
      <c r="E1837">
        <v>0</v>
      </c>
      <c r="F1837">
        <v>24</v>
      </c>
      <c r="G1837">
        <v>3.14</v>
      </c>
      <c r="H1837" t="s">
        <v>70</v>
      </c>
      <c r="I1837">
        <v>24</v>
      </c>
      <c r="J1837">
        <v>30</v>
      </c>
      <c r="K1837" t="s">
        <v>20</v>
      </c>
      <c r="L1837" t="s">
        <v>20</v>
      </c>
      <c r="M1837">
        <v>6</v>
      </c>
      <c r="N1837">
        <v>0</v>
      </c>
      <c r="O1837">
        <v>0</v>
      </c>
      <c r="P1837" t="s">
        <v>50</v>
      </c>
      <c r="Q1837" t="s">
        <v>2013</v>
      </c>
    </row>
    <row r="1838" spans="1:17">
      <c r="A1838">
        <v>1837</v>
      </c>
      <c r="B1838" s="1" t="s">
        <v>2009</v>
      </c>
      <c r="C1838">
        <v>6992</v>
      </c>
      <c r="D1838" t="s">
        <v>26</v>
      </c>
      <c r="E1838">
        <v>0</v>
      </c>
      <c r="F1838">
        <v>18</v>
      </c>
      <c r="G1838">
        <v>1.77</v>
      </c>
      <c r="H1838" t="s">
        <v>19</v>
      </c>
      <c r="I1838">
        <v>18</v>
      </c>
      <c r="J1838">
        <v>33</v>
      </c>
      <c r="K1838" t="s">
        <v>21</v>
      </c>
      <c r="L1838" t="s">
        <v>20</v>
      </c>
      <c r="M1838">
        <v>5</v>
      </c>
      <c r="N1838">
        <v>0</v>
      </c>
      <c r="O1838">
        <v>0</v>
      </c>
      <c r="P1838" t="s">
        <v>27</v>
      </c>
      <c r="Q1838" t="s">
        <v>2014</v>
      </c>
    </row>
    <row r="1839" spans="1:17">
      <c r="A1839">
        <v>1838</v>
      </c>
      <c r="B1839" s="1" t="s">
        <v>2009</v>
      </c>
      <c r="C1839">
        <v>10019</v>
      </c>
      <c r="D1839" t="s">
        <v>17</v>
      </c>
      <c r="E1839">
        <v>0</v>
      </c>
      <c r="F1839">
        <v>36</v>
      </c>
      <c r="G1839">
        <v>7.07</v>
      </c>
      <c r="H1839" t="s">
        <v>24</v>
      </c>
      <c r="I1839">
        <v>36</v>
      </c>
      <c r="J1839">
        <v>91</v>
      </c>
      <c r="K1839" t="s">
        <v>20</v>
      </c>
      <c r="L1839" t="s">
        <v>20</v>
      </c>
      <c r="M1839">
        <v>6</v>
      </c>
      <c r="N1839">
        <v>0</v>
      </c>
      <c r="O1839">
        <v>0</v>
      </c>
      <c r="P1839" t="s">
        <v>27</v>
      </c>
      <c r="Q1839" t="s">
        <v>2015</v>
      </c>
    </row>
    <row r="1840" spans="1:17">
      <c r="A1840">
        <v>1839</v>
      </c>
      <c r="B1840" s="1" t="s">
        <v>2009</v>
      </c>
      <c r="C1840">
        <v>10019</v>
      </c>
      <c r="D1840" t="s">
        <v>26</v>
      </c>
      <c r="E1840">
        <v>0</v>
      </c>
      <c r="F1840">
        <v>36</v>
      </c>
      <c r="G1840">
        <v>7.07</v>
      </c>
      <c r="H1840" t="s">
        <v>371</v>
      </c>
      <c r="I1840">
        <v>32</v>
      </c>
      <c r="J1840">
        <v>50</v>
      </c>
      <c r="K1840" t="s">
        <v>21</v>
      </c>
      <c r="L1840" t="s">
        <v>20</v>
      </c>
      <c r="M1840">
        <v>5</v>
      </c>
      <c r="N1840">
        <v>0</v>
      </c>
      <c r="O1840">
        <v>0</v>
      </c>
      <c r="P1840" t="s">
        <v>27</v>
      </c>
      <c r="Q1840" t="s">
        <v>2016</v>
      </c>
    </row>
    <row r="1841" spans="1:17">
      <c r="A1841">
        <v>1840</v>
      </c>
      <c r="B1841" s="1" t="s">
        <v>2017</v>
      </c>
      <c r="C1841">
        <v>12867</v>
      </c>
      <c r="D1841" t="s">
        <v>53</v>
      </c>
      <c r="E1841">
        <v>0</v>
      </c>
      <c r="F1841">
        <v>15</v>
      </c>
      <c r="G1841">
        <v>1.23</v>
      </c>
      <c r="H1841" t="s">
        <v>38</v>
      </c>
      <c r="I1841">
        <v>15</v>
      </c>
      <c r="J1841">
        <v>30</v>
      </c>
      <c r="K1841" t="s">
        <v>20</v>
      </c>
      <c r="L1841" t="s">
        <v>20</v>
      </c>
      <c r="M1841">
        <v>4</v>
      </c>
      <c r="N1841">
        <v>0</v>
      </c>
      <c r="O1841">
        <v>0</v>
      </c>
      <c r="P1841" t="s">
        <v>39</v>
      </c>
      <c r="Q1841" t="s">
        <v>2018</v>
      </c>
    </row>
    <row r="1842" spans="1:17">
      <c r="A1842">
        <v>1841</v>
      </c>
      <c r="B1842" s="1" t="s">
        <v>2009</v>
      </c>
      <c r="C1842">
        <v>13017</v>
      </c>
      <c r="D1842" t="s">
        <v>26</v>
      </c>
      <c r="E1842">
        <v>0</v>
      </c>
      <c r="F1842">
        <v>24</v>
      </c>
      <c r="G1842">
        <v>3.14</v>
      </c>
      <c r="H1842" t="s">
        <v>2019</v>
      </c>
      <c r="I1842">
        <v>24</v>
      </c>
      <c r="J1842">
        <v>24</v>
      </c>
      <c r="K1842" t="s">
        <v>21</v>
      </c>
      <c r="L1842" t="s">
        <v>20</v>
      </c>
      <c r="M1842">
        <v>4</v>
      </c>
      <c r="N1842">
        <v>0</v>
      </c>
      <c r="O1842">
        <v>0</v>
      </c>
      <c r="P1842" t="s">
        <v>27</v>
      </c>
      <c r="Q1842" t="s">
        <v>2020</v>
      </c>
    </row>
    <row r="1843" spans="1:17">
      <c r="A1843">
        <v>1842</v>
      </c>
      <c r="B1843" s="1" t="s">
        <v>2017</v>
      </c>
      <c r="C1843">
        <v>14647</v>
      </c>
      <c r="D1843" t="s">
        <v>107</v>
      </c>
      <c r="E1843">
        <v>0</v>
      </c>
      <c r="F1843">
        <v>24</v>
      </c>
      <c r="G1843">
        <v>3.14</v>
      </c>
      <c r="H1843" t="s">
        <v>38</v>
      </c>
      <c r="I1843">
        <v>24</v>
      </c>
      <c r="J1843">
        <v>25</v>
      </c>
      <c r="K1843" t="s">
        <v>20</v>
      </c>
      <c r="L1843" t="s">
        <v>20</v>
      </c>
      <c r="M1843">
        <v>5</v>
      </c>
      <c r="N1843">
        <v>0</v>
      </c>
      <c r="O1843">
        <v>0</v>
      </c>
      <c r="P1843" t="s">
        <v>39</v>
      </c>
      <c r="Q1843" t="s">
        <v>2021</v>
      </c>
    </row>
    <row r="1844" spans="1:17">
      <c r="A1844">
        <v>1843</v>
      </c>
      <c r="B1844" s="1" t="s">
        <v>2009</v>
      </c>
      <c r="C1844">
        <v>14702</v>
      </c>
      <c r="D1844" t="s">
        <v>17</v>
      </c>
      <c r="E1844">
        <v>0</v>
      </c>
      <c r="F1844">
        <v>24</v>
      </c>
      <c r="G1844">
        <v>3.14</v>
      </c>
      <c r="H1844" t="s">
        <v>24</v>
      </c>
      <c r="I1844">
        <v>24</v>
      </c>
      <c r="J1844">
        <v>32</v>
      </c>
      <c r="K1844" t="s">
        <v>21</v>
      </c>
      <c r="L1844" t="s">
        <v>20</v>
      </c>
      <c r="M1844">
        <v>5</v>
      </c>
      <c r="N1844">
        <v>0</v>
      </c>
      <c r="O1844">
        <v>0</v>
      </c>
      <c r="P1844" t="s">
        <v>27</v>
      </c>
      <c r="Q1844" t="s">
        <v>2022</v>
      </c>
    </row>
    <row r="1845" spans="1:17">
      <c r="A1845">
        <v>1844</v>
      </c>
      <c r="B1845" s="1" t="s">
        <v>2023</v>
      </c>
      <c r="C1845">
        <v>90</v>
      </c>
      <c r="D1845" t="s">
        <v>17</v>
      </c>
      <c r="E1845">
        <v>0</v>
      </c>
      <c r="F1845">
        <v>24</v>
      </c>
      <c r="G1845">
        <v>3.14</v>
      </c>
      <c r="H1845" t="s">
        <v>49</v>
      </c>
      <c r="I1845">
        <v>24</v>
      </c>
      <c r="J1845">
        <v>0</v>
      </c>
      <c r="K1845" t="s">
        <v>21</v>
      </c>
      <c r="L1845" t="s">
        <v>20</v>
      </c>
      <c r="M1845">
        <v>3</v>
      </c>
      <c r="N1845">
        <v>0</v>
      </c>
      <c r="O1845">
        <v>0</v>
      </c>
      <c r="P1845" t="s">
        <v>50</v>
      </c>
      <c r="Q1845" t="s">
        <v>2024</v>
      </c>
    </row>
    <row r="1846" spans="1:17">
      <c r="A1846">
        <v>1845</v>
      </c>
      <c r="B1846" s="1" t="s">
        <v>2023</v>
      </c>
      <c r="C1846">
        <v>100</v>
      </c>
      <c r="D1846" t="s">
        <v>26</v>
      </c>
      <c r="E1846">
        <v>0</v>
      </c>
      <c r="F1846">
        <v>30</v>
      </c>
      <c r="G1846">
        <v>7.07</v>
      </c>
      <c r="H1846" t="s">
        <v>24</v>
      </c>
      <c r="I1846">
        <v>30</v>
      </c>
      <c r="J1846">
        <v>24</v>
      </c>
      <c r="K1846" t="s">
        <v>21</v>
      </c>
      <c r="L1846" t="s">
        <v>20</v>
      </c>
      <c r="M1846">
        <v>6</v>
      </c>
      <c r="N1846">
        <v>0</v>
      </c>
      <c r="O1846">
        <v>0</v>
      </c>
      <c r="P1846" t="s">
        <v>27</v>
      </c>
      <c r="Q1846" t="s">
        <v>2025</v>
      </c>
    </row>
    <row r="1847" spans="1:17">
      <c r="A1847">
        <v>1846</v>
      </c>
      <c r="B1847" s="1" t="s">
        <v>2023</v>
      </c>
      <c r="C1847">
        <v>577</v>
      </c>
      <c r="D1847" t="s">
        <v>17</v>
      </c>
      <c r="E1847">
        <v>0</v>
      </c>
      <c r="F1847">
        <v>12</v>
      </c>
      <c r="G1847" t="s">
        <v>18</v>
      </c>
      <c r="H1847" t="s">
        <v>2026</v>
      </c>
      <c r="I1847">
        <v>12</v>
      </c>
      <c r="J1847">
        <v>60</v>
      </c>
      <c r="K1847" t="s">
        <v>20</v>
      </c>
      <c r="L1847" t="s">
        <v>20</v>
      </c>
      <c r="M1847">
        <v>6</v>
      </c>
      <c r="N1847">
        <v>0</v>
      </c>
      <c r="O1847">
        <v>0</v>
      </c>
      <c r="P1847" t="s">
        <v>33</v>
      </c>
      <c r="Q1847" t="s">
        <v>2027</v>
      </c>
    </row>
    <row r="1848" spans="1:17">
      <c r="A1848">
        <v>1847</v>
      </c>
      <c r="B1848" s="1" t="s">
        <v>2023</v>
      </c>
      <c r="C1848">
        <v>887</v>
      </c>
      <c r="D1848" t="s">
        <v>17</v>
      </c>
      <c r="E1848">
        <v>7.8</v>
      </c>
      <c r="F1848">
        <v>18</v>
      </c>
      <c r="G1848">
        <v>1.77</v>
      </c>
      <c r="H1848" t="s">
        <v>24</v>
      </c>
      <c r="I1848">
        <v>18</v>
      </c>
      <c r="J1848">
        <v>42</v>
      </c>
      <c r="K1848" t="s">
        <v>21</v>
      </c>
      <c r="L1848" t="s">
        <v>20</v>
      </c>
      <c r="M1848">
        <v>7</v>
      </c>
      <c r="N1848">
        <v>0</v>
      </c>
      <c r="O1848">
        <v>0</v>
      </c>
      <c r="P1848" t="s">
        <v>27</v>
      </c>
      <c r="Q1848" t="s">
        <v>2028</v>
      </c>
    </row>
    <row r="1849" spans="1:17">
      <c r="A1849">
        <v>1848</v>
      </c>
      <c r="B1849" s="1" t="s">
        <v>2023</v>
      </c>
      <c r="C1849">
        <v>891</v>
      </c>
      <c r="D1849" t="s">
        <v>17</v>
      </c>
      <c r="E1849">
        <v>0</v>
      </c>
      <c r="F1849" t="s">
        <v>2029</v>
      </c>
      <c r="G1849">
        <v>1.77</v>
      </c>
      <c r="H1849" t="s">
        <v>2019</v>
      </c>
      <c r="I1849">
        <v>18</v>
      </c>
      <c r="J1849">
        <v>42</v>
      </c>
      <c r="K1849" t="s">
        <v>21</v>
      </c>
      <c r="L1849" t="s">
        <v>20</v>
      </c>
      <c r="M1849">
        <v>6</v>
      </c>
      <c r="N1849">
        <v>0</v>
      </c>
      <c r="O1849">
        <v>0</v>
      </c>
      <c r="P1849" t="s">
        <v>27</v>
      </c>
      <c r="Q1849" t="s">
        <v>2030</v>
      </c>
    </row>
    <row r="1850" spans="1:17">
      <c r="A1850">
        <v>1849</v>
      </c>
      <c r="B1850" s="1" t="s">
        <v>2023</v>
      </c>
      <c r="C1850">
        <v>892</v>
      </c>
      <c r="D1850" t="s">
        <v>17</v>
      </c>
      <c r="E1850">
        <v>0</v>
      </c>
      <c r="F1850">
        <v>24</v>
      </c>
      <c r="G1850">
        <v>3.14</v>
      </c>
      <c r="H1850" t="s">
        <v>2019</v>
      </c>
      <c r="I1850">
        <v>24</v>
      </c>
      <c r="J1850">
        <v>0</v>
      </c>
      <c r="K1850" t="s">
        <v>21</v>
      </c>
      <c r="L1850" t="s">
        <v>20</v>
      </c>
      <c r="M1850">
        <v>6</v>
      </c>
      <c r="N1850">
        <v>0</v>
      </c>
      <c r="O1850">
        <v>0</v>
      </c>
      <c r="P1850" t="s">
        <v>27</v>
      </c>
      <c r="Q1850" t="s">
        <v>2023</v>
      </c>
    </row>
    <row r="1851" spans="1:17">
      <c r="A1851">
        <v>1850</v>
      </c>
      <c r="B1851" s="1" t="s">
        <v>2023</v>
      </c>
      <c r="C1851">
        <v>1894</v>
      </c>
      <c r="D1851" t="s">
        <v>17</v>
      </c>
      <c r="E1851">
        <v>0</v>
      </c>
      <c r="F1851">
        <v>18</v>
      </c>
      <c r="G1851">
        <v>1.77</v>
      </c>
      <c r="H1851" t="s">
        <v>24</v>
      </c>
      <c r="I1851">
        <v>18</v>
      </c>
      <c r="J1851">
        <v>24</v>
      </c>
      <c r="K1851" t="s">
        <v>21</v>
      </c>
      <c r="L1851" t="s">
        <v>21</v>
      </c>
      <c r="M1851">
        <v>4</v>
      </c>
      <c r="N1851">
        <v>0</v>
      </c>
      <c r="O1851">
        <v>0</v>
      </c>
      <c r="P1851" t="s">
        <v>22</v>
      </c>
      <c r="Q1851" t="s">
        <v>2031</v>
      </c>
    </row>
    <row r="1852" spans="1:17">
      <c r="A1852">
        <v>1851</v>
      </c>
      <c r="B1852" s="1" t="s">
        <v>2023</v>
      </c>
      <c r="C1852">
        <v>2959</v>
      </c>
      <c r="D1852" t="s">
        <v>17</v>
      </c>
      <c r="E1852">
        <v>0</v>
      </c>
      <c r="F1852">
        <v>18</v>
      </c>
      <c r="G1852">
        <v>1.77</v>
      </c>
      <c r="H1852" t="s">
        <v>24</v>
      </c>
      <c r="I1852">
        <v>18</v>
      </c>
      <c r="J1852">
        <v>18</v>
      </c>
      <c r="K1852" t="s">
        <v>21</v>
      </c>
      <c r="L1852" t="s">
        <v>21</v>
      </c>
      <c r="M1852">
        <v>5</v>
      </c>
      <c r="N1852">
        <v>0</v>
      </c>
      <c r="O1852">
        <v>0</v>
      </c>
      <c r="P1852" t="s">
        <v>22</v>
      </c>
      <c r="Q1852" t="s">
        <v>2032</v>
      </c>
    </row>
    <row r="1853" spans="1:17">
      <c r="A1853">
        <v>1852</v>
      </c>
      <c r="B1853" s="1" t="s">
        <v>2023</v>
      </c>
      <c r="C1853">
        <v>3635</v>
      </c>
      <c r="D1853" t="s">
        <v>26</v>
      </c>
      <c r="E1853">
        <v>0</v>
      </c>
      <c r="F1853">
        <v>24</v>
      </c>
      <c r="G1853">
        <v>3.14</v>
      </c>
      <c r="H1853" t="s">
        <v>19</v>
      </c>
      <c r="I1853">
        <v>24</v>
      </c>
      <c r="J1853">
        <v>0</v>
      </c>
      <c r="K1853" t="s">
        <v>21</v>
      </c>
      <c r="L1853" t="s">
        <v>21</v>
      </c>
      <c r="M1853">
        <v>5</v>
      </c>
      <c r="N1853">
        <v>0</v>
      </c>
      <c r="O1853">
        <v>0</v>
      </c>
      <c r="P1853" t="s">
        <v>27</v>
      </c>
      <c r="Q1853" t="s">
        <v>2033</v>
      </c>
    </row>
    <row r="1854" spans="1:17">
      <c r="A1854">
        <v>1853</v>
      </c>
      <c r="B1854" s="1" t="s">
        <v>2023</v>
      </c>
      <c r="C1854">
        <v>4783</v>
      </c>
      <c r="D1854" t="s">
        <v>17</v>
      </c>
      <c r="E1854">
        <v>0</v>
      </c>
      <c r="F1854">
        <v>18</v>
      </c>
      <c r="G1854">
        <v>1.77</v>
      </c>
      <c r="H1854" t="s">
        <v>70</v>
      </c>
      <c r="I1854">
        <v>18</v>
      </c>
      <c r="J1854">
        <v>4</v>
      </c>
      <c r="K1854" t="s">
        <v>21</v>
      </c>
      <c r="L1854" t="s">
        <v>20</v>
      </c>
      <c r="M1854">
        <v>0</v>
      </c>
      <c r="N1854">
        <v>0</v>
      </c>
      <c r="O1854">
        <v>0</v>
      </c>
      <c r="P1854" t="s">
        <v>22</v>
      </c>
      <c r="Q1854" t="s">
        <v>2034</v>
      </c>
    </row>
    <row r="1855" spans="1:17">
      <c r="A1855">
        <v>1854</v>
      </c>
      <c r="B1855" s="1" t="s">
        <v>2023</v>
      </c>
      <c r="C1855">
        <v>6083</v>
      </c>
      <c r="D1855" t="s">
        <v>17</v>
      </c>
      <c r="E1855">
        <v>0</v>
      </c>
      <c r="F1855">
        <v>18</v>
      </c>
      <c r="G1855">
        <v>1.77</v>
      </c>
      <c r="H1855" t="s">
        <v>24</v>
      </c>
      <c r="I1855">
        <v>18</v>
      </c>
      <c r="J1855">
        <v>40</v>
      </c>
      <c r="K1855" t="s">
        <v>21</v>
      </c>
      <c r="L1855" t="s">
        <v>20</v>
      </c>
      <c r="M1855">
        <v>4</v>
      </c>
      <c r="N1855">
        <v>0</v>
      </c>
      <c r="O1855">
        <v>0</v>
      </c>
      <c r="P1855" t="s">
        <v>27</v>
      </c>
      <c r="Q1855" t="s">
        <v>2035</v>
      </c>
    </row>
    <row r="1856" spans="1:17">
      <c r="A1856">
        <v>1855</v>
      </c>
      <c r="B1856" s="1" t="s">
        <v>2023</v>
      </c>
      <c r="C1856">
        <v>7430</v>
      </c>
      <c r="D1856" t="s">
        <v>17</v>
      </c>
      <c r="E1856">
        <v>2.62</v>
      </c>
      <c r="F1856">
        <v>24</v>
      </c>
      <c r="G1856">
        <v>3.14</v>
      </c>
      <c r="H1856" t="s">
        <v>24</v>
      </c>
      <c r="I1856">
        <v>24</v>
      </c>
      <c r="J1856">
        <v>24</v>
      </c>
      <c r="K1856" t="s">
        <v>21</v>
      </c>
      <c r="L1856" t="s">
        <v>20</v>
      </c>
      <c r="M1856">
        <v>5</v>
      </c>
      <c r="N1856">
        <v>0</v>
      </c>
      <c r="O1856">
        <v>0</v>
      </c>
      <c r="P1856" t="s">
        <v>33</v>
      </c>
      <c r="Q1856" t="s">
        <v>1495</v>
      </c>
    </row>
    <row r="1857" spans="1:17">
      <c r="A1857">
        <v>1856</v>
      </c>
      <c r="B1857" s="1" t="s">
        <v>2023</v>
      </c>
      <c r="C1857">
        <v>7435</v>
      </c>
      <c r="D1857" t="s">
        <v>17</v>
      </c>
      <c r="E1857">
        <v>0</v>
      </c>
      <c r="F1857">
        <v>18</v>
      </c>
      <c r="G1857">
        <v>1.77</v>
      </c>
      <c r="H1857" t="s">
        <v>24</v>
      </c>
      <c r="I1857">
        <v>18</v>
      </c>
      <c r="J1857">
        <v>44</v>
      </c>
      <c r="K1857" t="s">
        <v>21</v>
      </c>
      <c r="L1857" t="s">
        <v>20</v>
      </c>
      <c r="M1857">
        <v>6</v>
      </c>
      <c r="N1857">
        <v>0</v>
      </c>
      <c r="O1857">
        <v>0</v>
      </c>
      <c r="P1857" t="s">
        <v>33</v>
      </c>
      <c r="Q1857" t="s">
        <v>2036</v>
      </c>
    </row>
    <row r="1858" spans="1:17">
      <c r="A1858">
        <v>1857</v>
      </c>
      <c r="B1858" s="1" t="s">
        <v>2023</v>
      </c>
      <c r="C1858">
        <v>8718</v>
      </c>
      <c r="D1858" t="s">
        <v>17</v>
      </c>
      <c r="E1858">
        <v>0</v>
      </c>
      <c r="F1858">
        <v>18</v>
      </c>
      <c r="G1858">
        <v>1.77</v>
      </c>
      <c r="H1858" t="s">
        <v>24</v>
      </c>
      <c r="I1858">
        <v>18</v>
      </c>
      <c r="J1858">
        <v>24</v>
      </c>
      <c r="K1858" t="s">
        <v>21</v>
      </c>
      <c r="L1858" t="s">
        <v>21</v>
      </c>
      <c r="M1858">
        <v>3</v>
      </c>
      <c r="N1858">
        <v>0</v>
      </c>
      <c r="O1858">
        <v>0</v>
      </c>
      <c r="P1858" t="s">
        <v>22</v>
      </c>
      <c r="Q1858" t="s">
        <v>2037</v>
      </c>
    </row>
    <row r="1859" spans="1:17">
      <c r="A1859">
        <v>1858</v>
      </c>
      <c r="B1859" s="1" t="s">
        <v>2023</v>
      </c>
      <c r="C1859">
        <v>9322</v>
      </c>
      <c r="D1859" t="s">
        <v>17</v>
      </c>
      <c r="E1859">
        <v>0</v>
      </c>
      <c r="F1859">
        <v>12</v>
      </c>
      <c r="G1859" t="s">
        <v>18</v>
      </c>
      <c r="H1859" t="s">
        <v>19</v>
      </c>
      <c r="I1859">
        <v>12</v>
      </c>
      <c r="J1859">
        <v>20</v>
      </c>
      <c r="K1859" t="s">
        <v>21</v>
      </c>
      <c r="L1859" t="s">
        <v>21</v>
      </c>
      <c r="M1859">
        <v>4</v>
      </c>
      <c r="N1859">
        <v>0</v>
      </c>
      <c r="O1859">
        <v>0</v>
      </c>
      <c r="P1859" t="s">
        <v>22</v>
      </c>
      <c r="Q1859" t="s">
        <v>2038</v>
      </c>
    </row>
    <row r="1860" spans="1:17">
      <c r="A1860">
        <v>1859</v>
      </c>
      <c r="B1860" s="1" t="s">
        <v>2023</v>
      </c>
      <c r="C1860">
        <v>10049</v>
      </c>
      <c r="D1860" t="s">
        <v>26</v>
      </c>
      <c r="E1860">
        <v>0</v>
      </c>
      <c r="F1860">
        <v>24</v>
      </c>
      <c r="G1860">
        <v>3.14</v>
      </c>
      <c r="H1860" t="s">
        <v>19</v>
      </c>
      <c r="I1860">
        <v>24</v>
      </c>
      <c r="J1860">
        <v>19</v>
      </c>
      <c r="K1860" t="s">
        <v>21</v>
      </c>
      <c r="L1860" t="s">
        <v>20</v>
      </c>
      <c r="M1860">
        <v>5</v>
      </c>
      <c r="N1860">
        <v>0</v>
      </c>
      <c r="O1860">
        <v>0</v>
      </c>
      <c r="P1860" t="s">
        <v>27</v>
      </c>
      <c r="Q1860" t="s">
        <v>2039</v>
      </c>
    </row>
    <row r="1861" spans="1:17">
      <c r="A1861">
        <v>1860</v>
      </c>
      <c r="B1861" s="1" t="s">
        <v>2023</v>
      </c>
      <c r="C1861">
        <v>11289</v>
      </c>
      <c r="D1861" t="s">
        <v>26</v>
      </c>
      <c r="E1861">
        <v>0</v>
      </c>
      <c r="F1861">
        <v>18</v>
      </c>
      <c r="G1861">
        <v>1.77</v>
      </c>
      <c r="H1861" t="s">
        <v>49</v>
      </c>
      <c r="I1861">
        <v>18</v>
      </c>
      <c r="J1861">
        <v>110</v>
      </c>
      <c r="K1861" t="s">
        <v>21</v>
      </c>
      <c r="L1861" t="s">
        <v>21</v>
      </c>
      <c r="M1861">
        <v>4</v>
      </c>
      <c r="N1861">
        <v>0</v>
      </c>
      <c r="O1861">
        <v>0</v>
      </c>
      <c r="P1861" t="s">
        <v>50</v>
      </c>
      <c r="Q1861" t="s">
        <v>2040</v>
      </c>
    </row>
    <row r="1862" spans="1:17">
      <c r="A1862">
        <v>1861</v>
      </c>
      <c r="B1862" s="1" t="s">
        <v>1495</v>
      </c>
      <c r="C1862">
        <v>2540</v>
      </c>
      <c r="D1862" t="s">
        <v>17</v>
      </c>
      <c r="E1862">
        <v>0</v>
      </c>
      <c r="F1862">
        <v>18</v>
      </c>
      <c r="G1862">
        <v>1.77</v>
      </c>
      <c r="H1862" t="s">
        <v>24</v>
      </c>
      <c r="I1862">
        <v>18</v>
      </c>
      <c r="J1862">
        <v>80</v>
      </c>
      <c r="K1862" t="s">
        <v>20</v>
      </c>
      <c r="L1862" t="s">
        <v>20</v>
      </c>
      <c r="M1862">
        <v>4</v>
      </c>
      <c r="N1862">
        <v>0</v>
      </c>
      <c r="O1862">
        <v>0</v>
      </c>
      <c r="P1862" t="s">
        <v>33</v>
      </c>
      <c r="Q1862" t="s">
        <v>2041</v>
      </c>
    </row>
    <row r="1863" spans="1:17">
      <c r="A1863">
        <v>1862</v>
      </c>
      <c r="B1863" s="1" t="s">
        <v>2042</v>
      </c>
      <c r="C1863">
        <v>0</v>
      </c>
      <c r="D1863" t="s">
        <v>17</v>
      </c>
      <c r="E1863">
        <v>0</v>
      </c>
      <c r="F1863">
        <v>36</v>
      </c>
      <c r="G1863">
        <v>7.07</v>
      </c>
      <c r="H1863" t="s">
        <v>24</v>
      </c>
      <c r="I1863">
        <v>36</v>
      </c>
      <c r="J1863">
        <v>30</v>
      </c>
      <c r="K1863" t="s">
        <v>21</v>
      </c>
      <c r="L1863" t="s">
        <v>20</v>
      </c>
      <c r="M1863">
        <v>7</v>
      </c>
      <c r="N1863">
        <v>0</v>
      </c>
      <c r="O1863">
        <v>0</v>
      </c>
      <c r="P1863" t="s">
        <v>27</v>
      </c>
      <c r="Q1863" t="s">
        <v>2042</v>
      </c>
    </row>
    <row r="1864" spans="1:17">
      <c r="A1864">
        <v>1863</v>
      </c>
      <c r="B1864" s="1" t="s">
        <v>2042</v>
      </c>
      <c r="C1864">
        <v>167</v>
      </c>
      <c r="D1864" t="s">
        <v>26</v>
      </c>
      <c r="E1864">
        <v>0</v>
      </c>
      <c r="F1864">
        <v>18</v>
      </c>
      <c r="G1864">
        <v>1.77</v>
      </c>
      <c r="H1864" t="s">
        <v>77</v>
      </c>
      <c r="I1864">
        <v>18</v>
      </c>
      <c r="J1864">
        <v>24</v>
      </c>
      <c r="K1864" t="s">
        <v>21</v>
      </c>
      <c r="L1864" t="s">
        <v>20</v>
      </c>
      <c r="M1864">
        <v>4</v>
      </c>
      <c r="N1864">
        <v>0</v>
      </c>
      <c r="O1864">
        <v>0</v>
      </c>
      <c r="P1864" t="s">
        <v>33</v>
      </c>
      <c r="Q1864" t="s">
        <v>2043</v>
      </c>
    </row>
    <row r="1865" spans="1:17">
      <c r="A1865">
        <v>1864</v>
      </c>
      <c r="B1865" s="1" t="s">
        <v>2042</v>
      </c>
      <c r="C1865">
        <v>1087</v>
      </c>
      <c r="D1865" t="s">
        <v>17</v>
      </c>
      <c r="E1865">
        <v>0</v>
      </c>
      <c r="F1865">
        <v>18</v>
      </c>
      <c r="G1865">
        <v>1.77</v>
      </c>
      <c r="H1865" t="s">
        <v>77</v>
      </c>
      <c r="I1865">
        <v>18</v>
      </c>
      <c r="J1865">
        <v>205</v>
      </c>
      <c r="K1865" t="s">
        <v>21</v>
      </c>
      <c r="L1865" t="s">
        <v>20</v>
      </c>
      <c r="M1865">
        <v>4</v>
      </c>
      <c r="N1865">
        <v>0</v>
      </c>
      <c r="O1865">
        <v>0</v>
      </c>
      <c r="P1865" t="s">
        <v>33</v>
      </c>
      <c r="Q1865" t="s">
        <v>2044</v>
      </c>
    </row>
    <row r="1866" spans="1:17">
      <c r="A1866">
        <v>1865</v>
      </c>
      <c r="B1866" s="1" t="s">
        <v>1633</v>
      </c>
      <c r="C1866">
        <v>847</v>
      </c>
      <c r="D1866" t="s">
        <v>17</v>
      </c>
      <c r="E1866">
        <v>0</v>
      </c>
      <c r="F1866">
        <v>18</v>
      </c>
      <c r="G1866">
        <v>1.77</v>
      </c>
      <c r="H1866" t="s">
        <v>1248</v>
      </c>
      <c r="I1866">
        <v>18</v>
      </c>
      <c r="J1866">
        <v>24</v>
      </c>
      <c r="K1866" t="s">
        <v>21</v>
      </c>
      <c r="L1866" t="s">
        <v>20</v>
      </c>
      <c r="M1866">
        <v>4</v>
      </c>
      <c r="N1866">
        <v>0</v>
      </c>
      <c r="O1866">
        <v>0</v>
      </c>
      <c r="P1866" t="s">
        <v>22</v>
      </c>
      <c r="Q1866" t="s">
        <v>2045</v>
      </c>
    </row>
    <row r="1867" spans="1:17">
      <c r="A1867">
        <v>1866</v>
      </c>
      <c r="B1867" s="1" t="s">
        <v>1633</v>
      </c>
      <c r="C1867">
        <v>1930</v>
      </c>
      <c r="D1867" t="s">
        <v>17</v>
      </c>
      <c r="E1867">
        <v>0</v>
      </c>
      <c r="F1867">
        <v>24</v>
      </c>
      <c r="G1867">
        <v>3.14</v>
      </c>
      <c r="H1867" t="s">
        <v>24</v>
      </c>
      <c r="I1867">
        <v>24</v>
      </c>
      <c r="J1867">
        <v>18</v>
      </c>
      <c r="K1867" t="s">
        <v>21</v>
      </c>
      <c r="L1867" t="s">
        <v>20</v>
      </c>
      <c r="M1867">
        <v>4</v>
      </c>
      <c r="N1867">
        <v>0</v>
      </c>
      <c r="O1867">
        <v>0</v>
      </c>
      <c r="P1867" t="s">
        <v>27</v>
      </c>
      <c r="Q1867" t="s">
        <v>2046</v>
      </c>
    </row>
    <row r="1868" spans="1:17">
      <c r="A1868">
        <v>1867</v>
      </c>
      <c r="B1868" s="1" t="s">
        <v>2047</v>
      </c>
      <c r="C1868">
        <v>0</v>
      </c>
      <c r="D1868" t="s">
        <v>17</v>
      </c>
      <c r="E1868">
        <v>1.4</v>
      </c>
      <c r="F1868">
        <v>36</v>
      </c>
      <c r="G1868">
        <v>7.07</v>
      </c>
      <c r="H1868" t="s">
        <v>24</v>
      </c>
      <c r="I1868">
        <v>36</v>
      </c>
      <c r="J1868">
        <v>118</v>
      </c>
      <c r="K1868" t="s">
        <v>20</v>
      </c>
      <c r="L1868" t="s">
        <v>20</v>
      </c>
      <c r="M1868">
        <v>8</v>
      </c>
      <c r="N1868">
        <v>0</v>
      </c>
      <c r="O1868">
        <v>0</v>
      </c>
      <c r="P1868" t="s">
        <v>27</v>
      </c>
      <c r="Q1868" t="s">
        <v>2047</v>
      </c>
    </row>
    <row r="1869" spans="1:17">
      <c r="A1869">
        <v>1868</v>
      </c>
      <c r="B1869" s="1" t="s">
        <v>2047</v>
      </c>
      <c r="C1869">
        <v>2714</v>
      </c>
      <c r="D1869" t="s">
        <v>26</v>
      </c>
      <c r="E1869">
        <v>0</v>
      </c>
      <c r="F1869">
        <v>18</v>
      </c>
      <c r="G1869">
        <v>1.77</v>
      </c>
      <c r="H1869" t="s">
        <v>19</v>
      </c>
      <c r="I1869">
        <v>18</v>
      </c>
      <c r="J1869">
        <v>24</v>
      </c>
      <c r="K1869" t="s">
        <v>21</v>
      </c>
      <c r="L1869" t="s">
        <v>21</v>
      </c>
      <c r="M1869">
        <v>3</v>
      </c>
      <c r="N1869">
        <v>0</v>
      </c>
      <c r="O1869">
        <v>0</v>
      </c>
      <c r="P1869" t="s">
        <v>22</v>
      </c>
      <c r="Q1869" t="s">
        <v>2048</v>
      </c>
    </row>
    <row r="1870" spans="1:17">
      <c r="A1870">
        <v>1869</v>
      </c>
      <c r="B1870" s="1" t="s">
        <v>2047</v>
      </c>
      <c r="C1870">
        <v>2827</v>
      </c>
      <c r="D1870" t="s">
        <v>17</v>
      </c>
      <c r="E1870">
        <v>0</v>
      </c>
      <c r="F1870" t="s">
        <v>18</v>
      </c>
      <c r="G1870" t="s">
        <v>18</v>
      </c>
      <c r="H1870" t="s">
        <v>18</v>
      </c>
      <c r="I1870">
        <v>0</v>
      </c>
      <c r="J1870">
        <v>0</v>
      </c>
      <c r="K1870" t="s">
        <v>18</v>
      </c>
      <c r="L1870" t="s">
        <v>20</v>
      </c>
      <c r="M1870">
        <v>0</v>
      </c>
      <c r="N1870">
        <v>0</v>
      </c>
      <c r="O1870">
        <v>0</v>
      </c>
      <c r="P1870" t="s">
        <v>27</v>
      </c>
      <c r="Q1870" t="s">
        <v>2049</v>
      </c>
    </row>
    <row r="1871" spans="1:17">
      <c r="A1871">
        <v>1870</v>
      </c>
      <c r="B1871" s="1" t="s">
        <v>1520</v>
      </c>
      <c r="C1871">
        <v>0</v>
      </c>
      <c r="D1871" t="s">
        <v>26</v>
      </c>
      <c r="E1871">
        <v>0</v>
      </c>
      <c r="F1871" t="s">
        <v>18</v>
      </c>
      <c r="G1871" t="s">
        <v>18</v>
      </c>
      <c r="H1871" t="s">
        <v>2050</v>
      </c>
      <c r="I1871">
        <v>24</v>
      </c>
      <c r="J1871">
        <v>16</v>
      </c>
      <c r="K1871" t="s">
        <v>20</v>
      </c>
      <c r="L1871" t="s">
        <v>20</v>
      </c>
      <c r="M1871">
        <v>5</v>
      </c>
      <c r="N1871">
        <v>0</v>
      </c>
      <c r="O1871">
        <v>0</v>
      </c>
      <c r="P1871" t="s">
        <v>22</v>
      </c>
      <c r="Q1871" t="s">
        <v>1520</v>
      </c>
    </row>
    <row r="1872" spans="1:17">
      <c r="A1872">
        <v>1871</v>
      </c>
      <c r="B1872" s="1" t="s">
        <v>1520</v>
      </c>
      <c r="C1872">
        <v>2490</v>
      </c>
      <c r="D1872" t="s">
        <v>26</v>
      </c>
      <c r="E1872">
        <v>0</v>
      </c>
      <c r="F1872">
        <v>18</v>
      </c>
      <c r="G1872">
        <v>1.77</v>
      </c>
      <c r="H1872" t="s">
        <v>77</v>
      </c>
      <c r="I1872">
        <v>18</v>
      </c>
      <c r="J1872">
        <v>55</v>
      </c>
      <c r="K1872" t="s">
        <v>21</v>
      </c>
      <c r="L1872" t="s">
        <v>20</v>
      </c>
      <c r="M1872">
        <v>3</v>
      </c>
      <c r="N1872">
        <v>0</v>
      </c>
      <c r="O1872">
        <v>0</v>
      </c>
      <c r="P1872" t="s">
        <v>27</v>
      </c>
      <c r="Q1872" t="s">
        <v>2051</v>
      </c>
    </row>
    <row r="1873" spans="1:17">
      <c r="A1873">
        <v>1872</v>
      </c>
      <c r="B1873" s="1" t="s">
        <v>1520</v>
      </c>
      <c r="C1873">
        <v>2502</v>
      </c>
      <c r="D1873" t="s">
        <v>26</v>
      </c>
      <c r="E1873">
        <v>0</v>
      </c>
      <c r="F1873">
        <v>24</v>
      </c>
      <c r="G1873">
        <v>3.14</v>
      </c>
      <c r="H1873" t="s">
        <v>24</v>
      </c>
      <c r="I1873">
        <v>24</v>
      </c>
      <c r="J1873">
        <v>24</v>
      </c>
      <c r="K1873" t="s">
        <v>21</v>
      </c>
      <c r="L1873" t="s">
        <v>20</v>
      </c>
      <c r="M1873">
        <v>4</v>
      </c>
      <c r="N1873">
        <v>0</v>
      </c>
      <c r="O1873">
        <v>0</v>
      </c>
      <c r="P1873" t="s">
        <v>27</v>
      </c>
      <c r="Q1873" t="s">
        <v>453</v>
      </c>
    </row>
    <row r="1874" spans="1:17">
      <c r="A1874">
        <v>1873</v>
      </c>
      <c r="B1874" s="1" t="s">
        <v>1520</v>
      </c>
      <c r="C1874">
        <v>2506</v>
      </c>
      <c r="D1874" t="s">
        <v>17</v>
      </c>
      <c r="E1874">
        <v>0</v>
      </c>
      <c r="F1874">
        <v>24</v>
      </c>
      <c r="G1874">
        <v>3.14</v>
      </c>
      <c r="H1874" t="s">
        <v>24</v>
      </c>
      <c r="I1874">
        <v>24</v>
      </c>
      <c r="J1874">
        <v>24</v>
      </c>
      <c r="K1874" t="s">
        <v>21</v>
      </c>
      <c r="L1874" t="s">
        <v>20</v>
      </c>
      <c r="M1874">
        <v>5</v>
      </c>
      <c r="N1874">
        <v>0</v>
      </c>
      <c r="O1874">
        <v>0</v>
      </c>
      <c r="P1874" t="s">
        <v>33</v>
      </c>
      <c r="Q1874" t="s">
        <v>2052</v>
      </c>
    </row>
    <row r="1875" spans="1:17">
      <c r="A1875">
        <v>1874</v>
      </c>
      <c r="B1875" s="1" t="s">
        <v>2053</v>
      </c>
      <c r="C1875">
        <v>15402</v>
      </c>
      <c r="D1875" t="s">
        <v>17</v>
      </c>
      <c r="E1875">
        <v>0</v>
      </c>
      <c r="F1875">
        <v>20</v>
      </c>
      <c r="G1875" t="s">
        <v>18</v>
      </c>
      <c r="H1875" t="s">
        <v>49</v>
      </c>
      <c r="I1875">
        <v>18</v>
      </c>
      <c r="J1875">
        <v>48</v>
      </c>
      <c r="K1875" t="s">
        <v>21</v>
      </c>
      <c r="L1875" t="s">
        <v>20</v>
      </c>
      <c r="M1875">
        <v>8</v>
      </c>
      <c r="N1875">
        <v>0</v>
      </c>
      <c r="O1875">
        <v>0</v>
      </c>
      <c r="P1875" t="s">
        <v>27</v>
      </c>
      <c r="Q1875" t="s">
        <v>18</v>
      </c>
    </row>
    <row r="1876" spans="1:17">
      <c r="A1876">
        <v>1875</v>
      </c>
      <c r="B1876" s="1" t="s">
        <v>2053</v>
      </c>
      <c r="C1876">
        <v>3136</v>
      </c>
      <c r="D1876" t="s">
        <v>17</v>
      </c>
      <c r="E1876">
        <v>0</v>
      </c>
      <c r="F1876">
        <v>24</v>
      </c>
      <c r="G1876">
        <v>3.14</v>
      </c>
      <c r="H1876" t="s">
        <v>70</v>
      </c>
      <c r="I1876">
        <v>24</v>
      </c>
      <c r="J1876">
        <v>25</v>
      </c>
      <c r="K1876" t="s">
        <v>20</v>
      </c>
      <c r="L1876" t="s">
        <v>20</v>
      </c>
      <c r="M1876">
        <v>8</v>
      </c>
      <c r="N1876">
        <v>0</v>
      </c>
      <c r="O1876">
        <v>0</v>
      </c>
      <c r="P1876" t="s">
        <v>22</v>
      </c>
      <c r="Q1876" t="s">
        <v>2054</v>
      </c>
    </row>
    <row r="1877" spans="1:17">
      <c r="A1877">
        <v>1876</v>
      </c>
      <c r="B1877" s="1" t="s">
        <v>2053</v>
      </c>
      <c r="C1877">
        <v>3271</v>
      </c>
      <c r="D1877" t="s">
        <v>17</v>
      </c>
      <c r="E1877">
        <v>0</v>
      </c>
      <c r="F1877">
        <v>24</v>
      </c>
      <c r="G1877">
        <v>3.14</v>
      </c>
      <c r="H1877" t="s">
        <v>77</v>
      </c>
      <c r="I1877">
        <v>24</v>
      </c>
      <c r="J1877">
        <v>48</v>
      </c>
      <c r="K1877" t="s">
        <v>21</v>
      </c>
      <c r="L1877" t="s">
        <v>20</v>
      </c>
      <c r="M1877">
        <v>7</v>
      </c>
      <c r="N1877">
        <v>0</v>
      </c>
      <c r="O1877">
        <v>0</v>
      </c>
      <c r="P1877" t="s">
        <v>33</v>
      </c>
      <c r="Q1877" t="s">
        <v>2055</v>
      </c>
    </row>
    <row r="1878" spans="1:17">
      <c r="A1878">
        <v>1877</v>
      </c>
      <c r="B1878" s="1" t="s">
        <v>2056</v>
      </c>
      <c r="C1878">
        <v>25</v>
      </c>
      <c r="D1878" t="s">
        <v>17</v>
      </c>
      <c r="E1878">
        <v>0</v>
      </c>
      <c r="F1878">
        <v>18</v>
      </c>
      <c r="G1878">
        <v>1.77</v>
      </c>
      <c r="H1878" t="s">
        <v>24</v>
      </c>
      <c r="I1878">
        <v>18</v>
      </c>
      <c r="J1878">
        <v>24</v>
      </c>
      <c r="K1878" t="s">
        <v>18</v>
      </c>
      <c r="L1878" t="s">
        <v>20</v>
      </c>
      <c r="M1878">
        <v>5</v>
      </c>
      <c r="N1878">
        <v>0</v>
      </c>
      <c r="O1878">
        <v>0</v>
      </c>
      <c r="P1878" t="s">
        <v>27</v>
      </c>
      <c r="Q1878" t="s">
        <v>2057</v>
      </c>
    </row>
    <row r="1879" spans="1:17">
      <c r="A1879">
        <v>1878</v>
      </c>
      <c r="B1879" s="1" t="s">
        <v>2058</v>
      </c>
      <c r="C1879">
        <v>7470</v>
      </c>
      <c r="D1879" t="s">
        <v>17</v>
      </c>
      <c r="E1879">
        <v>2.5</v>
      </c>
      <c r="F1879">
        <v>24</v>
      </c>
      <c r="G1879">
        <v>3.14</v>
      </c>
      <c r="H1879" t="s">
        <v>19</v>
      </c>
      <c r="I1879">
        <v>24</v>
      </c>
      <c r="J1879">
        <v>50</v>
      </c>
      <c r="K1879" t="s">
        <v>21</v>
      </c>
      <c r="L1879" t="s">
        <v>21</v>
      </c>
      <c r="M1879">
        <v>4</v>
      </c>
      <c r="N1879">
        <v>0</v>
      </c>
      <c r="O1879">
        <v>0</v>
      </c>
      <c r="P1879" t="s">
        <v>27</v>
      </c>
      <c r="Q1879" t="s">
        <v>2059</v>
      </c>
    </row>
    <row r="1880" spans="1:17">
      <c r="A1880">
        <v>1879</v>
      </c>
      <c r="B1880" s="1" t="s">
        <v>2058</v>
      </c>
      <c r="C1880">
        <v>10246</v>
      </c>
      <c r="D1880" t="s">
        <v>17</v>
      </c>
      <c r="E1880">
        <v>1.5</v>
      </c>
      <c r="F1880">
        <v>24</v>
      </c>
      <c r="G1880">
        <v>3.14</v>
      </c>
      <c r="H1880" t="s">
        <v>77</v>
      </c>
      <c r="I1880">
        <v>24</v>
      </c>
      <c r="J1880">
        <v>30</v>
      </c>
      <c r="K1880" t="s">
        <v>21</v>
      </c>
      <c r="L1880" t="s">
        <v>21</v>
      </c>
      <c r="M1880">
        <v>4</v>
      </c>
      <c r="N1880">
        <v>0</v>
      </c>
      <c r="O1880">
        <v>0</v>
      </c>
      <c r="P1880" t="s">
        <v>27</v>
      </c>
      <c r="Q1880" t="s">
        <v>2060</v>
      </c>
    </row>
    <row r="1881" spans="1:17">
      <c r="A1881">
        <v>1880</v>
      </c>
      <c r="B1881" s="1" t="s">
        <v>2058</v>
      </c>
      <c r="C1881">
        <v>11790</v>
      </c>
      <c r="D1881" t="s">
        <v>17</v>
      </c>
      <c r="E1881">
        <v>2</v>
      </c>
      <c r="F1881">
        <v>24</v>
      </c>
      <c r="G1881">
        <v>3.14</v>
      </c>
      <c r="H1881" t="s">
        <v>24</v>
      </c>
      <c r="I1881">
        <v>24</v>
      </c>
      <c r="J1881">
        <v>24</v>
      </c>
      <c r="K1881" t="s">
        <v>21</v>
      </c>
      <c r="L1881" t="s">
        <v>21</v>
      </c>
      <c r="M1881">
        <v>4</v>
      </c>
      <c r="N1881">
        <v>0</v>
      </c>
      <c r="O1881">
        <v>0</v>
      </c>
      <c r="P1881" t="s">
        <v>27</v>
      </c>
      <c r="Q1881" t="s">
        <v>2061</v>
      </c>
    </row>
    <row r="1882" spans="1:17">
      <c r="A1882">
        <v>1881</v>
      </c>
      <c r="B1882" s="1" t="s">
        <v>1281</v>
      </c>
      <c r="C1882">
        <v>3985</v>
      </c>
      <c r="D1882" t="s">
        <v>26</v>
      </c>
      <c r="E1882">
        <v>0</v>
      </c>
      <c r="F1882">
        <v>18</v>
      </c>
      <c r="G1882">
        <v>1.77</v>
      </c>
      <c r="H1882" t="s">
        <v>24</v>
      </c>
      <c r="I1882">
        <v>18</v>
      </c>
      <c r="J1882">
        <v>18</v>
      </c>
      <c r="K1882" t="s">
        <v>20</v>
      </c>
      <c r="L1882" t="s">
        <v>21</v>
      </c>
      <c r="M1882">
        <v>4</v>
      </c>
      <c r="N1882" t="s">
        <v>21</v>
      </c>
      <c r="O1882">
        <v>0</v>
      </c>
      <c r="P1882" t="s">
        <v>27</v>
      </c>
      <c r="Q1882" t="s">
        <v>2062</v>
      </c>
    </row>
    <row r="1883" spans="1:17">
      <c r="A1883">
        <v>1882</v>
      </c>
      <c r="B1883" s="1" t="s">
        <v>1028</v>
      </c>
      <c r="C1883">
        <v>3860</v>
      </c>
      <c r="D1883" t="s">
        <v>17</v>
      </c>
      <c r="E1883">
        <v>3</v>
      </c>
      <c r="F1883">
        <v>18</v>
      </c>
      <c r="G1883">
        <v>1.77</v>
      </c>
      <c r="H1883" t="s">
        <v>70</v>
      </c>
      <c r="I1883">
        <v>18</v>
      </c>
      <c r="J1883">
        <v>24</v>
      </c>
      <c r="K1883" t="s">
        <v>20</v>
      </c>
      <c r="L1883" t="s">
        <v>20</v>
      </c>
      <c r="M1883">
        <v>3</v>
      </c>
      <c r="N1883" t="s">
        <v>21</v>
      </c>
      <c r="O1883">
        <v>0</v>
      </c>
      <c r="P1883" t="s">
        <v>22</v>
      </c>
      <c r="Q1883" t="s">
        <v>1041</v>
      </c>
    </row>
    <row r="1884" spans="1:17">
      <c r="A1884">
        <v>1883</v>
      </c>
      <c r="B1884" s="1" t="s">
        <v>1028</v>
      </c>
      <c r="C1884">
        <v>5030</v>
      </c>
      <c r="D1884" t="s">
        <v>17</v>
      </c>
      <c r="E1884">
        <v>0.1</v>
      </c>
      <c r="F1884">
        <v>18</v>
      </c>
      <c r="G1884">
        <v>1.77</v>
      </c>
      <c r="H1884" t="s">
        <v>24</v>
      </c>
      <c r="I1884">
        <v>18</v>
      </c>
      <c r="J1884">
        <v>24</v>
      </c>
      <c r="K1884" t="s">
        <v>21</v>
      </c>
      <c r="L1884" t="s">
        <v>21</v>
      </c>
      <c r="M1884">
        <v>3</v>
      </c>
      <c r="N1884" t="s">
        <v>21</v>
      </c>
      <c r="O1884">
        <v>0</v>
      </c>
      <c r="P1884" t="s">
        <v>27</v>
      </c>
      <c r="Q1884" t="s">
        <v>2063</v>
      </c>
    </row>
    <row r="1885" spans="1:17">
      <c r="A1885">
        <v>1884</v>
      </c>
      <c r="B1885" s="1" t="s">
        <v>594</v>
      </c>
      <c r="C1885">
        <v>9600</v>
      </c>
      <c r="D1885" t="s">
        <v>26</v>
      </c>
      <c r="E1885">
        <v>2.25</v>
      </c>
      <c r="F1885">
        <v>18</v>
      </c>
      <c r="G1885">
        <v>1.77</v>
      </c>
      <c r="H1885" t="s">
        <v>24</v>
      </c>
      <c r="I1885">
        <v>18</v>
      </c>
      <c r="J1885">
        <v>16</v>
      </c>
      <c r="K1885" t="s">
        <v>20</v>
      </c>
      <c r="L1885" t="s">
        <v>21</v>
      </c>
      <c r="M1885">
        <v>4</v>
      </c>
      <c r="N1885" t="s">
        <v>21</v>
      </c>
      <c r="O1885">
        <v>0</v>
      </c>
      <c r="P1885" t="s">
        <v>33</v>
      </c>
      <c r="Q1885" t="s">
        <v>2064</v>
      </c>
    </row>
    <row r="1886" spans="1:17">
      <c r="A1886">
        <v>1885</v>
      </c>
      <c r="B1886" s="1" t="s">
        <v>1682</v>
      </c>
      <c r="C1886">
        <v>21375</v>
      </c>
      <c r="D1886" t="s">
        <v>17</v>
      </c>
      <c r="E1886">
        <v>0</v>
      </c>
      <c r="F1886">
        <v>18</v>
      </c>
      <c r="G1886">
        <v>1.77</v>
      </c>
      <c r="H1886" t="s">
        <v>49</v>
      </c>
      <c r="I1886">
        <v>18</v>
      </c>
      <c r="J1886">
        <v>0</v>
      </c>
      <c r="K1886" t="s">
        <v>21</v>
      </c>
      <c r="L1886" t="s">
        <v>20</v>
      </c>
      <c r="M1886">
        <v>3</v>
      </c>
      <c r="N1886">
        <v>0</v>
      </c>
      <c r="O1886">
        <v>0</v>
      </c>
      <c r="P1886" t="s">
        <v>50</v>
      </c>
      <c r="Q1886" t="s">
        <v>2065</v>
      </c>
    </row>
    <row r="1887" spans="1:17">
      <c r="A1887">
        <v>1886</v>
      </c>
      <c r="B1887" s="1" t="s">
        <v>1456</v>
      </c>
      <c r="C1887">
        <v>1510</v>
      </c>
      <c r="D1887" t="s">
        <v>26</v>
      </c>
      <c r="E1887">
        <v>0</v>
      </c>
      <c r="F1887">
        <v>54</v>
      </c>
      <c r="G1887" t="s">
        <v>18</v>
      </c>
      <c r="H1887" t="s">
        <v>2066</v>
      </c>
      <c r="I1887">
        <v>54</v>
      </c>
      <c r="J1887">
        <v>25</v>
      </c>
      <c r="K1887" t="s">
        <v>20</v>
      </c>
      <c r="L1887" t="s">
        <v>20</v>
      </c>
      <c r="M1887">
        <v>5</v>
      </c>
      <c r="N1887" t="s">
        <v>18</v>
      </c>
      <c r="O1887">
        <v>0</v>
      </c>
      <c r="P1887" t="s">
        <v>33</v>
      </c>
      <c r="Q1887" t="s">
        <v>2067</v>
      </c>
    </row>
    <row r="1888" spans="1:17">
      <c r="A1888">
        <v>1887</v>
      </c>
      <c r="B1888" s="1" t="s">
        <v>1456</v>
      </c>
      <c r="C1888">
        <v>2470</v>
      </c>
      <c r="D1888" t="s">
        <v>17</v>
      </c>
      <c r="E1888">
        <v>0</v>
      </c>
      <c r="F1888">
        <v>30</v>
      </c>
      <c r="G1888" t="s">
        <v>18</v>
      </c>
      <c r="H1888" t="s">
        <v>2068</v>
      </c>
      <c r="I1888">
        <v>30</v>
      </c>
      <c r="J1888">
        <v>64</v>
      </c>
      <c r="K1888" t="s">
        <v>20</v>
      </c>
      <c r="L1888" t="s">
        <v>20</v>
      </c>
      <c r="M1888">
        <v>5</v>
      </c>
      <c r="N1888" t="s">
        <v>18</v>
      </c>
      <c r="O1888">
        <v>0</v>
      </c>
      <c r="P1888" t="s">
        <v>33</v>
      </c>
      <c r="Q1888" t="s">
        <v>2069</v>
      </c>
    </row>
    <row r="1889" spans="1:17">
      <c r="A1889">
        <v>1888</v>
      </c>
      <c r="B1889" s="1" t="s">
        <v>1598</v>
      </c>
      <c r="C1889">
        <v>895</v>
      </c>
      <c r="D1889" t="s">
        <v>17</v>
      </c>
      <c r="E1889">
        <v>0</v>
      </c>
      <c r="F1889" t="s">
        <v>18</v>
      </c>
      <c r="G1889" t="s">
        <v>18</v>
      </c>
      <c r="H1889" t="s">
        <v>2070</v>
      </c>
      <c r="I1889">
        <v>0</v>
      </c>
      <c r="J1889">
        <v>50</v>
      </c>
      <c r="K1889" t="s">
        <v>20</v>
      </c>
      <c r="L1889" t="s">
        <v>20</v>
      </c>
      <c r="M1889">
        <v>8</v>
      </c>
      <c r="N1889" t="s">
        <v>21</v>
      </c>
      <c r="O1889">
        <v>0</v>
      </c>
      <c r="P1889" t="s">
        <v>33</v>
      </c>
      <c r="Q1889" t="s">
        <v>2071</v>
      </c>
    </row>
    <row r="1890" spans="1:17">
      <c r="A1890">
        <v>1889</v>
      </c>
      <c r="B1890" s="1" t="s">
        <v>541</v>
      </c>
      <c r="C1890">
        <v>22450</v>
      </c>
      <c r="D1890" t="s">
        <v>17</v>
      </c>
      <c r="E1890">
        <v>0</v>
      </c>
      <c r="F1890">
        <v>24</v>
      </c>
      <c r="G1890">
        <v>3.14</v>
      </c>
      <c r="H1890" t="s">
        <v>2072</v>
      </c>
      <c r="I1890">
        <v>24</v>
      </c>
      <c r="J1890">
        <v>48</v>
      </c>
      <c r="K1890" t="s">
        <v>21</v>
      </c>
      <c r="L1890" t="s">
        <v>20</v>
      </c>
      <c r="M1890">
        <v>4</v>
      </c>
      <c r="N1890">
        <v>0</v>
      </c>
      <c r="O1890">
        <v>0</v>
      </c>
      <c r="P1890" t="s">
        <v>27</v>
      </c>
      <c r="Q1890" t="s">
        <v>2073</v>
      </c>
    </row>
    <row r="1891" spans="1:17">
      <c r="A1891">
        <v>1890</v>
      </c>
      <c r="B1891" s="1" t="s">
        <v>541</v>
      </c>
      <c r="C1891">
        <v>22648</v>
      </c>
      <c r="D1891" t="s">
        <v>17</v>
      </c>
      <c r="E1891">
        <v>0</v>
      </c>
      <c r="F1891">
        <v>24</v>
      </c>
      <c r="G1891">
        <v>3.14</v>
      </c>
      <c r="H1891" t="s">
        <v>2072</v>
      </c>
      <c r="I1891">
        <v>24</v>
      </c>
      <c r="J1891">
        <v>24</v>
      </c>
      <c r="K1891" t="s">
        <v>21</v>
      </c>
      <c r="L1891" t="s">
        <v>20</v>
      </c>
      <c r="M1891">
        <v>4</v>
      </c>
      <c r="N1891">
        <v>0</v>
      </c>
      <c r="O1891">
        <v>0</v>
      </c>
      <c r="P1891" t="s">
        <v>27</v>
      </c>
      <c r="Q1891" t="s">
        <v>2074</v>
      </c>
    </row>
    <row r="1892" spans="1:17">
      <c r="A1892">
        <v>1891</v>
      </c>
      <c r="B1892" s="1" t="s">
        <v>541</v>
      </c>
      <c r="C1892">
        <v>24583</v>
      </c>
      <c r="D1892" t="s">
        <v>17</v>
      </c>
      <c r="E1892">
        <v>0</v>
      </c>
      <c r="F1892">
        <v>24</v>
      </c>
      <c r="G1892">
        <v>3.14</v>
      </c>
      <c r="H1892" t="s">
        <v>2075</v>
      </c>
      <c r="I1892">
        <v>24</v>
      </c>
      <c r="J1892">
        <v>28</v>
      </c>
      <c r="K1892" t="s">
        <v>21</v>
      </c>
      <c r="L1892" t="s">
        <v>20</v>
      </c>
      <c r="M1892">
        <v>4</v>
      </c>
      <c r="N1892">
        <v>0</v>
      </c>
      <c r="O1892">
        <v>0</v>
      </c>
      <c r="P1892" t="s">
        <v>27</v>
      </c>
      <c r="Q1892" t="s">
        <v>2076</v>
      </c>
    </row>
    <row r="1893" spans="1:17">
      <c r="A1893">
        <v>1892</v>
      </c>
      <c r="B1893" s="1" t="s">
        <v>1838</v>
      </c>
      <c r="C1893">
        <v>4150</v>
      </c>
      <c r="D1893" t="s">
        <v>26</v>
      </c>
      <c r="E1893">
        <v>0.5</v>
      </c>
      <c r="F1893">
        <v>12</v>
      </c>
      <c r="G1893" t="s">
        <v>18</v>
      </c>
      <c r="H1893" t="s">
        <v>2077</v>
      </c>
      <c r="I1893">
        <v>12</v>
      </c>
      <c r="J1893">
        <v>25</v>
      </c>
      <c r="K1893" t="s">
        <v>20</v>
      </c>
      <c r="L1893" t="s">
        <v>21</v>
      </c>
      <c r="M1893">
        <v>3</v>
      </c>
      <c r="N1893" t="s">
        <v>21</v>
      </c>
      <c r="O1893">
        <v>0</v>
      </c>
      <c r="P1893" t="s">
        <v>33</v>
      </c>
      <c r="Q1893" t="s">
        <v>2078</v>
      </c>
    </row>
    <row r="1894" spans="1:17">
      <c r="A1894">
        <v>1893</v>
      </c>
      <c r="B1894" s="1" t="s">
        <v>2108</v>
      </c>
      <c r="C1894">
        <v>1838</v>
      </c>
      <c r="D1894" t="s">
        <v>17</v>
      </c>
      <c r="E1894">
        <v>1.63</v>
      </c>
      <c r="F1894">
        <v>24</v>
      </c>
      <c r="G1894">
        <v>3.14</v>
      </c>
      <c r="H1894" t="s">
        <v>2079</v>
      </c>
      <c r="I1894">
        <v>24</v>
      </c>
      <c r="J1894">
        <v>2</v>
      </c>
      <c r="K1894" t="s">
        <v>20</v>
      </c>
      <c r="L1894" t="s">
        <v>21</v>
      </c>
      <c r="M1894">
        <v>0</v>
      </c>
      <c r="N1894" t="s">
        <v>21</v>
      </c>
      <c r="O1894">
        <v>0</v>
      </c>
      <c r="P1894" t="s">
        <v>27</v>
      </c>
      <c r="Q1894" t="s">
        <v>2080</v>
      </c>
    </row>
    <row r="1895" spans="1:17">
      <c r="A1895">
        <v>1894</v>
      </c>
      <c r="B1895" s="1" t="s">
        <v>467</v>
      </c>
      <c r="C1895">
        <v>5150</v>
      </c>
      <c r="D1895" t="s">
        <v>26</v>
      </c>
      <c r="E1895">
        <v>0</v>
      </c>
      <c r="F1895">
        <v>18</v>
      </c>
      <c r="G1895">
        <v>1.77</v>
      </c>
      <c r="H1895" t="s">
        <v>70</v>
      </c>
      <c r="I1895">
        <v>18</v>
      </c>
      <c r="J1895">
        <v>260</v>
      </c>
      <c r="K1895" t="s">
        <v>20</v>
      </c>
      <c r="L1895" t="s">
        <v>21</v>
      </c>
      <c r="M1895">
        <v>3</v>
      </c>
      <c r="N1895" t="s">
        <v>21</v>
      </c>
      <c r="O1895">
        <v>0</v>
      </c>
      <c r="P1895" t="s">
        <v>27</v>
      </c>
      <c r="Q1895" t="s">
        <v>2081</v>
      </c>
    </row>
    <row r="1896" spans="1:17">
      <c r="A1896">
        <v>1895</v>
      </c>
      <c r="B1896" s="1" t="s">
        <v>360</v>
      </c>
      <c r="C1896">
        <v>5201</v>
      </c>
      <c r="D1896" t="s">
        <v>17</v>
      </c>
      <c r="E1896">
        <v>0</v>
      </c>
      <c r="F1896">
        <v>8</v>
      </c>
      <c r="G1896" t="s">
        <v>18</v>
      </c>
      <c r="H1896" t="s">
        <v>2026</v>
      </c>
      <c r="I1896">
        <v>8</v>
      </c>
      <c r="J1896">
        <v>22</v>
      </c>
      <c r="K1896" t="s">
        <v>20</v>
      </c>
      <c r="L1896" t="s">
        <v>20</v>
      </c>
      <c r="M1896">
        <v>3</v>
      </c>
      <c r="N1896" t="s">
        <v>21</v>
      </c>
      <c r="O1896">
        <v>0</v>
      </c>
      <c r="P1896" t="s">
        <v>33</v>
      </c>
      <c r="Q1896" t="s">
        <v>2082</v>
      </c>
    </row>
    <row r="1897" spans="1:17">
      <c r="A1897">
        <v>1896</v>
      </c>
      <c r="B1897" s="1" t="s">
        <v>360</v>
      </c>
      <c r="C1897">
        <v>6182</v>
      </c>
      <c r="D1897" t="s">
        <v>17</v>
      </c>
      <c r="E1897">
        <v>0</v>
      </c>
      <c r="F1897">
        <v>12</v>
      </c>
      <c r="G1897" t="s">
        <v>18</v>
      </c>
      <c r="H1897" t="s">
        <v>2026</v>
      </c>
      <c r="I1897">
        <v>12</v>
      </c>
      <c r="J1897">
        <v>18</v>
      </c>
      <c r="K1897" t="s">
        <v>20</v>
      </c>
      <c r="L1897" t="s">
        <v>21</v>
      </c>
      <c r="M1897">
        <v>3</v>
      </c>
      <c r="N1897" t="s">
        <v>21</v>
      </c>
      <c r="O1897">
        <v>0</v>
      </c>
      <c r="P1897" t="s">
        <v>22</v>
      </c>
      <c r="Q1897" t="s">
        <v>2082</v>
      </c>
    </row>
    <row r="1898" spans="1:17">
      <c r="A1898">
        <v>1897</v>
      </c>
      <c r="B1898" s="1" t="s">
        <v>406</v>
      </c>
      <c r="C1898">
        <v>16</v>
      </c>
      <c r="D1898" t="s">
        <v>17</v>
      </c>
      <c r="E1898">
        <v>0</v>
      </c>
      <c r="F1898">
        <v>24</v>
      </c>
      <c r="G1898">
        <v>3.14</v>
      </c>
      <c r="H1898" t="s">
        <v>49</v>
      </c>
      <c r="I1898">
        <v>24</v>
      </c>
      <c r="J1898">
        <v>24</v>
      </c>
      <c r="K1898" t="s">
        <v>21</v>
      </c>
      <c r="L1898" t="s">
        <v>20</v>
      </c>
      <c r="M1898">
        <v>4</v>
      </c>
      <c r="N1898">
        <v>0</v>
      </c>
      <c r="O1898">
        <v>0</v>
      </c>
      <c r="P1898" t="s">
        <v>27</v>
      </c>
      <c r="Q1898" t="s">
        <v>2083</v>
      </c>
    </row>
    <row r="1899" spans="1:17">
      <c r="A1899">
        <v>1898</v>
      </c>
      <c r="B1899" s="1" t="s">
        <v>1697</v>
      </c>
      <c r="C1899">
        <v>6505</v>
      </c>
      <c r="D1899" t="s">
        <v>17</v>
      </c>
      <c r="E1899">
        <v>0</v>
      </c>
      <c r="F1899">
        <v>18</v>
      </c>
      <c r="G1899">
        <v>1.77</v>
      </c>
      <c r="H1899" t="s">
        <v>24</v>
      </c>
      <c r="I1899">
        <v>18</v>
      </c>
      <c r="J1899">
        <v>24</v>
      </c>
      <c r="K1899" t="s">
        <v>21</v>
      </c>
      <c r="L1899" t="s">
        <v>20</v>
      </c>
      <c r="M1899">
        <v>3</v>
      </c>
      <c r="N1899">
        <v>0</v>
      </c>
      <c r="O1899">
        <v>0</v>
      </c>
      <c r="P1899" t="s">
        <v>22</v>
      </c>
      <c r="Q1899" t="s">
        <v>2084</v>
      </c>
    </row>
    <row r="1900" spans="1:17">
      <c r="A1900">
        <v>1899</v>
      </c>
      <c r="B1900" s="1" t="s">
        <v>290</v>
      </c>
      <c r="C1900">
        <v>10070</v>
      </c>
      <c r="D1900" t="s">
        <v>26</v>
      </c>
      <c r="E1900">
        <v>0</v>
      </c>
      <c r="F1900">
        <v>15</v>
      </c>
      <c r="G1900" t="s">
        <v>18</v>
      </c>
      <c r="H1900" t="s">
        <v>24</v>
      </c>
      <c r="I1900">
        <v>15</v>
      </c>
      <c r="J1900">
        <v>0</v>
      </c>
      <c r="K1900" t="s">
        <v>21</v>
      </c>
      <c r="L1900" t="s">
        <v>20</v>
      </c>
      <c r="M1900">
        <v>3</v>
      </c>
      <c r="N1900" t="s">
        <v>21</v>
      </c>
      <c r="O1900">
        <v>0</v>
      </c>
      <c r="P1900" t="s">
        <v>33</v>
      </c>
      <c r="Q1900" t="s">
        <v>2085</v>
      </c>
    </row>
    <row r="1901" spans="1:17">
      <c r="A1901">
        <v>1900</v>
      </c>
      <c r="B1901" s="1" t="s">
        <v>1829</v>
      </c>
      <c r="C1901">
        <v>2919</v>
      </c>
      <c r="D1901" t="s">
        <v>17</v>
      </c>
      <c r="E1901">
        <v>0</v>
      </c>
      <c r="F1901">
        <v>30</v>
      </c>
      <c r="G1901" t="s">
        <v>18</v>
      </c>
      <c r="H1901" t="s">
        <v>2077</v>
      </c>
      <c r="I1901">
        <v>30</v>
      </c>
      <c r="J1901">
        <v>18</v>
      </c>
      <c r="K1901" t="s">
        <v>20</v>
      </c>
      <c r="L1901" t="s">
        <v>20</v>
      </c>
      <c r="M1901">
        <v>0</v>
      </c>
      <c r="N1901" t="s">
        <v>21</v>
      </c>
      <c r="O1901">
        <v>0</v>
      </c>
      <c r="P1901" t="s">
        <v>33</v>
      </c>
      <c r="Q1901" t="s">
        <v>2085</v>
      </c>
    </row>
    <row r="1902" spans="1:17">
      <c r="A1902">
        <v>1901</v>
      </c>
      <c r="B1902" s="1" t="s">
        <v>1967</v>
      </c>
      <c r="C1902">
        <v>223</v>
      </c>
      <c r="D1902" t="s">
        <v>26</v>
      </c>
      <c r="E1902">
        <v>0</v>
      </c>
      <c r="F1902">
        <v>15</v>
      </c>
      <c r="G1902">
        <v>1.23</v>
      </c>
      <c r="H1902" t="s">
        <v>70</v>
      </c>
      <c r="I1902">
        <v>15</v>
      </c>
      <c r="J1902">
        <v>0</v>
      </c>
      <c r="K1902" t="s">
        <v>20</v>
      </c>
      <c r="L1902" t="s">
        <v>21</v>
      </c>
      <c r="M1902">
        <v>3</v>
      </c>
      <c r="N1902" t="s">
        <v>21</v>
      </c>
      <c r="O1902">
        <v>0</v>
      </c>
      <c r="P1902" t="s">
        <v>33</v>
      </c>
      <c r="Q1902" t="s">
        <v>136</v>
      </c>
    </row>
    <row r="1903" spans="1:17">
      <c r="A1903">
        <v>1902</v>
      </c>
      <c r="B1903" s="1" t="s">
        <v>989</v>
      </c>
      <c r="C1903">
        <v>36483</v>
      </c>
      <c r="D1903" t="s">
        <v>26</v>
      </c>
      <c r="E1903">
        <v>0</v>
      </c>
      <c r="F1903" t="s">
        <v>18</v>
      </c>
      <c r="G1903" t="s">
        <v>18</v>
      </c>
      <c r="H1903" t="s">
        <v>18</v>
      </c>
      <c r="I1903">
        <v>0</v>
      </c>
      <c r="J1903">
        <v>0</v>
      </c>
      <c r="K1903" t="s">
        <v>18</v>
      </c>
      <c r="L1903" t="s">
        <v>18</v>
      </c>
      <c r="M1903">
        <v>0</v>
      </c>
      <c r="N1903" t="s">
        <v>18</v>
      </c>
      <c r="O1903">
        <v>0</v>
      </c>
      <c r="P1903" t="s">
        <v>18</v>
      </c>
      <c r="Q1903" t="s">
        <v>2086</v>
      </c>
    </row>
    <row r="1904" spans="1:17">
      <c r="A1904">
        <v>1903</v>
      </c>
      <c r="B1904" s="1" t="s">
        <v>989</v>
      </c>
      <c r="C1904">
        <v>7225</v>
      </c>
      <c r="D1904" t="s">
        <v>53</v>
      </c>
      <c r="E1904">
        <v>0</v>
      </c>
      <c r="F1904">
        <v>15</v>
      </c>
      <c r="G1904">
        <v>1.23</v>
      </c>
      <c r="H1904" t="s">
        <v>38</v>
      </c>
      <c r="I1904">
        <v>15</v>
      </c>
      <c r="J1904">
        <v>25</v>
      </c>
      <c r="K1904" t="s">
        <v>20</v>
      </c>
      <c r="L1904" t="s">
        <v>20</v>
      </c>
      <c r="M1904">
        <v>5</v>
      </c>
      <c r="N1904" t="s">
        <v>18</v>
      </c>
      <c r="O1904">
        <v>0</v>
      </c>
      <c r="P1904" t="s">
        <v>39</v>
      </c>
      <c r="Q1904" t="s">
        <v>2087</v>
      </c>
    </row>
    <row r="1905" spans="1:17">
      <c r="A1905">
        <v>1904</v>
      </c>
      <c r="B1905" s="1" t="s">
        <v>221</v>
      </c>
      <c r="C1905">
        <v>6141</v>
      </c>
      <c r="D1905" t="s">
        <v>53</v>
      </c>
      <c r="E1905">
        <v>2.5</v>
      </c>
      <c r="F1905">
        <v>15</v>
      </c>
      <c r="G1905">
        <v>1.23</v>
      </c>
      <c r="H1905" t="s">
        <v>38</v>
      </c>
      <c r="I1905">
        <v>15</v>
      </c>
      <c r="J1905">
        <v>24</v>
      </c>
      <c r="K1905" t="s">
        <v>20</v>
      </c>
      <c r="L1905" t="s">
        <v>20</v>
      </c>
      <c r="M1905">
        <v>5</v>
      </c>
      <c r="N1905" t="s">
        <v>18</v>
      </c>
      <c r="O1905">
        <v>0</v>
      </c>
      <c r="P1905" t="s">
        <v>39</v>
      </c>
      <c r="Q1905" t="s">
        <v>2088</v>
      </c>
    </row>
    <row r="1906" spans="1:17">
      <c r="A1906">
        <v>1905</v>
      </c>
      <c r="B1906" s="1" t="s">
        <v>221</v>
      </c>
      <c r="C1906">
        <v>6215</v>
      </c>
      <c r="D1906" t="s">
        <v>53</v>
      </c>
      <c r="E1906">
        <v>4</v>
      </c>
      <c r="F1906">
        <v>15</v>
      </c>
      <c r="G1906">
        <v>1.23</v>
      </c>
      <c r="H1906" t="s">
        <v>38</v>
      </c>
      <c r="I1906">
        <v>15</v>
      </c>
      <c r="J1906">
        <v>24</v>
      </c>
      <c r="K1906" t="s">
        <v>20</v>
      </c>
      <c r="L1906" t="s">
        <v>20</v>
      </c>
      <c r="M1906">
        <v>3</v>
      </c>
      <c r="N1906" t="s">
        <v>18</v>
      </c>
      <c r="O1906">
        <v>0</v>
      </c>
      <c r="P1906" t="s">
        <v>39</v>
      </c>
      <c r="Q1906" t="s">
        <v>2089</v>
      </c>
    </row>
    <row r="1907" spans="1:17">
      <c r="A1907">
        <v>1906</v>
      </c>
      <c r="B1907" s="1" t="s">
        <v>221</v>
      </c>
      <c r="C1907">
        <v>3815</v>
      </c>
      <c r="D1907" t="s">
        <v>53</v>
      </c>
      <c r="E1907">
        <v>5</v>
      </c>
      <c r="F1907">
        <v>15</v>
      </c>
      <c r="G1907">
        <v>1.23</v>
      </c>
      <c r="H1907" t="s">
        <v>38</v>
      </c>
      <c r="I1907">
        <v>15</v>
      </c>
      <c r="J1907">
        <v>24</v>
      </c>
      <c r="K1907" t="s">
        <v>20</v>
      </c>
      <c r="L1907" t="s">
        <v>20</v>
      </c>
      <c r="M1907">
        <v>5</v>
      </c>
      <c r="N1907" t="s">
        <v>18</v>
      </c>
      <c r="O1907">
        <v>0</v>
      </c>
      <c r="P1907" t="s">
        <v>39</v>
      </c>
      <c r="Q1907" t="s">
        <v>2090</v>
      </c>
    </row>
    <row r="1908" spans="1:17">
      <c r="A1908">
        <v>1907</v>
      </c>
      <c r="B1908" s="1" t="s">
        <v>1158</v>
      </c>
      <c r="C1908">
        <v>21010</v>
      </c>
      <c r="D1908" t="s">
        <v>53</v>
      </c>
      <c r="E1908">
        <v>4</v>
      </c>
      <c r="F1908">
        <v>18</v>
      </c>
      <c r="G1908">
        <v>1.77</v>
      </c>
      <c r="H1908" t="s">
        <v>38</v>
      </c>
      <c r="I1908">
        <v>18</v>
      </c>
      <c r="J1908">
        <v>30</v>
      </c>
      <c r="K1908" t="s">
        <v>20</v>
      </c>
      <c r="L1908" t="s">
        <v>20</v>
      </c>
      <c r="M1908">
        <v>5</v>
      </c>
      <c r="N1908" t="s">
        <v>18</v>
      </c>
      <c r="O1908">
        <v>0</v>
      </c>
      <c r="P1908" t="s">
        <v>39</v>
      </c>
      <c r="Q1908" t="s">
        <v>2091</v>
      </c>
    </row>
    <row r="1909" spans="1:17">
      <c r="A1909">
        <v>1908</v>
      </c>
      <c r="B1909" s="1" t="s">
        <v>989</v>
      </c>
      <c r="C1909">
        <v>23940</v>
      </c>
      <c r="D1909" t="s">
        <v>107</v>
      </c>
      <c r="E1909">
        <v>1.5</v>
      </c>
      <c r="F1909">
        <v>15</v>
      </c>
      <c r="G1909">
        <v>1.23</v>
      </c>
      <c r="H1909" t="s">
        <v>38</v>
      </c>
      <c r="I1909">
        <v>15</v>
      </c>
      <c r="J1909">
        <v>34</v>
      </c>
      <c r="K1909" t="s">
        <v>20</v>
      </c>
      <c r="L1909" t="s">
        <v>20</v>
      </c>
      <c r="M1909">
        <v>4</v>
      </c>
      <c r="N1909" t="s">
        <v>18</v>
      </c>
      <c r="O1909">
        <v>0</v>
      </c>
      <c r="P1909" t="s">
        <v>39</v>
      </c>
      <c r="Q1909" t="s">
        <v>2092</v>
      </c>
    </row>
    <row r="1910" spans="1:17">
      <c r="A1910">
        <v>1909</v>
      </c>
      <c r="B1910" s="1" t="s">
        <v>989</v>
      </c>
      <c r="C1910">
        <v>1983</v>
      </c>
      <c r="D1910" t="s">
        <v>53</v>
      </c>
      <c r="E1910">
        <v>0</v>
      </c>
      <c r="F1910">
        <v>15</v>
      </c>
      <c r="G1910">
        <v>1.23</v>
      </c>
      <c r="H1910" t="s">
        <v>41</v>
      </c>
      <c r="I1910">
        <v>15</v>
      </c>
      <c r="J1910">
        <v>25</v>
      </c>
      <c r="K1910" t="s">
        <v>18</v>
      </c>
      <c r="L1910" t="s">
        <v>18</v>
      </c>
      <c r="M1910">
        <v>0</v>
      </c>
      <c r="N1910" t="s">
        <v>18</v>
      </c>
      <c r="O1910">
        <v>0</v>
      </c>
      <c r="P1910" t="s">
        <v>39</v>
      </c>
      <c r="Q1910" t="s">
        <v>2093</v>
      </c>
    </row>
    <row r="1911" spans="1:17">
      <c r="A1911">
        <v>1910</v>
      </c>
      <c r="B1911" s="1" t="s">
        <v>1101</v>
      </c>
      <c r="C1911">
        <v>1960</v>
      </c>
      <c r="D1911" t="s">
        <v>26</v>
      </c>
      <c r="E1911">
        <v>0</v>
      </c>
      <c r="F1911">
        <v>15</v>
      </c>
      <c r="G1911">
        <v>1.23</v>
      </c>
      <c r="H1911" t="s">
        <v>38</v>
      </c>
      <c r="I1911">
        <v>15</v>
      </c>
      <c r="J1911">
        <v>25</v>
      </c>
      <c r="K1911" t="s">
        <v>18</v>
      </c>
      <c r="L1911" t="s">
        <v>18</v>
      </c>
      <c r="M1911">
        <v>0</v>
      </c>
      <c r="N1911" t="s">
        <v>18</v>
      </c>
      <c r="O1911">
        <v>0</v>
      </c>
      <c r="P1911" t="s">
        <v>33</v>
      </c>
      <c r="Q1911" t="s">
        <v>2094</v>
      </c>
    </row>
    <row r="1912" spans="1:17">
      <c r="A1912">
        <v>1911</v>
      </c>
      <c r="B1912" s="1" t="s">
        <v>2023</v>
      </c>
      <c r="C1912">
        <v>7010</v>
      </c>
      <c r="D1912" t="s">
        <v>17</v>
      </c>
      <c r="E1912">
        <v>0</v>
      </c>
      <c r="F1912">
        <v>15</v>
      </c>
      <c r="G1912">
        <v>1.23</v>
      </c>
      <c r="H1912" t="s">
        <v>38</v>
      </c>
      <c r="I1912">
        <v>15</v>
      </c>
      <c r="J1912">
        <v>25</v>
      </c>
      <c r="K1912" t="s">
        <v>18</v>
      </c>
      <c r="L1912" t="s">
        <v>18</v>
      </c>
      <c r="M1912">
        <v>0</v>
      </c>
      <c r="N1912" t="s">
        <v>18</v>
      </c>
      <c r="O1912">
        <v>0</v>
      </c>
      <c r="P1912" t="s">
        <v>33</v>
      </c>
      <c r="Q1912" t="s">
        <v>2095</v>
      </c>
    </row>
    <row r="1913" spans="1:17">
      <c r="A1913">
        <v>1912</v>
      </c>
      <c r="B1913" s="1" t="s">
        <v>221</v>
      </c>
      <c r="C1913">
        <v>17712</v>
      </c>
      <c r="D1913" t="s">
        <v>17</v>
      </c>
      <c r="E1913">
        <v>0</v>
      </c>
      <c r="F1913">
        <v>15</v>
      </c>
      <c r="G1913">
        <v>1.23</v>
      </c>
      <c r="H1913" t="s">
        <v>38</v>
      </c>
      <c r="I1913">
        <v>15</v>
      </c>
      <c r="J1913">
        <v>25</v>
      </c>
      <c r="K1913" t="s">
        <v>18</v>
      </c>
      <c r="L1913" t="s">
        <v>18</v>
      </c>
      <c r="M1913">
        <v>0</v>
      </c>
      <c r="N1913" t="s">
        <v>18</v>
      </c>
      <c r="O1913">
        <v>0</v>
      </c>
      <c r="P1913" t="s">
        <v>33</v>
      </c>
      <c r="Q1913" t="s">
        <v>2096</v>
      </c>
    </row>
    <row r="1914" spans="1:17">
      <c r="A1914">
        <v>1913</v>
      </c>
      <c r="B1914" s="1" t="s">
        <v>1158</v>
      </c>
      <c r="C1914">
        <v>8671</v>
      </c>
      <c r="D1914" t="s">
        <v>17</v>
      </c>
      <c r="E1914">
        <v>0</v>
      </c>
      <c r="F1914">
        <v>15</v>
      </c>
      <c r="G1914">
        <v>1.23</v>
      </c>
      <c r="H1914" t="s">
        <v>38</v>
      </c>
      <c r="I1914">
        <v>15</v>
      </c>
      <c r="J1914">
        <v>25</v>
      </c>
      <c r="K1914" t="s">
        <v>18</v>
      </c>
      <c r="L1914" t="s">
        <v>18</v>
      </c>
      <c r="M1914">
        <v>0</v>
      </c>
      <c r="N1914" t="s">
        <v>18</v>
      </c>
      <c r="O1914">
        <v>0</v>
      </c>
      <c r="P1914" t="s">
        <v>39</v>
      </c>
      <c r="Q1914" t="s">
        <v>2097</v>
      </c>
    </row>
    <row r="1915" spans="1:17">
      <c r="A1915">
        <v>1914</v>
      </c>
      <c r="B1915" s="1" t="s">
        <v>594</v>
      </c>
      <c r="C1915">
        <v>30044</v>
      </c>
      <c r="D1915" t="s">
        <v>17</v>
      </c>
      <c r="E1915">
        <v>1.48</v>
      </c>
      <c r="F1915">
        <v>18</v>
      </c>
      <c r="G1915">
        <v>1.8</v>
      </c>
      <c r="H1915" t="s">
        <v>24</v>
      </c>
      <c r="I1915">
        <v>18</v>
      </c>
      <c r="J1915">
        <v>25</v>
      </c>
      <c r="K1915" t="s">
        <v>21</v>
      </c>
      <c r="L1915" t="s">
        <v>21</v>
      </c>
      <c r="M1915">
        <v>2</v>
      </c>
      <c r="N1915" t="s">
        <v>21</v>
      </c>
      <c r="O1915">
        <v>0</v>
      </c>
      <c r="P1915" t="s">
        <v>50</v>
      </c>
      <c r="Q1915" t="s">
        <v>2098</v>
      </c>
    </row>
    <row r="1916" spans="1:17">
      <c r="A1916">
        <v>1915</v>
      </c>
      <c r="B1916" s="1" t="s">
        <v>594</v>
      </c>
      <c r="C1916">
        <v>28844</v>
      </c>
      <c r="D1916" t="s">
        <v>17</v>
      </c>
      <c r="E1916">
        <v>0</v>
      </c>
      <c r="F1916">
        <v>24</v>
      </c>
      <c r="G1916">
        <v>3.14</v>
      </c>
      <c r="H1916" t="s">
        <v>24</v>
      </c>
      <c r="I1916">
        <v>24</v>
      </c>
      <c r="J1916">
        <v>24</v>
      </c>
      <c r="K1916" t="s">
        <v>20</v>
      </c>
      <c r="L1916" t="s">
        <v>21</v>
      </c>
      <c r="M1916">
        <v>3</v>
      </c>
      <c r="N1916" t="s">
        <v>21</v>
      </c>
      <c r="O1916">
        <v>0</v>
      </c>
      <c r="P1916" t="s">
        <v>27</v>
      </c>
      <c r="Q1916" t="s">
        <v>2099</v>
      </c>
    </row>
    <row r="1917" spans="1:17">
      <c r="A1917">
        <v>1916</v>
      </c>
      <c r="B1917" s="1" t="s">
        <v>2108</v>
      </c>
      <c r="C1917">
        <v>26793</v>
      </c>
      <c r="D1917" t="s">
        <v>17</v>
      </c>
      <c r="E1917">
        <v>0</v>
      </c>
      <c r="F1917">
        <v>24</v>
      </c>
      <c r="G1917">
        <v>3.14</v>
      </c>
      <c r="H1917" t="s">
        <v>2100</v>
      </c>
      <c r="I1917">
        <v>24</v>
      </c>
      <c r="J1917">
        <v>100</v>
      </c>
      <c r="K1917" t="s">
        <v>20</v>
      </c>
      <c r="L1917" t="s">
        <v>21</v>
      </c>
      <c r="M1917">
        <v>3</v>
      </c>
      <c r="N1917" t="s">
        <v>21</v>
      </c>
      <c r="O1917">
        <v>0</v>
      </c>
      <c r="P1917" t="s">
        <v>27</v>
      </c>
      <c r="Q1917" t="s">
        <v>2101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E2F45-8A1F-1F4E-A867-3025E29E5C70}">
  <dimension ref="A1:G266"/>
  <sheetViews>
    <sheetView topLeftCell="A115" workbookViewId="0">
      <selection activeCell="E134" sqref="E134"/>
    </sheetView>
  </sheetViews>
  <sheetFormatPr baseColWidth="10" defaultRowHeight="16"/>
  <sheetData>
    <row r="1" spans="1:7">
      <c r="A1" t="s">
        <v>2102</v>
      </c>
      <c r="B1" t="s">
        <v>2215</v>
      </c>
      <c r="C1" t="s">
        <v>2216</v>
      </c>
      <c r="D1" t="s">
        <v>2217</v>
      </c>
      <c r="E1" t="s">
        <v>2218</v>
      </c>
      <c r="F1" t="s">
        <v>2219</v>
      </c>
      <c r="G1" t="s">
        <v>2220</v>
      </c>
    </row>
    <row r="2" spans="1:7">
      <c r="A2">
        <v>1</v>
      </c>
      <c r="B2" s="1" t="s">
        <v>2107</v>
      </c>
      <c r="C2" t="s">
        <v>18</v>
      </c>
      <c r="D2">
        <v>1625.0573619742399</v>
      </c>
      <c r="E2">
        <v>1625.057</v>
      </c>
      <c r="F2" t="s">
        <v>18</v>
      </c>
    </row>
    <row r="3" spans="1:7">
      <c r="A3">
        <v>221</v>
      </c>
      <c r="B3" s="1" t="s">
        <v>2108</v>
      </c>
      <c r="C3" t="s">
        <v>18</v>
      </c>
      <c r="D3">
        <v>6338.2065634584096</v>
      </c>
      <c r="E3">
        <v>6338.2070000000003</v>
      </c>
      <c r="F3" t="s">
        <v>18</v>
      </c>
    </row>
    <row r="4" spans="1:7">
      <c r="A4">
        <v>222</v>
      </c>
      <c r="B4" t="s">
        <v>2080</v>
      </c>
      <c r="C4" t="s">
        <v>18</v>
      </c>
      <c r="D4">
        <v>2869.46632212656</v>
      </c>
      <c r="E4">
        <v>2869.4659999999999</v>
      </c>
      <c r="F4" t="s">
        <v>18</v>
      </c>
    </row>
    <row r="5" spans="1:7">
      <c r="A5">
        <v>219</v>
      </c>
      <c r="B5" s="1" t="s">
        <v>2103</v>
      </c>
      <c r="C5" t="s">
        <v>18</v>
      </c>
      <c r="D5">
        <v>7497.2593789112998</v>
      </c>
      <c r="E5">
        <v>7497.259</v>
      </c>
      <c r="F5" t="s">
        <v>18</v>
      </c>
    </row>
    <row r="6" spans="1:7">
      <c r="A6">
        <v>220</v>
      </c>
      <c r="B6" t="s">
        <v>663</v>
      </c>
      <c r="C6" t="s">
        <v>18</v>
      </c>
      <c r="D6">
        <v>2401.3200621472702</v>
      </c>
      <c r="E6">
        <v>2401.3200000000002</v>
      </c>
      <c r="F6" t="s">
        <v>18</v>
      </c>
    </row>
    <row r="7" spans="1:7">
      <c r="A7">
        <v>223</v>
      </c>
      <c r="B7" s="1" t="s">
        <v>2104</v>
      </c>
      <c r="C7" t="s">
        <v>18</v>
      </c>
      <c r="D7">
        <v>5961.6499367489896</v>
      </c>
      <c r="E7">
        <v>4779.567</v>
      </c>
      <c r="F7" t="s">
        <v>18</v>
      </c>
    </row>
    <row r="8" spans="1:7">
      <c r="A8">
        <v>215</v>
      </c>
      <c r="B8" t="s">
        <v>1563</v>
      </c>
      <c r="C8" t="s">
        <v>18</v>
      </c>
      <c r="D8">
        <v>5712.0974737441102</v>
      </c>
      <c r="E8">
        <v>5712.0969999999998</v>
      </c>
      <c r="F8" t="s">
        <v>18</v>
      </c>
    </row>
    <row r="9" spans="1:7">
      <c r="A9">
        <v>216</v>
      </c>
      <c r="B9" t="s">
        <v>1566</v>
      </c>
      <c r="C9" t="s">
        <v>18</v>
      </c>
      <c r="D9">
        <v>1234.8972442066099</v>
      </c>
      <c r="E9">
        <v>1234.8969999999999</v>
      </c>
      <c r="F9" t="s">
        <v>18</v>
      </c>
    </row>
    <row r="10" spans="1:7">
      <c r="A10">
        <v>217</v>
      </c>
      <c r="B10" t="s">
        <v>1564</v>
      </c>
      <c r="C10" t="s">
        <v>18</v>
      </c>
      <c r="D10">
        <v>2248.4596975608401</v>
      </c>
      <c r="E10">
        <v>2208.4450000000002</v>
      </c>
      <c r="F10" t="s">
        <v>18</v>
      </c>
    </row>
    <row r="11" spans="1:7">
      <c r="A11">
        <v>218</v>
      </c>
      <c r="B11" t="s">
        <v>1574</v>
      </c>
      <c r="C11" t="s">
        <v>18</v>
      </c>
      <c r="D11">
        <v>1407.55923834856</v>
      </c>
      <c r="E11">
        <v>1390.0989999999999</v>
      </c>
      <c r="F11" t="s">
        <v>18</v>
      </c>
    </row>
    <row r="12" spans="1:7">
      <c r="A12">
        <v>29</v>
      </c>
      <c r="B12" s="1" t="s">
        <v>2106</v>
      </c>
      <c r="C12" t="s">
        <v>18</v>
      </c>
      <c r="D12">
        <v>14052.0219057022</v>
      </c>
      <c r="E12">
        <v>14052.022000000001</v>
      </c>
      <c r="F12" t="s">
        <v>18</v>
      </c>
    </row>
    <row r="13" spans="1:7">
      <c r="A13">
        <v>117</v>
      </c>
      <c r="B13" t="s">
        <v>1902</v>
      </c>
      <c r="C13" t="s">
        <v>18</v>
      </c>
      <c r="D13">
        <v>3149.0438636198101</v>
      </c>
      <c r="E13">
        <v>3149.0439999999999</v>
      </c>
      <c r="F13" t="s">
        <v>18</v>
      </c>
    </row>
    <row r="14" spans="1:7">
      <c r="A14">
        <v>124</v>
      </c>
      <c r="B14" t="s">
        <v>2275</v>
      </c>
      <c r="C14" t="s">
        <v>18</v>
      </c>
      <c r="D14">
        <v>618.16096735609005</v>
      </c>
      <c r="E14">
        <v>618.16099999999994</v>
      </c>
      <c r="F14" t="s">
        <v>18</v>
      </c>
    </row>
    <row r="15" spans="1:7">
      <c r="A15">
        <v>233</v>
      </c>
      <c r="B15" t="s">
        <v>1912</v>
      </c>
      <c r="C15" t="s">
        <v>2312</v>
      </c>
      <c r="D15">
        <v>7650.4914709160503</v>
      </c>
      <c r="E15">
        <v>7650.491</v>
      </c>
      <c r="F15" t="s">
        <v>18</v>
      </c>
    </row>
    <row r="16" spans="1:7">
      <c r="A16">
        <v>214</v>
      </c>
      <c r="B16" t="s">
        <v>1907</v>
      </c>
      <c r="C16" t="s">
        <v>18</v>
      </c>
      <c r="D16">
        <v>2106.5190991377199</v>
      </c>
      <c r="E16">
        <v>2106.5189999999998</v>
      </c>
      <c r="F16" t="s">
        <v>18</v>
      </c>
    </row>
    <row r="17" spans="1:6">
      <c r="A17">
        <v>118</v>
      </c>
      <c r="B17" t="s">
        <v>1920</v>
      </c>
      <c r="C17" t="s">
        <v>18</v>
      </c>
      <c r="D17">
        <v>3848.7335338932899</v>
      </c>
      <c r="E17">
        <v>3848.7339999999999</v>
      </c>
      <c r="F17" t="s">
        <v>18</v>
      </c>
    </row>
    <row r="18" spans="1:6">
      <c r="A18">
        <v>120</v>
      </c>
      <c r="B18" t="s">
        <v>2274</v>
      </c>
      <c r="C18" t="s">
        <v>18</v>
      </c>
      <c r="D18">
        <v>359.19897110487</v>
      </c>
      <c r="E18">
        <v>359.19900000000001</v>
      </c>
      <c r="F18" t="s">
        <v>18</v>
      </c>
    </row>
    <row r="19" spans="1:6">
      <c r="A19">
        <v>119</v>
      </c>
      <c r="B19" t="s">
        <v>1930</v>
      </c>
      <c r="C19" t="s">
        <v>18</v>
      </c>
      <c r="D19">
        <v>3442.5627881865298</v>
      </c>
      <c r="E19">
        <v>3442.5630000000001</v>
      </c>
      <c r="F19" t="s">
        <v>18</v>
      </c>
    </row>
    <row r="20" spans="1:6">
      <c r="A20">
        <v>121</v>
      </c>
      <c r="B20" t="s">
        <v>1932</v>
      </c>
      <c r="C20" t="s">
        <v>18</v>
      </c>
      <c r="D20">
        <v>646.54719276404001</v>
      </c>
      <c r="E20">
        <v>646.54700000000003</v>
      </c>
      <c r="F20" t="s">
        <v>18</v>
      </c>
    </row>
    <row r="21" spans="1:6">
      <c r="A21">
        <v>10</v>
      </c>
      <c r="B21" s="1" t="s">
        <v>2105</v>
      </c>
      <c r="C21" t="s">
        <v>18</v>
      </c>
      <c r="D21">
        <v>32068.062360357599</v>
      </c>
      <c r="E21">
        <v>32068.062000000002</v>
      </c>
      <c r="F21" t="s">
        <v>18</v>
      </c>
    </row>
    <row r="22" spans="1:6">
      <c r="A22">
        <v>123</v>
      </c>
      <c r="B22" t="s">
        <v>1805</v>
      </c>
      <c r="C22" t="s">
        <v>18</v>
      </c>
      <c r="D22">
        <v>2243.44290989519</v>
      </c>
      <c r="E22">
        <v>2243.4430000000002</v>
      </c>
      <c r="F22" t="s">
        <v>18</v>
      </c>
    </row>
    <row r="23" spans="1:6">
      <c r="A23">
        <v>122</v>
      </c>
      <c r="B23" t="s">
        <v>1348</v>
      </c>
      <c r="C23" t="s">
        <v>18</v>
      </c>
      <c r="D23">
        <v>3608.93845985389</v>
      </c>
      <c r="E23">
        <v>3608.9380000000001</v>
      </c>
      <c r="F23" t="s">
        <v>18</v>
      </c>
    </row>
    <row r="24" spans="1:6">
      <c r="A24">
        <v>250</v>
      </c>
      <c r="B24" t="s">
        <v>1352</v>
      </c>
      <c r="C24" t="s">
        <v>2322</v>
      </c>
      <c r="D24" t="s">
        <v>2323</v>
      </c>
      <c r="E24">
        <v>1083.0360000000001</v>
      </c>
      <c r="F24" t="s">
        <v>2324</v>
      </c>
    </row>
    <row r="25" spans="1:6">
      <c r="A25">
        <v>58</v>
      </c>
      <c r="B25" t="s">
        <v>467</v>
      </c>
      <c r="C25" t="s">
        <v>18</v>
      </c>
      <c r="D25">
        <v>10579.832696453201</v>
      </c>
      <c r="E25">
        <v>10579.833000000001</v>
      </c>
      <c r="F25" t="s">
        <v>18</v>
      </c>
    </row>
    <row r="26" spans="1:6">
      <c r="A26">
        <v>59</v>
      </c>
      <c r="B26" t="s">
        <v>463</v>
      </c>
      <c r="C26" t="s">
        <v>18</v>
      </c>
      <c r="D26">
        <v>658.59560756373003</v>
      </c>
      <c r="E26">
        <v>658.596</v>
      </c>
      <c r="F26" t="s">
        <v>18</v>
      </c>
    </row>
    <row r="27" spans="1:6">
      <c r="A27">
        <v>60</v>
      </c>
      <c r="B27" t="s">
        <v>465</v>
      </c>
      <c r="C27" t="s">
        <v>18</v>
      </c>
      <c r="D27">
        <v>1305.66467430639</v>
      </c>
      <c r="E27">
        <v>1305.665</v>
      </c>
      <c r="F27" t="s">
        <v>18</v>
      </c>
    </row>
    <row r="28" spans="1:6">
      <c r="A28">
        <v>61</v>
      </c>
      <c r="B28" t="s">
        <v>2242</v>
      </c>
      <c r="C28" t="s">
        <v>18</v>
      </c>
      <c r="D28" t="s">
        <v>2243</v>
      </c>
      <c r="E28">
        <v>765.96299999999997</v>
      </c>
      <c r="F28" t="s">
        <v>18</v>
      </c>
    </row>
    <row r="29" spans="1:6">
      <c r="A29">
        <v>11</v>
      </c>
      <c r="B29" t="s">
        <v>1729</v>
      </c>
      <c r="C29" t="s">
        <v>18</v>
      </c>
      <c r="D29">
        <v>30488.681494296201</v>
      </c>
      <c r="E29">
        <v>30655.249</v>
      </c>
      <c r="F29" t="s">
        <v>18</v>
      </c>
    </row>
    <row r="30" spans="1:6">
      <c r="A30">
        <v>80</v>
      </c>
      <c r="B30" t="s">
        <v>1737</v>
      </c>
      <c r="C30" t="s">
        <v>18</v>
      </c>
      <c r="D30">
        <v>3977.3157556009701</v>
      </c>
      <c r="E30">
        <v>3977.3159999999998</v>
      </c>
      <c r="F30" t="s">
        <v>18</v>
      </c>
    </row>
    <row r="31" spans="1:6">
      <c r="A31">
        <v>81</v>
      </c>
      <c r="B31" t="s">
        <v>2259</v>
      </c>
      <c r="C31" t="s">
        <v>18</v>
      </c>
      <c r="D31">
        <v>647.20015723597999</v>
      </c>
      <c r="E31">
        <v>647.20000000000005</v>
      </c>
      <c r="F31" t="s">
        <v>18</v>
      </c>
    </row>
    <row r="32" spans="1:6">
      <c r="A32">
        <v>82</v>
      </c>
      <c r="B32" t="s">
        <v>1783</v>
      </c>
      <c r="C32" t="s">
        <v>18</v>
      </c>
      <c r="D32">
        <v>728.82302132567997</v>
      </c>
      <c r="E32">
        <v>728.82299999999998</v>
      </c>
      <c r="F32" t="s">
        <v>18</v>
      </c>
    </row>
    <row r="33" spans="1:6">
      <c r="A33">
        <v>89</v>
      </c>
      <c r="B33" t="s">
        <v>1741</v>
      </c>
      <c r="C33" t="s">
        <v>18</v>
      </c>
      <c r="D33">
        <v>3733.3834147282</v>
      </c>
      <c r="E33">
        <v>3733.3829999999998</v>
      </c>
      <c r="F33" t="s">
        <v>18</v>
      </c>
    </row>
    <row r="34" spans="1:6">
      <c r="A34">
        <v>90</v>
      </c>
      <c r="B34" t="s">
        <v>2264</v>
      </c>
      <c r="C34" t="s">
        <v>2265</v>
      </c>
      <c r="D34" t="s">
        <v>2266</v>
      </c>
      <c r="E34">
        <v>1573.9059999999999</v>
      </c>
      <c r="F34" t="s">
        <v>18</v>
      </c>
    </row>
    <row r="35" spans="1:6">
      <c r="A35">
        <v>83</v>
      </c>
      <c r="B35" t="s">
        <v>1742</v>
      </c>
      <c r="C35" t="s">
        <v>18</v>
      </c>
      <c r="D35">
        <v>6090.6261152526304</v>
      </c>
      <c r="E35">
        <v>6090.6260000000002</v>
      </c>
      <c r="F35" t="s">
        <v>18</v>
      </c>
    </row>
    <row r="36" spans="1:6">
      <c r="A36">
        <v>84</v>
      </c>
      <c r="B36" t="s">
        <v>2260</v>
      </c>
      <c r="C36" t="s">
        <v>18</v>
      </c>
      <c r="D36">
        <v>1994.83731012005</v>
      </c>
      <c r="E36">
        <v>1994.837</v>
      </c>
      <c r="F36" t="s">
        <v>18</v>
      </c>
    </row>
    <row r="37" spans="1:6">
      <c r="A37">
        <v>88</v>
      </c>
      <c r="B37" t="s">
        <v>2263</v>
      </c>
      <c r="C37" t="s">
        <v>18</v>
      </c>
      <c r="D37">
        <v>778.00760686428998</v>
      </c>
      <c r="E37">
        <v>778.00800000000004</v>
      </c>
      <c r="F37" t="s">
        <v>18</v>
      </c>
    </row>
    <row r="38" spans="1:6">
      <c r="A38">
        <v>85</v>
      </c>
      <c r="B38" t="s">
        <v>1750</v>
      </c>
      <c r="C38" t="s">
        <v>18</v>
      </c>
      <c r="D38">
        <v>941.70190770955003</v>
      </c>
      <c r="E38">
        <v>941.702</v>
      </c>
      <c r="F38" t="s">
        <v>18</v>
      </c>
    </row>
    <row r="39" spans="1:6">
      <c r="A39">
        <v>86</v>
      </c>
      <c r="B39" t="s">
        <v>2261</v>
      </c>
      <c r="C39" t="s">
        <v>18</v>
      </c>
      <c r="D39">
        <v>1394.5430872438301</v>
      </c>
      <c r="E39">
        <v>1394.5429999999999</v>
      </c>
      <c r="F39" t="s">
        <v>18</v>
      </c>
    </row>
    <row r="40" spans="1:6">
      <c r="A40">
        <v>87</v>
      </c>
      <c r="B40" t="s">
        <v>2262</v>
      </c>
      <c r="C40" t="s">
        <v>18</v>
      </c>
      <c r="D40">
        <v>595.17343493393003</v>
      </c>
      <c r="E40">
        <v>595.173</v>
      </c>
      <c r="F40" t="s">
        <v>18</v>
      </c>
    </row>
    <row r="41" spans="1:6">
      <c r="A41">
        <v>115</v>
      </c>
      <c r="B41" t="s">
        <v>215</v>
      </c>
      <c r="C41" t="s">
        <v>18</v>
      </c>
      <c r="D41">
        <v>2471.7502081013699</v>
      </c>
      <c r="E41">
        <v>2471.75</v>
      </c>
      <c r="F41" t="s">
        <v>18</v>
      </c>
    </row>
    <row r="42" spans="1:6">
      <c r="A42">
        <v>18</v>
      </c>
      <c r="B42" t="s">
        <v>360</v>
      </c>
      <c r="C42" t="s">
        <v>18</v>
      </c>
      <c r="D42">
        <v>19792.980224725801</v>
      </c>
      <c r="E42">
        <v>19792.98</v>
      </c>
      <c r="F42" t="s">
        <v>18</v>
      </c>
    </row>
    <row r="43" spans="1:6">
      <c r="A43">
        <v>109</v>
      </c>
      <c r="B43" t="s">
        <v>368</v>
      </c>
      <c r="C43" t="s">
        <v>18</v>
      </c>
      <c r="D43">
        <v>1274.6947142244401</v>
      </c>
      <c r="E43">
        <v>1274.6949999999999</v>
      </c>
      <c r="F43" t="s">
        <v>18</v>
      </c>
    </row>
    <row r="44" spans="1:6">
      <c r="A44">
        <v>110</v>
      </c>
      <c r="B44" t="s">
        <v>370</v>
      </c>
      <c r="C44" t="s">
        <v>18</v>
      </c>
      <c r="D44">
        <v>3108.7880457841102</v>
      </c>
      <c r="E44">
        <v>3108.788</v>
      </c>
      <c r="F44" t="s">
        <v>18</v>
      </c>
    </row>
    <row r="45" spans="1:6">
      <c r="A45">
        <v>112</v>
      </c>
      <c r="B45" t="s">
        <v>2271</v>
      </c>
      <c r="C45" t="s">
        <v>18</v>
      </c>
      <c r="D45">
        <v>622.88842287805005</v>
      </c>
      <c r="E45">
        <v>622.88800000000003</v>
      </c>
      <c r="F45" t="s">
        <v>18</v>
      </c>
    </row>
    <row r="46" spans="1:6">
      <c r="A46">
        <v>111</v>
      </c>
      <c r="B46" t="s">
        <v>2270</v>
      </c>
      <c r="C46" t="s">
        <v>18</v>
      </c>
      <c r="D46">
        <v>1520.2529890461301</v>
      </c>
      <c r="E46">
        <v>1520.2529999999999</v>
      </c>
      <c r="F46" t="s">
        <v>18</v>
      </c>
    </row>
    <row r="47" spans="1:6">
      <c r="A47">
        <v>113</v>
      </c>
      <c r="B47" t="s">
        <v>2272</v>
      </c>
      <c r="C47" t="s">
        <v>2273</v>
      </c>
      <c r="D47" t="s">
        <v>2266</v>
      </c>
      <c r="E47">
        <v>749.10699999999997</v>
      </c>
      <c r="F47" t="s">
        <v>18</v>
      </c>
    </row>
    <row r="48" spans="1:6">
      <c r="A48">
        <v>114</v>
      </c>
      <c r="B48" t="s">
        <v>377</v>
      </c>
      <c r="C48" t="s">
        <v>18</v>
      </c>
      <c r="D48">
        <v>1073.4254009900201</v>
      </c>
      <c r="E48">
        <v>1073.425</v>
      </c>
      <c r="F48" t="s">
        <v>18</v>
      </c>
    </row>
    <row r="49" spans="1:6">
      <c r="A49">
        <v>116</v>
      </c>
      <c r="B49" t="s">
        <v>357</v>
      </c>
      <c r="C49" t="s">
        <v>18</v>
      </c>
      <c r="D49">
        <v>3197.1085018612998</v>
      </c>
      <c r="E49">
        <v>3197.1089999999999</v>
      </c>
      <c r="F49" t="s">
        <v>18</v>
      </c>
    </row>
    <row r="50" spans="1:6">
      <c r="A50">
        <v>105</v>
      </c>
      <c r="B50" t="s">
        <v>409</v>
      </c>
      <c r="C50" t="s">
        <v>18</v>
      </c>
      <c r="D50">
        <v>7682.5157798888704</v>
      </c>
      <c r="E50">
        <v>7682.5159999999996</v>
      </c>
      <c r="F50" t="s">
        <v>18</v>
      </c>
    </row>
    <row r="51" spans="1:6">
      <c r="A51">
        <v>106</v>
      </c>
      <c r="B51" t="s">
        <v>419</v>
      </c>
      <c r="C51" t="s">
        <v>18</v>
      </c>
      <c r="D51">
        <v>3751.7593973312701</v>
      </c>
      <c r="E51">
        <v>3751.759</v>
      </c>
      <c r="F51" t="s">
        <v>18</v>
      </c>
    </row>
    <row r="52" spans="1:6">
      <c r="A52">
        <v>107</v>
      </c>
      <c r="B52" t="s">
        <v>424</v>
      </c>
      <c r="C52" t="s">
        <v>18</v>
      </c>
      <c r="D52">
        <v>2555.8633466168799</v>
      </c>
      <c r="E52">
        <v>2555.8629999999998</v>
      </c>
      <c r="F52" t="s">
        <v>18</v>
      </c>
    </row>
    <row r="53" spans="1:6">
      <c r="A53">
        <v>108</v>
      </c>
      <c r="B53" t="s">
        <v>2269</v>
      </c>
      <c r="C53" t="s">
        <v>18</v>
      </c>
      <c r="D53">
        <v>732.83518999620003</v>
      </c>
      <c r="E53">
        <v>732.83500000000004</v>
      </c>
      <c r="F53" t="s">
        <v>18</v>
      </c>
    </row>
    <row r="54" spans="1:6">
      <c r="A54">
        <v>15</v>
      </c>
      <c r="B54" t="s">
        <v>853</v>
      </c>
      <c r="C54" t="s">
        <v>18</v>
      </c>
      <c r="D54">
        <v>27455.953909641201</v>
      </c>
      <c r="E54">
        <v>27455.954000000002</v>
      </c>
      <c r="F54" t="s">
        <v>18</v>
      </c>
    </row>
    <row r="55" spans="1:6">
      <c r="A55">
        <v>44</v>
      </c>
      <c r="B55" t="s">
        <v>798</v>
      </c>
      <c r="C55" t="s">
        <v>18</v>
      </c>
      <c r="D55">
        <v>11529.377354088299</v>
      </c>
      <c r="E55">
        <v>11529.377</v>
      </c>
      <c r="F55" t="s">
        <v>18</v>
      </c>
    </row>
    <row r="56" spans="1:6">
      <c r="A56">
        <v>66</v>
      </c>
      <c r="B56" t="s">
        <v>2244</v>
      </c>
      <c r="C56" t="s">
        <v>2245</v>
      </c>
      <c r="D56">
        <v>487.17549175931998</v>
      </c>
      <c r="E56">
        <v>487.17500000000001</v>
      </c>
      <c r="F56" t="s">
        <v>18</v>
      </c>
    </row>
    <row r="57" spans="1:6">
      <c r="A57">
        <v>67</v>
      </c>
      <c r="B57" t="s">
        <v>2246</v>
      </c>
      <c r="C57" t="s">
        <v>18</v>
      </c>
      <c r="D57">
        <v>650.38566276134998</v>
      </c>
      <c r="E57">
        <v>650.38599999999997</v>
      </c>
      <c r="F57" t="s">
        <v>18</v>
      </c>
    </row>
    <row r="58" spans="1:6">
      <c r="A58">
        <v>68</v>
      </c>
      <c r="B58" t="s">
        <v>816</v>
      </c>
      <c r="C58" t="s">
        <v>18</v>
      </c>
      <c r="D58">
        <v>4969.1211402549598</v>
      </c>
      <c r="E58">
        <v>4969.1210000000001</v>
      </c>
      <c r="F58" t="s">
        <v>18</v>
      </c>
    </row>
    <row r="59" spans="1:6">
      <c r="A59">
        <v>28</v>
      </c>
      <c r="B59" t="s">
        <v>823</v>
      </c>
      <c r="C59" t="s">
        <v>18</v>
      </c>
      <c r="D59">
        <v>14010.0781209794</v>
      </c>
      <c r="E59">
        <v>14028.513000000001</v>
      </c>
      <c r="F59" t="s">
        <v>18</v>
      </c>
    </row>
    <row r="60" spans="1:6">
      <c r="A60">
        <v>74</v>
      </c>
      <c r="B60" t="s">
        <v>2252</v>
      </c>
      <c r="C60" t="s">
        <v>2253</v>
      </c>
      <c r="D60">
        <v>1243.6525392020101</v>
      </c>
      <c r="E60">
        <v>1243.653</v>
      </c>
      <c r="F60" t="s">
        <v>18</v>
      </c>
    </row>
    <row r="61" spans="1:6">
      <c r="A61">
        <v>34</v>
      </c>
      <c r="B61" t="s">
        <v>836</v>
      </c>
      <c r="C61" t="s">
        <v>18</v>
      </c>
      <c r="D61">
        <v>12500.965723134899</v>
      </c>
      <c r="E61">
        <v>12500.966</v>
      </c>
      <c r="F61" t="s">
        <v>18</v>
      </c>
    </row>
    <row r="62" spans="1:6">
      <c r="A62">
        <v>75</v>
      </c>
      <c r="B62" t="s">
        <v>2254</v>
      </c>
      <c r="C62" t="s">
        <v>18</v>
      </c>
      <c r="D62">
        <v>649.24415400437999</v>
      </c>
      <c r="E62">
        <v>649.24400000000003</v>
      </c>
      <c r="F62" t="s">
        <v>18</v>
      </c>
    </row>
    <row r="63" spans="1:6">
      <c r="A63">
        <v>69</v>
      </c>
      <c r="B63" t="s">
        <v>2247</v>
      </c>
      <c r="C63" t="s">
        <v>18</v>
      </c>
      <c r="D63">
        <v>1243.2491301298101</v>
      </c>
      <c r="E63">
        <v>1243.249</v>
      </c>
      <c r="F63" t="s">
        <v>18</v>
      </c>
    </row>
    <row r="64" spans="1:6">
      <c r="A64">
        <v>70</v>
      </c>
      <c r="B64" t="s">
        <v>857</v>
      </c>
      <c r="C64" t="s">
        <v>18</v>
      </c>
      <c r="D64">
        <v>9770.11395027863</v>
      </c>
      <c r="E64">
        <v>9770.1139999999996</v>
      </c>
      <c r="F64" t="s">
        <v>18</v>
      </c>
    </row>
    <row r="65" spans="1:6">
      <c r="A65">
        <v>72</v>
      </c>
      <c r="B65" t="s">
        <v>2248</v>
      </c>
      <c r="C65" t="s">
        <v>18</v>
      </c>
      <c r="D65">
        <v>606.07020483632004</v>
      </c>
      <c r="E65">
        <v>606.07000000000005</v>
      </c>
      <c r="F65" t="s">
        <v>18</v>
      </c>
    </row>
    <row r="66" spans="1:6">
      <c r="A66">
        <v>231</v>
      </c>
      <c r="B66" t="s">
        <v>914</v>
      </c>
      <c r="C66" t="s">
        <v>18</v>
      </c>
      <c r="D66">
        <v>1286.22956053805</v>
      </c>
      <c r="E66">
        <v>2523.7820000000002</v>
      </c>
      <c r="F66" t="s">
        <v>18</v>
      </c>
    </row>
    <row r="67" spans="1:6">
      <c r="A67">
        <v>76</v>
      </c>
      <c r="B67" t="s">
        <v>906</v>
      </c>
      <c r="C67" t="s">
        <v>18</v>
      </c>
      <c r="D67">
        <v>2809.1642495443798</v>
      </c>
      <c r="E67">
        <v>2809.1640000000002</v>
      </c>
      <c r="F67" t="s">
        <v>18</v>
      </c>
    </row>
    <row r="68" spans="1:6">
      <c r="A68">
        <v>73</v>
      </c>
      <c r="B68" t="s">
        <v>2249</v>
      </c>
      <c r="C68" t="s">
        <v>2250</v>
      </c>
      <c r="D68" t="s">
        <v>2251</v>
      </c>
      <c r="E68">
        <v>645.35299999999995</v>
      </c>
      <c r="F68" t="s">
        <v>18</v>
      </c>
    </row>
    <row r="69" spans="1:6">
      <c r="A69">
        <v>71</v>
      </c>
      <c r="B69" t="s">
        <v>920</v>
      </c>
      <c r="C69" t="s">
        <v>18</v>
      </c>
      <c r="D69">
        <v>7983.5938933752004</v>
      </c>
      <c r="E69">
        <v>7983.5940000000001</v>
      </c>
      <c r="F69" t="s">
        <v>18</v>
      </c>
    </row>
    <row r="70" spans="1:6">
      <c r="A70">
        <v>78</v>
      </c>
      <c r="B70" t="s">
        <v>923</v>
      </c>
      <c r="C70" t="s">
        <v>18</v>
      </c>
      <c r="D70">
        <v>2032.9429914792499</v>
      </c>
      <c r="E70">
        <v>2032.943</v>
      </c>
      <c r="F70" t="s">
        <v>18</v>
      </c>
    </row>
    <row r="71" spans="1:6">
      <c r="A71">
        <v>77</v>
      </c>
      <c r="B71" t="s">
        <v>2255</v>
      </c>
      <c r="C71" t="s">
        <v>2250</v>
      </c>
      <c r="D71" t="s">
        <v>2256</v>
      </c>
      <c r="E71">
        <v>670.32799999999997</v>
      </c>
      <c r="F71" t="s">
        <v>18</v>
      </c>
    </row>
    <row r="72" spans="1:6">
      <c r="A72">
        <v>79</v>
      </c>
      <c r="B72" t="s">
        <v>2257</v>
      </c>
      <c r="C72" t="s">
        <v>2258</v>
      </c>
      <c r="D72" t="s">
        <v>2240</v>
      </c>
      <c r="E72">
        <v>659.98299999999995</v>
      </c>
      <c r="F72" t="s">
        <v>18</v>
      </c>
    </row>
    <row r="73" spans="1:6">
      <c r="A73">
        <v>47</v>
      </c>
      <c r="B73" t="s">
        <v>1526</v>
      </c>
      <c r="C73" t="s">
        <v>18</v>
      </c>
      <c r="D73">
        <v>11183.600092206399</v>
      </c>
      <c r="E73">
        <v>11183.6</v>
      </c>
      <c r="F73" t="s">
        <v>18</v>
      </c>
    </row>
    <row r="74" spans="1:6">
      <c r="A74">
        <v>48</v>
      </c>
      <c r="B74" t="s">
        <v>1527</v>
      </c>
      <c r="C74" t="s">
        <v>18</v>
      </c>
      <c r="D74">
        <v>1178.89902965739</v>
      </c>
      <c r="E74">
        <v>1178.8989999999999</v>
      </c>
      <c r="F74" t="s">
        <v>18</v>
      </c>
    </row>
    <row r="75" spans="1:6">
      <c r="A75">
        <v>53</v>
      </c>
      <c r="B75" t="s">
        <v>2238</v>
      </c>
      <c r="C75" t="s">
        <v>2239</v>
      </c>
      <c r="D75" t="s">
        <v>2240</v>
      </c>
      <c r="E75">
        <v>1239.5329999999999</v>
      </c>
      <c r="F75" t="s">
        <v>18</v>
      </c>
    </row>
    <row r="76" spans="1:6">
      <c r="A76">
        <v>49</v>
      </c>
      <c r="B76" t="s">
        <v>1546</v>
      </c>
      <c r="C76" t="s">
        <v>18</v>
      </c>
      <c r="D76">
        <v>2329.4579126725898</v>
      </c>
      <c r="E76">
        <v>2329.4580000000001</v>
      </c>
      <c r="F76" t="s">
        <v>18</v>
      </c>
    </row>
    <row r="77" spans="1:6">
      <c r="A77">
        <v>50</v>
      </c>
      <c r="B77" t="s">
        <v>1540</v>
      </c>
      <c r="C77" t="s">
        <v>18</v>
      </c>
      <c r="D77">
        <v>3619.8419901317502</v>
      </c>
      <c r="E77">
        <v>3619.8420000000001</v>
      </c>
      <c r="F77" t="s">
        <v>18</v>
      </c>
    </row>
    <row r="78" spans="1:6">
      <c r="A78">
        <v>51</v>
      </c>
      <c r="B78" t="s">
        <v>1538</v>
      </c>
      <c r="C78" t="s">
        <v>18</v>
      </c>
      <c r="D78">
        <v>1562.65539606169</v>
      </c>
      <c r="E78">
        <v>1562.655</v>
      </c>
      <c r="F78" t="s">
        <v>18</v>
      </c>
    </row>
    <row r="79" spans="1:6">
      <c r="A79">
        <v>52</v>
      </c>
      <c r="B79" t="s">
        <v>1537</v>
      </c>
      <c r="C79" t="s">
        <v>18</v>
      </c>
      <c r="D79">
        <v>1550.7202930635001</v>
      </c>
      <c r="E79">
        <v>1550.72</v>
      </c>
      <c r="F79" t="s">
        <v>18</v>
      </c>
    </row>
    <row r="80" spans="1:6">
      <c r="A80">
        <v>94</v>
      </c>
      <c r="B80" t="s">
        <v>1288</v>
      </c>
      <c r="C80" t="s">
        <v>18</v>
      </c>
      <c r="D80">
        <v>18171.039462645502</v>
      </c>
      <c r="E80">
        <v>20851.939999999999</v>
      </c>
      <c r="F80" t="s">
        <v>18</v>
      </c>
    </row>
    <row r="81" spans="1:6">
      <c r="A81">
        <v>95</v>
      </c>
      <c r="B81" t="s">
        <v>1271</v>
      </c>
      <c r="C81" t="s">
        <v>18</v>
      </c>
      <c r="D81">
        <v>6541.8869465484104</v>
      </c>
      <c r="E81">
        <v>6541.8869999999997</v>
      </c>
      <c r="F81" t="s">
        <v>18</v>
      </c>
    </row>
    <row r="82" spans="1:6">
      <c r="A82">
        <v>97</v>
      </c>
      <c r="B82" t="s">
        <v>1256</v>
      </c>
      <c r="C82" t="s">
        <v>18</v>
      </c>
      <c r="D82">
        <v>8448.5268029884992</v>
      </c>
      <c r="E82">
        <v>8462.8169999999991</v>
      </c>
      <c r="F82" t="s">
        <v>18</v>
      </c>
    </row>
    <row r="83" spans="1:6">
      <c r="A83">
        <v>96</v>
      </c>
      <c r="B83" t="s">
        <v>1281</v>
      </c>
      <c r="C83" t="s">
        <v>18</v>
      </c>
      <c r="D83">
        <v>6741.8071798607098</v>
      </c>
      <c r="E83">
        <v>6741.8069999999998</v>
      </c>
      <c r="F83" t="s">
        <v>18</v>
      </c>
    </row>
    <row r="84" spans="1:6">
      <c r="A84">
        <v>98</v>
      </c>
      <c r="B84" t="s">
        <v>1278</v>
      </c>
      <c r="C84" t="s">
        <v>18</v>
      </c>
      <c r="D84">
        <v>1582.9890313780299</v>
      </c>
      <c r="E84">
        <v>1582.989</v>
      </c>
      <c r="F84" t="s">
        <v>18</v>
      </c>
    </row>
    <row r="85" spans="1:6">
      <c r="A85">
        <v>99</v>
      </c>
      <c r="B85" t="s">
        <v>1322</v>
      </c>
      <c r="C85" t="s">
        <v>18</v>
      </c>
      <c r="D85">
        <v>8887.0060840612805</v>
      </c>
      <c r="E85">
        <v>8887.0059999999994</v>
      </c>
      <c r="F85" t="s">
        <v>18</v>
      </c>
    </row>
    <row r="86" spans="1:6">
      <c r="A86">
        <v>100</v>
      </c>
      <c r="B86" t="s">
        <v>2268</v>
      </c>
      <c r="C86" t="s">
        <v>18</v>
      </c>
      <c r="D86">
        <v>1431.53016546757</v>
      </c>
      <c r="E86">
        <v>1431.53</v>
      </c>
      <c r="F86" t="s">
        <v>18</v>
      </c>
    </row>
    <row r="87" spans="1:6">
      <c r="A87">
        <v>101</v>
      </c>
      <c r="B87" t="s">
        <v>1320</v>
      </c>
      <c r="C87" t="s">
        <v>18</v>
      </c>
      <c r="D87">
        <v>1256.6421384606499</v>
      </c>
      <c r="E87">
        <v>1256.6420000000001</v>
      </c>
      <c r="F87" t="s">
        <v>18</v>
      </c>
    </row>
    <row r="88" spans="1:6">
      <c r="A88">
        <v>102</v>
      </c>
      <c r="B88" t="s">
        <v>1337</v>
      </c>
      <c r="C88" t="s">
        <v>18</v>
      </c>
      <c r="D88">
        <v>2557.53910949786</v>
      </c>
      <c r="E88">
        <v>2557.5390000000002</v>
      </c>
      <c r="F88" t="s">
        <v>18</v>
      </c>
    </row>
    <row r="89" spans="1:6">
      <c r="A89">
        <v>103</v>
      </c>
      <c r="B89" t="s">
        <v>1312</v>
      </c>
      <c r="C89" t="s">
        <v>18</v>
      </c>
      <c r="D89">
        <v>2317.6516478142198</v>
      </c>
      <c r="E89">
        <v>2317.652</v>
      </c>
      <c r="F89" t="s">
        <v>18</v>
      </c>
    </row>
    <row r="90" spans="1:6">
      <c r="A90">
        <v>104</v>
      </c>
      <c r="B90" t="s">
        <v>1679</v>
      </c>
      <c r="C90" t="s">
        <v>18</v>
      </c>
      <c r="D90">
        <v>1381.17171349665</v>
      </c>
      <c r="E90">
        <v>1381.172</v>
      </c>
      <c r="F90" t="s">
        <v>18</v>
      </c>
    </row>
    <row r="91" spans="1:6">
      <c r="A91">
        <v>16</v>
      </c>
      <c r="B91" t="s">
        <v>1362</v>
      </c>
      <c r="C91" t="s">
        <v>18</v>
      </c>
      <c r="D91">
        <v>22408.378142035799</v>
      </c>
      <c r="E91">
        <v>22408.378000000001</v>
      </c>
      <c r="F91" t="s">
        <v>18</v>
      </c>
    </row>
    <row r="92" spans="1:6">
      <c r="A92">
        <v>91</v>
      </c>
      <c r="B92" t="s">
        <v>1373</v>
      </c>
      <c r="C92" t="s">
        <v>18</v>
      </c>
      <c r="D92">
        <v>9157.2961858872295</v>
      </c>
      <c r="E92">
        <v>9157.2960000000003</v>
      </c>
      <c r="F92" t="s">
        <v>18</v>
      </c>
    </row>
    <row r="93" spans="1:6">
      <c r="A93">
        <v>92</v>
      </c>
      <c r="B93" t="s">
        <v>1365</v>
      </c>
      <c r="C93" t="s">
        <v>18</v>
      </c>
      <c r="D93">
        <v>9972.8388961912005</v>
      </c>
      <c r="E93">
        <v>9972.8389999999999</v>
      </c>
      <c r="F93" t="s">
        <v>18</v>
      </c>
    </row>
    <row r="94" spans="1:6">
      <c r="A94">
        <v>4</v>
      </c>
      <c r="B94" t="s">
        <v>91</v>
      </c>
      <c r="C94" t="s">
        <v>18</v>
      </c>
      <c r="D94">
        <v>45703.504813693602</v>
      </c>
      <c r="E94">
        <v>45703.504999999997</v>
      </c>
      <c r="F94" t="s">
        <v>18</v>
      </c>
    </row>
    <row r="95" spans="1:6">
      <c r="A95">
        <v>125</v>
      </c>
      <c r="B95" t="s">
        <v>2276</v>
      </c>
      <c r="C95" t="s">
        <v>18</v>
      </c>
      <c r="D95">
        <v>840.81329069512003</v>
      </c>
      <c r="E95">
        <v>840.81299999999999</v>
      </c>
      <c r="F95" t="s">
        <v>18</v>
      </c>
    </row>
    <row r="96" spans="1:6">
      <c r="A96">
        <v>36</v>
      </c>
      <c r="B96" t="s">
        <v>111</v>
      </c>
      <c r="C96" t="s">
        <v>2231</v>
      </c>
      <c r="D96">
        <v>2003.2019424591899</v>
      </c>
      <c r="E96">
        <v>2003.202</v>
      </c>
      <c r="F96" t="s">
        <v>18</v>
      </c>
    </row>
    <row r="97" spans="1:6">
      <c r="A97">
        <v>35</v>
      </c>
      <c r="B97" t="s">
        <v>115</v>
      </c>
      <c r="C97" t="s">
        <v>18</v>
      </c>
      <c r="D97">
        <v>12347.626760868099</v>
      </c>
      <c r="E97">
        <v>12347.627</v>
      </c>
      <c r="F97" t="s">
        <v>18</v>
      </c>
    </row>
    <row r="98" spans="1:6">
      <c r="A98">
        <v>37</v>
      </c>
      <c r="B98" t="s">
        <v>120</v>
      </c>
      <c r="C98" t="s">
        <v>18</v>
      </c>
      <c r="D98">
        <v>5447.9700536487198</v>
      </c>
      <c r="E98">
        <v>5447.97</v>
      </c>
      <c r="F98" t="s">
        <v>18</v>
      </c>
    </row>
    <row r="99" spans="1:6">
      <c r="A99">
        <v>38</v>
      </c>
      <c r="B99" t="s">
        <v>134</v>
      </c>
      <c r="C99" t="s">
        <v>18</v>
      </c>
      <c r="D99">
        <v>3717.7773448539201</v>
      </c>
      <c r="E99">
        <v>3717.777</v>
      </c>
      <c r="F99" t="s">
        <v>18</v>
      </c>
    </row>
    <row r="100" spans="1:6">
      <c r="A100">
        <v>40</v>
      </c>
      <c r="B100" t="s">
        <v>154</v>
      </c>
      <c r="C100" t="s">
        <v>18</v>
      </c>
      <c r="D100">
        <v>1062.4486876973799</v>
      </c>
      <c r="E100">
        <v>1062.4490000000001</v>
      </c>
      <c r="F100" t="s">
        <v>18</v>
      </c>
    </row>
    <row r="101" spans="1:6">
      <c r="A101">
        <v>130</v>
      </c>
      <c r="B101" t="s">
        <v>2280</v>
      </c>
      <c r="C101" t="s">
        <v>18</v>
      </c>
      <c r="D101">
        <v>724.58532658852005</v>
      </c>
      <c r="E101">
        <v>724.58500000000004</v>
      </c>
      <c r="F101" t="s">
        <v>18</v>
      </c>
    </row>
    <row r="102" spans="1:6">
      <c r="A102">
        <v>39</v>
      </c>
      <c r="B102" t="s">
        <v>155</v>
      </c>
      <c r="C102" t="s">
        <v>18</v>
      </c>
      <c r="D102">
        <v>4051.7498082076099</v>
      </c>
      <c r="E102">
        <v>4051.75</v>
      </c>
      <c r="F102" t="s">
        <v>18</v>
      </c>
    </row>
    <row r="103" spans="1:6">
      <c r="A103">
        <v>21</v>
      </c>
      <c r="B103" t="s">
        <v>1132</v>
      </c>
      <c r="C103" t="s">
        <v>2227</v>
      </c>
      <c r="D103">
        <v>17404.380264715201</v>
      </c>
      <c r="E103">
        <v>17404.38</v>
      </c>
      <c r="F103" t="s">
        <v>18</v>
      </c>
    </row>
    <row r="104" spans="1:6">
      <c r="A104">
        <v>127</v>
      </c>
      <c r="B104" t="s">
        <v>1136</v>
      </c>
      <c r="C104" t="s">
        <v>18</v>
      </c>
      <c r="D104">
        <v>1455.8871995204099</v>
      </c>
      <c r="E104">
        <v>1455.8869999999999</v>
      </c>
      <c r="F104" t="s">
        <v>18</v>
      </c>
    </row>
    <row r="105" spans="1:6">
      <c r="A105">
        <v>128</v>
      </c>
      <c r="B105" t="s">
        <v>1138</v>
      </c>
      <c r="C105" t="s">
        <v>18</v>
      </c>
      <c r="D105">
        <v>1286.25379306277</v>
      </c>
      <c r="E105">
        <v>1286.2539999999999</v>
      </c>
      <c r="F105" t="s">
        <v>18</v>
      </c>
    </row>
    <row r="106" spans="1:6">
      <c r="A106">
        <v>129</v>
      </c>
      <c r="B106" t="s">
        <v>1146</v>
      </c>
      <c r="C106" t="s">
        <v>2227</v>
      </c>
      <c r="D106" t="s">
        <v>2279</v>
      </c>
      <c r="E106">
        <v>5926.2969999999996</v>
      </c>
      <c r="F106" t="s">
        <v>18</v>
      </c>
    </row>
    <row r="107" spans="1:6">
      <c r="A107">
        <v>243</v>
      </c>
      <c r="B107" t="s">
        <v>789</v>
      </c>
      <c r="C107" t="s">
        <v>2227</v>
      </c>
      <c r="D107" t="s">
        <v>2315</v>
      </c>
      <c r="E107">
        <v>10053.822</v>
      </c>
      <c r="F107" t="s">
        <v>18</v>
      </c>
    </row>
    <row r="108" spans="1:6">
      <c r="A108">
        <v>230</v>
      </c>
      <c r="B108" t="s">
        <v>797</v>
      </c>
      <c r="C108" t="s">
        <v>2310</v>
      </c>
      <c r="D108" t="s">
        <v>2311</v>
      </c>
      <c r="E108">
        <v>392.572</v>
      </c>
      <c r="F108" t="s">
        <v>18</v>
      </c>
    </row>
    <row r="109" spans="1:6">
      <c r="A109">
        <v>247</v>
      </c>
      <c r="B109" t="s">
        <v>797</v>
      </c>
      <c r="C109" t="s">
        <v>18</v>
      </c>
      <c r="D109" t="s">
        <v>2317</v>
      </c>
      <c r="E109">
        <v>639.05700000000002</v>
      </c>
      <c r="F109" t="s">
        <v>18</v>
      </c>
    </row>
    <row r="110" spans="1:6">
      <c r="A110">
        <v>8</v>
      </c>
      <c r="B110" t="s">
        <v>701</v>
      </c>
      <c r="C110" t="s">
        <v>2224</v>
      </c>
      <c r="D110" t="s">
        <v>18</v>
      </c>
      <c r="E110">
        <v>36444.120999999999</v>
      </c>
      <c r="F110" t="s">
        <v>18</v>
      </c>
    </row>
    <row r="111" spans="1:6">
      <c r="A111">
        <v>245</v>
      </c>
      <c r="B111" t="s">
        <v>746</v>
      </c>
      <c r="C111" t="s">
        <v>2316</v>
      </c>
      <c r="D111">
        <v>6241.2599844906099</v>
      </c>
      <c r="E111">
        <v>6241.26</v>
      </c>
      <c r="F111" t="s">
        <v>18</v>
      </c>
    </row>
    <row r="112" spans="1:6">
      <c r="A112">
        <v>262</v>
      </c>
      <c r="B112" t="s">
        <v>2337</v>
      </c>
      <c r="C112" t="s">
        <v>2338</v>
      </c>
      <c r="D112" t="s">
        <v>2339</v>
      </c>
      <c r="E112">
        <v>1169.6179999999999</v>
      </c>
      <c r="F112" t="s">
        <v>18</v>
      </c>
    </row>
    <row r="113" spans="1:6">
      <c r="A113">
        <v>30</v>
      </c>
      <c r="B113" t="s">
        <v>729</v>
      </c>
      <c r="C113" t="s">
        <v>2224</v>
      </c>
      <c r="D113" t="s">
        <v>18</v>
      </c>
      <c r="E113">
        <v>13022.74</v>
      </c>
      <c r="F113" t="s">
        <v>18</v>
      </c>
    </row>
    <row r="114" spans="1:6">
      <c r="A114">
        <v>244</v>
      </c>
      <c r="B114" t="s">
        <v>454</v>
      </c>
      <c r="C114" t="s">
        <v>18</v>
      </c>
      <c r="D114">
        <v>8719.1014610659495</v>
      </c>
      <c r="E114">
        <v>8719.1010000000006</v>
      </c>
      <c r="F114" t="s">
        <v>18</v>
      </c>
    </row>
    <row r="115" spans="1:6">
      <c r="A115">
        <v>246</v>
      </c>
      <c r="B115" t="s">
        <v>449</v>
      </c>
      <c r="C115" t="s">
        <v>18</v>
      </c>
      <c r="D115">
        <v>6372.50474219424</v>
      </c>
      <c r="E115">
        <v>6372.5050000000001</v>
      </c>
      <c r="F115" t="s">
        <v>18</v>
      </c>
    </row>
    <row r="116" spans="1:6">
      <c r="A116">
        <v>131</v>
      </c>
      <c r="B116" t="s">
        <v>61</v>
      </c>
      <c r="C116" t="s">
        <v>18</v>
      </c>
      <c r="D116">
        <v>6622.9581426731302</v>
      </c>
      <c r="E116">
        <v>6622.9579999999996</v>
      </c>
      <c r="F116" t="s">
        <v>18</v>
      </c>
    </row>
    <row r="117" spans="1:6">
      <c r="A117">
        <v>234</v>
      </c>
      <c r="B117" t="s">
        <v>65</v>
      </c>
      <c r="C117" t="s">
        <v>18</v>
      </c>
      <c r="D117">
        <v>2703.4011656534599</v>
      </c>
      <c r="E117">
        <v>2703.4009999999998</v>
      </c>
      <c r="F117" t="s">
        <v>18</v>
      </c>
    </row>
    <row r="118" spans="1:6">
      <c r="A118">
        <v>132</v>
      </c>
      <c r="B118" t="s">
        <v>1475</v>
      </c>
      <c r="C118" t="s">
        <v>18</v>
      </c>
      <c r="D118">
        <v>4197.72267142077</v>
      </c>
      <c r="E118">
        <v>4197.723</v>
      </c>
      <c r="F118" t="s">
        <v>18</v>
      </c>
    </row>
    <row r="119" spans="1:6">
      <c r="A119">
        <v>133</v>
      </c>
      <c r="B119" t="s">
        <v>1484</v>
      </c>
      <c r="C119" t="s">
        <v>18</v>
      </c>
      <c r="D119">
        <v>3379.3351095124399</v>
      </c>
      <c r="E119">
        <v>3379.335</v>
      </c>
      <c r="F119" t="s">
        <v>18</v>
      </c>
    </row>
    <row r="120" spans="1:6">
      <c r="A120">
        <v>134</v>
      </c>
      <c r="B120" t="s">
        <v>79</v>
      </c>
      <c r="C120" t="s">
        <v>18</v>
      </c>
      <c r="D120">
        <v>4703.1893373868197</v>
      </c>
      <c r="E120">
        <v>4703.1890000000003</v>
      </c>
      <c r="F120" t="s">
        <v>18</v>
      </c>
    </row>
    <row r="121" spans="1:6">
      <c r="A121">
        <v>141</v>
      </c>
      <c r="B121" t="s">
        <v>2083</v>
      </c>
      <c r="C121" t="s">
        <v>18</v>
      </c>
      <c r="D121">
        <v>6111.73366340128</v>
      </c>
      <c r="E121">
        <v>6111.7340000000004</v>
      </c>
      <c r="F121" t="s">
        <v>18</v>
      </c>
    </row>
    <row r="122" spans="1:6">
      <c r="A122">
        <v>226</v>
      </c>
      <c r="B122" t="s">
        <v>2304</v>
      </c>
      <c r="C122" t="s">
        <v>2305</v>
      </c>
      <c r="D122" t="s">
        <v>2306</v>
      </c>
      <c r="E122">
        <v>1361.04</v>
      </c>
      <c r="F122" t="s">
        <v>18</v>
      </c>
    </row>
    <row r="123" spans="1:6">
      <c r="A123">
        <v>135</v>
      </c>
      <c r="B123" t="s">
        <v>75</v>
      </c>
      <c r="C123" t="s">
        <v>18</v>
      </c>
      <c r="D123">
        <v>1599.7152255311601</v>
      </c>
      <c r="E123">
        <v>1599.7149999999999</v>
      </c>
      <c r="F123" t="s">
        <v>18</v>
      </c>
    </row>
    <row r="124" spans="1:6">
      <c r="A124">
        <v>14</v>
      </c>
      <c r="B124" t="s">
        <v>939</v>
      </c>
      <c r="C124" t="s">
        <v>2225</v>
      </c>
      <c r="D124">
        <v>27964.868379951698</v>
      </c>
      <c r="E124">
        <v>28068.73</v>
      </c>
      <c r="F124" t="s">
        <v>18</v>
      </c>
    </row>
    <row r="125" spans="1:6">
      <c r="A125">
        <v>41</v>
      </c>
      <c r="B125" t="s">
        <v>963</v>
      </c>
      <c r="C125" t="s">
        <v>2225</v>
      </c>
      <c r="D125" t="s">
        <v>2232</v>
      </c>
      <c r="E125">
        <v>12230.135</v>
      </c>
      <c r="F125" t="s">
        <v>18</v>
      </c>
    </row>
    <row r="126" spans="1:6">
      <c r="A126">
        <v>42</v>
      </c>
      <c r="B126" t="s">
        <v>960</v>
      </c>
      <c r="C126" t="s">
        <v>2225</v>
      </c>
      <c r="D126" t="s">
        <v>2232</v>
      </c>
      <c r="E126">
        <v>10166.344999999999</v>
      </c>
      <c r="F126" t="s">
        <v>18</v>
      </c>
    </row>
    <row r="127" spans="1:6">
      <c r="A127">
        <v>43</v>
      </c>
      <c r="B127" t="s">
        <v>2233</v>
      </c>
      <c r="C127" t="s">
        <v>2225</v>
      </c>
      <c r="D127">
        <v>1309.3172167395501</v>
      </c>
      <c r="E127">
        <v>1309.317</v>
      </c>
      <c r="F127" t="s">
        <v>18</v>
      </c>
    </row>
    <row r="128" spans="1:6">
      <c r="A128">
        <v>62</v>
      </c>
      <c r="B128" t="s">
        <v>982</v>
      </c>
      <c r="C128" t="s">
        <v>2225</v>
      </c>
      <c r="D128">
        <v>5448.6899977337998</v>
      </c>
      <c r="E128">
        <v>5448.69</v>
      </c>
      <c r="F128" t="s">
        <v>18</v>
      </c>
    </row>
    <row r="129" spans="1:6">
      <c r="A129">
        <v>136</v>
      </c>
      <c r="B129" t="s">
        <v>443</v>
      </c>
      <c r="C129" t="s">
        <v>2281</v>
      </c>
      <c r="D129">
        <v>6444.5052710980599</v>
      </c>
      <c r="E129">
        <v>6444.5050000000001</v>
      </c>
      <c r="F129" t="s">
        <v>18</v>
      </c>
    </row>
    <row r="130" spans="1:6">
      <c r="A130">
        <v>251</v>
      </c>
      <c r="B130" t="s">
        <v>1719</v>
      </c>
      <c r="C130" t="s">
        <v>2313</v>
      </c>
      <c r="D130">
        <v>2100.3527675666001</v>
      </c>
      <c r="E130">
        <v>2100.3530000000001</v>
      </c>
      <c r="F130" t="s">
        <v>18</v>
      </c>
    </row>
    <row r="131" spans="1:6">
      <c r="A131">
        <v>235</v>
      </c>
      <c r="B131" t="s">
        <v>436</v>
      </c>
      <c r="C131" t="s">
        <v>2313</v>
      </c>
      <c r="D131">
        <v>6406.6121878335698</v>
      </c>
      <c r="E131">
        <v>7585.5879999999997</v>
      </c>
      <c r="F131" t="s">
        <v>18</v>
      </c>
    </row>
    <row r="132" spans="1:6">
      <c r="A132">
        <v>138</v>
      </c>
      <c r="B132" t="s">
        <v>433</v>
      </c>
      <c r="C132" t="s">
        <v>18</v>
      </c>
      <c r="D132">
        <v>1138.0166148944199</v>
      </c>
      <c r="E132">
        <v>1138.0170000000001</v>
      </c>
      <c r="F132" t="s">
        <v>18</v>
      </c>
    </row>
    <row r="133" spans="1:6">
      <c r="A133">
        <v>137</v>
      </c>
      <c r="B133" t="s">
        <v>1128</v>
      </c>
      <c r="C133" t="s">
        <v>18</v>
      </c>
      <c r="D133">
        <v>4939.5637125872499</v>
      </c>
      <c r="E133">
        <v>4939.5640000000003</v>
      </c>
      <c r="F133" t="s">
        <v>18</v>
      </c>
    </row>
    <row r="134" spans="1:6">
      <c r="A134">
        <v>140</v>
      </c>
      <c r="B134" t="s">
        <v>645</v>
      </c>
      <c r="C134" t="s">
        <v>18</v>
      </c>
      <c r="D134">
        <v>7444.6126844094097</v>
      </c>
      <c r="E134">
        <v>7444.6130000000003</v>
      </c>
      <c r="F134" t="s">
        <v>18</v>
      </c>
    </row>
    <row r="135" spans="1:6">
      <c r="A135">
        <v>139</v>
      </c>
      <c r="B135" t="s">
        <v>1721</v>
      </c>
      <c r="C135" t="s">
        <v>18</v>
      </c>
      <c r="D135">
        <v>4432.15802360016</v>
      </c>
      <c r="E135">
        <v>4432.1580000000004</v>
      </c>
      <c r="F135" t="s">
        <v>18</v>
      </c>
    </row>
    <row r="136" spans="1:6">
      <c r="A136">
        <v>142</v>
      </c>
      <c r="B136" t="s">
        <v>640</v>
      </c>
      <c r="C136" t="s">
        <v>18</v>
      </c>
      <c r="D136">
        <v>5963.3306131790796</v>
      </c>
      <c r="E136">
        <v>5963.3310000000001</v>
      </c>
      <c r="F136" t="s">
        <v>18</v>
      </c>
    </row>
    <row r="137" spans="1:6">
      <c r="A137">
        <v>143</v>
      </c>
      <c r="B137" t="s">
        <v>1123</v>
      </c>
      <c r="C137" t="s">
        <v>18</v>
      </c>
      <c r="D137">
        <v>3110.3453532746098</v>
      </c>
      <c r="E137">
        <v>3110.3449999999998</v>
      </c>
      <c r="F137" t="s">
        <v>18</v>
      </c>
    </row>
    <row r="138" spans="1:6">
      <c r="A138">
        <v>144</v>
      </c>
      <c r="B138" t="s">
        <v>1497</v>
      </c>
      <c r="C138" t="s">
        <v>18</v>
      </c>
      <c r="D138">
        <v>2480.8468030037002</v>
      </c>
      <c r="E138">
        <v>2480.8470000000002</v>
      </c>
      <c r="F138" t="s">
        <v>18</v>
      </c>
    </row>
    <row r="139" spans="1:6">
      <c r="A139">
        <v>145</v>
      </c>
      <c r="B139" t="s">
        <v>1716</v>
      </c>
      <c r="C139" t="s">
        <v>2282</v>
      </c>
      <c r="D139" t="s">
        <v>2283</v>
      </c>
      <c r="E139">
        <v>3785.7420000000002</v>
      </c>
      <c r="F139" t="s">
        <v>18</v>
      </c>
    </row>
    <row r="140" spans="1:6">
      <c r="A140">
        <v>6</v>
      </c>
      <c r="B140" t="s">
        <v>989</v>
      </c>
      <c r="C140" t="s">
        <v>2222</v>
      </c>
      <c r="D140">
        <v>39138.801358883997</v>
      </c>
      <c r="E140">
        <v>39137.120999999999</v>
      </c>
      <c r="F140" t="s">
        <v>18</v>
      </c>
    </row>
    <row r="141" spans="1:6">
      <c r="A141">
        <v>32</v>
      </c>
      <c r="B141" t="s">
        <v>1028</v>
      </c>
      <c r="C141" t="s">
        <v>2222</v>
      </c>
      <c r="D141">
        <v>12525.8788941394</v>
      </c>
      <c r="E141">
        <v>12525.879000000001</v>
      </c>
      <c r="F141" t="s">
        <v>18</v>
      </c>
    </row>
    <row r="142" spans="1:6">
      <c r="A142">
        <v>146</v>
      </c>
      <c r="B142" t="s">
        <v>1041</v>
      </c>
      <c r="C142" t="s">
        <v>2222</v>
      </c>
      <c r="D142">
        <v>2701.10012100726</v>
      </c>
      <c r="E142">
        <v>2701.1</v>
      </c>
      <c r="F142" t="s">
        <v>18</v>
      </c>
    </row>
    <row r="143" spans="1:6">
      <c r="A143">
        <v>147</v>
      </c>
      <c r="B143" t="s">
        <v>1059</v>
      </c>
      <c r="C143" t="s">
        <v>2222</v>
      </c>
      <c r="D143">
        <v>3849.4442017739798</v>
      </c>
      <c r="E143">
        <v>3849.444</v>
      </c>
      <c r="F143" t="s">
        <v>18</v>
      </c>
    </row>
    <row r="144" spans="1:6">
      <c r="A144">
        <v>148</v>
      </c>
      <c r="B144" t="s">
        <v>1037</v>
      </c>
      <c r="C144" t="s">
        <v>2222</v>
      </c>
      <c r="D144">
        <v>2116.7294436884599</v>
      </c>
      <c r="E144">
        <v>2116.7289999999998</v>
      </c>
      <c r="F144" t="s">
        <v>18</v>
      </c>
    </row>
    <row r="145" spans="1:6">
      <c r="A145">
        <v>253</v>
      </c>
      <c r="B145" t="s">
        <v>1001</v>
      </c>
      <c r="C145" t="s">
        <v>2222</v>
      </c>
      <c r="D145" t="s">
        <v>2325</v>
      </c>
      <c r="E145">
        <v>1246.7650000000001</v>
      </c>
      <c r="F145" t="s">
        <v>18</v>
      </c>
    </row>
    <row r="146" spans="1:6">
      <c r="A146">
        <v>254</v>
      </c>
      <c r="B146" t="s">
        <v>1082</v>
      </c>
      <c r="C146" t="s">
        <v>2222</v>
      </c>
      <c r="D146">
        <v>13610.745613457801</v>
      </c>
      <c r="E146">
        <v>14264.721</v>
      </c>
      <c r="F146" t="s">
        <v>18</v>
      </c>
    </row>
    <row r="147" spans="1:6">
      <c r="A147">
        <v>157</v>
      </c>
      <c r="B147" t="s">
        <v>1068</v>
      </c>
      <c r="C147" t="s">
        <v>2222</v>
      </c>
      <c r="D147">
        <v>1581.6011873162699</v>
      </c>
      <c r="E147">
        <v>1581.6010000000001</v>
      </c>
      <c r="F147" t="s">
        <v>18</v>
      </c>
    </row>
    <row r="148" spans="1:6">
      <c r="A148">
        <v>158</v>
      </c>
      <c r="B148" t="s">
        <v>1071</v>
      </c>
      <c r="C148" t="s">
        <v>2222</v>
      </c>
      <c r="D148">
        <v>5614.3504342591004</v>
      </c>
      <c r="E148">
        <v>5614.35</v>
      </c>
      <c r="F148" t="s">
        <v>18</v>
      </c>
    </row>
    <row r="149" spans="1:6">
      <c r="A149">
        <v>93</v>
      </c>
      <c r="B149" t="s">
        <v>2267</v>
      </c>
      <c r="C149" t="s">
        <v>2222</v>
      </c>
      <c r="D149">
        <v>9701.5284967554508</v>
      </c>
      <c r="E149">
        <v>9701.5280000000002</v>
      </c>
      <c r="F149" t="s">
        <v>18</v>
      </c>
    </row>
    <row r="150" spans="1:6">
      <c r="A150">
        <v>156</v>
      </c>
      <c r="B150" t="s">
        <v>1109</v>
      </c>
      <c r="C150" t="s">
        <v>2222</v>
      </c>
      <c r="D150">
        <v>1486.0426082866099</v>
      </c>
      <c r="E150">
        <v>1486.0429999999999</v>
      </c>
      <c r="F150" t="s">
        <v>18</v>
      </c>
    </row>
    <row r="151" spans="1:6">
      <c r="A151">
        <v>149</v>
      </c>
      <c r="B151" t="s">
        <v>1121</v>
      </c>
      <c r="C151" t="s">
        <v>2222</v>
      </c>
      <c r="D151">
        <v>2190.4592366041802</v>
      </c>
      <c r="E151">
        <v>2190.4589999999998</v>
      </c>
      <c r="F151" t="s">
        <v>18</v>
      </c>
    </row>
    <row r="152" spans="1:6">
      <c r="A152">
        <v>237</v>
      </c>
      <c r="B152" t="s">
        <v>1117</v>
      </c>
      <c r="C152" t="s">
        <v>2222</v>
      </c>
      <c r="D152" t="s">
        <v>18</v>
      </c>
      <c r="E152">
        <v>3147.2170000000001</v>
      </c>
      <c r="F152" t="s">
        <v>18</v>
      </c>
    </row>
    <row r="153" spans="1:6">
      <c r="A153">
        <v>255</v>
      </c>
      <c r="B153" t="s">
        <v>2326</v>
      </c>
      <c r="C153" t="s">
        <v>2222</v>
      </c>
      <c r="D153" t="s">
        <v>2327</v>
      </c>
      <c r="E153">
        <v>2579.5219999999999</v>
      </c>
      <c r="F153" t="s">
        <v>18</v>
      </c>
    </row>
    <row r="154" spans="1:6">
      <c r="A154">
        <v>150</v>
      </c>
      <c r="B154" t="s">
        <v>2284</v>
      </c>
      <c r="C154" t="s">
        <v>2222</v>
      </c>
      <c r="D154">
        <v>5118.7850337242298</v>
      </c>
      <c r="E154">
        <v>5118.7849999999999</v>
      </c>
      <c r="F154" t="s">
        <v>18</v>
      </c>
    </row>
    <row r="155" spans="1:6">
      <c r="A155">
        <v>17</v>
      </c>
      <c r="B155" t="s">
        <v>290</v>
      </c>
      <c r="C155" t="s">
        <v>2226</v>
      </c>
      <c r="D155">
        <v>20934.614535187098</v>
      </c>
      <c r="E155">
        <v>20983.215</v>
      </c>
      <c r="F155" t="s">
        <v>18</v>
      </c>
    </row>
    <row r="156" spans="1:6">
      <c r="A156">
        <v>252</v>
      </c>
      <c r="B156" t="s">
        <v>305</v>
      </c>
      <c r="C156" t="s">
        <v>2226</v>
      </c>
      <c r="D156">
        <v>3195.2750331970901</v>
      </c>
      <c r="E156">
        <v>6040.9129999999996</v>
      </c>
      <c r="F156" t="s">
        <v>18</v>
      </c>
    </row>
    <row r="157" spans="1:6">
      <c r="A157">
        <v>159</v>
      </c>
      <c r="B157" t="s">
        <v>334</v>
      </c>
      <c r="C157" t="s">
        <v>18</v>
      </c>
      <c r="D157">
        <v>3165.0784397737002</v>
      </c>
      <c r="E157">
        <v>3165.078</v>
      </c>
      <c r="F157" t="s">
        <v>18</v>
      </c>
    </row>
    <row r="158" spans="1:6">
      <c r="A158">
        <v>236</v>
      </c>
      <c r="B158" t="s">
        <v>325</v>
      </c>
      <c r="C158" t="s">
        <v>18</v>
      </c>
      <c r="D158">
        <v>4324.3987118900704</v>
      </c>
      <c r="E158">
        <v>4324.3990000000003</v>
      </c>
      <c r="F158" t="s">
        <v>18</v>
      </c>
    </row>
    <row r="159" spans="1:6">
      <c r="A159">
        <v>23</v>
      </c>
      <c r="B159" t="s">
        <v>328</v>
      </c>
      <c r="C159" t="s">
        <v>18</v>
      </c>
      <c r="D159">
        <v>15981.1114522074</v>
      </c>
      <c r="E159">
        <v>15932.281999999999</v>
      </c>
      <c r="F159" t="s">
        <v>18</v>
      </c>
    </row>
    <row r="160" spans="1:6">
      <c r="A160">
        <v>46</v>
      </c>
      <c r="B160" t="s">
        <v>2023</v>
      </c>
      <c r="C160" t="s">
        <v>2236</v>
      </c>
      <c r="D160">
        <v>11305.2797174425</v>
      </c>
      <c r="E160">
        <v>11305.28</v>
      </c>
      <c r="F160" t="s">
        <v>2237</v>
      </c>
    </row>
    <row r="161" spans="1:6">
      <c r="A161">
        <v>160</v>
      </c>
      <c r="B161" t="s">
        <v>1489</v>
      </c>
      <c r="C161" t="s">
        <v>2236</v>
      </c>
      <c r="D161">
        <v>2453.15707625308</v>
      </c>
      <c r="E161">
        <v>2453.1570000000002</v>
      </c>
      <c r="F161" t="s">
        <v>18</v>
      </c>
    </row>
    <row r="162" spans="1:6">
      <c r="A162">
        <v>161</v>
      </c>
      <c r="B162" t="s">
        <v>1495</v>
      </c>
      <c r="C162" t="s">
        <v>18</v>
      </c>
      <c r="D162">
        <v>2547.1768761478302</v>
      </c>
      <c r="E162">
        <v>2547.1770000000001</v>
      </c>
      <c r="F162" t="s">
        <v>18</v>
      </c>
    </row>
    <row r="163" spans="1:6">
      <c r="A163">
        <v>9</v>
      </c>
      <c r="B163" t="s">
        <v>1158</v>
      </c>
      <c r="C163" t="s">
        <v>18</v>
      </c>
      <c r="D163">
        <v>32520.566044699299</v>
      </c>
      <c r="E163">
        <v>32520.565999999999</v>
      </c>
      <c r="F163" t="s">
        <v>18</v>
      </c>
    </row>
    <row r="164" spans="1:6">
      <c r="A164">
        <v>163</v>
      </c>
      <c r="B164" t="s">
        <v>1162</v>
      </c>
      <c r="C164" t="s">
        <v>18</v>
      </c>
      <c r="D164">
        <v>5391.57664487886</v>
      </c>
      <c r="E164">
        <v>5391.5770000000002</v>
      </c>
      <c r="F164" t="s">
        <v>18</v>
      </c>
    </row>
    <row r="165" spans="1:6">
      <c r="A165">
        <v>164</v>
      </c>
      <c r="B165" t="s">
        <v>1205</v>
      </c>
      <c r="C165" t="s">
        <v>18</v>
      </c>
      <c r="D165">
        <v>1261.0273509853</v>
      </c>
      <c r="E165">
        <v>1261.027</v>
      </c>
      <c r="F165" t="s">
        <v>18</v>
      </c>
    </row>
    <row r="166" spans="1:6">
      <c r="A166">
        <v>45</v>
      </c>
      <c r="B166" t="s">
        <v>1216</v>
      </c>
      <c r="C166" t="s">
        <v>2234</v>
      </c>
      <c r="D166" t="s">
        <v>2235</v>
      </c>
      <c r="E166">
        <v>11322.607</v>
      </c>
      <c r="F166" t="s">
        <v>18</v>
      </c>
    </row>
    <row r="167" spans="1:6">
      <c r="A167">
        <v>162</v>
      </c>
      <c r="B167" t="s">
        <v>1226</v>
      </c>
      <c r="C167" t="s">
        <v>18</v>
      </c>
      <c r="D167" s="9">
        <v>3179.9694943300001</v>
      </c>
      <c r="E167">
        <v>1992.4949999999999</v>
      </c>
      <c r="F167" t="s">
        <v>18</v>
      </c>
    </row>
    <row r="168" spans="1:6">
      <c r="A168">
        <v>165</v>
      </c>
      <c r="B168" t="s">
        <v>1174</v>
      </c>
      <c r="C168" t="s">
        <v>18</v>
      </c>
      <c r="D168">
        <v>4437.5191047673798</v>
      </c>
      <c r="E168">
        <v>4437.5190000000002</v>
      </c>
      <c r="F168" t="s">
        <v>18</v>
      </c>
    </row>
    <row r="169" spans="1:6">
      <c r="A169">
        <v>166</v>
      </c>
      <c r="B169" t="s">
        <v>1187</v>
      </c>
      <c r="C169" t="s">
        <v>18</v>
      </c>
      <c r="D169">
        <v>5700.1436475512901</v>
      </c>
      <c r="E169">
        <v>5698.8040000000001</v>
      </c>
      <c r="F169" t="s">
        <v>18</v>
      </c>
    </row>
    <row r="170" spans="1:6">
      <c r="A170">
        <v>167</v>
      </c>
      <c r="B170" t="s">
        <v>1193</v>
      </c>
      <c r="C170" t="s">
        <v>18</v>
      </c>
      <c r="D170">
        <v>6983.6771562677104</v>
      </c>
      <c r="E170">
        <v>6983.6769999999997</v>
      </c>
      <c r="F170" t="s">
        <v>18</v>
      </c>
    </row>
    <row r="171" spans="1:6">
      <c r="A171">
        <v>168</v>
      </c>
      <c r="B171" t="s">
        <v>2290</v>
      </c>
      <c r="C171" t="s">
        <v>18</v>
      </c>
      <c r="D171">
        <v>1313.67793785201</v>
      </c>
      <c r="E171">
        <v>1313.6780000000001</v>
      </c>
      <c r="F171" t="s">
        <v>18</v>
      </c>
    </row>
    <row r="172" spans="1:6">
      <c r="A172">
        <v>169</v>
      </c>
      <c r="B172" t="s">
        <v>1201</v>
      </c>
      <c r="C172" t="s">
        <v>18</v>
      </c>
      <c r="D172">
        <v>1159.69734482074</v>
      </c>
      <c r="E172">
        <v>1159.6969999999999</v>
      </c>
      <c r="F172" t="s">
        <v>18</v>
      </c>
    </row>
    <row r="173" spans="1:6">
      <c r="A173">
        <v>170</v>
      </c>
      <c r="B173" t="s">
        <v>1184</v>
      </c>
      <c r="C173" t="s">
        <v>18</v>
      </c>
      <c r="D173">
        <v>1788.84600282467</v>
      </c>
      <c r="E173">
        <v>1788.846</v>
      </c>
      <c r="F173" t="s">
        <v>18</v>
      </c>
    </row>
    <row r="174" spans="1:6">
      <c r="A174">
        <v>12</v>
      </c>
      <c r="B174" t="s">
        <v>221</v>
      </c>
      <c r="C174" t="s">
        <v>18</v>
      </c>
      <c r="D174">
        <v>28451.788034088699</v>
      </c>
      <c r="E174">
        <v>28451.788</v>
      </c>
      <c r="F174" t="s">
        <v>18</v>
      </c>
    </row>
    <row r="175" spans="1:6">
      <c r="A175">
        <v>172</v>
      </c>
      <c r="B175" t="s">
        <v>254</v>
      </c>
      <c r="C175" t="s">
        <v>18</v>
      </c>
      <c r="D175">
        <v>3881.5168631501401</v>
      </c>
      <c r="E175">
        <v>3881.5169999999998</v>
      </c>
      <c r="F175" t="s">
        <v>18</v>
      </c>
    </row>
    <row r="176" spans="1:6">
      <c r="A176">
        <v>173</v>
      </c>
      <c r="B176" t="s">
        <v>256</v>
      </c>
      <c r="C176" t="s">
        <v>18</v>
      </c>
      <c r="D176">
        <v>8362.9272100691906</v>
      </c>
      <c r="E176">
        <v>8362.9269999999997</v>
      </c>
      <c r="F176" t="s">
        <v>18</v>
      </c>
    </row>
    <row r="177" spans="1:6">
      <c r="A177">
        <v>174</v>
      </c>
      <c r="B177" t="s">
        <v>274</v>
      </c>
      <c r="C177" t="s">
        <v>18</v>
      </c>
      <c r="D177">
        <v>848.21383241511001</v>
      </c>
      <c r="E177">
        <v>848.21400000000006</v>
      </c>
      <c r="F177" t="s">
        <v>18</v>
      </c>
    </row>
    <row r="178" spans="1:6">
      <c r="A178">
        <v>224</v>
      </c>
      <c r="B178" t="s">
        <v>262</v>
      </c>
      <c r="C178" t="s">
        <v>18</v>
      </c>
      <c r="D178">
        <v>1468.4695181751699</v>
      </c>
      <c r="E178">
        <v>1468.47</v>
      </c>
      <c r="F178" t="s">
        <v>18</v>
      </c>
    </row>
    <row r="179" spans="1:6">
      <c r="A179">
        <v>175</v>
      </c>
      <c r="B179" t="s">
        <v>286</v>
      </c>
      <c r="C179" t="s">
        <v>18</v>
      </c>
      <c r="D179">
        <v>3593.63162774486</v>
      </c>
      <c r="E179">
        <v>3593.6320000000001</v>
      </c>
      <c r="F179" t="s">
        <v>18</v>
      </c>
    </row>
    <row r="180" spans="1:6">
      <c r="A180">
        <v>176</v>
      </c>
      <c r="B180" t="s">
        <v>2291</v>
      </c>
      <c r="C180" t="s">
        <v>18</v>
      </c>
      <c r="D180">
        <v>960.14177705917996</v>
      </c>
      <c r="E180">
        <v>960.14200000000005</v>
      </c>
      <c r="F180" t="s">
        <v>18</v>
      </c>
    </row>
    <row r="181" spans="1:6">
      <c r="A181">
        <v>177</v>
      </c>
      <c r="B181" t="s">
        <v>2292</v>
      </c>
      <c r="C181" t="s">
        <v>18</v>
      </c>
      <c r="D181">
        <v>914.14105563622002</v>
      </c>
      <c r="E181">
        <v>914.14099999999996</v>
      </c>
      <c r="F181" t="s">
        <v>18</v>
      </c>
    </row>
    <row r="182" spans="1:6">
      <c r="A182">
        <v>178</v>
      </c>
      <c r="B182" t="s">
        <v>2293</v>
      </c>
      <c r="C182" t="s">
        <v>18</v>
      </c>
      <c r="D182">
        <v>2589.7002275242098</v>
      </c>
      <c r="E182">
        <v>2589.6999999999998</v>
      </c>
      <c r="F182" t="s">
        <v>18</v>
      </c>
    </row>
    <row r="183" spans="1:6">
      <c r="A183">
        <v>22</v>
      </c>
      <c r="B183" t="s">
        <v>16</v>
      </c>
      <c r="C183" t="s">
        <v>2228</v>
      </c>
      <c r="D183">
        <v>17350.665404570202</v>
      </c>
      <c r="E183">
        <v>18469.393</v>
      </c>
      <c r="F183" t="s">
        <v>18</v>
      </c>
    </row>
    <row r="184" spans="1:6">
      <c r="A184">
        <v>179</v>
      </c>
      <c r="B184" t="s">
        <v>31</v>
      </c>
      <c r="C184" t="s">
        <v>2228</v>
      </c>
      <c r="D184">
        <v>4392.2032806356801</v>
      </c>
      <c r="E184">
        <v>4392.2030000000004</v>
      </c>
      <c r="F184" t="s">
        <v>18</v>
      </c>
    </row>
    <row r="185" spans="1:6">
      <c r="A185">
        <v>181</v>
      </c>
      <c r="B185" t="s">
        <v>2294</v>
      </c>
      <c r="C185" t="s">
        <v>2228</v>
      </c>
      <c r="D185">
        <v>3798.6965621158602</v>
      </c>
      <c r="E185">
        <v>3798.6970000000001</v>
      </c>
      <c r="F185" t="s">
        <v>18</v>
      </c>
    </row>
    <row r="186" spans="1:6">
      <c r="A186">
        <v>180</v>
      </c>
      <c r="B186" t="s">
        <v>36</v>
      </c>
      <c r="C186" t="s">
        <v>2228</v>
      </c>
      <c r="D186">
        <v>3907.2786153588299</v>
      </c>
      <c r="E186">
        <v>3907.279</v>
      </c>
      <c r="F186" t="s">
        <v>18</v>
      </c>
    </row>
    <row r="187" spans="1:6">
      <c r="A187">
        <v>25</v>
      </c>
      <c r="B187" t="s">
        <v>1659</v>
      </c>
      <c r="C187" t="s">
        <v>2230</v>
      </c>
      <c r="D187">
        <v>15589.9591428648</v>
      </c>
      <c r="E187">
        <v>15589.959000000001</v>
      </c>
      <c r="F187" t="s">
        <v>18</v>
      </c>
    </row>
    <row r="188" spans="1:6">
      <c r="A188">
        <v>182</v>
      </c>
      <c r="B188" t="s">
        <v>1651</v>
      </c>
      <c r="C188" t="s">
        <v>18</v>
      </c>
      <c r="D188">
        <v>1185.7900114623501</v>
      </c>
      <c r="E188">
        <v>1185.79</v>
      </c>
      <c r="F188" t="s">
        <v>18</v>
      </c>
    </row>
    <row r="189" spans="1:6">
      <c r="A189">
        <v>183</v>
      </c>
      <c r="B189" t="s">
        <v>2295</v>
      </c>
      <c r="C189" t="s">
        <v>18</v>
      </c>
      <c r="D189">
        <v>1297.86568581235</v>
      </c>
      <c r="E189">
        <v>1297.866</v>
      </c>
      <c r="F189" t="s">
        <v>18</v>
      </c>
    </row>
    <row r="190" spans="1:6">
      <c r="A190">
        <v>184</v>
      </c>
      <c r="B190" t="s">
        <v>1654</v>
      </c>
      <c r="C190" t="s">
        <v>18</v>
      </c>
      <c r="D190">
        <v>3279.31612736531</v>
      </c>
      <c r="E190">
        <v>3279.3159999999998</v>
      </c>
      <c r="F190" t="s">
        <v>18</v>
      </c>
    </row>
    <row r="191" spans="1:6">
      <c r="A191">
        <v>256</v>
      </c>
      <c r="B191" t="s">
        <v>594</v>
      </c>
      <c r="C191" t="s">
        <v>2328</v>
      </c>
      <c r="D191" t="s">
        <v>2329</v>
      </c>
      <c r="E191">
        <v>36226.330999999998</v>
      </c>
      <c r="F191" t="s">
        <v>18</v>
      </c>
    </row>
    <row r="192" spans="1:6">
      <c r="A192">
        <v>263</v>
      </c>
      <c r="B192" t="s">
        <v>594</v>
      </c>
      <c r="C192" t="s">
        <v>2340</v>
      </c>
      <c r="D192" t="s">
        <v>2341</v>
      </c>
      <c r="E192">
        <v>2679.5859999999998</v>
      </c>
      <c r="F192" t="s">
        <v>18</v>
      </c>
    </row>
    <row r="193" spans="1:6">
      <c r="A193">
        <v>185</v>
      </c>
      <c r="B193" t="s">
        <v>577</v>
      </c>
      <c r="C193" t="s">
        <v>18</v>
      </c>
      <c r="D193">
        <v>6797.1245283917997</v>
      </c>
      <c r="E193">
        <v>6797.125</v>
      </c>
      <c r="F193" t="s">
        <v>18</v>
      </c>
    </row>
    <row r="194" spans="1:6">
      <c r="A194">
        <v>225</v>
      </c>
      <c r="B194" t="s">
        <v>588</v>
      </c>
      <c r="C194" t="s">
        <v>18</v>
      </c>
      <c r="D194">
        <v>7989.4579106606998</v>
      </c>
      <c r="E194">
        <v>7989.4579999999996</v>
      </c>
      <c r="F194" t="s">
        <v>18</v>
      </c>
    </row>
    <row r="195" spans="1:6">
      <c r="A195">
        <v>31</v>
      </c>
      <c r="B195" t="s">
        <v>620</v>
      </c>
      <c r="C195" t="s">
        <v>18</v>
      </c>
      <c r="D195">
        <v>12923.8275895683</v>
      </c>
      <c r="E195">
        <v>12923.828</v>
      </c>
      <c r="F195" t="s">
        <v>18</v>
      </c>
    </row>
    <row r="196" spans="1:6">
      <c r="A196">
        <v>257</v>
      </c>
      <c r="B196" t="s">
        <v>602</v>
      </c>
      <c r="C196" t="s">
        <v>2328</v>
      </c>
      <c r="D196" t="s">
        <v>2329</v>
      </c>
      <c r="E196">
        <v>2626.5439999999999</v>
      </c>
      <c r="F196" t="s">
        <v>18</v>
      </c>
    </row>
    <row r="197" spans="1:6">
      <c r="A197">
        <v>187</v>
      </c>
      <c r="B197" t="s">
        <v>69</v>
      </c>
      <c r="C197" t="s">
        <v>18</v>
      </c>
      <c r="D197">
        <v>6941.6638370529099</v>
      </c>
      <c r="E197">
        <v>6941.6639999999998</v>
      </c>
      <c r="F197" t="s">
        <v>18</v>
      </c>
    </row>
    <row r="198" spans="1:6">
      <c r="A198">
        <v>188</v>
      </c>
      <c r="B198" t="s">
        <v>71</v>
      </c>
      <c r="C198" t="s">
        <v>18</v>
      </c>
      <c r="D198">
        <v>1266.3591018867201</v>
      </c>
      <c r="E198">
        <v>1266.3589999999999</v>
      </c>
      <c r="F198" t="s">
        <v>18</v>
      </c>
    </row>
    <row r="199" spans="1:6">
      <c r="A199">
        <v>57</v>
      </c>
      <c r="B199" t="s">
        <v>1358</v>
      </c>
      <c r="C199" t="s">
        <v>18</v>
      </c>
      <c r="D199">
        <v>10810.489695879</v>
      </c>
      <c r="E199">
        <v>10810.49</v>
      </c>
      <c r="F199" t="s">
        <v>18</v>
      </c>
    </row>
    <row r="200" spans="1:6" ht="34">
      <c r="A200">
        <v>261</v>
      </c>
      <c r="B200" t="s">
        <v>2042</v>
      </c>
      <c r="C200" s="10" t="s">
        <v>2335</v>
      </c>
      <c r="D200" t="s">
        <v>2336</v>
      </c>
      <c r="E200">
        <v>1144.7550000000001</v>
      </c>
      <c r="F200" t="s">
        <v>18</v>
      </c>
    </row>
    <row r="201" spans="1:6">
      <c r="A201">
        <v>189</v>
      </c>
      <c r="B201" t="s">
        <v>1965</v>
      </c>
      <c r="C201" t="s">
        <v>18</v>
      </c>
      <c r="D201">
        <v>3310.5913625437702</v>
      </c>
      <c r="E201">
        <v>3310.5909999999999</v>
      </c>
      <c r="F201" t="s">
        <v>18</v>
      </c>
    </row>
    <row r="202" spans="1:6">
      <c r="A202">
        <v>190</v>
      </c>
      <c r="B202" t="s">
        <v>694</v>
      </c>
      <c r="C202" t="s">
        <v>18</v>
      </c>
      <c r="D202">
        <v>1252.4284005306499</v>
      </c>
      <c r="E202">
        <v>1252.4280000000001</v>
      </c>
      <c r="F202" t="s">
        <v>18</v>
      </c>
    </row>
    <row r="203" spans="1:6">
      <c r="A203">
        <v>191</v>
      </c>
      <c r="B203" t="s">
        <v>699</v>
      </c>
      <c r="C203" t="s">
        <v>18</v>
      </c>
      <c r="D203">
        <v>1242.45773936411</v>
      </c>
      <c r="E203">
        <v>1242.4580000000001</v>
      </c>
      <c r="F203" t="s">
        <v>18</v>
      </c>
    </row>
    <row r="204" spans="1:6">
      <c r="A204">
        <v>5</v>
      </c>
      <c r="B204" t="s">
        <v>1682</v>
      </c>
      <c r="C204" t="s">
        <v>2221</v>
      </c>
      <c r="D204">
        <v>44539.546535235502</v>
      </c>
      <c r="E204">
        <v>44575.790999999997</v>
      </c>
      <c r="F204" t="s">
        <v>18</v>
      </c>
    </row>
    <row r="205" spans="1:6">
      <c r="A205">
        <v>264</v>
      </c>
      <c r="B205" t="s">
        <v>1696</v>
      </c>
      <c r="C205" t="s">
        <v>2342</v>
      </c>
      <c r="D205" t="s">
        <v>2343</v>
      </c>
      <c r="E205">
        <v>830.09699999999998</v>
      </c>
      <c r="F205" t="s">
        <v>18</v>
      </c>
    </row>
    <row r="206" spans="1:6">
      <c r="A206">
        <v>192</v>
      </c>
      <c r="B206" t="s">
        <v>1697</v>
      </c>
      <c r="C206" t="s">
        <v>2221</v>
      </c>
      <c r="D206">
        <v>6683.3492924454404</v>
      </c>
      <c r="E206">
        <v>6683.3490000000002</v>
      </c>
      <c r="F206" t="s">
        <v>18</v>
      </c>
    </row>
    <row r="207" spans="1:6">
      <c r="A207">
        <v>20</v>
      </c>
      <c r="B207" t="s">
        <v>1829</v>
      </c>
      <c r="C207" t="s">
        <v>18</v>
      </c>
      <c r="D207">
        <v>17780.101438570098</v>
      </c>
      <c r="E207">
        <v>17822.114000000001</v>
      </c>
      <c r="F207" t="s">
        <v>18</v>
      </c>
    </row>
    <row r="208" spans="1:6">
      <c r="A208">
        <v>196</v>
      </c>
      <c r="B208" t="s">
        <v>1834</v>
      </c>
      <c r="C208" t="s">
        <v>18</v>
      </c>
      <c r="D208">
        <v>7133.4826483874904</v>
      </c>
      <c r="E208">
        <v>7133.4830000000002</v>
      </c>
      <c r="F208" t="s">
        <v>18</v>
      </c>
    </row>
    <row r="209" spans="1:6">
      <c r="A209">
        <v>200</v>
      </c>
      <c r="B209" t="s">
        <v>2301</v>
      </c>
      <c r="C209" t="s">
        <v>18</v>
      </c>
      <c r="D209">
        <v>924.28967405671006</v>
      </c>
      <c r="E209">
        <v>924.29</v>
      </c>
      <c r="F209" t="s">
        <v>18</v>
      </c>
    </row>
    <row r="210" spans="1:6">
      <c r="A210">
        <v>33</v>
      </c>
      <c r="B210" t="s">
        <v>1838</v>
      </c>
      <c r="C210" t="s">
        <v>18</v>
      </c>
      <c r="D210">
        <v>12718.1141595917</v>
      </c>
      <c r="E210">
        <v>12718.114</v>
      </c>
      <c r="F210" t="s">
        <v>18</v>
      </c>
    </row>
    <row r="211" spans="1:6">
      <c r="A211">
        <v>199</v>
      </c>
      <c r="B211" t="s">
        <v>1862</v>
      </c>
      <c r="C211" t="s">
        <v>2299</v>
      </c>
      <c r="D211" t="s">
        <v>2300</v>
      </c>
      <c r="E211">
        <v>1915.808</v>
      </c>
      <c r="F211" t="s">
        <v>18</v>
      </c>
    </row>
    <row r="212" spans="1:6">
      <c r="A212">
        <v>201</v>
      </c>
      <c r="B212" t="s">
        <v>1870</v>
      </c>
      <c r="C212" t="s">
        <v>18</v>
      </c>
      <c r="D212">
        <v>3621.1536665951799</v>
      </c>
      <c r="E212">
        <v>3621.154</v>
      </c>
      <c r="F212" t="s">
        <v>18</v>
      </c>
    </row>
    <row r="213" spans="1:6">
      <c r="A213">
        <v>202</v>
      </c>
      <c r="B213" t="s">
        <v>2302</v>
      </c>
      <c r="C213" t="s">
        <v>18</v>
      </c>
      <c r="D213">
        <v>587.63273045726999</v>
      </c>
      <c r="E213">
        <v>587.63300000000004</v>
      </c>
      <c r="F213" t="s">
        <v>18</v>
      </c>
    </row>
    <row r="214" spans="1:6">
      <c r="A214">
        <v>198</v>
      </c>
      <c r="B214" t="s">
        <v>1855</v>
      </c>
      <c r="C214" t="s">
        <v>18</v>
      </c>
      <c r="D214">
        <v>2241.7704883124802</v>
      </c>
      <c r="E214">
        <v>2241.77</v>
      </c>
      <c r="F214" t="s">
        <v>18</v>
      </c>
    </row>
    <row r="215" spans="1:6">
      <c r="A215">
        <v>197</v>
      </c>
      <c r="B215" t="s">
        <v>2297</v>
      </c>
      <c r="C215" t="s">
        <v>18</v>
      </c>
      <c r="D215">
        <v>2630.97693061266</v>
      </c>
      <c r="E215">
        <v>2630.9769999999999</v>
      </c>
      <c r="F215" t="s">
        <v>2298</v>
      </c>
    </row>
    <row r="216" spans="1:6">
      <c r="A216">
        <v>203</v>
      </c>
      <c r="B216" t="s">
        <v>1967</v>
      </c>
      <c r="C216" t="s">
        <v>18</v>
      </c>
      <c r="D216">
        <v>8613.6531638245797</v>
      </c>
      <c r="E216">
        <v>8613.6530000000002</v>
      </c>
      <c r="F216" t="s">
        <v>18</v>
      </c>
    </row>
    <row r="217" spans="1:6">
      <c r="A217">
        <v>204</v>
      </c>
      <c r="B217" t="s">
        <v>1985</v>
      </c>
      <c r="C217" t="s">
        <v>18</v>
      </c>
      <c r="D217">
        <v>1554.9429522072901</v>
      </c>
      <c r="E217">
        <v>1554.943</v>
      </c>
      <c r="F217" t="s">
        <v>18</v>
      </c>
    </row>
    <row r="218" spans="1:6">
      <c r="A218">
        <v>205</v>
      </c>
      <c r="B218" t="s">
        <v>2303</v>
      </c>
      <c r="C218" t="s">
        <v>18</v>
      </c>
      <c r="D218">
        <v>844.65998679260997</v>
      </c>
      <c r="E218">
        <v>844.66</v>
      </c>
      <c r="F218" t="s">
        <v>18</v>
      </c>
    </row>
    <row r="219" spans="1:6">
      <c r="A219">
        <v>206</v>
      </c>
      <c r="B219" t="s">
        <v>1990</v>
      </c>
      <c r="C219" t="s">
        <v>18</v>
      </c>
      <c r="D219">
        <v>2300.69883614025</v>
      </c>
      <c r="E219">
        <v>2300.6990000000001</v>
      </c>
      <c r="F219" t="s">
        <v>18</v>
      </c>
    </row>
    <row r="220" spans="1:6">
      <c r="A220">
        <v>240</v>
      </c>
      <c r="B220" t="s">
        <v>1586</v>
      </c>
      <c r="C220" t="s">
        <v>18</v>
      </c>
      <c r="D220">
        <v>2790.5492943733402</v>
      </c>
      <c r="E220">
        <v>4143.5280000000002</v>
      </c>
      <c r="F220" t="s">
        <v>18</v>
      </c>
    </row>
    <row r="221" spans="1:6">
      <c r="A221">
        <v>241</v>
      </c>
      <c r="B221" t="s">
        <v>1586</v>
      </c>
      <c r="C221" t="s">
        <v>18</v>
      </c>
      <c r="D221">
        <v>16998.729201405898</v>
      </c>
      <c r="E221">
        <v>16998.728999999999</v>
      </c>
      <c r="F221" t="s">
        <v>18</v>
      </c>
    </row>
    <row r="222" spans="1:6">
      <c r="A222">
        <v>13</v>
      </c>
      <c r="B222" t="s">
        <v>1633</v>
      </c>
      <c r="C222" t="s">
        <v>18</v>
      </c>
      <c r="D222">
        <v>28747.2298020741</v>
      </c>
      <c r="E222">
        <v>28747.23</v>
      </c>
      <c r="F222" t="s">
        <v>18</v>
      </c>
    </row>
    <row r="223" spans="1:6">
      <c r="A223">
        <v>26</v>
      </c>
      <c r="B223" t="s">
        <v>1598</v>
      </c>
      <c r="C223" t="s">
        <v>18</v>
      </c>
      <c r="D223">
        <v>15077.4485257784</v>
      </c>
      <c r="E223">
        <v>15077.449000000001</v>
      </c>
      <c r="F223" t="s">
        <v>18</v>
      </c>
    </row>
    <row r="224" spans="1:6">
      <c r="A224">
        <v>208</v>
      </c>
      <c r="B224" t="s">
        <v>1627</v>
      </c>
      <c r="C224" t="s">
        <v>18</v>
      </c>
      <c r="D224">
        <v>6850.98614213783</v>
      </c>
      <c r="E224">
        <v>6850.9859999999999</v>
      </c>
      <c r="F224" t="s">
        <v>18</v>
      </c>
    </row>
    <row r="225" spans="1:6">
      <c r="A225">
        <v>211</v>
      </c>
      <c r="B225" t="s">
        <v>1615</v>
      </c>
      <c r="C225" t="s">
        <v>18</v>
      </c>
      <c r="D225">
        <v>1813.96896095736</v>
      </c>
      <c r="E225">
        <v>1813.9690000000001</v>
      </c>
      <c r="F225" t="s">
        <v>18</v>
      </c>
    </row>
    <row r="226" spans="1:6">
      <c r="A226">
        <v>212</v>
      </c>
      <c r="B226" t="s">
        <v>1619</v>
      </c>
      <c r="C226" t="s">
        <v>18</v>
      </c>
      <c r="D226">
        <v>5376.1649096561296</v>
      </c>
      <c r="E226">
        <v>5376.165</v>
      </c>
      <c r="F226" t="s">
        <v>18</v>
      </c>
    </row>
    <row r="227" spans="1:6">
      <c r="A227">
        <v>213</v>
      </c>
      <c r="B227" t="s">
        <v>1611</v>
      </c>
      <c r="C227" t="s">
        <v>18</v>
      </c>
      <c r="D227">
        <v>2684.2750465090398</v>
      </c>
      <c r="E227">
        <v>2684.2750000000001</v>
      </c>
      <c r="F227" t="s">
        <v>18</v>
      </c>
    </row>
    <row r="228" spans="1:6">
      <c r="A228">
        <v>209</v>
      </c>
      <c r="B228" t="s">
        <v>1647</v>
      </c>
      <c r="C228" t="s">
        <v>18</v>
      </c>
      <c r="D228">
        <v>5743.2387646679599</v>
      </c>
      <c r="E228">
        <v>5743.2389999999996</v>
      </c>
      <c r="F228" t="s">
        <v>18</v>
      </c>
    </row>
    <row r="229" spans="1:6">
      <c r="A229">
        <v>210</v>
      </c>
      <c r="B229" t="s">
        <v>1649</v>
      </c>
      <c r="C229" t="s">
        <v>18</v>
      </c>
      <c r="D229">
        <v>3199.4850812404102</v>
      </c>
      <c r="E229">
        <v>3199.4850000000001</v>
      </c>
      <c r="F229" t="s">
        <v>18</v>
      </c>
    </row>
    <row r="230" spans="1:6">
      <c r="A230">
        <v>232</v>
      </c>
      <c r="B230" t="s">
        <v>2047</v>
      </c>
      <c r="C230" t="s">
        <v>18</v>
      </c>
      <c r="D230">
        <v>2803.8484839469902</v>
      </c>
      <c r="E230">
        <v>2803.848</v>
      </c>
      <c r="F230" t="s">
        <v>18</v>
      </c>
    </row>
    <row r="231" spans="1:6">
      <c r="A231">
        <v>27</v>
      </c>
      <c r="B231" t="s">
        <v>1506</v>
      </c>
      <c r="C231" t="s">
        <v>18</v>
      </c>
      <c r="D231">
        <v>14429.0823973897</v>
      </c>
      <c r="E231">
        <v>14429.082</v>
      </c>
      <c r="F231" t="s">
        <v>18</v>
      </c>
    </row>
    <row r="232" spans="1:6">
      <c r="A232">
        <v>19</v>
      </c>
      <c r="B232" t="s">
        <v>1517</v>
      </c>
      <c r="C232" t="s">
        <v>18</v>
      </c>
      <c r="D232">
        <v>19120.759808877301</v>
      </c>
      <c r="E232">
        <v>19120.759999999998</v>
      </c>
      <c r="F232" t="s">
        <v>18</v>
      </c>
    </row>
    <row r="233" spans="1:6">
      <c r="A233">
        <v>207</v>
      </c>
      <c r="B233" t="s">
        <v>1520</v>
      </c>
      <c r="C233" t="s">
        <v>18</v>
      </c>
      <c r="D233">
        <v>2498.6194973224801</v>
      </c>
      <c r="E233">
        <v>2498.6190000000001</v>
      </c>
      <c r="F233" t="s">
        <v>18</v>
      </c>
    </row>
    <row r="234" spans="1:6">
      <c r="A234">
        <v>258</v>
      </c>
      <c r="B234" t="s">
        <v>2330</v>
      </c>
      <c r="C234" t="s">
        <v>2328</v>
      </c>
      <c r="D234" t="s">
        <v>2331</v>
      </c>
      <c r="E234">
        <v>4210.3760000000002</v>
      </c>
      <c r="F234" t="s">
        <v>18</v>
      </c>
    </row>
    <row r="235" spans="1:6">
      <c r="A235">
        <v>3</v>
      </c>
      <c r="B235" t="s">
        <v>550</v>
      </c>
      <c r="C235" t="s">
        <v>18</v>
      </c>
      <c r="D235">
        <v>53931.761075105198</v>
      </c>
      <c r="E235">
        <v>53956.031000000003</v>
      </c>
      <c r="F235" t="s">
        <v>18</v>
      </c>
    </row>
    <row r="236" spans="1:6">
      <c r="A236">
        <v>193</v>
      </c>
      <c r="B236" t="s">
        <v>522</v>
      </c>
      <c r="C236" t="s">
        <v>2221</v>
      </c>
      <c r="D236">
        <v>3569.43597917032</v>
      </c>
      <c r="E236">
        <v>3569.4360000000001</v>
      </c>
      <c r="F236" t="s">
        <v>18</v>
      </c>
    </row>
    <row r="237" spans="1:6">
      <c r="A237">
        <v>194</v>
      </c>
      <c r="B237" t="s">
        <v>534</v>
      </c>
      <c r="C237" t="s">
        <v>18</v>
      </c>
      <c r="D237">
        <v>8919.5699293383095</v>
      </c>
      <c r="E237">
        <v>8919.57</v>
      </c>
      <c r="F237" t="s">
        <v>18</v>
      </c>
    </row>
    <row r="238" spans="1:6">
      <c r="A238">
        <v>195</v>
      </c>
      <c r="B238" t="s">
        <v>530</v>
      </c>
      <c r="C238" t="s">
        <v>18</v>
      </c>
      <c r="D238">
        <v>1767.7966239023999</v>
      </c>
      <c r="E238">
        <v>1767.797</v>
      </c>
      <c r="F238" t="s">
        <v>18</v>
      </c>
    </row>
    <row r="239" spans="1:6">
      <c r="A239">
        <v>24</v>
      </c>
      <c r="B239" t="s">
        <v>2229</v>
      </c>
      <c r="C239" t="s">
        <v>18</v>
      </c>
      <c r="D239">
        <v>16178.264691452699</v>
      </c>
      <c r="E239">
        <v>16178.264999999999</v>
      </c>
      <c r="F239" t="s">
        <v>18</v>
      </c>
    </row>
    <row r="240" spans="1:6">
      <c r="A240">
        <v>186</v>
      </c>
      <c r="B240" t="s">
        <v>2296</v>
      </c>
      <c r="C240" t="s">
        <v>18</v>
      </c>
      <c r="D240">
        <v>2110.4524526402602</v>
      </c>
      <c r="E240">
        <v>2110.4520000000002</v>
      </c>
      <c r="F240" t="s">
        <v>18</v>
      </c>
    </row>
    <row r="241" spans="1:6">
      <c r="A241">
        <v>2</v>
      </c>
      <c r="B241" t="s">
        <v>2017</v>
      </c>
      <c r="C241" t="s">
        <v>18</v>
      </c>
      <c r="D241">
        <v>14902.1505894246</v>
      </c>
      <c r="E241">
        <v>14902.151</v>
      </c>
      <c r="F241" t="s">
        <v>18</v>
      </c>
    </row>
    <row r="242" spans="1:6">
      <c r="A242">
        <v>155</v>
      </c>
      <c r="B242" t="s">
        <v>2289</v>
      </c>
      <c r="C242" t="s">
        <v>18</v>
      </c>
      <c r="D242">
        <v>6560.6861651047702</v>
      </c>
      <c r="E242">
        <v>6560.6859999999997</v>
      </c>
      <c r="F242" t="s">
        <v>18</v>
      </c>
    </row>
    <row r="243" spans="1:6">
      <c r="A243">
        <v>238</v>
      </c>
      <c r="B243" t="s">
        <v>1457</v>
      </c>
      <c r="C243" t="s">
        <v>18</v>
      </c>
      <c r="D243">
        <v>22014.1452483377</v>
      </c>
      <c r="E243">
        <v>21172.560000000001</v>
      </c>
      <c r="F243" t="s">
        <v>18</v>
      </c>
    </row>
    <row r="244" spans="1:6">
      <c r="A244">
        <v>152</v>
      </c>
      <c r="B244" t="s">
        <v>1459</v>
      </c>
      <c r="C244" t="s">
        <v>18</v>
      </c>
      <c r="D244">
        <v>1295.59295825391</v>
      </c>
      <c r="E244">
        <v>2216.6019999999999</v>
      </c>
      <c r="F244" t="s">
        <v>18</v>
      </c>
    </row>
    <row r="245" spans="1:6">
      <c r="A245">
        <v>239</v>
      </c>
      <c r="B245" t="s">
        <v>2314</v>
      </c>
      <c r="C245" t="s">
        <v>18</v>
      </c>
      <c r="D245">
        <v>11592.4553329429</v>
      </c>
      <c r="E245">
        <v>11592.455</v>
      </c>
      <c r="F245" t="s">
        <v>18</v>
      </c>
    </row>
    <row r="246" spans="1:6">
      <c r="A246">
        <v>153</v>
      </c>
      <c r="B246" t="s">
        <v>2286</v>
      </c>
      <c r="C246" t="s">
        <v>2287</v>
      </c>
      <c r="D246" t="s">
        <v>2288</v>
      </c>
      <c r="E246">
        <v>5288.558</v>
      </c>
      <c r="F246" t="s">
        <v>18</v>
      </c>
    </row>
    <row r="247" spans="1:6">
      <c r="A247">
        <v>154</v>
      </c>
      <c r="B247" t="s">
        <v>1441</v>
      </c>
      <c r="C247" t="s">
        <v>18</v>
      </c>
      <c r="D247">
        <v>7913.1655795057404</v>
      </c>
      <c r="E247">
        <v>7913.1660000000002</v>
      </c>
      <c r="F247" t="s">
        <v>18</v>
      </c>
    </row>
    <row r="248" spans="1:6">
      <c r="A248">
        <v>151</v>
      </c>
      <c r="B248" t="s">
        <v>2285</v>
      </c>
      <c r="C248" t="s">
        <v>18</v>
      </c>
      <c r="D248">
        <v>3177.4022323034701</v>
      </c>
      <c r="E248">
        <v>3186.239</v>
      </c>
      <c r="F248" t="s">
        <v>18</v>
      </c>
    </row>
    <row r="249" spans="1:6">
      <c r="A249">
        <v>265</v>
      </c>
      <c r="B249" t="s">
        <v>2344</v>
      </c>
      <c r="C249" t="s">
        <v>2345</v>
      </c>
      <c r="D249" t="s">
        <v>2346</v>
      </c>
      <c r="E249">
        <v>1823.5260000000001</v>
      </c>
      <c r="F249" t="s">
        <v>18</v>
      </c>
    </row>
    <row r="250" spans="1:6">
      <c r="A250">
        <v>259</v>
      </c>
      <c r="B250" t="s">
        <v>485</v>
      </c>
      <c r="C250" t="s">
        <v>2328</v>
      </c>
      <c r="D250" t="s">
        <v>2331</v>
      </c>
      <c r="E250">
        <v>5749.7290000000003</v>
      </c>
      <c r="F250" t="s">
        <v>18</v>
      </c>
    </row>
    <row r="251" spans="1:6">
      <c r="A251">
        <v>126</v>
      </c>
      <c r="B251" t="s">
        <v>2277</v>
      </c>
      <c r="C251" t="s">
        <v>18</v>
      </c>
      <c r="D251" t="s">
        <v>2278</v>
      </c>
      <c r="E251">
        <v>722.24400000000003</v>
      </c>
      <c r="F251" t="s">
        <v>18</v>
      </c>
    </row>
    <row r="252" spans="1:6">
      <c r="A252">
        <v>249</v>
      </c>
      <c r="B252" t="s">
        <v>2277</v>
      </c>
      <c r="C252" t="s">
        <v>2320</v>
      </c>
      <c r="D252" t="s">
        <v>2321</v>
      </c>
      <c r="E252">
        <v>1951.3889999999999</v>
      </c>
      <c r="F252" t="s">
        <v>18</v>
      </c>
    </row>
    <row r="253" spans="1:6">
      <c r="A253">
        <v>54</v>
      </c>
      <c r="B253" t="s">
        <v>2353</v>
      </c>
      <c r="C253" t="s">
        <v>18</v>
      </c>
      <c r="D253">
        <v>10985.513523702401</v>
      </c>
      <c r="E253">
        <v>10985.513999999999</v>
      </c>
      <c r="F253" t="s">
        <v>18</v>
      </c>
    </row>
    <row r="254" spans="1:6">
      <c r="A254">
        <v>171</v>
      </c>
      <c r="B254" t="s">
        <v>515</v>
      </c>
      <c r="C254" t="s">
        <v>18</v>
      </c>
      <c r="D254">
        <v>5961.7801794323204</v>
      </c>
      <c r="E254">
        <v>5961.78</v>
      </c>
      <c r="F254" t="s">
        <v>18</v>
      </c>
    </row>
    <row r="255" spans="1:6">
      <c r="A255">
        <v>242</v>
      </c>
      <c r="B255" t="s">
        <v>505</v>
      </c>
      <c r="C255" t="s">
        <v>18</v>
      </c>
      <c r="D255">
        <v>10733.1382460187</v>
      </c>
      <c r="E255">
        <v>10733.138000000001</v>
      </c>
      <c r="F255" t="s">
        <v>18</v>
      </c>
    </row>
    <row r="256" spans="1:6">
      <c r="A256">
        <v>227</v>
      </c>
      <c r="B256" t="s">
        <v>501</v>
      </c>
      <c r="C256" t="s">
        <v>18</v>
      </c>
      <c r="D256">
        <v>963.52430091267001</v>
      </c>
      <c r="E256">
        <v>963.524</v>
      </c>
      <c r="F256" t="s">
        <v>18</v>
      </c>
    </row>
    <row r="257" spans="1:6">
      <c r="A257">
        <v>228</v>
      </c>
      <c r="B257" t="s">
        <v>501</v>
      </c>
      <c r="C257" t="s">
        <v>18</v>
      </c>
      <c r="D257">
        <v>2851.1016629698001</v>
      </c>
      <c r="E257">
        <v>2851.1019999999999</v>
      </c>
      <c r="F257" t="s">
        <v>18</v>
      </c>
    </row>
    <row r="258" spans="1:6">
      <c r="A258">
        <v>260</v>
      </c>
      <c r="B258" t="s">
        <v>2332</v>
      </c>
      <c r="C258" t="s">
        <v>2333</v>
      </c>
      <c r="D258" t="s">
        <v>2334</v>
      </c>
      <c r="E258">
        <v>348.19799999999998</v>
      </c>
      <c r="F258" t="s">
        <v>18</v>
      </c>
    </row>
    <row r="259" spans="1:6">
      <c r="A259">
        <v>55</v>
      </c>
      <c r="B259" t="s">
        <v>788</v>
      </c>
      <c r="C259" t="s">
        <v>18</v>
      </c>
      <c r="D259">
        <v>4617.2260304348702</v>
      </c>
      <c r="E259">
        <v>1733.5119999999999</v>
      </c>
      <c r="F259" t="s">
        <v>18</v>
      </c>
    </row>
    <row r="260" spans="1:6">
      <c r="A260">
        <v>63</v>
      </c>
      <c r="B260" t="s">
        <v>666</v>
      </c>
      <c r="C260" t="s">
        <v>18</v>
      </c>
      <c r="D260">
        <v>8822.5998927731907</v>
      </c>
      <c r="E260">
        <v>10154.388999999999</v>
      </c>
      <c r="F260" t="s">
        <v>18</v>
      </c>
    </row>
    <row r="261" spans="1:6">
      <c r="A261">
        <v>64</v>
      </c>
      <c r="B261" t="s">
        <v>688</v>
      </c>
      <c r="C261" t="s">
        <v>18</v>
      </c>
      <c r="D261">
        <v>4571.7117829094304</v>
      </c>
      <c r="E261">
        <v>4571.7120000000004</v>
      </c>
      <c r="F261" t="s">
        <v>18</v>
      </c>
    </row>
    <row r="262" spans="1:6">
      <c r="A262">
        <v>65</v>
      </c>
      <c r="B262" t="s">
        <v>680</v>
      </c>
      <c r="C262" t="s">
        <v>18</v>
      </c>
      <c r="D262">
        <v>4872.0685655592397</v>
      </c>
      <c r="E262">
        <v>4872.0690000000004</v>
      </c>
      <c r="F262" t="s">
        <v>18</v>
      </c>
    </row>
    <row r="263" spans="1:6">
      <c r="A263">
        <v>56</v>
      </c>
      <c r="B263" t="s">
        <v>771</v>
      </c>
      <c r="C263" t="s">
        <v>18</v>
      </c>
      <c r="D263" t="s">
        <v>2241</v>
      </c>
      <c r="E263">
        <v>15834.353999999999</v>
      </c>
      <c r="F263" t="s">
        <v>18</v>
      </c>
    </row>
    <row r="264" spans="1:6">
      <c r="A264">
        <v>7</v>
      </c>
      <c r="B264" t="s">
        <v>2223</v>
      </c>
      <c r="C264" t="s">
        <v>18</v>
      </c>
      <c r="D264">
        <v>37457.650054301499</v>
      </c>
      <c r="E264">
        <v>37505.72</v>
      </c>
      <c r="F264" t="s">
        <v>18</v>
      </c>
    </row>
    <row r="265" spans="1:6">
      <c r="A265">
        <v>248</v>
      </c>
      <c r="B265" t="s">
        <v>2318</v>
      </c>
      <c r="C265" t="s">
        <v>18</v>
      </c>
      <c r="D265">
        <v>3430.12124493488</v>
      </c>
      <c r="E265">
        <v>3430.1210000000001</v>
      </c>
      <c r="F265" t="s">
        <v>2319</v>
      </c>
    </row>
    <row r="266" spans="1:6">
      <c r="A266">
        <v>229</v>
      </c>
      <c r="B266" t="s">
        <v>2307</v>
      </c>
      <c r="C266" t="s">
        <v>2308</v>
      </c>
      <c r="D266" t="s">
        <v>2309</v>
      </c>
      <c r="E266">
        <v>2552.0830000000001</v>
      </c>
      <c r="F266" t="s">
        <v>18</v>
      </c>
    </row>
  </sheetData>
  <sortState xmlns:xlrd2="http://schemas.microsoft.com/office/spreadsheetml/2017/richdata2" ref="A2:G266">
    <sortCondition ref="B2:B26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Turnouts</vt:lpstr>
      <vt:lpstr>Turnouts2</vt:lpstr>
      <vt:lpstr>Lookup</vt:lpstr>
      <vt:lpstr>Lookup (2)</vt:lpstr>
      <vt:lpstr>Final</vt:lpstr>
      <vt:lpstr>Notes</vt:lpstr>
      <vt:lpstr>Pivot1</vt:lpstr>
      <vt:lpstr>Pivot1 (2)</vt:lpstr>
      <vt:lpstr>Sheet6</vt:lpstr>
      <vt:lpstr>Sheet5</vt:lpstr>
      <vt:lpstr>Sheet4</vt:lpstr>
      <vt:lpstr>Sheet2 (2)</vt:lpstr>
      <vt:lpstr>Sheet2</vt:lpstr>
      <vt:lpstr>Pivot2</vt:lpstr>
      <vt:lpstr>Head_all</vt:lpstr>
      <vt:lpstr>Turnouts_all</vt:lpstr>
      <vt:lpstr>Length_all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Nadya Daniela Alexander</dc:creator>
  <cp:lastModifiedBy>Nadya Daniela Alexander</cp:lastModifiedBy>
  <dcterms:created xsi:type="dcterms:W3CDTF">2019-09-21T19:52:28Z</dcterms:created>
  <dcterms:modified xsi:type="dcterms:W3CDTF">2019-09-28T23:59:19Z</dcterms:modified>
</cp:coreProperties>
</file>