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nfantium\Downloads\"/>
    </mc:Choice>
  </mc:AlternateContent>
  <xr:revisionPtr revIDLastSave="0" documentId="13_ncr:1_{AD6B8768-0220-4CD8-A3AE-64B56564776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Прогноз" sheetId="4" r:id="rId1"/>
    <sheet name="Средние значения" sheetId="5" r:id="rId2"/>
    <sheet name="Дни года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4" l="1"/>
  <c r="F16" i="4"/>
  <c r="F7" i="4"/>
  <c r="E53" i="4"/>
  <c r="E52" i="4"/>
  <c r="Y3" i="6"/>
  <c r="Z3" i="6"/>
  <c r="AA3" i="6"/>
  <c r="Y4" i="6"/>
  <c r="Z4" i="6"/>
  <c r="AA4" i="6"/>
  <c r="Y5" i="6"/>
  <c r="Z5" i="6"/>
  <c r="AA5" i="6"/>
  <c r="Y6" i="6"/>
  <c r="Z6" i="6"/>
  <c r="AA6" i="6"/>
  <c r="Y7" i="6"/>
  <c r="Z7" i="6"/>
  <c r="AA7" i="6"/>
  <c r="Y8" i="6"/>
  <c r="Z8" i="6"/>
  <c r="AA8" i="6"/>
  <c r="Y9" i="6"/>
  <c r="Z9" i="6"/>
  <c r="AA9" i="6"/>
  <c r="Y10" i="6"/>
  <c r="Z10" i="6"/>
  <c r="AA10" i="6"/>
  <c r="Y11" i="6"/>
  <c r="Z11" i="6"/>
  <c r="AA11" i="6"/>
  <c r="Y12" i="6"/>
  <c r="Z12" i="6"/>
  <c r="AA12" i="6"/>
  <c r="Y13" i="6"/>
  <c r="Z13" i="6"/>
  <c r="AA13" i="6"/>
  <c r="Y14" i="6"/>
  <c r="Z14" i="6"/>
  <c r="AA14" i="6"/>
  <c r="Y15" i="6"/>
  <c r="Z15" i="6"/>
  <c r="AA15" i="6"/>
  <c r="Y16" i="6"/>
  <c r="Z16" i="6"/>
  <c r="AA16" i="6"/>
  <c r="Y17" i="6"/>
  <c r="Z17" i="6"/>
  <c r="AA17" i="6"/>
  <c r="Y18" i="6"/>
  <c r="Z18" i="6"/>
  <c r="AA18" i="6"/>
  <c r="Y19" i="6"/>
  <c r="Z19" i="6"/>
  <c r="AA19" i="6"/>
  <c r="Y20" i="6"/>
  <c r="Z20" i="6"/>
  <c r="AA20" i="6"/>
  <c r="Y21" i="6"/>
  <c r="Z21" i="6"/>
  <c r="AA21" i="6"/>
  <c r="Y22" i="6"/>
  <c r="Z22" i="6"/>
  <c r="AA22" i="6"/>
  <c r="Y23" i="6"/>
  <c r="Z23" i="6"/>
  <c r="AA23" i="6"/>
  <c r="Y24" i="6"/>
  <c r="Z24" i="6"/>
  <c r="AA24" i="6"/>
  <c r="Y25" i="6"/>
  <c r="Z25" i="6"/>
  <c r="AA25" i="6"/>
  <c r="Y26" i="6"/>
  <c r="Z26" i="6"/>
  <c r="AA26" i="6"/>
  <c r="Y27" i="6"/>
  <c r="Z27" i="6"/>
  <c r="AA27" i="6"/>
  <c r="Y28" i="6"/>
  <c r="Z28" i="6"/>
  <c r="AA28" i="6"/>
  <c r="Y29" i="6"/>
  <c r="Z29" i="6"/>
  <c r="AA29" i="6"/>
  <c r="Y30" i="6"/>
  <c r="Z30" i="6"/>
  <c r="AA30" i="6"/>
  <c r="Y31" i="6"/>
  <c r="Z31" i="6"/>
  <c r="AA31" i="6"/>
  <c r="Y32" i="6"/>
  <c r="Z32" i="6"/>
  <c r="AA32" i="6"/>
  <c r="Y33" i="6"/>
  <c r="Z33" i="6"/>
  <c r="AA33" i="6"/>
  <c r="Y34" i="6"/>
  <c r="Z34" i="6"/>
  <c r="AA34" i="6"/>
  <c r="Y35" i="6"/>
  <c r="Z35" i="6"/>
  <c r="AA35" i="6"/>
  <c r="Y36" i="6"/>
  <c r="Z36" i="6"/>
  <c r="AA36" i="6"/>
  <c r="Y37" i="6"/>
  <c r="Z37" i="6"/>
  <c r="AA37" i="6"/>
  <c r="Y38" i="6"/>
  <c r="Z38" i="6"/>
  <c r="AA38" i="6"/>
  <c r="Y39" i="6"/>
  <c r="Z39" i="6"/>
  <c r="AA39" i="6"/>
  <c r="Y40" i="6"/>
  <c r="Z40" i="6"/>
  <c r="AA40" i="6"/>
  <c r="Y41" i="6"/>
  <c r="Z41" i="6"/>
  <c r="AA41" i="6"/>
  <c r="Y42" i="6"/>
  <c r="Z42" i="6"/>
  <c r="AA42" i="6"/>
  <c r="Y43" i="6"/>
  <c r="Z43" i="6"/>
  <c r="AA43" i="6"/>
  <c r="Y44" i="6"/>
  <c r="Z44" i="6"/>
  <c r="AA44" i="6"/>
  <c r="Y45" i="6"/>
  <c r="Z45" i="6"/>
  <c r="AA45" i="6"/>
  <c r="Y46" i="6"/>
  <c r="Z46" i="6"/>
  <c r="AA46" i="6"/>
  <c r="Y47" i="6"/>
  <c r="Z47" i="6"/>
  <c r="AA47" i="6"/>
  <c r="Y48" i="6"/>
  <c r="Z48" i="6"/>
  <c r="AA48" i="6"/>
  <c r="Y49" i="6"/>
  <c r="Z49" i="6"/>
  <c r="AA49" i="6"/>
  <c r="Y50" i="6"/>
  <c r="Z50" i="6"/>
  <c r="AA50" i="6"/>
  <c r="Y51" i="6"/>
  <c r="Z51" i="6"/>
  <c r="AA51" i="6"/>
  <c r="Y52" i="6"/>
  <c r="Z52" i="6"/>
  <c r="AA52" i="6"/>
  <c r="Y53" i="6"/>
  <c r="Z53" i="6"/>
  <c r="AA53" i="6"/>
  <c r="Y54" i="6"/>
  <c r="Z54" i="6"/>
  <c r="AA54" i="6"/>
  <c r="Y55" i="6"/>
  <c r="Z55" i="6"/>
  <c r="AA55" i="6"/>
  <c r="Y56" i="6"/>
  <c r="Z56" i="6"/>
  <c r="AA56" i="6"/>
  <c r="Y57" i="6"/>
  <c r="Z57" i="6"/>
  <c r="AA57" i="6"/>
  <c r="Y58" i="6"/>
  <c r="Z58" i="6"/>
  <c r="AA58" i="6"/>
  <c r="Y59" i="6"/>
  <c r="Z59" i="6"/>
  <c r="AA59" i="6"/>
  <c r="Y60" i="6"/>
  <c r="Z60" i="6"/>
  <c r="AA60" i="6"/>
  <c r="Y61" i="6"/>
  <c r="Z61" i="6"/>
  <c r="AA61" i="6"/>
  <c r="Y62" i="6"/>
  <c r="Z62" i="6"/>
  <c r="AA62" i="6"/>
  <c r="Y63" i="6"/>
  <c r="Z63" i="6"/>
  <c r="AA63" i="6"/>
  <c r="Y64" i="6"/>
  <c r="Z64" i="6"/>
  <c r="AA64" i="6"/>
  <c r="Y65" i="6"/>
  <c r="Z65" i="6"/>
  <c r="AA65" i="6"/>
  <c r="Y66" i="6"/>
  <c r="Z66" i="6"/>
  <c r="AA66" i="6"/>
  <c r="Y67" i="6"/>
  <c r="Z67" i="6"/>
  <c r="AA67" i="6"/>
  <c r="Y68" i="6"/>
  <c r="Z68" i="6"/>
  <c r="AA68" i="6"/>
  <c r="Y69" i="6"/>
  <c r="Z69" i="6"/>
  <c r="AA69" i="6"/>
  <c r="Y70" i="6"/>
  <c r="Z70" i="6"/>
  <c r="AA70" i="6"/>
  <c r="Y71" i="6"/>
  <c r="Z71" i="6"/>
  <c r="AA71" i="6"/>
  <c r="Y72" i="6"/>
  <c r="Z72" i="6"/>
  <c r="AA72" i="6"/>
  <c r="Y73" i="6"/>
  <c r="Z73" i="6"/>
  <c r="AA73" i="6"/>
  <c r="Y74" i="6"/>
  <c r="Z74" i="6"/>
  <c r="AA74" i="6"/>
  <c r="Y75" i="6"/>
  <c r="Z75" i="6"/>
  <c r="AA75" i="6"/>
  <c r="Y76" i="6"/>
  <c r="Z76" i="6"/>
  <c r="AA76" i="6"/>
  <c r="Y77" i="6"/>
  <c r="Z77" i="6"/>
  <c r="AA77" i="6"/>
  <c r="Y78" i="6"/>
  <c r="Z78" i="6"/>
  <c r="AA78" i="6"/>
  <c r="Y79" i="6"/>
  <c r="Z79" i="6"/>
  <c r="AA79" i="6"/>
  <c r="Y80" i="6"/>
  <c r="Z80" i="6"/>
  <c r="AA80" i="6"/>
  <c r="Y81" i="6"/>
  <c r="Z81" i="6"/>
  <c r="AA81" i="6"/>
  <c r="Y82" i="6"/>
  <c r="Z82" i="6"/>
  <c r="AA82" i="6"/>
  <c r="Y83" i="6"/>
  <c r="Z83" i="6"/>
  <c r="AA83" i="6"/>
  <c r="Y84" i="6"/>
  <c r="Z84" i="6"/>
  <c r="AA84" i="6"/>
  <c r="Y85" i="6"/>
  <c r="Z85" i="6"/>
  <c r="AA85" i="6"/>
  <c r="Y86" i="6"/>
  <c r="Z86" i="6"/>
  <c r="AA86" i="6"/>
  <c r="Y87" i="6"/>
  <c r="Z87" i="6"/>
  <c r="AA87" i="6"/>
  <c r="Y88" i="6"/>
  <c r="Z88" i="6"/>
  <c r="AA88" i="6"/>
  <c r="Y89" i="6"/>
  <c r="Z89" i="6"/>
  <c r="AA89" i="6"/>
  <c r="Y90" i="6"/>
  <c r="Z90" i="6"/>
  <c r="AA90" i="6"/>
  <c r="Y91" i="6"/>
  <c r="Z91" i="6"/>
  <c r="AA91" i="6"/>
  <c r="Y92" i="6"/>
  <c r="Z92" i="6"/>
  <c r="AA92" i="6"/>
  <c r="Y93" i="6"/>
  <c r="Z93" i="6"/>
  <c r="AA93" i="6"/>
  <c r="Y94" i="6"/>
  <c r="Z94" i="6"/>
  <c r="AA94" i="6"/>
  <c r="Y95" i="6"/>
  <c r="Z95" i="6"/>
  <c r="AA95" i="6"/>
  <c r="Y96" i="6"/>
  <c r="Z96" i="6"/>
  <c r="AA96" i="6"/>
  <c r="Y97" i="6"/>
  <c r="Z97" i="6"/>
  <c r="AA97" i="6"/>
  <c r="Y98" i="6"/>
  <c r="Z98" i="6"/>
  <c r="AA98" i="6"/>
  <c r="Y99" i="6"/>
  <c r="Z99" i="6"/>
  <c r="AA99" i="6"/>
  <c r="Y100" i="6"/>
  <c r="Z100" i="6"/>
  <c r="AA100" i="6"/>
  <c r="Y101" i="6"/>
  <c r="Z101" i="6"/>
  <c r="AA101" i="6"/>
  <c r="Y102" i="6"/>
  <c r="Z102" i="6"/>
  <c r="AA102" i="6"/>
  <c r="Y103" i="6"/>
  <c r="Z103" i="6"/>
  <c r="AA103" i="6"/>
  <c r="Y104" i="6"/>
  <c r="Z104" i="6"/>
  <c r="AA104" i="6"/>
  <c r="Y105" i="6"/>
  <c r="Z105" i="6"/>
  <c r="AA105" i="6"/>
  <c r="Y106" i="6"/>
  <c r="Z106" i="6"/>
  <c r="AA106" i="6"/>
  <c r="Y107" i="6"/>
  <c r="Z107" i="6"/>
  <c r="AA107" i="6"/>
  <c r="Y108" i="6"/>
  <c r="Z108" i="6"/>
  <c r="AA108" i="6"/>
  <c r="Y109" i="6"/>
  <c r="Z109" i="6"/>
  <c r="AA109" i="6"/>
  <c r="Y110" i="6"/>
  <c r="Z110" i="6"/>
  <c r="AA110" i="6"/>
  <c r="Y111" i="6"/>
  <c r="Z111" i="6"/>
  <c r="AA111" i="6"/>
  <c r="Y112" i="6"/>
  <c r="Z112" i="6"/>
  <c r="AA112" i="6"/>
  <c r="Y113" i="6"/>
  <c r="Z113" i="6"/>
  <c r="AA113" i="6"/>
  <c r="Y114" i="6"/>
  <c r="Z114" i="6"/>
  <c r="AA114" i="6"/>
  <c r="Y115" i="6"/>
  <c r="Z115" i="6"/>
  <c r="AA115" i="6"/>
  <c r="Y116" i="6"/>
  <c r="Z116" i="6"/>
  <c r="AA116" i="6"/>
  <c r="Y117" i="6"/>
  <c r="Z117" i="6"/>
  <c r="AA117" i="6"/>
  <c r="Y118" i="6"/>
  <c r="Z118" i="6"/>
  <c r="AA118" i="6"/>
  <c r="Y119" i="6"/>
  <c r="Z119" i="6"/>
  <c r="AA119" i="6"/>
  <c r="Y120" i="6"/>
  <c r="Z120" i="6"/>
  <c r="AA120" i="6"/>
  <c r="Y121" i="6"/>
  <c r="Z121" i="6"/>
  <c r="AA121" i="6"/>
  <c r="Y122" i="6"/>
  <c r="Z122" i="6"/>
  <c r="AA122" i="6"/>
  <c r="Y123" i="6"/>
  <c r="Z123" i="6"/>
  <c r="AA123" i="6"/>
  <c r="Y124" i="6"/>
  <c r="Z124" i="6"/>
  <c r="AA124" i="6"/>
  <c r="Y125" i="6"/>
  <c r="Z125" i="6"/>
  <c r="AA125" i="6"/>
  <c r="Y126" i="6"/>
  <c r="Z126" i="6"/>
  <c r="AA126" i="6"/>
  <c r="Y127" i="6"/>
  <c r="Z127" i="6"/>
  <c r="AA127" i="6"/>
  <c r="Y128" i="6"/>
  <c r="Z128" i="6"/>
  <c r="AA128" i="6"/>
  <c r="Y129" i="6"/>
  <c r="Z129" i="6"/>
  <c r="AA129" i="6"/>
  <c r="Y130" i="6"/>
  <c r="Z130" i="6"/>
  <c r="AA130" i="6"/>
  <c r="Y131" i="6"/>
  <c r="Z131" i="6"/>
  <c r="AA131" i="6"/>
  <c r="Y132" i="6"/>
  <c r="Z132" i="6"/>
  <c r="AA132" i="6"/>
  <c r="Y133" i="6"/>
  <c r="Z133" i="6"/>
  <c r="AA133" i="6"/>
  <c r="Y134" i="6"/>
  <c r="Z134" i="6"/>
  <c r="AA134" i="6"/>
  <c r="Y135" i="6"/>
  <c r="Z135" i="6"/>
  <c r="AA135" i="6"/>
  <c r="Y136" i="6"/>
  <c r="Z136" i="6"/>
  <c r="AA136" i="6"/>
  <c r="Y137" i="6"/>
  <c r="Z137" i="6"/>
  <c r="AA137" i="6"/>
  <c r="Y138" i="6"/>
  <c r="Z138" i="6"/>
  <c r="AA138" i="6"/>
  <c r="Y139" i="6"/>
  <c r="Z139" i="6"/>
  <c r="AA139" i="6"/>
  <c r="Y140" i="6"/>
  <c r="Z140" i="6"/>
  <c r="AA140" i="6"/>
  <c r="Y141" i="6"/>
  <c r="Z141" i="6"/>
  <c r="AA141" i="6"/>
  <c r="Y142" i="6"/>
  <c r="Z142" i="6"/>
  <c r="AA142" i="6"/>
  <c r="Y143" i="6"/>
  <c r="Z143" i="6"/>
  <c r="AA143" i="6"/>
  <c r="Y144" i="6"/>
  <c r="Z144" i="6"/>
  <c r="AA144" i="6"/>
  <c r="Y145" i="6"/>
  <c r="Z145" i="6"/>
  <c r="AA145" i="6"/>
  <c r="Y146" i="6"/>
  <c r="Z146" i="6"/>
  <c r="AA146" i="6"/>
  <c r="Y147" i="6"/>
  <c r="Z147" i="6"/>
  <c r="AA147" i="6"/>
  <c r="Y148" i="6"/>
  <c r="Z148" i="6"/>
  <c r="AA148" i="6"/>
  <c r="Y149" i="6"/>
  <c r="Z149" i="6"/>
  <c r="AA149" i="6"/>
  <c r="Y150" i="6"/>
  <c r="Z150" i="6"/>
  <c r="AA150" i="6"/>
  <c r="Y151" i="6"/>
  <c r="Z151" i="6"/>
  <c r="AA151" i="6"/>
  <c r="Y152" i="6"/>
  <c r="Z152" i="6"/>
  <c r="AA152" i="6"/>
  <c r="Y153" i="6"/>
  <c r="Z153" i="6"/>
  <c r="AA153" i="6"/>
  <c r="Y154" i="6"/>
  <c r="Z154" i="6"/>
  <c r="AA154" i="6"/>
  <c r="Y155" i="6"/>
  <c r="Z155" i="6"/>
  <c r="AA155" i="6"/>
  <c r="Y156" i="6"/>
  <c r="Z156" i="6"/>
  <c r="AA156" i="6"/>
  <c r="Y157" i="6"/>
  <c r="Z157" i="6"/>
  <c r="AA157" i="6"/>
  <c r="Y158" i="6"/>
  <c r="Z158" i="6"/>
  <c r="AA158" i="6"/>
  <c r="Y159" i="6"/>
  <c r="Z159" i="6"/>
  <c r="AA159" i="6"/>
  <c r="Y160" i="6"/>
  <c r="Z160" i="6"/>
  <c r="AA160" i="6"/>
  <c r="Y161" i="6"/>
  <c r="Z161" i="6"/>
  <c r="AA161" i="6"/>
  <c r="Y162" i="6"/>
  <c r="Z162" i="6"/>
  <c r="AA162" i="6"/>
  <c r="Y163" i="6"/>
  <c r="Z163" i="6"/>
  <c r="AA163" i="6"/>
  <c r="Y164" i="6"/>
  <c r="Z164" i="6"/>
  <c r="AA164" i="6"/>
  <c r="Y165" i="6"/>
  <c r="Z165" i="6"/>
  <c r="AA165" i="6"/>
  <c r="Y166" i="6"/>
  <c r="Z166" i="6"/>
  <c r="AA166" i="6"/>
  <c r="Y167" i="6"/>
  <c r="Z167" i="6"/>
  <c r="AA167" i="6"/>
  <c r="Y168" i="6"/>
  <c r="Z168" i="6"/>
  <c r="AA168" i="6"/>
  <c r="Y169" i="6"/>
  <c r="Z169" i="6"/>
  <c r="AA169" i="6"/>
  <c r="Y170" i="6"/>
  <c r="Z170" i="6"/>
  <c r="AA170" i="6"/>
  <c r="Y171" i="6"/>
  <c r="Z171" i="6"/>
  <c r="AA171" i="6"/>
  <c r="Y172" i="6"/>
  <c r="Z172" i="6"/>
  <c r="AA172" i="6"/>
  <c r="Y173" i="6"/>
  <c r="Z173" i="6"/>
  <c r="AA173" i="6"/>
  <c r="Y174" i="6"/>
  <c r="Z174" i="6"/>
  <c r="AA174" i="6"/>
  <c r="Y175" i="6"/>
  <c r="Z175" i="6"/>
  <c r="AA175" i="6"/>
  <c r="Y176" i="6"/>
  <c r="Z176" i="6"/>
  <c r="AA176" i="6"/>
  <c r="Y177" i="6"/>
  <c r="Z177" i="6"/>
  <c r="AA177" i="6"/>
  <c r="Y178" i="6"/>
  <c r="Z178" i="6"/>
  <c r="AA178" i="6"/>
  <c r="Y179" i="6"/>
  <c r="Z179" i="6"/>
  <c r="AA179" i="6"/>
  <c r="Y180" i="6"/>
  <c r="Z180" i="6"/>
  <c r="AA180" i="6"/>
  <c r="Y181" i="6"/>
  <c r="Z181" i="6"/>
  <c r="AA181" i="6"/>
  <c r="Y182" i="6"/>
  <c r="Z182" i="6"/>
  <c r="AA182" i="6"/>
  <c r="Y183" i="6"/>
  <c r="Z183" i="6"/>
  <c r="AA183" i="6"/>
  <c r="Y184" i="6"/>
  <c r="Z184" i="6"/>
  <c r="AA184" i="6"/>
  <c r="Y185" i="6"/>
  <c r="Z185" i="6"/>
  <c r="AA185" i="6"/>
  <c r="Y186" i="6"/>
  <c r="Z186" i="6"/>
  <c r="AA186" i="6"/>
  <c r="Y187" i="6"/>
  <c r="Z187" i="6"/>
  <c r="AA187" i="6"/>
  <c r="Y188" i="6"/>
  <c r="Z188" i="6"/>
  <c r="AA188" i="6"/>
  <c r="Y189" i="6"/>
  <c r="Z189" i="6"/>
  <c r="AA189" i="6"/>
  <c r="Y190" i="6"/>
  <c r="Z190" i="6"/>
  <c r="AA190" i="6"/>
  <c r="Y191" i="6"/>
  <c r="Z191" i="6"/>
  <c r="AA191" i="6"/>
  <c r="Y192" i="6"/>
  <c r="Z192" i="6"/>
  <c r="AA192" i="6"/>
  <c r="Y193" i="6"/>
  <c r="Z193" i="6"/>
  <c r="AA193" i="6"/>
  <c r="Y194" i="6"/>
  <c r="Z194" i="6"/>
  <c r="AA194" i="6"/>
  <c r="Y195" i="6"/>
  <c r="Z195" i="6"/>
  <c r="AA195" i="6"/>
  <c r="Y196" i="6"/>
  <c r="Z196" i="6"/>
  <c r="AA196" i="6"/>
  <c r="Y197" i="6"/>
  <c r="Z197" i="6"/>
  <c r="AA197" i="6"/>
  <c r="Y198" i="6"/>
  <c r="Z198" i="6"/>
  <c r="AA198" i="6"/>
  <c r="Y199" i="6"/>
  <c r="Z199" i="6"/>
  <c r="AA199" i="6"/>
  <c r="Y200" i="6"/>
  <c r="Z200" i="6"/>
  <c r="AA200" i="6"/>
  <c r="Y201" i="6"/>
  <c r="Z201" i="6"/>
  <c r="AA201" i="6"/>
  <c r="Y202" i="6"/>
  <c r="Z202" i="6"/>
  <c r="AA202" i="6"/>
  <c r="Y203" i="6"/>
  <c r="Z203" i="6"/>
  <c r="AA203" i="6"/>
  <c r="Y204" i="6"/>
  <c r="Z204" i="6"/>
  <c r="AA204" i="6"/>
  <c r="Y205" i="6"/>
  <c r="Z205" i="6"/>
  <c r="AA205" i="6"/>
  <c r="Y206" i="6"/>
  <c r="Z206" i="6"/>
  <c r="AA206" i="6"/>
  <c r="Y207" i="6"/>
  <c r="Z207" i="6"/>
  <c r="AA207" i="6"/>
  <c r="Y208" i="6"/>
  <c r="Z208" i="6"/>
  <c r="AA208" i="6"/>
  <c r="Y209" i="6"/>
  <c r="Z209" i="6"/>
  <c r="AA209" i="6"/>
  <c r="Y210" i="6"/>
  <c r="Z210" i="6"/>
  <c r="AA210" i="6"/>
  <c r="Y211" i="6"/>
  <c r="Z211" i="6"/>
  <c r="AA211" i="6"/>
  <c r="Y212" i="6"/>
  <c r="Z212" i="6"/>
  <c r="AA212" i="6"/>
  <c r="Y213" i="6"/>
  <c r="Z213" i="6"/>
  <c r="AA213" i="6"/>
  <c r="Y214" i="6"/>
  <c r="Z214" i="6"/>
  <c r="AA214" i="6"/>
  <c r="Y215" i="6"/>
  <c r="Z215" i="6"/>
  <c r="AA215" i="6"/>
  <c r="Y216" i="6"/>
  <c r="Z216" i="6"/>
  <c r="AA216" i="6"/>
  <c r="Y217" i="6"/>
  <c r="Z217" i="6"/>
  <c r="AA217" i="6"/>
  <c r="Y218" i="6"/>
  <c r="Z218" i="6"/>
  <c r="AA218" i="6"/>
  <c r="Y219" i="6"/>
  <c r="Z219" i="6"/>
  <c r="AA219" i="6"/>
  <c r="Y220" i="6"/>
  <c r="Z220" i="6"/>
  <c r="AA220" i="6"/>
  <c r="Y221" i="6"/>
  <c r="Z221" i="6"/>
  <c r="AA221" i="6"/>
  <c r="Y222" i="6"/>
  <c r="Z222" i="6"/>
  <c r="AA222" i="6"/>
  <c r="Y223" i="6"/>
  <c r="Z223" i="6"/>
  <c r="AA223" i="6"/>
  <c r="Y224" i="6"/>
  <c r="Z224" i="6"/>
  <c r="AA224" i="6"/>
  <c r="Y225" i="6"/>
  <c r="Z225" i="6"/>
  <c r="AA225" i="6"/>
  <c r="Y226" i="6"/>
  <c r="Z226" i="6"/>
  <c r="AA226" i="6"/>
  <c r="Y227" i="6"/>
  <c r="Z227" i="6"/>
  <c r="AA227" i="6"/>
  <c r="Y228" i="6"/>
  <c r="Z228" i="6"/>
  <c r="AA228" i="6"/>
  <c r="Y229" i="6"/>
  <c r="Z229" i="6"/>
  <c r="AA229" i="6"/>
  <c r="Y230" i="6"/>
  <c r="Z230" i="6"/>
  <c r="AA230" i="6"/>
  <c r="Y231" i="6"/>
  <c r="Z231" i="6"/>
  <c r="AA231" i="6"/>
  <c r="Y232" i="6"/>
  <c r="Z232" i="6"/>
  <c r="AA232" i="6"/>
  <c r="Y233" i="6"/>
  <c r="Z233" i="6"/>
  <c r="AA233" i="6"/>
  <c r="Y234" i="6"/>
  <c r="Z234" i="6"/>
  <c r="AA234" i="6"/>
  <c r="Y235" i="6"/>
  <c r="Z235" i="6"/>
  <c r="AA235" i="6"/>
  <c r="Y236" i="6"/>
  <c r="Z236" i="6"/>
  <c r="AA236" i="6"/>
  <c r="Y237" i="6"/>
  <c r="Z237" i="6"/>
  <c r="AA237" i="6"/>
  <c r="Y238" i="6"/>
  <c r="Z238" i="6"/>
  <c r="AA238" i="6"/>
  <c r="Y239" i="6"/>
  <c r="Z239" i="6"/>
  <c r="AA239" i="6"/>
  <c r="Y240" i="6"/>
  <c r="Z240" i="6"/>
  <c r="AA240" i="6"/>
  <c r="Y241" i="6"/>
  <c r="Z241" i="6"/>
  <c r="AA241" i="6"/>
  <c r="Y242" i="6"/>
  <c r="Z242" i="6"/>
  <c r="AA242" i="6"/>
  <c r="Y243" i="6"/>
  <c r="Z243" i="6"/>
  <c r="AA243" i="6"/>
  <c r="Y244" i="6"/>
  <c r="Z244" i="6"/>
  <c r="AA244" i="6"/>
  <c r="Y245" i="6"/>
  <c r="Z245" i="6"/>
  <c r="AA245" i="6"/>
  <c r="Y246" i="6"/>
  <c r="Z246" i="6"/>
  <c r="AA246" i="6"/>
  <c r="Y247" i="6"/>
  <c r="Z247" i="6"/>
  <c r="AA247" i="6"/>
  <c r="Y248" i="6"/>
  <c r="Z248" i="6"/>
  <c r="AA248" i="6"/>
  <c r="Y249" i="6"/>
  <c r="Z249" i="6"/>
  <c r="AA249" i="6"/>
  <c r="Y250" i="6"/>
  <c r="Z250" i="6"/>
  <c r="AA250" i="6"/>
  <c r="Y251" i="6"/>
  <c r="Z251" i="6"/>
  <c r="AA251" i="6"/>
  <c r="Y252" i="6"/>
  <c r="Z252" i="6"/>
  <c r="AA252" i="6"/>
  <c r="Y253" i="6"/>
  <c r="Z253" i="6"/>
  <c r="AA253" i="6"/>
  <c r="Y254" i="6"/>
  <c r="Z254" i="6"/>
  <c r="AA254" i="6"/>
  <c r="Y255" i="6"/>
  <c r="Z255" i="6"/>
  <c r="AA255" i="6"/>
  <c r="Y256" i="6"/>
  <c r="Z256" i="6"/>
  <c r="AA256" i="6"/>
  <c r="Y257" i="6"/>
  <c r="Z257" i="6"/>
  <c r="AA257" i="6"/>
  <c r="Y258" i="6"/>
  <c r="Z258" i="6"/>
  <c r="AA258" i="6"/>
  <c r="Y259" i="6"/>
  <c r="Z259" i="6"/>
  <c r="AA259" i="6"/>
  <c r="Y260" i="6"/>
  <c r="Z260" i="6"/>
  <c r="AA260" i="6"/>
  <c r="Y261" i="6"/>
  <c r="Z261" i="6"/>
  <c r="AA261" i="6"/>
  <c r="Y262" i="6"/>
  <c r="Z262" i="6"/>
  <c r="AA262" i="6"/>
  <c r="Y263" i="6"/>
  <c r="Z263" i="6"/>
  <c r="AA263" i="6"/>
  <c r="Y264" i="6"/>
  <c r="Z264" i="6"/>
  <c r="AA264" i="6"/>
  <c r="Y265" i="6"/>
  <c r="Z265" i="6"/>
  <c r="AA265" i="6"/>
  <c r="Y266" i="6"/>
  <c r="Z266" i="6"/>
  <c r="AA266" i="6"/>
  <c r="Y267" i="6"/>
  <c r="Z267" i="6"/>
  <c r="AA267" i="6"/>
  <c r="Y268" i="6"/>
  <c r="Z268" i="6"/>
  <c r="AA268" i="6"/>
  <c r="Y269" i="6"/>
  <c r="Z269" i="6"/>
  <c r="AA269" i="6"/>
  <c r="Y270" i="6"/>
  <c r="Z270" i="6"/>
  <c r="AA270" i="6"/>
  <c r="Y271" i="6"/>
  <c r="Z271" i="6"/>
  <c r="AA271" i="6"/>
  <c r="Y272" i="6"/>
  <c r="Z272" i="6"/>
  <c r="AA272" i="6"/>
  <c r="Y273" i="6"/>
  <c r="Z273" i="6"/>
  <c r="AA273" i="6"/>
  <c r="Y274" i="6"/>
  <c r="Z274" i="6"/>
  <c r="AA274" i="6"/>
  <c r="Y275" i="6"/>
  <c r="Z275" i="6"/>
  <c r="AA275" i="6"/>
  <c r="Y276" i="6"/>
  <c r="Z276" i="6"/>
  <c r="AA276" i="6"/>
  <c r="Y277" i="6"/>
  <c r="Z277" i="6"/>
  <c r="AA277" i="6"/>
  <c r="Y278" i="6"/>
  <c r="Z278" i="6"/>
  <c r="AA278" i="6"/>
  <c r="Y279" i="6"/>
  <c r="Z279" i="6"/>
  <c r="AA279" i="6"/>
  <c r="Y280" i="6"/>
  <c r="Z280" i="6"/>
  <c r="AA280" i="6"/>
  <c r="Y281" i="6"/>
  <c r="Z281" i="6"/>
  <c r="AA281" i="6"/>
  <c r="Y282" i="6"/>
  <c r="Z282" i="6"/>
  <c r="AA282" i="6"/>
  <c r="Y283" i="6"/>
  <c r="Z283" i="6"/>
  <c r="AA283" i="6"/>
  <c r="Y284" i="6"/>
  <c r="Z284" i="6"/>
  <c r="AA284" i="6"/>
  <c r="Y285" i="6"/>
  <c r="Z285" i="6"/>
  <c r="AA285" i="6"/>
  <c r="Y286" i="6"/>
  <c r="Z286" i="6"/>
  <c r="AA286" i="6"/>
  <c r="Y287" i="6"/>
  <c r="Z287" i="6"/>
  <c r="AA287" i="6"/>
  <c r="Y288" i="6"/>
  <c r="Z288" i="6"/>
  <c r="AA288" i="6"/>
  <c r="Y289" i="6"/>
  <c r="Z289" i="6"/>
  <c r="AA289" i="6"/>
  <c r="Y290" i="6"/>
  <c r="Z290" i="6"/>
  <c r="AA290" i="6"/>
  <c r="Y291" i="6"/>
  <c r="Z291" i="6"/>
  <c r="AA291" i="6"/>
  <c r="Y292" i="6"/>
  <c r="Z292" i="6"/>
  <c r="AA292" i="6"/>
  <c r="Y293" i="6"/>
  <c r="Z293" i="6"/>
  <c r="AA293" i="6"/>
  <c r="Y294" i="6"/>
  <c r="Z294" i="6"/>
  <c r="AA294" i="6"/>
  <c r="Y295" i="6"/>
  <c r="Z295" i="6"/>
  <c r="AA295" i="6"/>
  <c r="Y296" i="6"/>
  <c r="Z296" i="6"/>
  <c r="AA296" i="6"/>
  <c r="Y297" i="6"/>
  <c r="Z297" i="6"/>
  <c r="AA297" i="6"/>
  <c r="Y298" i="6"/>
  <c r="Z298" i="6"/>
  <c r="AA298" i="6"/>
  <c r="Y299" i="6"/>
  <c r="Z299" i="6"/>
  <c r="AA299" i="6"/>
  <c r="Y300" i="6"/>
  <c r="Z300" i="6"/>
  <c r="AA300" i="6"/>
  <c r="Y301" i="6"/>
  <c r="Z301" i="6"/>
  <c r="AA301" i="6"/>
  <c r="Y302" i="6"/>
  <c r="Z302" i="6"/>
  <c r="AA302" i="6"/>
  <c r="Y303" i="6"/>
  <c r="Z303" i="6"/>
  <c r="AA303" i="6"/>
  <c r="Y304" i="6"/>
  <c r="Z304" i="6"/>
  <c r="AA304" i="6"/>
  <c r="Y305" i="6"/>
  <c r="Z305" i="6"/>
  <c r="AA305" i="6"/>
  <c r="Y306" i="6"/>
  <c r="Z306" i="6"/>
  <c r="AA306" i="6"/>
  <c r="Y307" i="6"/>
  <c r="Z307" i="6"/>
  <c r="AA307" i="6"/>
  <c r="Y308" i="6"/>
  <c r="Z308" i="6"/>
  <c r="AA308" i="6"/>
  <c r="Y309" i="6"/>
  <c r="Z309" i="6"/>
  <c r="AA309" i="6"/>
  <c r="Y310" i="6"/>
  <c r="Z310" i="6"/>
  <c r="AA310" i="6"/>
  <c r="Y311" i="6"/>
  <c r="Z311" i="6"/>
  <c r="AA311" i="6"/>
  <c r="Y312" i="6"/>
  <c r="Z312" i="6"/>
  <c r="AA312" i="6"/>
  <c r="Y313" i="6"/>
  <c r="Z313" i="6"/>
  <c r="AA313" i="6"/>
  <c r="Y314" i="6"/>
  <c r="Z314" i="6"/>
  <c r="AA314" i="6"/>
  <c r="Y315" i="6"/>
  <c r="Z315" i="6"/>
  <c r="AA315" i="6"/>
  <c r="Y316" i="6"/>
  <c r="Z316" i="6"/>
  <c r="AA316" i="6"/>
  <c r="Y317" i="6"/>
  <c r="Z317" i="6"/>
  <c r="AA317" i="6"/>
  <c r="Y318" i="6"/>
  <c r="Z318" i="6"/>
  <c r="AA318" i="6"/>
  <c r="Y319" i="6"/>
  <c r="Z319" i="6"/>
  <c r="AA319" i="6"/>
  <c r="Y320" i="6"/>
  <c r="Z320" i="6"/>
  <c r="AA320" i="6"/>
  <c r="Y321" i="6"/>
  <c r="Z321" i="6"/>
  <c r="AA321" i="6"/>
  <c r="Y322" i="6"/>
  <c r="Z322" i="6"/>
  <c r="AA322" i="6"/>
  <c r="Y323" i="6"/>
  <c r="Z323" i="6"/>
  <c r="AA323" i="6"/>
  <c r="Y324" i="6"/>
  <c r="Z324" i="6"/>
  <c r="AA324" i="6"/>
  <c r="Y325" i="6"/>
  <c r="Z325" i="6"/>
  <c r="AA325" i="6"/>
  <c r="Y326" i="6"/>
  <c r="Z326" i="6"/>
  <c r="AA326" i="6"/>
  <c r="Y327" i="6"/>
  <c r="Z327" i="6"/>
  <c r="AA327" i="6"/>
  <c r="Y328" i="6"/>
  <c r="Z328" i="6"/>
  <c r="AA328" i="6"/>
  <c r="Y329" i="6"/>
  <c r="Z329" i="6"/>
  <c r="AA329" i="6"/>
  <c r="Y330" i="6"/>
  <c r="Z330" i="6"/>
  <c r="AA330" i="6"/>
  <c r="Y331" i="6"/>
  <c r="Z331" i="6"/>
  <c r="AA331" i="6"/>
  <c r="Y332" i="6"/>
  <c r="Z332" i="6"/>
  <c r="AA332" i="6"/>
  <c r="Y333" i="6"/>
  <c r="Z333" i="6"/>
  <c r="AA333" i="6"/>
  <c r="Y334" i="6"/>
  <c r="Z334" i="6"/>
  <c r="AA334" i="6"/>
  <c r="Y335" i="6"/>
  <c r="Z335" i="6"/>
  <c r="AA335" i="6"/>
  <c r="Y336" i="6"/>
  <c r="Z336" i="6"/>
  <c r="AA336" i="6"/>
  <c r="Y337" i="6"/>
  <c r="Z337" i="6"/>
  <c r="AA337" i="6"/>
  <c r="Y338" i="6"/>
  <c r="Z338" i="6"/>
  <c r="AA338" i="6"/>
  <c r="Y339" i="6"/>
  <c r="Z339" i="6"/>
  <c r="AA339" i="6"/>
  <c r="Y340" i="6"/>
  <c r="Z340" i="6"/>
  <c r="AA340" i="6"/>
  <c r="Y341" i="6"/>
  <c r="Z341" i="6"/>
  <c r="AA341" i="6"/>
  <c r="Y342" i="6"/>
  <c r="Z342" i="6"/>
  <c r="AA342" i="6"/>
  <c r="Y343" i="6"/>
  <c r="Z343" i="6"/>
  <c r="AA343" i="6"/>
  <c r="Y344" i="6"/>
  <c r="Z344" i="6"/>
  <c r="AA344" i="6"/>
  <c r="Y345" i="6"/>
  <c r="Z345" i="6"/>
  <c r="AA345" i="6"/>
  <c r="Y346" i="6"/>
  <c r="Z346" i="6"/>
  <c r="AA346" i="6"/>
  <c r="Y347" i="6"/>
  <c r="Z347" i="6"/>
  <c r="AA347" i="6"/>
  <c r="Y348" i="6"/>
  <c r="Z348" i="6"/>
  <c r="AA348" i="6"/>
  <c r="Y349" i="6"/>
  <c r="Z349" i="6"/>
  <c r="AA349" i="6"/>
  <c r="Y350" i="6"/>
  <c r="Z350" i="6"/>
  <c r="AA350" i="6"/>
  <c r="Y351" i="6"/>
  <c r="Z351" i="6"/>
  <c r="AA351" i="6"/>
  <c r="Y352" i="6"/>
  <c r="Z352" i="6"/>
  <c r="AA352" i="6"/>
  <c r="Y353" i="6"/>
  <c r="Z353" i="6"/>
  <c r="AA353" i="6"/>
  <c r="Y354" i="6"/>
  <c r="Z354" i="6"/>
  <c r="AA354" i="6"/>
  <c r="Y355" i="6"/>
  <c r="Z355" i="6"/>
  <c r="AA355" i="6"/>
  <c r="Y356" i="6"/>
  <c r="Z356" i="6"/>
  <c r="AA356" i="6"/>
  <c r="Y357" i="6"/>
  <c r="Z357" i="6"/>
  <c r="AA357" i="6"/>
  <c r="Y358" i="6"/>
  <c r="Z358" i="6"/>
  <c r="AA358" i="6"/>
  <c r="Y359" i="6"/>
  <c r="Z359" i="6"/>
  <c r="AA359" i="6"/>
  <c r="Y360" i="6"/>
  <c r="Z360" i="6"/>
  <c r="AA360" i="6"/>
  <c r="Y361" i="6"/>
  <c r="Z361" i="6"/>
  <c r="AA361" i="6"/>
  <c r="Y362" i="6"/>
  <c r="Z362" i="6"/>
  <c r="AA362" i="6"/>
  <c r="Y363" i="6"/>
  <c r="Z363" i="6"/>
  <c r="AA363" i="6"/>
  <c r="Y364" i="6"/>
  <c r="Z364" i="6"/>
  <c r="AA364" i="6"/>
  <c r="Y365" i="6"/>
  <c r="Z365" i="6"/>
  <c r="AA365" i="6"/>
  <c r="Y366" i="6"/>
  <c r="Z366" i="6"/>
  <c r="AA366" i="6"/>
  <c r="Y367" i="6"/>
  <c r="Z367" i="6"/>
  <c r="AA367" i="6"/>
  <c r="AA2" i="6"/>
  <c r="L2" i="6"/>
  <c r="Z2" i="6"/>
  <c r="Y2" i="6"/>
  <c r="J2" i="6"/>
  <c r="N368" i="6"/>
  <c r="N364" i="6"/>
  <c r="N365" i="6"/>
  <c r="N366" i="6"/>
  <c r="N367" i="6"/>
  <c r="N363" i="6"/>
  <c r="X374" i="6"/>
  <c r="X375" i="6"/>
  <c r="X376" i="6" s="1"/>
  <c r="X373" i="6"/>
  <c r="X372" i="6"/>
  <c r="I373" i="6"/>
  <c r="W373" i="6"/>
  <c r="W374" i="6"/>
  <c r="W375" i="6"/>
  <c r="W376" i="6"/>
  <c r="W372" i="6"/>
  <c r="U373" i="6"/>
  <c r="U374" i="6"/>
  <c r="U375" i="6"/>
  <c r="U376" i="6"/>
  <c r="U372" i="6"/>
  <c r="S373" i="6"/>
  <c r="S374" i="6"/>
  <c r="S375" i="6"/>
  <c r="S376" i="6"/>
  <c r="S372" i="6"/>
  <c r="Q373" i="6"/>
  <c r="Q374" i="6"/>
  <c r="Q375" i="6"/>
  <c r="Q376" i="6"/>
  <c r="B372" i="6"/>
  <c r="Q372" i="6"/>
  <c r="I377" i="6"/>
  <c r="I376" i="6"/>
  <c r="I375" i="6"/>
  <c r="I374" i="6"/>
  <c r="H373" i="6"/>
  <c r="H374" i="6"/>
  <c r="H375" i="6"/>
  <c r="H376" i="6"/>
  <c r="H377" i="6"/>
  <c r="H372" i="6"/>
  <c r="F373" i="6"/>
  <c r="F374" i="6"/>
  <c r="F375" i="6"/>
  <c r="F376" i="6"/>
  <c r="F377" i="6"/>
  <c r="D373" i="6"/>
  <c r="D374" i="6"/>
  <c r="D375" i="6"/>
  <c r="D376" i="6"/>
  <c r="D377" i="6"/>
  <c r="F372" i="6"/>
  <c r="D372" i="6"/>
  <c r="B373" i="6"/>
  <c r="B374" i="6"/>
  <c r="B375" i="6"/>
  <c r="B376" i="6"/>
  <c r="B377" i="6"/>
  <c r="H61" i="6"/>
  <c r="F61" i="6"/>
  <c r="K61" i="6" s="1"/>
  <c r="B61" i="6"/>
  <c r="J61" i="6" s="1"/>
  <c r="W61" i="6"/>
  <c r="U61" i="6"/>
  <c r="Q61" i="6"/>
  <c r="K3" i="6"/>
  <c r="L3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K47" i="6"/>
  <c r="L47" i="6"/>
  <c r="K48" i="6"/>
  <c r="L48" i="6"/>
  <c r="K49" i="6"/>
  <c r="L49" i="6"/>
  <c r="K50" i="6"/>
  <c r="L50" i="6"/>
  <c r="K51" i="6"/>
  <c r="L51" i="6"/>
  <c r="K52" i="6"/>
  <c r="L52" i="6"/>
  <c r="K53" i="6"/>
  <c r="L53" i="6"/>
  <c r="K54" i="6"/>
  <c r="L54" i="6"/>
  <c r="K55" i="6"/>
  <c r="L55" i="6"/>
  <c r="K56" i="6"/>
  <c r="L56" i="6"/>
  <c r="K57" i="6"/>
  <c r="L57" i="6"/>
  <c r="K58" i="6"/>
  <c r="L58" i="6"/>
  <c r="K59" i="6"/>
  <c r="L59" i="6"/>
  <c r="K60" i="6"/>
  <c r="L60" i="6"/>
  <c r="K62" i="6"/>
  <c r="L62" i="6"/>
  <c r="K63" i="6"/>
  <c r="L63" i="6"/>
  <c r="K64" i="6"/>
  <c r="L64" i="6"/>
  <c r="K65" i="6"/>
  <c r="L65" i="6"/>
  <c r="K66" i="6"/>
  <c r="L66" i="6"/>
  <c r="K67" i="6"/>
  <c r="L67" i="6"/>
  <c r="K68" i="6"/>
  <c r="L68" i="6"/>
  <c r="K69" i="6"/>
  <c r="L69" i="6"/>
  <c r="K70" i="6"/>
  <c r="L70" i="6"/>
  <c r="K71" i="6"/>
  <c r="L71" i="6"/>
  <c r="K72" i="6"/>
  <c r="L72" i="6"/>
  <c r="K73" i="6"/>
  <c r="L73" i="6"/>
  <c r="K74" i="6"/>
  <c r="L74" i="6"/>
  <c r="K75" i="6"/>
  <c r="L75" i="6"/>
  <c r="K76" i="6"/>
  <c r="L76" i="6"/>
  <c r="K77" i="6"/>
  <c r="L77" i="6"/>
  <c r="K78" i="6"/>
  <c r="L78" i="6"/>
  <c r="K79" i="6"/>
  <c r="L79" i="6"/>
  <c r="K80" i="6"/>
  <c r="L80" i="6"/>
  <c r="K81" i="6"/>
  <c r="L81" i="6"/>
  <c r="K82" i="6"/>
  <c r="L82" i="6"/>
  <c r="K83" i="6"/>
  <c r="L83" i="6"/>
  <c r="K84" i="6"/>
  <c r="L84" i="6"/>
  <c r="K85" i="6"/>
  <c r="L85" i="6"/>
  <c r="K86" i="6"/>
  <c r="L86" i="6"/>
  <c r="K87" i="6"/>
  <c r="L87" i="6"/>
  <c r="K88" i="6"/>
  <c r="L88" i="6"/>
  <c r="K89" i="6"/>
  <c r="L89" i="6"/>
  <c r="K90" i="6"/>
  <c r="L90" i="6"/>
  <c r="K91" i="6"/>
  <c r="L91" i="6"/>
  <c r="K92" i="6"/>
  <c r="L92" i="6"/>
  <c r="K93" i="6"/>
  <c r="L93" i="6"/>
  <c r="K94" i="6"/>
  <c r="L94" i="6"/>
  <c r="K95" i="6"/>
  <c r="L95" i="6"/>
  <c r="K96" i="6"/>
  <c r="L96" i="6"/>
  <c r="K97" i="6"/>
  <c r="L97" i="6"/>
  <c r="K98" i="6"/>
  <c r="L98" i="6"/>
  <c r="K99" i="6"/>
  <c r="L99" i="6"/>
  <c r="K100" i="6"/>
  <c r="L100" i="6"/>
  <c r="K101" i="6"/>
  <c r="L101" i="6"/>
  <c r="K102" i="6"/>
  <c r="L102" i="6"/>
  <c r="K103" i="6"/>
  <c r="L103" i="6"/>
  <c r="K104" i="6"/>
  <c r="L104" i="6"/>
  <c r="K105" i="6"/>
  <c r="L105" i="6"/>
  <c r="K106" i="6"/>
  <c r="L106" i="6"/>
  <c r="K107" i="6"/>
  <c r="L107" i="6"/>
  <c r="K108" i="6"/>
  <c r="L108" i="6"/>
  <c r="K109" i="6"/>
  <c r="L109" i="6"/>
  <c r="K110" i="6"/>
  <c r="L110" i="6"/>
  <c r="K111" i="6"/>
  <c r="L111" i="6"/>
  <c r="K112" i="6"/>
  <c r="L112" i="6"/>
  <c r="K113" i="6"/>
  <c r="L113" i="6"/>
  <c r="K114" i="6"/>
  <c r="L114" i="6"/>
  <c r="K115" i="6"/>
  <c r="L115" i="6"/>
  <c r="K116" i="6"/>
  <c r="L116" i="6"/>
  <c r="K117" i="6"/>
  <c r="L117" i="6"/>
  <c r="K118" i="6"/>
  <c r="L118" i="6"/>
  <c r="K119" i="6"/>
  <c r="L119" i="6"/>
  <c r="K120" i="6"/>
  <c r="L120" i="6"/>
  <c r="K121" i="6"/>
  <c r="L121" i="6"/>
  <c r="K122" i="6"/>
  <c r="L122" i="6"/>
  <c r="K123" i="6"/>
  <c r="L123" i="6"/>
  <c r="K124" i="6"/>
  <c r="L124" i="6"/>
  <c r="K125" i="6"/>
  <c r="L125" i="6"/>
  <c r="K126" i="6"/>
  <c r="L126" i="6"/>
  <c r="K127" i="6"/>
  <c r="L127" i="6"/>
  <c r="K128" i="6"/>
  <c r="L128" i="6"/>
  <c r="K129" i="6"/>
  <c r="L129" i="6"/>
  <c r="K130" i="6"/>
  <c r="L130" i="6"/>
  <c r="K131" i="6"/>
  <c r="L131" i="6"/>
  <c r="K132" i="6"/>
  <c r="L132" i="6"/>
  <c r="K133" i="6"/>
  <c r="L133" i="6"/>
  <c r="K134" i="6"/>
  <c r="L134" i="6"/>
  <c r="K135" i="6"/>
  <c r="L135" i="6"/>
  <c r="K136" i="6"/>
  <c r="L136" i="6"/>
  <c r="K137" i="6"/>
  <c r="L137" i="6"/>
  <c r="K138" i="6"/>
  <c r="L138" i="6"/>
  <c r="K139" i="6"/>
  <c r="L139" i="6"/>
  <c r="K140" i="6"/>
  <c r="L140" i="6"/>
  <c r="K141" i="6"/>
  <c r="L141" i="6"/>
  <c r="K142" i="6"/>
  <c r="L142" i="6"/>
  <c r="K143" i="6"/>
  <c r="L143" i="6"/>
  <c r="K144" i="6"/>
  <c r="L144" i="6"/>
  <c r="K145" i="6"/>
  <c r="L145" i="6"/>
  <c r="K146" i="6"/>
  <c r="L146" i="6"/>
  <c r="K147" i="6"/>
  <c r="L147" i="6"/>
  <c r="K148" i="6"/>
  <c r="L148" i="6"/>
  <c r="K149" i="6"/>
  <c r="L149" i="6"/>
  <c r="K150" i="6"/>
  <c r="L150" i="6"/>
  <c r="K151" i="6"/>
  <c r="L151" i="6"/>
  <c r="K152" i="6"/>
  <c r="L152" i="6"/>
  <c r="K153" i="6"/>
  <c r="L153" i="6"/>
  <c r="K154" i="6"/>
  <c r="L154" i="6"/>
  <c r="K155" i="6"/>
  <c r="L155" i="6"/>
  <c r="K156" i="6"/>
  <c r="L156" i="6"/>
  <c r="K157" i="6"/>
  <c r="L157" i="6"/>
  <c r="K158" i="6"/>
  <c r="L158" i="6"/>
  <c r="K159" i="6"/>
  <c r="L159" i="6"/>
  <c r="K160" i="6"/>
  <c r="L160" i="6"/>
  <c r="K161" i="6"/>
  <c r="L161" i="6"/>
  <c r="K162" i="6"/>
  <c r="L162" i="6"/>
  <c r="K163" i="6"/>
  <c r="L163" i="6"/>
  <c r="K164" i="6"/>
  <c r="L164" i="6"/>
  <c r="K165" i="6"/>
  <c r="L165" i="6"/>
  <c r="K166" i="6"/>
  <c r="L166" i="6"/>
  <c r="K167" i="6"/>
  <c r="L167" i="6"/>
  <c r="K168" i="6"/>
  <c r="L168" i="6"/>
  <c r="K169" i="6"/>
  <c r="L169" i="6"/>
  <c r="K170" i="6"/>
  <c r="L170" i="6"/>
  <c r="K171" i="6"/>
  <c r="L171" i="6"/>
  <c r="K172" i="6"/>
  <c r="L172" i="6"/>
  <c r="K173" i="6"/>
  <c r="L173" i="6"/>
  <c r="K174" i="6"/>
  <c r="L174" i="6"/>
  <c r="K175" i="6"/>
  <c r="L175" i="6"/>
  <c r="K176" i="6"/>
  <c r="L176" i="6"/>
  <c r="K177" i="6"/>
  <c r="L177" i="6"/>
  <c r="K178" i="6"/>
  <c r="L178" i="6"/>
  <c r="K179" i="6"/>
  <c r="L179" i="6"/>
  <c r="K180" i="6"/>
  <c r="L180" i="6"/>
  <c r="K181" i="6"/>
  <c r="L181" i="6"/>
  <c r="K182" i="6"/>
  <c r="L182" i="6"/>
  <c r="K183" i="6"/>
  <c r="L183" i="6"/>
  <c r="K184" i="6"/>
  <c r="L184" i="6"/>
  <c r="K185" i="6"/>
  <c r="L185" i="6"/>
  <c r="K186" i="6"/>
  <c r="L186" i="6"/>
  <c r="K187" i="6"/>
  <c r="L187" i="6"/>
  <c r="K188" i="6"/>
  <c r="L188" i="6"/>
  <c r="K189" i="6"/>
  <c r="L189" i="6"/>
  <c r="K190" i="6"/>
  <c r="L190" i="6"/>
  <c r="K191" i="6"/>
  <c r="L191" i="6"/>
  <c r="K192" i="6"/>
  <c r="L192" i="6"/>
  <c r="K193" i="6"/>
  <c r="L193" i="6"/>
  <c r="K194" i="6"/>
  <c r="L194" i="6"/>
  <c r="K195" i="6"/>
  <c r="L195" i="6"/>
  <c r="K196" i="6"/>
  <c r="L196" i="6"/>
  <c r="K197" i="6"/>
  <c r="L197" i="6"/>
  <c r="K198" i="6"/>
  <c r="L198" i="6"/>
  <c r="K199" i="6"/>
  <c r="L199" i="6"/>
  <c r="K200" i="6"/>
  <c r="L200" i="6"/>
  <c r="K201" i="6"/>
  <c r="L201" i="6"/>
  <c r="K202" i="6"/>
  <c r="L202" i="6"/>
  <c r="K203" i="6"/>
  <c r="L203" i="6"/>
  <c r="K204" i="6"/>
  <c r="L204" i="6"/>
  <c r="K205" i="6"/>
  <c r="L205" i="6"/>
  <c r="K206" i="6"/>
  <c r="L206" i="6"/>
  <c r="K207" i="6"/>
  <c r="L207" i="6"/>
  <c r="K208" i="6"/>
  <c r="L208" i="6"/>
  <c r="K209" i="6"/>
  <c r="L209" i="6"/>
  <c r="K210" i="6"/>
  <c r="L210" i="6"/>
  <c r="K211" i="6"/>
  <c r="L211" i="6"/>
  <c r="K212" i="6"/>
  <c r="L212" i="6"/>
  <c r="K213" i="6"/>
  <c r="L213" i="6"/>
  <c r="K214" i="6"/>
  <c r="L214" i="6"/>
  <c r="K215" i="6"/>
  <c r="L215" i="6"/>
  <c r="K216" i="6"/>
  <c r="L216" i="6"/>
  <c r="K217" i="6"/>
  <c r="L217" i="6"/>
  <c r="K218" i="6"/>
  <c r="L218" i="6"/>
  <c r="K219" i="6"/>
  <c r="L219" i="6"/>
  <c r="K220" i="6"/>
  <c r="L220" i="6"/>
  <c r="K221" i="6"/>
  <c r="L221" i="6"/>
  <c r="K222" i="6"/>
  <c r="L222" i="6"/>
  <c r="K223" i="6"/>
  <c r="L223" i="6"/>
  <c r="K224" i="6"/>
  <c r="L224" i="6"/>
  <c r="K225" i="6"/>
  <c r="L225" i="6"/>
  <c r="K226" i="6"/>
  <c r="L226" i="6"/>
  <c r="K227" i="6"/>
  <c r="L227" i="6"/>
  <c r="K228" i="6"/>
  <c r="L228" i="6"/>
  <c r="K229" i="6"/>
  <c r="L229" i="6"/>
  <c r="K230" i="6"/>
  <c r="L230" i="6"/>
  <c r="K231" i="6"/>
  <c r="L231" i="6"/>
  <c r="K232" i="6"/>
  <c r="L232" i="6"/>
  <c r="K233" i="6"/>
  <c r="L233" i="6"/>
  <c r="K234" i="6"/>
  <c r="L234" i="6"/>
  <c r="K235" i="6"/>
  <c r="L235" i="6"/>
  <c r="K236" i="6"/>
  <c r="L236" i="6"/>
  <c r="K237" i="6"/>
  <c r="L237" i="6"/>
  <c r="K238" i="6"/>
  <c r="L238" i="6"/>
  <c r="K239" i="6"/>
  <c r="L239" i="6"/>
  <c r="K240" i="6"/>
  <c r="L240" i="6"/>
  <c r="K241" i="6"/>
  <c r="L241" i="6"/>
  <c r="K242" i="6"/>
  <c r="L242" i="6"/>
  <c r="K243" i="6"/>
  <c r="L243" i="6"/>
  <c r="K244" i="6"/>
  <c r="L244" i="6"/>
  <c r="K245" i="6"/>
  <c r="L245" i="6"/>
  <c r="K246" i="6"/>
  <c r="L246" i="6"/>
  <c r="K247" i="6"/>
  <c r="L247" i="6"/>
  <c r="K248" i="6"/>
  <c r="L248" i="6"/>
  <c r="K249" i="6"/>
  <c r="L249" i="6"/>
  <c r="K250" i="6"/>
  <c r="L250" i="6"/>
  <c r="K251" i="6"/>
  <c r="L251" i="6"/>
  <c r="K252" i="6"/>
  <c r="L252" i="6"/>
  <c r="K253" i="6"/>
  <c r="L253" i="6"/>
  <c r="K254" i="6"/>
  <c r="L254" i="6"/>
  <c r="K255" i="6"/>
  <c r="L255" i="6"/>
  <c r="K256" i="6"/>
  <c r="L256" i="6"/>
  <c r="K257" i="6"/>
  <c r="L257" i="6"/>
  <c r="K258" i="6"/>
  <c r="L258" i="6"/>
  <c r="K259" i="6"/>
  <c r="L259" i="6"/>
  <c r="K260" i="6"/>
  <c r="L260" i="6"/>
  <c r="K261" i="6"/>
  <c r="L261" i="6"/>
  <c r="K262" i="6"/>
  <c r="L262" i="6"/>
  <c r="K263" i="6"/>
  <c r="L263" i="6"/>
  <c r="K264" i="6"/>
  <c r="L264" i="6"/>
  <c r="K265" i="6"/>
  <c r="L265" i="6"/>
  <c r="K266" i="6"/>
  <c r="L266" i="6"/>
  <c r="K267" i="6"/>
  <c r="L267" i="6"/>
  <c r="K268" i="6"/>
  <c r="L268" i="6"/>
  <c r="K269" i="6"/>
  <c r="L269" i="6"/>
  <c r="K270" i="6"/>
  <c r="L270" i="6"/>
  <c r="K271" i="6"/>
  <c r="L271" i="6"/>
  <c r="K272" i="6"/>
  <c r="L272" i="6"/>
  <c r="K273" i="6"/>
  <c r="L273" i="6"/>
  <c r="K274" i="6"/>
  <c r="L274" i="6"/>
  <c r="K275" i="6"/>
  <c r="L275" i="6"/>
  <c r="K276" i="6"/>
  <c r="L276" i="6"/>
  <c r="K277" i="6"/>
  <c r="L277" i="6"/>
  <c r="K278" i="6"/>
  <c r="L278" i="6"/>
  <c r="K279" i="6"/>
  <c r="L279" i="6"/>
  <c r="K280" i="6"/>
  <c r="L280" i="6"/>
  <c r="K281" i="6"/>
  <c r="L281" i="6"/>
  <c r="K282" i="6"/>
  <c r="L282" i="6"/>
  <c r="K283" i="6"/>
  <c r="L283" i="6"/>
  <c r="K284" i="6"/>
  <c r="L284" i="6"/>
  <c r="K285" i="6"/>
  <c r="L285" i="6"/>
  <c r="K286" i="6"/>
  <c r="L286" i="6"/>
  <c r="K287" i="6"/>
  <c r="L287" i="6"/>
  <c r="K288" i="6"/>
  <c r="L288" i="6"/>
  <c r="K289" i="6"/>
  <c r="L289" i="6"/>
  <c r="K290" i="6"/>
  <c r="L290" i="6"/>
  <c r="K291" i="6"/>
  <c r="L291" i="6"/>
  <c r="K292" i="6"/>
  <c r="L292" i="6"/>
  <c r="K293" i="6"/>
  <c r="L293" i="6"/>
  <c r="K294" i="6"/>
  <c r="L294" i="6"/>
  <c r="K295" i="6"/>
  <c r="L295" i="6"/>
  <c r="K296" i="6"/>
  <c r="L296" i="6"/>
  <c r="K297" i="6"/>
  <c r="L297" i="6"/>
  <c r="K298" i="6"/>
  <c r="L298" i="6"/>
  <c r="K299" i="6"/>
  <c r="L299" i="6"/>
  <c r="K300" i="6"/>
  <c r="L300" i="6"/>
  <c r="K301" i="6"/>
  <c r="L301" i="6"/>
  <c r="K302" i="6"/>
  <c r="L302" i="6"/>
  <c r="K303" i="6"/>
  <c r="L303" i="6"/>
  <c r="K304" i="6"/>
  <c r="L304" i="6"/>
  <c r="K305" i="6"/>
  <c r="L305" i="6"/>
  <c r="K306" i="6"/>
  <c r="L306" i="6"/>
  <c r="K307" i="6"/>
  <c r="L307" i="6"/>
  <c r="K308" i="6"/>
  <c r="L308" i="6"/>
  <c r="K309" i="6"/>
  <c r="L309" i="6"/>
  <c r="K310" i="6"/>
  <c r="L310" i="6"/>
  <c r="K311" i="6"/>
  <c r="L311" i="6"/>
  <c r="K312" i="6"/>
  <c r="L312" i="6"/>
  <c r="K313" i="6"/>
  <c r="L313" i="6"/>
  <c r="K314" i="6"/>
  <c r="L314" i="6"/>
  <c r="K315" i="6"/>
  <c r="L315" i="6"/>
  <c r="K316" i="6"/>
  <c r="L316" i="6"/>
  <c r="K317" i="6"/>
  <c r="L317" i="6"/>
  <c r="K318" i="6"/>
  <c r="L318" i="6"/>
  <c r="K319" i="6"/>
  <c r="L319" i="6"/>
  <c r="K320" i="6"/>
  <c r="L320" i="6"/>
  <c r="K321" i="6"/>
  <c r="L321" i="6"/>
  <c r="K322" i="6"/>
  <c r="L322" i="6"/>
  <c r="K323" i="6"/>
  <c r="L323" i="6"/>
  <c r="K324" i="6"/>
  <c r="L324" i="6"/>
  <c r="K325" i="6"/>
  <c r="L325" i="6"/>
  <c r="K326" i="6"/>
  <c r="L326" i="6"/>
  <c r="K327" i="6"/>
  <c r="L327" i="6"/>
  <c r="K328" i="6"/>
  <c r="L328" i="6"/>
  <c r="K329" i="6"/>
  <c r="L329" i="6"/>
  <c r="K330" i="6"/>
  <c r="L330" i="6"/>
  <c r="K331" i="6"/>
  <c r="L331" i="6"/>
  <c r="K332" i="6"/>
  <c r="L332" i="6"/>
  <c r="K333" i="6"/>
  <c r="L333" i="6"/>
  <c r="K334" i="6"/>
  <c r="L334" i="6"/>
  <c r="K335" i="6"/>
  <c r="L335" i="6"/>
  <c r="K336" i="6"/>
  <c r="L336" i="6"/>
  <c r="K337" i="6"/>
  <c r="L337" i="6"/>
  <c r="K338" i="6"/>
  <c r="L338" i="6"/>
  <c r="K339" i="6"/>
  <c r="L339" i="6"/>
  <c r="K340" i="6"/>
  <c r="L340" i="6"/>
  <c r="K341" i="6"/>
  <c r="L341" i="6"/>
  <c r="K342" i="6"/>
  <c r="L342" i="6"/>
  <c r="K343" i="6"/>
  <c r="L343" i="6"/>
  <c r="K344" i="6"/>
  <c r="L344" i="6"/>
  <c r="K345" i="6"/>
  <c r="L345" i="6"/>
  <c r="K346" i="6"/>
  <c r="L346" i="6"/>
  <c r="K347" i="6"/>
  <c r="L347" i="6"/>
  <c r="K348" i="6"/>
  <c r="L348" i="6"/>
  <c r="K349" i="6"/>
  <c r="L349" i="6"/>
  <c r="K350" i="6"/>
  <c r="L350" i="6"/>
  <c r="K351" i="6"/>
  <c r="L351" i="6"/>
  <c r="K352" i="6"/>
  <c r="L352" i="6"/>
  <c r="K353" i="6"/>
  <c r="L353" i="6"/>
  <c r="K354" i="6"/>
  <c r="L354" i="6"/>
  <c r="K355" i="6"/>
  <c r="L355" i="6"/>
  <c r="K356" i="6"/>
  <c r="L356" i="6"/>
  <c r="K357" i="6"/>
  <c r="L357" i="6"/>
  <c r="K358" i="6"/>
  <c r="L358" i="6"/>
  <c r="K359" i="6"/>
  <c r="L359" i="6"/>
  <c r="K360" i="6"/>
  <c r="L360" i="6"/>
  <c r="K361" i="6"/>
  <c r="L361" i="6"/>
  <c r="K362" i="6"/>
  <c r="L362" i="6"/>
  <c r="K363" i="6"/>
  <c r="L363" i="6"/>
  <c r="K364" i="6"/>
  <c r="L364" i="6"/>
  <c r="K365" i="6"/>
  <c r="L365" i="6"/>
  <c r="K366" i="6"/>
  <c r="L366" i="6"/>
  <c r="K367" i="6"/>
  <c r="L367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9" i="4"/>
  <c r="J10" i="4" s="1"/>
  <c r="J11" i="4" s="1"/>
  <c r="J12" i="4" s="1"/>
  <c r="J13" i="4" s="1"/>
  <c r="J14" i="4" s="1"/>
  <c r="J15" i="4" s="1"/>
  <c r="J16" i="4" s="1"/>
  <c r="J17" i="4" s="1"/>
  <c r="J18" i="4" s="1"/>
  <c r="J8" i="4"/>
  <c r="J7" i="4"/>
  <c r="D3" i="4" a="1"/>
  <c r="D3" i="4" s="1"/>
  <c r="D4" i="4" s="1"/>
  <c r="L61" i="6" l="1"/>
  <c r="E3" i="4"/>
  <c r="E4" i="4" s="1"/>
  <c r="K16" i="4" s="1"/>
  <c r="D34" i="4" l="1"/>
  <c r="E34" i="4" s="1"/>
  <c r="D50" i="4"/>
  <c r="E50" i="4" s="1"/>
  <c r="K12" i="4"/>
  <c r="D31" i="4"/>
  <c r="E31" i="4" s="1"/>
  <c r="D21" i="4"/>
  <c r="E21" i="4" s="1"/>
  <c r="D9" i="4"/>
  <c r="E9" i="4" s="1"/>
  <c r="D36" i="4"/>
  <c r="E36" i="4" s="1"/>
  <c r="D38" i="4"/>
  <c r="E38" i="4" s="1"/>
  <c r="D52" i="4"/>
  <c r="F52" i="4" s="1"/>
  <c r="D19" i="4"/>
  <c r="E19" i="4" s="1"/>
  <c r="D11" i="4"/>
  <c r="E11" i="4" s="1"/>
  <c r="D44" i="4"/>
  <c r="E44" i="4" s="1"/>
  <c r="K8" i="4"/>
  <c r="D30" i="4"/>
  <c r="E30" i="4" s="1"/>
  <c r="D20" i="4"/>
  <c r="E20" i="4" s="1"/>
  <c r="K14" i="4"/>
  <c r="D18" i="4"/>
  <c r="E18" i="4" s="1"/>
  <c r="D13" i="4"/>
  <c r="E13" i="4" s="1"/>
  <c r="D40" i="4"/>
  <c r="E40" i="4" s="1"/>
  <c r="D15" i="4"/>
  <c r="E15" i="4" s="1"/>
  <c r="D22" i="4"/>
  <c r="E22" i="4" s="1"/>
  <c r="K15" i="4"/>
  <c r="D12" i="4"/>
  <c r="E12" i="4" s="1"/>
  <c r="D42" i="4"/>
  <c r="E42" i="4" s="1"/>
  <c r="D49" i="4"/>
  <c r="E49" i="4" s="1"/>
  <c r="D48" i="4"/>
  <c r="E48" i="4" s="1"/>
  <c r="D24" i="4"/>
  <c r="E24" i="4" s="1"/>
  <c r="K18" i="4"/>
  <c r="D14" i="4"/>
  <c r="E14" i="4" s="1"/>
  <c r="D51" i="4"/>
  <c r="E51" i="4" s="1"/>
  <c r="D41" i="4"/>
  <c r="E41" i="4" s="1"/>
  <c r="D8" i="4"/>
  <c r="E8" i="4" s="1"/>
  <c r="K17" i="4"/>
  <c r="D43" i="4"/>
  <c r="E43" i="4" s="1"/>
  <c r="D10" i="4"/>
  <c r="E10" i="4" s="1"/>
  <c r="D33" i="4"/>
  <c r="E33" i="4" s="1"/>
  <c r="D16" i="4"/>
  <c r="E16" i="4" s="1"/>
  <c r="D7" i="4"/>
  <c r="E7" i="4" s="1"/>
  <c r="D53" i="4"/>
  <c r="F53" i="4" s="1"/>
  <c r="K9" i="4"/>
  <c r="D23" i="4"/>
  <c r="E23" i="4" s="1"/>
  <c r="D28" i="4"/>
  <c r="E28" i="4" s="1"/>
  <c r="D26" i="4"/>
  <c r="E26" i="4" s="1"/>
  <c r="D32" i="4"/>
  <c r="E32" i="4" s="1"/>
  <c r="K10" i="4"/>
  <c r="D35" i="4"/>
  <c r="E35" i="4" s="1"/>
  <c r="K13" i="4"/>
  <c r="D25" i="4"/>
  <c r="E25" i="4" s="1"/>
  <c r="K7" i="4"/>
  <c r="D47" i="4"/>
  <c r="E47" i="4" s="1"/>
  <c r="D54" i="4"/>
  <c r="E54" i="4" s="1"/>
  <c r="D29" i="4"/>
  <c r="E29" i="4" s="1"/>
  <c r="D37" i="4"/>
  <c r="E37" i="4" s="1"/>
  <c r="D27" i="4"/>
  <c r="E27" i="4" s="1"/>
  <c r="D45" i="4"/>
  <c r="E45" i="4" s="1"/>
  <c r="D17" i="4"/>
  <c r="E17" i="4" s="1"/>
  <c r="K11" i="4"/>
  <c r="D39" i="4"/>
  <c r="E39" i="4" s="1"/>
  <c r="D46" i="4"/>
  <c r="E46" i="4" s="1"/>
  <c r="F9" i="4" l="1"/>
  <c r="F10" i="4"/>
  <c r="F11" i="4"/>
  <c r="F8" i="4"/>
  <c r="F14" i="4"/>
  <c r="F15" i="4"/>
  <c r="F13" i="4"/>
  <c r="F18" i="4"/>
  <c r="F12" i="4"/>
  <c r="G7" i="4" l="1"/>
  <c r="I7" i="4" s="1"/>
  <c r="M7" i="4" s="1"/>
  <c r="I18" i="4" l="1"/>
  <c r="M18" i="4" s="1"/>
  <c r="I12" i="4"/>
  <c r="M12" i="4" s="1"/>
  <c r="I13" i="4"/>
  <c r="M13" i="4" s="1"/>
  <c r="I11" i="4"/>
  <c r="M11" i="4" s="1"/>
  <c r="I14" i="4"/>
  <c r="M14" i="4" s="1"/>
  <c r="I17" i="4"/>
  <c r="M17" i="4" s="1"/>
  <c r="I10" i="4"/>
  <c r="M10" i="4" s="1"/>
  <c r="I8" i="4"/>
  <c r="M8" i="4" s="1"/>
  <c r="I9" i="4"/>
  <c r="M9" i="4" s="1"/>
  <c r="I15" i="4"/>
  <c r="M15" i="4" s="1"/>
  <c r="I16" i="4"/>
  <c r="M16" i="4" s="1"/>
</calcChain>
</file>

<file path=xl/sharedStrings.xml><?xml version="1.0" encoding="utf-8"?>
<sst xmlns="http://schemas.openxmlformats.org/spreadsheetml/2006/main" count="41" uniqueCount="39">
  <si>
    <t>1. Рассчитываем значения функции y=bx+a</t>
  </si>
  <si>
    <t>b</t>
  </si>
  <si>
    <t>a</t>
  </si>
  <si>
    <t>2. Расчет коэффициентов сезонности</t>
  </si>
  <si>
    <t>3. Расчет прогноза</t>
  </si>
  <si>
    <t>2. Значения тренда</t>
  </si>
  <si>
    <t>3. Отклонение фактических значений от значений тренда</t>
  </si>
  <si>
    <t>4. Среднее отклонение для каждого месяца</t>
  </si>
  <si>
    <t>5. Общий индекс сезонности</t>
  </si>
  <si>
    <t>для какого месяца коэффициент</t>
  </si>
  <si>
    <t>6. Коэффициенты сезонности очищенные от роста</t>
  </si>
  <si>
    <t>7. задаем период, на который хотим рассчитать прогноз</t>
  </si>
  <si>
    <t>8. Рассчитываем значения тренда для будущих периодов</t>
  </si>
  <si>
    <t>Для какого месяца будем брать коэффициент</t>
  </si>
  <si>
    <t>9. Расчет прогноза</t>
  </si>
  <si>
    <t>X</t>
  </si>
  <si>
    <t>ГГММ</t>
  </si>
  <si>
    <t>orders_all</t>
  </si>
  <si>
    <t>S</t>
  </si>
  <si>
    <t>на основе 2015-2018</t>
  </si>
  <si>
    <t>Отклонение фактических значений от значений тренда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</si>
  <si>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</si>
  <si>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</si>
  <si>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</si>
  <si>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</si>
  <si>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</si>
  <si>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</si>
  <si>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</si>
  <si>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</si>
  <si>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</si>
  <si>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</si>
  <si>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</si>
  <si>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</si>
  <si>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</si>
  <si>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Средний чек</t>
  </si>
  <si>
    <t>Количество заказов</t>
  </si>
  <si>
    <t>Заказов</t>
  </si>
  <si>
    <t>Дата</t>
  </si>
  <si>
    <t>Среднее число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</si>
</sst>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4" fontId="0" fillId="0" borderId="0" xfId="0" applyNumberFormat="1"/>
    <xf numFmtId="4" fontId="1" fillId="0" borderId="0" xfId="1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3" fillId="2" borderId="4" xfId="0" applyNumberFormat="1" applyFont="1" applyFill="1" applyBorder="1" applyAlignment="1">
      <alignment vertical="center" wrapText="1"/>
    </xf>
    <xf numFmtId="4" fontId="1" fillId="0" borderId="0" xfId="1" applyNumberFormat="1" applyFont="1"/>
    <xf numFmtId="4" fontId="3" fillId="2" borderId="4" xfId="1" applyNumberFormat="1" applyFont="1" applyFill="1" applyBorder="1" applyAlignment="1">
      <alignment vertical="center" wrapText="1"/>
    </xf>
    <xf numFmtId="4" fontId="3" fillId="2" borderId="6" xfId="0" applyNumberFormat="1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4" fontId="4" fillId="3" borderId="5" xfId="0" applyNumberFormat="1" applyFont="1" applyFill="1" applyBorder="1" applyAlignment="1">
      <alignment vertical="center" wrapText="1"/>
    </xf>
    <xf numFmtId="4" fontId="3" fillId="2" borderId="0" xfId="1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0" borderId="7" xfId="0" applyBorder="1"/>
    <xf numFmtId="2" fontId="0" fillId="0" borderId="7" xfId="0" applyNumberFormat="1" applyBorder="1"/>
    <xf numFmtId="3" fontId="0" fillId="0" borderId="7" xfId="0" applyNumberFormat="1" applyBorder="1"/>
    <xf numFmtId="0" fontId="2" fillId="0" borderId="8" xfId="0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/>
    <xf numFmtId="0" fontId="2" fillId="0" borderId="8" xfId="0" applyFont="1" applyBorder="1"/>
    <xf numFmtId="0" fontId="2" fillId="0" borderId="8" xfId="0" applyNumberFormat="1" applyFont="1" applyBorder="1"/>
    <xf numFmtId="0" fontId="0" fillId="0" borderId="9" xfId="0" applyBorder="1"/>
    <xf numFmtId="2" fontId="0" fillId="0" borderId="10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0" fontId="0" fillId="0" borderId="12" xfId="0" applyBorder="1"/>
    <xf numFmtId="3" fontId="0" fillId="0" borderId="13" xfId="0" applyNumberFormat="1" applyBorder="1"/>
    <xf numFmtId="0" fontId="0" fillId="0" borderId="14" xfId="0" applyBorder="1"/>
    <xf numFmtId="2" fontId="0" fillId="0" borderId="15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9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4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Прогноз!$L$7:$L$18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Прогноз!$M$7:$M$18</c:f>
              <c:numCache>
                <c:formatCode>#,##0.00</c:formatCode>
                <c:ptCount val="12"/>
                <c:pt idx="0">
                  <c:v>315094989.61708146</c:v>
                </c:pt>
                <c:pt idx="1">
                  <c:v>282177955.81526899</c:v>
                </c:pt>
                <c:pt idx="2">
                  <c:v>349634758.23916698</c:v>
                </c:pt>
                <c:pt idx="3">
                  <c:v>355709747.58444387</c:v>
                </c:pt>
                <c:pt idx="4">
                  <c:v>338426051.42632556</c:v>
                </c:pt>
                <c:pt idx="5">
                  <c:v>309825686.06028628</c:v>
                </c:pt>
                <c:pt idx="6">
                  <c:v>309367827.69424838</c:v>
                </c:pt>
                <c:pt idx="7">
                  <c:v>322518176.96712995</c:v>
                </c:pt>
                <c:pt idx="8">
                  <c:v>339922539.46839643</c:v>
                </c:pt>
                <c:pt idx="9">
                  <c:v>437174561.88677639</c:v>
                </c:pt>
                <c:pt idx="10">
                  <c:v>531948859.20352721</c:v>
                </c:pt>
                <c:pt idx="11">
                  <c:v>560845084.21519089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2-4832-8748-235EE71DF0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0689504"/>
        <c:axId val="640689832"/>
      </c:barChart>
      <c:catAx>
        <c:axId val="64068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689832"/>
        <c:crosses val="autoZero"/>
        <c:auto val="1"/>
        <c:lblAlgn val="ctr"/>
        <c:lblOffset val="100"/>
        <c:noMultiLvlLbl val="0"/>
      </c:catAx>
      <c:valAx>
        <c:axId val="64068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68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752475</xdr:colOff>
      <xdr:row>19</xdr:row>
      <xdr:rowOff>4762</xdr:rowOff>
    </xdr:from>
    <xdr:to>
      <xdr:col>14</xdr:col>
      <xdr:colOff>85725</xdr:colOff>
      <xdr:row>50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68D5A32-4AA0-41CA-AAB2-803417182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4C62-3850-4918-B6C0-21BED2D41385}">
  <dimension ref="A1:P59"/>
  <sheetViews>
    <sheetView topLeftCell="A22" workbookViewId="0">
      <selection activeCell="E17" sqref="E17"/>
    </sheetView>
  </sheetViews>
  <sheetFormatPr defaultRowHeight="15" x14ac:dyDescent="0.25"/>
  <cols>
    <col min="1" max="1" width="9.5703125" bestFit="1" customWidth="1"/>
    <col min="2" max="2" width="10.85546875" style="10" bestFit="1" customWidth="1"/>
    <col min="3" max="3" width="5" bestFit="1" customWidth="1"/>
    <col min="4" max="4" width="18.7109375" style="3" bestFit="1" customWidth="1"/>
    <col min="5" max="5" width="21.85546875" bestFit="1" customWidth="1"/>
    <col min="6" max="6" width="22.85546875" bestFit="1" customWidth="1"/>
    <col min="7" max="7" width="16.42578125" bestFit="1" customWidth="1"/>
    <col min="8" max="8" width="18" bestFit="1" customWidth="1"/>
    <col min="9" max="9" width="23" bestFit="1" customWidth="1"/>
    <col min="10" max="11" width="20.28515625" bestFit="1" customWidth="1"/>
    <col min="12" max="12" width="18.28515625" bestFit="1" customWidth="1"/>
    <col min="13" max="13" width="18" bestFit="1" customWidth="1"/>
    <col min="15" max="15" width="10.85546875" bestFit="1" customWidth="1"/>
  </cols>
  <sheetData>
    <row r="1" spans="1:16" x14ac:dyDescent="0.25">
      <c r="A1" s="20" t="s">
        <v>17</v>
      </c>
      <c r="B1" s="20"/>
      <c r="C1" s="20"/>
      <c r="D1" s="14" t="s">
        <v>0</v>
      </c>
      <c r="E1" s="14"/>
      <c r="F1" s="3"/>
      <c r="G1" s="3"/>
      <c r="I1" s="3"/>
      <c r="K1" s="3"/>
      <c r="M1" s="3"/>
      <c r="O1" s="3"/>
      <c r="P1" s="3"/>
    </row>
    <row r="2" spans="1:16" x14ac:dyDescent="0.25">
      <c r="A2" s="20" t="s">
        <v>19</v>
      </c>
      <c r="B2" s="20"/>
      <c r="C2" s="20"/>
      <c r="D2" s="4" t="s">
        <v>1</v>
      </c>
      <c r="E2" s="5" t="s">
        <v>2</v>
      </c>
      <c r="F2" s="3"/>
      <c r="G2" s="3"/>
      <c r="I2" s="3"/>
      <c r="K2" s="3"/>
      <c r="M2" s="3"/>
      <c r="O2" s="3"/>
      <c r="P2" s="3"/>
    </row>
    <row r="3" spans="1:16" x14ac:dyDescent="0.25">
      <c r="D3" s="3">
        <f t="array" ref="D3:E3">LINEST(B7:B54,C7:C54,1,0)</f>
        <v>5948539.4824685184</v>
      </c>
      <c r="E3" s="3">
        <v>44458458.033687949</v>
      </c>
      <c r="F3" s="3"/>
      <c r="G3" s="3"/>
      <c r="I3" s="3"/>
      <c r="K3" s="3"/>
      <c r="M3" s="3"/>
      <c r="O3" s="3"/>
      <c r="P3" s="3"/>
    </row>
    <row r="4" spans="1:16" ht="15.75" thickBot="1" x14ac:dyDescent="0.3">
      <c r="D4" s="3">
        <f>D3</f>
        <v>5948539.4824685184</v>
      </c>
      <c r="E4" s="3">
        <f>E3</f>
        <v>44458458.033687949</v>
      </c>
      <c r="F4" s="3"/>
      <c r="G4" s="3"/>
      <c r="I4" s="3"/>
      <c r="K4" s="3"/>
      <c r="M4" s="3"/>
      <c r="O4" s="3"/>
      <c r="P4" s="3"/>
    </row>
    <row r="5" spans="1:16" ht="15.75" thickBot="1" x14ac:dyDescent="0.3">
      <c r="D5" s="7"/>
      <c r="E5" s="15" t="s">
        <v>3</v>
      </c>
      <c r="F5" s="16"/>
      <c r="G5" s="16"/>
      <c r="H5" s="16"/>
      <c r="I5" s="16"/>
      <c r="J5" s="17" t="s">
        <v>4</v>
      </c>
      <c r="K5" s="18"/>
      <c r="L5" s="18"/>
      <c r="M5" s="19"/>
      <c r="O5" s="3"/>
    </row>
    <row r="6" spans="1:16" ht="45" x14ac:dyDescent="0.25">
      <c r="A6" t="s">
        <v>16</v>
      </c>
      <c r="B6" s="10" t="s">
        <v>18</v>
      </c>
      <c r="C6" t="s">
        <v>15</v>
      </c>
      <c r="D6" s="8" t="s">
        <v>5</v>
      </c>
      <c r="E6" s="6" t="s">
        <v>6</v>
      </c>
      <c r="F6" s="6" t="s">
        <v>7</v>
      </c>
      <c r="G6" s="6" t="s">
        <v>8</v>
      </c>
      <c r="H6" s="1" t="s">
        <v>9</v>
      </c>
      <c r="I6" s="13" t="s">
        <v>10</v>
      </c>
      <c r="J6" s="2" t="s">
        <v>11</v>
      </c>
      <c r="K6" s="9" t="s">
        <v>12</v>
      </c>
      <c r="L6" s="2" t="s">
        <v>13</v>
      </c>
      <c r="M6" s="9" t="s">
        <v>14</v>
      </c>
      <c r="N6" s="11"/>
      <c r="O6" s="12"/>
    </row>
    <row r="7" spans="1:16" x14ac:dyDescent="0.25">
      <c r="A7">
        <v>1501</v>
      </c>
      <c r="B7">
        <v>55888567</v>
      </c>
      <c r="C7">
        <v>1</v>
      </c>
      <c r="D7" s="3">
        <f>C7*$D$4+$E$4</f>
        <v>50406997.516156465</v>
      </c>
      <c r="E7" s="3">
        <f>B7/D7</f>
        <v>1.1087462010028784</v>
      </c>
      <c r="F7" s="3">
        <f>AVERAGE(E7,E19,E31,E43)</f>
        <v>0.94801656109395593</v>
      </c>
      <c r="G7" s="3">
        <f>AVERAGE(F7:F18)</f>
        <v>1.0107229509584752</v>
      </c>
      <c r="H7">
        <v>1</v>
      </c>
      <c r="I7" s="3">
        <f>F7/$G$7</f>
        <v>0.93795887408606449</v>
      </c>
      <c r="J7">
        <f>C54+1</f>
        <v>49</v>
      </c>
      <c r="K7" s="3">
        <f>J7*$D$4+$E$4</f>
        <v>335936892.67464536</v>
      </c>
      <c r="L7">
        <v>1</v>
      </c>
      <c r="M7" s="3">
        <f>VLOOKUP(L7,$H$7:$I$18,2,FALSE)*K7</f>
        <v>315094989.61708146</v>
      </c>
      <c r="O7" s="10"/>
    </row>
    <row r="8" spans="1:16" x14ac:dyDescent="0.25">
      <c r="A8">
        <v>1502</v>
      </c>
      <c r="B8">
        <v>53524740</v>
      </c>
      <c r="C8">
        <v>2</v>
      </c>
      <c r="D8" s="3">
        <f t="shared" ref="D8:D54" si="0">C8*$D$4+$E$4</f>
        <v>56355536.998624988</v>
      </c>
      <c r="E8" s="3">
        <f t="shared" ref="E8:E54" si="1">B8/D8</f>
        <v>0.94976896416240242</v>
      </c>
      <c r="F8" s="3">
        <f>AVERAGE(E8,E20,E32,E44)</f>
        <v>0.83420850779618239</v>
      </c>
      <c r="G8" s="3"/>
      <c r="H8">
        <v>2</v>
      </c>
      <c r="I8" s="3">
        <f t="shared" ref="I8:I18" si="2">F8/$G$7</f>
        <v>0.82535823195178959</v>
      </c>
      <c r="J8">
        <f>J7+1</f>
        <v>50</v>
      </c>
      <c r="K8" s="3">
        <f t="shared" ref="K8:K18" si="3">J8*$D$4+$E$4</f>
        <v>341885432.15711385</v>
      </c>
      <c r="L8">
        <v>2</v>
      </c>
      <c r="M8" s="3">
        <f t="shared" ref="M8:M18" si="4">VLOOKUP(L8,$H$7:$I$18,2,FALSE)*K8</f>
        <v>282177955.81526899</v>
      </c>
      <c r="O8" s="10"/>
    </row>
    <row r="9" spans="1:16" x14ac:dyDescent="0.25">
      <c r="A9">
        <v>1503</v>
      </c>
      <c r="B9">
        <v>73784514</v>
      </c>
      <c r="C9">
        <v>3</v>
      </c>
      <c r="D9" s="3">
        <f t="shared" si="0"/>
        <v>62304076.481093504</v>
      </c>
      <c r="E9" s="3">
        <f t="shared" si="1"/>
        <v>1.1842646286939233</v>
      </c>
      <c r="F9" s="3">
        <f t="shared" ref="F8:F18" si="5">AVERAGE(E9,E21,E33,E45)</f>
        <v>1.0159556093368367</v>
      </c>
      <c r="G9" s="3"/>
      <c r="H9">
        <v>3</v>
      </c>
      <c r="I9" s="3">
        <f t="shared" si="2"/>
        <v>1.0051771441159016</v>
      </c>
      <c r="J9">
        <f t="shared" ref="J9:J18" si="6">J8+1</f>
        <v>51</v>
      </c>
      <c r="K9" s="3">
        <f t="shared" si="3"/>
        <v>347833971.6395824</v>
      </c>
      <c r="L9">
        <v>3</v>
      </c>
      <c r="M9" s="3">
        <f t="shared" si="4"/>
        <v>349634758.23916698</v>
      </c>
      <c r="O9" s="10"/>
    </row>
    <row r="10" spans="1:16" x14ac:dyDescent="0.25">
      <c r="A10">
        <v>1504</v>
      </c>
      <c r="B10">
        <v>81847088</v>
      </c>
      <c r="C10">
        <v>4</v>
      </c>
      <c r="D10" s="3">
        <f t="shared" si="0"/>
        <v>68252615.963562027</v>
      </c>
      <c r="E10" s="3">
        <f t="shared" si="1"/>
        <v>1.1991787691140754</v>
      </c>
      <c r="F10" s="3">
        <f t="shared" si="5"/>
        <v>1.0162288820410679</v>
      </c>
      <c r="G10" s="3"/>
      <c r="H10">
        <v>4</v>
      </c>
      <c r="I10" s="3">
        <f t="shared" si="2"/>
        <v>1.005447517618326</v>
      </c>
      <c r="J10">
        <f t="shared" si="6"/>
        <v>52</v>
      </c>
      <c r="K10" s="3">
        <f t="shared" si="3"/>
        <v>353782511.12205088</v>
      </c>
      <c r="L10">
        <v>4</v>
      </c>
      <c r="M10" s="3">
        <f t="shared" si="4"/>
        <v>355709747.58444387</v>
      </c>
      <c r="O10" s="10"/>
    </row>
    <row r="11" spans="1:16" x14ac:dyDescent="0.25">
      <c r="A11">
        <v>1505</v>
      </c>
      <c r="B11">
        <v>81336836</v>
      </c>
      <c r="C11">
        <v>5</v>
      </c>
      <c r="D11" s="3">
        <f t="shared" si="0"/>
        <v>74201155.446030542</v>
      </c>
      <c r="E11" s="3">
        <f t="shared" si="1"/>
        <v>1.096166704023356</v>
      </c>
      <c r="F11" s="3">
        <f t="shared" si="5"/>
        <v>0.95086308730932523</v>
      </c>
      <c r="G11" s="3"/>
      <c r="H11">
        <v>5</v>
      </c>
      <c r="I11" s="3">
        <f t="shared" si="2"/>
        <v>0.94077520096641276</v>
      </c>
      <c r="J11">
        <f t="shared" si="6"/>
        <v>53</v>
      </c>
      <c r="K11" s="3">
        <f t="shared" si="3"/>
        <v>359731050.60451943</v>
      </c>
      <c r="L11">
        <v>5</v>
      </c>
      <c r="M11" s="3">
        <f t="shared" si="4"/>
        <v>338426051.42632556</v>
      </c>
      <c r="O11" s="10"/>
    </row>
    <row r="12" spans="1:16" x14ac:dyDescent="0.25">
      <c r="A12">
        <v>1506</v>
      </c>
      <c r="B12">
        <v>77801517</v>
      </c>
      <c r="C12">
        <v>6</v>
      </c>
      <c r="D12" s="3">
        <f t="shared" si="0"/>
        <v>80149694.928499058</v>
      </c>
      <c r="E12" s="3">
        <f t="shared" si="1"/>
        <v>0.97070259680222304</v>
      </c>
      <c r="F12" s="3">
        <f t="shared" si="5"/>
        <v>0.85634511792986578</v>
      </c>
      <c r="G12" s="3"/>
      <c r="H12">
        <v>6</v>
      </c>
      <c r="I12" s="3">
        <f t="shared" si="2"/>
        <v>0.84725999060156698</v>
      </c>
      <c r="J12">
        <f t="shared" si="6"/>
        <v>54</v>
      </c>
      <c r="K12" s="3">
        <f t="shared" si="3"/>
        <v>365679590.08698797</v>
      </c>
      <c r="L12">
        <v>6</v>
      </c>
      <c r="M12" s="3">
        <f t="shared" si="4"/>
        <v>309825686.06028628</v>
      </c>
      <c r="O12" s="10"/>
    </row>
    <row r="13" spans="1:16" x14ac:dyDescent="0.25">
      <c r="A13">
        <v>1507</v>
      </c>
      <c r="B13">
        <v>85561858</v>
      </c>
      <c r="C13">
        <v>7</v>
      </c>
      <c r="D13" s="3">
        <f t="shared" si="0"/>
        <v>86098234.410967588</v>
      </c>
      <c r="E13" s="3">
        <f t="shared" si="1"/>
        <v>0.99377018106541726</v>
      </c>
      <c r="F13" s="3">
        <f t="shared" si="5"/>
        <v>0.84139261498046447</v>
      </c>
      <c r="G13" s="3"/>
      <c r="H13">
        <v>7</v>
      </c>
      <c r="I13" s="3">
        <f t="shared" si="2"/>
        <v>0.83246612158412581</v>
      </c>
      <c r="J13">
        <f t="shared" si="6"/>
        <v>55</v>
      </c>
      <c r="K13" s="3">
        <f t="shared" si="3"/>
        <v>371628129.56945646</v>
      </c>
      <c r="L13">
        <v>7</v>
      </c>
      <c r="M13" s="3">
        <f t="shared" si="4"/>
        <v>309367827.69424838</v>
      </c>
      <c r="O13" s="10"/>
    </row>
    <row r="14" spans="1:16" x14ac:dyDescent="0.25">
      <c r="A14">
        <v>1508</v>
      </c>
      <c r="B14">
        <v>79847225</v>
      </c>
      <c r="C14">
        <v>8</v>
      </c>
      <c r="D14" s="3">
        <f t="shared" si="0"/>
        <v>92046773.893436104</v>
      </c>
      <c r="E14" s="3">
        <f t="shared" si="1"/>
        <v>0.86746359076571544</v>
      </c>
      <c r="F14" s="3">
        <f t="shared" si="5"/>
        <v>0.86333862836513464</v>
      </c>
      <c r="G14" s="3"/>
      <c r="H14">
        <v>8</v>
      </c>
      <c r="I14" s="3">
        <f t="shared" si="2"/>
        <v>0.85417930556185051</v>
      </c>
      <c r="J14">
        <f t="shared" si="6"/>
        <v>56</v>
      </c>
      <c r="K14" s="3">
        <f t="shared" si="3"/>
        <v>377576669.051925</v>
      </c>
      <c r="L14">
        <v>8</v>
      </c>
      <c r="M14" s="3">
        <f t="shared" si="4"/>
        <v>322518176.96712995</v>
      </c>
      <c r="O14" s="10"/>
    </row>
    <row r="15" spans="1:16" x14ac:dyDescent="0.25">
      <c r="A15">
        <v>1509</v>
      </c>
      <c r="B15">
        <v>89460642</v>
      </c>
      <c r="C15">
        <v>9</v>
      </c>
      <c r="D15" s="3">
        <f t="shared" si="0"/>
        <v>97995313.37590462</v>
      </c>
      <c r="E15" s="3">
        <f t="shared" si="1"/>
        <v>0.91290735156725211</v>
      </c>
      <c r="F15" s="3">
        <f t="shared" si="5"/>
        <v>0.8958146806091527</v>
      </c>
      <c r="G15" s="3"/>
      <c r="H15">
        <v>9</v>
      </c>
      <c r="I15" s="3">
        <f t="shared" si="2"/>
        <v>0.88631081322497507</v>
      </c>
      <c r="J15">
        <f t="shared" si="6"/>
        <v>57</v>
      </c>
      <c r="K15" s="3">
        <f t="shared" si="3"/>
        <v>383525208.53439349</v>
      </c>
      <c r="L15">
        <v>9</v>
      </c>
      <c r="M15" s="3">
        <f t="shared" si="4"/>
        <v>339922539.46839643</v>
      </c>
      <c r="O15" s="10"/>
    </row>
    <row r="16" spans="1:16" x14ac:dyDescent="0.25">
      <c r="A16">
        <v>1510</v>
      </c>
      <c r="B16">
        <v>124717603</v>
      </c>
      <c r="C16">
        <v>10</v>
      </c>
      <c r="D16" s="3">
        <f t="shared" si="0"/>
        <v>103943852.85837314</v>
      </c>
      <c r="E16" s="3">
        <f t="shared" si="1"/>
        <v>1.1998554947730462</v>
      </c>
      <c r="F16" s="3">
        <f>AVERAGE(E16,E28,E40,E52)</f>
        <v>1.1345112874078769</v>
      </c>
      <c r="G16" s="3"/>
      <c r="H16">
        <v>10</v>
      </c>
      <c r="I16" s="3">
        <f t="shared" si="2"/>
        <v>1.1224750425742409</v>
      </c>
      <c r="J16">
        <f t="shared" si="6"/>
        <v>58</v>
      </c>
      <c r="K16" s="3">
        <f t="shared" si="3"/>
        <v>389473748.01686203</v>
      </c>
      <c r="L16">
        <v>10</v>
      </c>
      <c r="M16" s="3">
        <f t="shared" si="4"/>
        <v>437174561.88677639</v>
      </c>
      <c r="O16" s="10"/>
    </row>
    <row r="17" spans="1:15" x14ac:dyDescent="0.25">
      <c r="A17">
        <v>1511</v>
      </c>
      <c r="B17">
        <v>164460919</v>
      </c>
      <c r="C17">
        <v>11</v>
      </c>
      <c r="D17" s="3">
        <f t="shared" si="0"/>
        <v>109892392.34084165</v>
      </c>
      <c r="E17" s="3">
        <f t="shared" si="1"/>
        <v>1.4965632788292469</v>
      </c>
      <c r="F17" s="3">
        <f>AVERAGE(E17,E29,E41,E53)</f>
        <v>1.3596930110675509</v>
      </c>
      <c r="G17" s="3"/>
      <c r="H17">
        <v>11</v>
      </c>
      <c r="I17" s="3">
        <f t="shared" si="2"/>
        <v>1.3452677707359322</v>
      </c>
      <c r="J17">
        <f t="shared" si="6"/>
        <v>59</v>
      </c>
      <c r="K17" s="3">
        <f t="shared" si="3"/>
        <v>395422287.49933052</v>
      </c>
      <c r="L17">
        <v>11</v>
      </c>
      <c r="M17" s="3">
        <f t="shared" si="4"/>
        <v>531948859.20352721</v>
      </c>
      <c r="O17" s="10"/>
    </row>
    <row r="18" spans="1:15" x14ac:dyDescent="0.25">
      <c r="A18">
        <v>1512</v>
      </c>
      <c r="B18">
        <v>162041510</v>
      </c>
      <c r="C18">
        <v>12</v>
      </c>
      <c r="D18" s="3">
        <f t="shared" si="0"/>
        <v>115840931.82331017</v>
      </c>
      <c r="E18" s="3">
        <f t="shared" si="1"/>
        <v>1.3988277498247221</v>
      </c>
      <c r="F18" s="3">
        <f>AVERAGE(E18,E30,E42,E54)</f>
        <v>1.4123074235642881</v>
      </c>
      <c r="G18" s="3"/>
      <c r="H18">
        <v>12</v>
      </c>
      <c r="I18" s="3">
        <f t="shared" si="2"/>
        <v>1.3973239869788132</v>
      </c>
      <c r="J18">
        <f t="shared" si="6"/>
        <v>60</v>
      </c>
      <c r="K18" s="3">
        <f t="shared" si="3"/>
        <v>401370826.98179907</v>
      </c>
      <c r="L18">
        <v>12</v>
      </c>
      <c r="M18" s="3">
        <f t="shared" si="4"/>
        <v>560845084.21519089</v>
      </c>
      <c r="O18" s="10"/>
    </row>
    <row r="19" spans="1:15" x14ac:dyDescent="0.25">
      <c r="A19">
        <v>1601</v>
      </c>
      <c r="B19">
        <v>96826410</v>
      </c>
      <c r="C19">
        <v>13</v>
      </c>
      <c r="D19" s="3">
        <f t="shared" si="0"/>
        <v>121789471.30577868</v>
      </c>
      <c r="E19" s="3">
        <f t="shared" si="1"/>
        <v>0.79503103972671374</v>
      </c>
      <c r="F19" s="3"/>
      <c r="G19" s="3"/>
    </row>
    <row r="20" spans="1:15" x14ac:dyDescent="0.25">
      <c r="A20">
        <v>1602</v>
      </c>
      <c r="B20">
        <v>91342227</v>
      </c>
      <c r="C20">
        <v>14</v>
      </c>
      <c r="D20" s="3">
        <f t="shared" si="0"/>
        <v>127738010.78824721</v>
      </c>
      <c r="E20" s="3">
        <f t="shared" si="1"/>
        <v>0.71507475681157329</v>
      </c>
      <c r="F20" s="3"/>
      <c r="G20" s="3"/>
    </row>
    <row r="21" spans="1:15" x14ac:dyDescent="0.25">
      <c r="A21">
        <v>1603</v>
      </c>
      <c r="B21">
        <v>115290080</v>
      </c>
      <c r="C21">
        <v>15</v>
      </c>
      <c r="D21" s="3">
        <f t="shared" si="0"/>
        <v>133686550.27071573</v>
      </c>
      <c r="E21" s="3">
        <f t="shared" si="1"/>
        <v>0.86239101664705375</v>
      </c>
      <c r="F21" s="3"/>
      <c r="G21" s="3"/>
    </row>
    <row r="22" spans="1:15" x14ac:dyDescent="0.25">
      <c r="A22">
        <v>1604</v>
      </c>
      <c r="B22">
        <v>139345670</v>
      </c>
      <c r="C22">
        <v>16</v>
      </c>
      <c r="D22" s="3">
        <f t="shared" si="0"/>
        <v>139635089.75318426</v>
      </c>
      <c r="E22" s="3">
        <f t="shared" si="1"/>
        <v>0.99792731358789666</v>
      </c>
      <c r="F22" s="3"/>
      <c r="G22" s="3"/>
    </row>
    <row r="23" spans="1:15" x14ac:dyDescent="0.25">
      <c r="A23">
        <v>1605</v>
      </c>
      <c r="B23">
        <v>108607102</v>
      </c>
      <c r="C23">
        <v>17</v>
      </c>
      <c r="D23" s="3">
        <f t="shared" si="0"/>
        <v>145583629.23565274</v>
      </c>
      <c r="E23" s="3">
        <f t="shared" si="1"/>
        <v>0.74601177735581981</v>
      </c>
      <c r="F23" s="3"/>
      <c r="G23" s="3"/>
    </row>
    <row r="24" spans="1:15" x14ac:dyDescent="0.25">
      <c r="A24">
        <v>1606</v>
      </c>
      <c r="B24">
        <v>116696904</v>
      </c>
      <c r="C24">
        <v>18</v>
      </c>
      <c r="D24" s="3">
        <f t="shared" si="0"/>
        <v>151532168.71812129</v>
      </c>
      <c r="E24" s="3">
        <f t="shared" si="1"/>
        <v>0.77011307227496018</v>
      </c>
      <c r="F24" s="3"/>
      <c r="G24" s="3"/>
    </row>
    <row r="25" spans="1:15" x14ac:dyDescent="0.25">
      <c r="A25">
        <v>1607</v>
      </c>
      <c r="B25">
        <v>113212048</v>
      </c>
      <c r="C25">
        <v>19</v>
      </c>
      <c r="D25" s="3">
        <f t="shared" si="0"/>
        <v>157480708.20058981</v>
      </c>
      <c r="E25" s="3">
        <f t="shared" si="1"/>
        <v>0.71889470966689484</v>
      </c>
      <c r="F25" s="3"/>
      <c r="G25" s="3"/>
    </row>
    <row r="26" spans="1:15" x14ac:dyDescent="0.25">
      <c r="A26">
        <v>1608</v>
      </c>
      <c r="B26">
        <v>139585309</v>
      </c>
      <c r="C26">
        <v>20</v>
      </c>
      <c r="D26" s="3">
        <f t="shared" si="0"/>
        <v>163429247.68305832</v>
      </c>
      <c r="E26" s="3">
        <f t="shared" si="1"/>
        <v>0.85410237750528373</v>
      </c>
      <c r="F26" s="3"/>
      <c r="G26" s="3"/>
    </row>
    <row r="27" spans="1:15" x14ac:dyDescent="0.25">
      <c r="A27">
        <v>1609</v>
      </c>
      <c r="B27">
        <v>152942275</v>
      </c>
      <c r="C27">
        <v>21</v>
      </c>
      <c r="D27" s="3">
        <f t="shared" si="0"/>
        <v>169377787.16552684</v>
      </c>
      <c r="E27" s="3">
        <f t="shared" si="1"/>
        <v>0.90296536257458004</v>
      </c>
      <c r="F27" s="3"/>
      <c r="G27" s="3"/>
    </row>
    <row r="28" spans="1:15" x14ac:dyDescent="0.25">
      <c r="A28">
        <v>1610</v>
      </c>
      <c r="B28">
        <v>211667357</v>
      </c>
      <c r="C28">
        <v>22</v>
      </c>
      <c r="D28" s="3">
        <f t="shared" si="0"/>
        <v>175326326.64799535</v>
      </c>
      <c r="E28" s="3">
        <f t="shared" si="1"/>
        <v>1.2072765171483171</v>
      </c>
      <c r="F28" s="3"/>
      <c r="G28" s="3"/>
    </row>
    <row r="29" spans="1:15" x14ac:dyDescent="0.25">
      <c r="A29">
        <v>1611</v>
      </c>
      <c r="B29">
        <v>256699574</v>
      </c>
      <c r="C29">
        <v>23</v>
      </c>
      <c r="D29" s="3">
        <f t="shared" si="0"/>
        <v>181274866.13046387</v>
      </c>
      <c r="E29" s="3">
        <f t="shared" si="1"/>
        <v>1.416079236352892</v>
      </c>
      <c r="F29" s="3"/>
      <c r="G29" s="3"/>
    </row>
    <row r="30" spans="1:15" x14ac:dyDescent="0.25">
      <c r="A30">
        <v>1612</v>
      </c>
      <c r="B30">
        <v>259011365</v>
      </c>
      <c r="C30">
        <v>24</v>
      </c>
      <c r="D30" s="3">
        <f t="shared" si="0"/>
        <v>187223405.61293238</v>
      </c>
      <c r="E30" s="3">
        <f t="shared" si="1"/>
        <v>1.3834347481931974</v>
      </c>
      <c r="F30" s="3"/>
      <c r="G30" s="3"/>
    </row>
    <row r="31" spans="1:15" x14ac:dyDescent="0.25">
      <c r="A31">
        <v>1701</v>
      </c>
      <c r="B31">
        <v>177220899</v>
      </c>
      <c r="C31">
        <v>25</v>
      </c>
      <c r="D31" s="3">
        <f t="shared" si="0"/>
        <v>193171945.0954009</v>
      </c>
      <c r="E31" s="3">
        <f t="shared" si="1"/>
        <v>0.9174256588474935</v>
      </c>
      <c r="F31" s="3"/>
      <c r="G31" s="3"/>
    </row>
    <row r="32" spans="1:15" x14ac:dyDescent="0.25">
      <c r="A32">
        <v>1702</v>
      </c>
      <c r="B32">
        <v>161646573</v>
      </c>
      <c r="C32">
        <v>26</v>
      </c>
      <c r="D32" s="3">
        <f t="shared" si="0"/>
        <v>199120484.57786942</v>
      </c>
      <c r="E32" s="3">
        <f t="shared" si="1"/>
        <v>0.81180283054597224</v>
      </c>
      <c r="F32" s="3"/>
      <c r="G32" s="3"/>
    </row>
    <row r="33" spans="1:7" x14ac:dyDescent="0.25">
      <c r="A33">
        <v>1703</v>
      </c>
      <c r="B33">
        <v>214825999</v>
      </c>
      <c r="C33">
        <v>27</v>
      </c>
      <c r="D33" s="3">
        <f t="shared" si="0"/>
        <v>205069024.06033796</v>
      </c>
      <c r="E33" s="3">
        <f t="shared" si="1"/>
        <v>1.0475789797331421</v>
      </c>
      <c r="F33" s="3"/>
      <c r="G33" s="3"/>
    </row>
    <row r="34" spans="1:7" x14ac:dyDescent="0.25">
      <c r="A34">
        <v>1704</v>
      </c>
      <c r="B34">
        <v>197696799</v>
      </c>
      <c r="C34">
        <v>28</v>
      </c>
      <c r="D34" s="3">
        <f t="shared" si="0"/>
        <v>211017563.54280648</v>
      </c>
      <c r="E34" s="3">
        <f t="shared" si="1"/>
        <v>0.93687366909577519</v>
      </c>
      <c r="F34" s="3"/>
      <c r="G34" s="3"/>
    </row>
    <row r="35" spans="1:7" x14ac:dyDescent="0.25">
      <c r="A35">
        <v>1705</v>
      </c>
      <c r="B35">
        <v>217114411</v>
      </c>
      <c r="C35">
        <v>29</v>
      </c>
      <c r="D35" s="3">
        <f t="shared" si="0"/>
        <v>216966103.02527499</v>
      </c>
      <c r="E35" s="3">
        <f t="shared" si="1"/>
        <v>1.0006835536641765</v>
      </c>
      <c r="F35" s="3"/>
      <c r="G35" s="3"/>
    </row>
    <row r="36" spans="1:7" x14ac:dyDescent="0.25">
      <c r="A36">
        <v>1706</v>
      </c>
      <c r="B36">
        <v>184989775</v>
      </c>
      <c r="C36">
        <v>30</v>
      </c>
      <c r="D36" s="3">
        <f t="shared" si="0"/>
        <v>222914642.50774351</v>
      </c>
      <c r="E36" s="3">
        <f t="shared" si="1"/>
        <v>0.8298682083819322</v>
      </c>
      <c r="F36" s="3"/>
      <c r="G36" s="3"/>
    </row>
    <row r="37" spans="1:7" x14ac:dyDescent="0.25">
      <c r="A37">
        <v>1707</v>
      </c>
      <c r="B37">
        <v>187261205</v>
      </c>
      <c r="C37">
        <v>31</v>
      </c>
      <c r="D37" s="3">
        <f t="shared" si="0"/>
        <v>228863181.99021202</v>
      </c>
      <c r="E37" s="3">
        <f t="shared" si="1"/>
        <v>0.81822337420795255</v>
      </c>
      <c r="F37" s="3"/>
      <c r="G37" s="3"/>
    </row>
    <row r="38" spans="1:7" x14ac:dyDescent="0.25">
      <c r="A38">
        <v>1708</v>
      </c>
      <c r="B38">
        <v>205894460</v>
      </c>
      <c r="C38">
        <v>32</v>
      </c>
      <c r="D38" s="3">
        <f t="shared" si="0"/>
        <v>234811721.47268054</v>
      </c>
      <c r="E38" s="3">
        <f t="shared" si="1"/>
        <v>0.87684915688484932</v>
      </c>
      <c r="F38" s="3"/>
      <c r="G38" s="3"/>
    </row>
    <row r="39" spans="1:7" x14ac:dyDescent="0.25">
      <c r="A39">
        <v>1709</v>
      </c>
      <c r="B39">
        <v>212071028</v>
      </c>
      <c r="C39">
        <v>33</v>
      </c>
      <c r="D39" s="3">
        <f t="shared" si="0"/>
        <v>240760260.95514905</v>
      </c>
      <c r="E39" s="3">
        <f t="shared" si="1"/>
        <v>0.8808390020789455</v>
      </c>
      <c r="F39" s="3"/>
      <c r="G39" s="3"/>
    </row>
    <row r="40" spans="1:7" x14ac:dyDescent="0.25">
      <c r="A40">
        <v>1710</v>
      </c>
      <c r="B40">
        <v>280261919</v>
      </c>
      <c r="C40">
        <v>34</v>
      </c>
      <c r="D40" s="3">
        <f t="shared" si="0"/>
        <v>246708800.43761757</v>
      </c>
      <c r="E40" s="3">
        <f t="shared" si="1"/>
        <v>1.1360029253227495</v>
      </c>
      <c r="F40" s="3"/>
      <c r="G40" s="3"/>
    </row>
    <row r="41" spans="1:7" x14ac:dyDescent="0.25">
      <c r="A41">
        <v>1711</v>
      </c>
      <c r="B41">
        <v>326753000</v>
      </c>
      <c r="C41">
        <v>35</v>
      </c>
      <c r="D41" s="3">
        <f t="shared" si="0"/>
        <v>252657339.92008609</v>
      </c>
      <c r="E41" s="3">
        <f t="shared" si="1"/>
        <v>1.2932654167234956</v>
      </c>
      <c r="F41" s="3"/>
      <c r="G41" s="3"/>
    </row>
    <row r="42" spans="1:7" x14ac:dyDescent="0.25">
      <c r="A42">
        <v>1712</v>
      </c>
      <c r="B42">
        <v>372424838</v>
      </c>
      <c r="C42">
        <v>36</v>
      </c>
      <c r="D42" s="3">
        <f t="shared" si="0"/>
        <v>258605879.4025546</v>
      </c>
      <c r="E42" s="3">
        <f t="shared" si="1"/>
        <v>1.4401251775883679</v>
      </c>
      <c r="F42" s="3"/>
      <c r="G42" s="3"/>
    </row>
    <row r="43" spans="1:7" x14ac:dyDescent="0.25">
      <c r="A43">
        <v>1801</v>
      </c>
      <c r="B43">
        <v>256846188</v>
      </c>
      <c r="C43">
        <v>37</v>
      </c>
      <c r="D43" s="3">
        <f t="shared" si="0"/>
        <v>264554418.88502312</v>
      </c>
      <c r="E43" s="3">
        <f t="shared" si="1"/>
        <v>0.97086334479873815</v>
      </c>
      <c r="F43" s="3"/>
      <c r="G43" s="3"/>
    </row>
    <row r="44" spans="1:7" x14ac:dyDescent="0.25">
      <c r="A44">
        <v>1802</v>
      </c>
      <c r="B44">
        <v>232683258</v>
      </c>
      <c r="C44">
        <v>38</v>
      </c>
      <c r="D44" s="3">
        <f t="shared" si="0"/>
        <v>270502958.36749166</v>
      </c>
      <c r="E44" s="3">
        <f t="shared" si="1"/>
        <v>0.8601874796647816</v>
      </c>
      <c r="F44" s="3"/>
      <c r="G44" s="3"/>
    </row>
    <row r="45" spans="1:7" x14ac:dyDescent="0.25">
      <c r="A45">
        <v>1803</v>
      </c>
      <c r="B45">
        <v>268044003</v>
      </c>
      <c r="C45">
        <v>39</v>
      </c>
      <c r="D45" s="3">
        <f t="shared" si="0"/>
        <v>276451497.84996021</v>
      </c>
      <c r="E45" s="3">
        <f t="shared" si="1"/>
        <v>0.96958781227322832</v>
      </c>
      <c r="F45" s="3"/>
      <c r="G45" s="3"/>
    </row>
    <row r="46" spans="1:7" x14ac:dyDescent="0.25">
      <c r="A46">
        <v>1804</v>
      </c>
      <c r="B46">
        <v>262896298</v>
      </c>
      <c r="C46">
        <v>40</v>
      </c>
      <c r="D46" s="3">
        <f t="shared" si="0"/>
        <v>282400037.33242869</v>
      </c>
      <c r="E46" s="3">
        <f t="shared" si="1"/>
        <v>0.93093577636652447</v>
      </c>
      <c r="F46" s="3"/>
      <c r="G46" s="3"/>
    </row>
    <row r="47" spans="1:7" x14ac:dyDescent="0.25">
      <c r="A47">
        <v>1805</v>
      </c>
      <c r="B47">
        <v>276984850</v>
      </c>
      <c r="C47">
        <v>41</v>
      </c>
      <c r="D47" s="3">
        <f t="shared" si="0"/>
        <v>288348576.81489718</v>
      </c>
      <c r="E47" s="3">
        <f t="shared" si="1"/>
        <v>0.96059031419394858</v>
      </c>
      <c r="F47" s="3"/>
      <c r="G47" s="3"/>
    </row>
    <row r="48" spans="1:7" x14ac:dyDescent="0.25">
      <c r="A48">
        <v>1806</v>
      </c>
      <c r="B48">
        <v>251534743</v>
      </c>
      <c r="C48">
        <v>42</v>
      </c>
      <c r="D48" s="3">
        <f t="shared" si="0"/>
        <v>294297116.29736573</v>
      </c>
      <c r="E48" s="3">
        <f t="shared" si="1"/>
        <v>0.85469659426034783</v>
      </c>
      <c r="F48" s="3"/>
      <c r="G48" s="3"/>
    </row>
    <row r="49" spans="1:8" x14ac:dyDescent="0.25">
      <c r="A49">
        <v>1807</v>
      </c>
      <c r="B49">
        <v>250609703</v>
      </c>
      <c r="C49">
        <v>43</v>
      </c>
      <c r="D49" s="3">
        <f t="shared" si="0"/>
        <v>300245655.77983427</v>
      </c>
      <c r="E49" s="3">
        <f t="shared" si="1"/>
        <v>0.83468219498159335</v>
      </c>
      <c r="F49" s="3"/>
      <c r="G49" s="3"/>
    </row>
    <row r="50" spans="1:8" x14ac:dyDescent="0.25">
      <c r="A50">
        <v>1808</v>
      </c>
      <c r="B50">
        <v>261777478</v>
      </c>
      <c r="C50">
        <v>44</v>
      </c>
      <c r="D50" s="3">
        <f t="shared" si="0"/>
        <v>306194195.26230276</v>
      </c>
      <c r="E50" s="3">
        <f t="shared" si="1"/>
        <v>0.85493938830469018</v>
      </c>
      <c r="F50" s="3"/>
      <c r="G50" s="3"/>
    </row>
    <row r="51" spans="1:8" x14ac:dyDescent="0.25">
      <c r="A51">
        <v>1809</v>
      </c>
      <c r="B51">
        <v>276729207</v>
      </c>
      <c r="C51">
        <v>45</v>
      </c>
      <c r="D51" s="3">
        <f t="shared" si="0"/>
        <v>312142734.74477124</v>
      </c>
      <c r="E51" s="3">
        <f t="shared" si="1"/>
        <v>0.8865470062158336</v>
      </c>
      <c r="F51" s="3"/>
      <c r="G51" s="3"/>
    </row>
    <row r="52" spans="1:8" x14ac:dyDescent="0.25">
      <c r="A52">
        <v>1810</v>
      </c>
      <c r="B52">
        <v>287702052</v>
      </c>
      <c r="C52">
        <v>46</v>
      </c>
      <c r="D52" s="3">
        <f t="shared" si="0"/>
        <v>318091274.22723979</v>
      </c>
      <c r="E52" s="3">
        <f>F52*1.1</f>
        <v>0.9949102123873943</v>
      </c>
      <c r="F52" s="3">
        <f>B52/D52</f>
        <v>0.90446382944308568</v>
      </c>
      <c r="G52" s="3"/>
    </row>
    <row r="53" spans="1:8" x14ac:dyDescent="0.25">
      <c r="A53">
        <v>1811</v>
      </c>
      <c r="B53">
        <v>363179143</v>
      </c>
      <c r="C53">
        <v>47</v>
      </c>
      <c r="D53" s="3">
        <f t="shared" si="0"/>
        <v>324039813.70970833</v>
      </c>
      <c r="E53" s="3">
        <f>F53*1.1</f>
        <v>1.2328641123645694</v>
      </c>
      <c r="F53" s="3">
        <f>B53/D53</f>
        <v>1.1207855566950631</v>
      </c>
      <c r="G53" s="3"/>
    </row>
    <row r="54" spans="1:8" x14ac:dyDescent="0.25">
      <c r="A54">
        <v>1812</v>
      </c>
      <c r="B54">
        <v>470841248</v>
      </c>
      <c r="C54">
        <v>48</v>
      </c>
      <c r="D54" s="3">
        <f t="shared" si="0"/>
        <v>329988353.19217682</v>
      </c>
      <c r="E54" s="3">
        <f t="shared" si="1"/>
        <v>1.4268420186508644</v>
      </c>
      <c r="F54" s="3"/>
      <c r="G54" s="3"/>
    </row>
    <row r="59" spans="1:8" x14ac:dyDescent="0.25">
      <c r="H59" s="21"/>
    </row>
  </sheetData>
  <mergeCells count="5">
    <mergeCell ref="E5:I5"/>
    <mergeCell ref="J5:M5"/>
    <mergeCell ref="A1:C1"/>
    <mergeCell ref="D1:E1"/>
    <mergeCell ref="A2:C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0F32-D804-4B12-A7B2-14FA5C7370D1}">
  <dimension ref="A1:Z25"/>
  <sheetViews>
    <sheetView workbookViewId="0">
      <selection activeCell="M23" sqref="M23"/>
    </sheetView>
  </sheetViews>
  <sheetFormatPr defaultRowHeight="15" x14ac:dyDescent="0.25"/>
  <cols>
    <col min="1" max="1" width="9.5703125" bestFit="1" customWidth="1"/>
    <col min="2" max="5" width="12.7109375" customWidth="1"/>
    <col min="13" max="13" width="12" bestFit="1" customWidth="1"/>
    <col min="19" max="19" width="10" bestFit="1" customWidth="1"/>
    <col min="20" max="20" width="13.7109375" style="3" bestFit="1" customWidth="1"/>
    <col min="21" max="23" width="13.5703125" style="3" bestFit="1" customWidth="1"/>
    <col min="24" max="26" width="9.140625" style="3"/>
  </cols>
  <sheetData>
    <row r="1" spans="1:26" s="22" customFormat="1" ht="15.75" thickBot="1" x14ac:dyDescent="0.3">
      <c r="A1" s="26" t="s">
        <v>21</v>
      </c>
      <c r="B1" s="27" t="s">
        <v>20</v>
      </c>
      <c r="C1" s="27"/>
      <c r="D1" s="27"/>
      <c r="E1" s="27"/>
      <c r="F1" s="27" t="s">
        <v>34</v>
      </c>
      <c r="G1" s="27"/>
      <c r="H1" s="27"/>
      <c r="I1" s="27"/>
      <c r="J1" s="27" t="s">
        <v>35</v>
      </c>
      <c r="K1" s="27"/>
      <c r="L1" s="27"/>
      <c r="M1" s="27"/>
      <c r="N1" s="27" t="s">
        <v>38</v>
      </c>
      <c r="O1" s="27"/>
      <c r="P1" s="27"/>
      <c r="Q1" s="27"/>
      <c r="T1" s="61"/>
      <c r="U1" s="61"/>
      <c r="V1" s="61"/>
      <c r="W1" s="61"/>
      <c r="X1" s="61"/>
      <c r="Y1" s="61"/>
      <c r="Z1" s="61"/>
    </row>
    <row r="2" spans="1:26" s="22" customFormat="1" ht="15.75" thickBot="1" x14ac:dyDescent="0.3">
      <c r="A2" s="26"/>
      <c r="B2" s="28">
        <v>2015</v>
      </c>
      <c r="C2" s="29">
        <v>2016</v>
      </c>
      <c r="D2" s="30">
        <v>2017</v>
      </c>
      <c r="E2" s="29">
        <v>2018</v>
      </c>
      <c r="F2" s="28">
        <v>2015</v>
      </c>
      <c r="G2" s="29">
        <v>2016</v>
      </c>
      <c r="H2" s="30">
        <v>2017</v>
      </c>
      <c r="I2" s="29">
        <v>2018</v>
      </c>
      <c r="J2" s="28">
        <v>2015</v>
      </c>
      <c r="K2" s="29">
        <v>2016</v>
      </c>
      <c r="L2" s="30">
        <v>2017</v>
      </c>
      <c r="M2" s="29">
        <v>2018</v>
      </c>
      <c r="N2" s="28">
        <v>2015</v>
      </c>
      <c r="O2" s="29">
        <v>2016</v>
      </c>
      <c r="P2" s="30">
        <v>2017</v>
      </c>
      <c r="Q2" s="29">
        <v>2018</v>
      </c>
      <c r="S2"/>
      <c r="T2" s="3"/>
      <c r="U2" s="3"/>
      <c r="V2" s="3"/>
      <c r="W2" s="61"/>
      <c r="X2" s="61"/>
      <c r="Y2" s="61"/>
      <c r="Z2" s="61"/>
    </row>
    <row r="3" spans="1:26" x14ac:dyDescent="0.25">
      <c r="A3" s="41" t="s">
        <v>22</v>
      </c>
      <c r="B3" s="44">
        <v>1.1087462010028784</v>
      </c>
      <c r="C3" s="32">
        <v>0.79503103972671374</v>
      </c>
      <c r="D3" s="32">
        <v>0.9174256588474935</v>
      </c>
      <c r="E3" s="45">
        <v>0.97086334479873815</v>
      </c>
      <c r="F3" s="31">
        <v>2217.8882892178299</v>
      </c>
      <c r="G3" s="53">
        <v>2079.6496917889099</v>
      </c>
      <c r="H3" s="53">
        <v>2327.4134742924698</v>
      </c>
      <c r="I3" s="54">
        <v>2435.7615886503299</v>
      </c>
      <c r="J3" s="50">
        <v>25199</v>
      </c>
      <c r="K3" s="33">
        <v>46559</v>
      </c>
      <c r="L3" s="33">
        <v>76145</v>
      </c>
      <c r="M3" s="34">
        <v>105448</v>
      </c>
      <c r="N3" s="31">
        <v>1.3933</v>
      </c>
      <c r="O3" s="53">
        <v>1.9642999999999999</v>
      </c>
      <c r="P3" s="53">
        <v>2.173</v>
      </c>
      <c r="Q3" s="54">
        <v>1.8678999999999999</v>
      </c>
      <c r="S3">
        <v>1</v>
      </c>
      <c r="T3" s="3">
        <v>310659462.91504532</v>
      </c>
      <c r="U3" s="3">
        <v>311083178.20308632</v>
      </c>
      <c r="V3" s="3">
        <v>316415869.73010594</v>
      </c>
      <c r="W3" s="3">
        <v>315094989.61708146</v>
      </c>
    </row>
    <row r="4" spans="1:26" x14ac:dyDescent="0.25">
      <c r="A4" s="42" t="s">
        <v>23</v>
      </c>
      <c r="B4" s="46">
        <v>0.94976896416240242</v>
      </c>
      <c r="C4" s="24">
        <v>0.71507475681157329</v>
      </c>
      <c r="D4" s="24">
        <v>0.81180283054597224</v>
      </c>
      <c r="E4" s="47">
        <v>0.8601874796647816</v>
      </c>
      <c r="F4" s="35">
        <v>2296.6077404960101</v>
      </c>
      <c r="G4" s="23">
        <v>2117.5826511369901</v>
      </c>
      <c r="H4" s="23">
        <v>2287.9263573571902</v>
      </c>
      <c r="I4" s="55">
        <v>2432.06816970305</v>
      </c>
      <c r="J4" s="51">
        <v>23306</v>
      </c>
      <c r="K4" s="25">
        <v>45076</v>
      </c>
      <c r="L4" s="25">
        <v>70652</v>
      </c>
      <c r="M4" s="36">
        <v>95675</v>
      </c>
      <c r="N4" s="35">
        <v>1.3692</v>
      </c>
      <c r="O4" s="23">
        <v>2.0074999999999998</v>
      </c>
      <c r="P4" s="23">
        <v>2.1156999999999999</v>
      </c>
      <c r="Q4" s="55">
        <v>1.8273999999999999</v>
      </c>
      <c r="S4">
        <v>2</v>
      </c>
      <c r="T4" s="3">
        <v>281560768.23574775</v>
      </c>
      <c r="U4" s="3">
        <v>279199216.46181977</v>
      </c>
      <c r="V4" s="3">
        <v>283360847.52238005</v>
      </c>
      <c r="W4" s="3">
        <v>282177955.81526899</v>
      </c>
    </row>
    <row r="5" spans="1:26" x14ac:dyDescent="0.25">
      <c r="A5" s="42" t="s">
        <v>24</v>
      </c>
      <c r="B5" s="46">
        <v>1.1842646286939233</v>
      </c>
      <c r="C5" s="24">
        <v>0.86239101664705375</v>
      </c>
      <c r="D5" s="24">
        <v>1.0475789797331421</v>
      </c>
      <c r="E5" s="47">
        <v>0.96958781227322832</v>
      </c>
      <c r="F5" s="35">
        <v>2353.1977037155202</v>
      </c>
      <c r="G5" s="23">
        <v>1936.4767535608701</v>
      </c>
      <c r="H5" s="23">
        <v>2377.7615331828001</v>
      </c>
      <c r="I5" s="55">
        <v>2447.2199671322901</v>
      </c>
      <c r="J5" s="51">
        <v>31355</v>
      </c>
      <c r="K5" s="25">
        <v>59536</v>
      </c>
      <c r="L5" s="25">
        <v>90348</v>
      </c>
      <c r="M5" s="36">
        <v>109530</v>
      </c>
      <c r="N5" s="35">
        <v>1.3767</v>
      </c>
      <c r="O5" s="23">
        <v>2.0855999999999999</v>
      </c>
      <c r="P5" s="23">
        <v>2.1808000000000001</v>
      </c>
      <c r="Q5" s="55">
        <v>1.8252999999999999</v>
      </c>
      <c r="S5">
        <v>3</v>
      </c>
      <c r="T5" s="3">
        <v>346015324.44677442</v>
      </c>
      <c r="U5" s="3">
        <v>346396145.59921157</v>
      </c>
      <c r="V5" s="3">
        <v>351100429.27234167</v>
      </c>
      <c r="W5" s="3">
        <v>349634758.23916698</v>
      </c>
    </row>
    <row r="6" spans="1:26" x14ac:dyDescent="0.25">
      <c r="A6" s="42" t="s">
        <v>25</v>
      </c>
      <c r="B6" s="46">
        <v>1.1991787691140754</v>
      </c>
      <c r="C6" s="24">
        <v>0.99792731358789666</v>
      </c>
      <c r="D6" s="24">
        <v>0.93687366909577519</v>
      </c>
      <c r="E6" s="47">
        <v>0.93093577636652447</v>
      </c>
      <c r="F6" s="35">
        <v>2233.3302772320499</v>
      </c>
      <c r="G6" s="23">
        <v>2057.3092482135498</v>
      </c>
      <c r="H6" s="23">
        <v>2317.4745214343502</v>
      </c>
      <c r="I6" s="55">
        <v>2532.1097808812901</v>
      </c>
      <c r="J6" s="51">
        <v>36650</v>
      </c>
      <c r="K6" s="25">
        <v>67734</v>
      </c>
      <c r="L6" s="25">
        <v>85308</v>
      </c>
      <c r="M6" s="36">
        <v>103825</v>
      </c>
      <c r="N6" s="35">
        <v>1.4556</v>
      </c>
      <c r="O6" s="23">
        <v>2.2492000000000001</v>
      </c>
      <c r="P6" s="23">
        <v>2.2004000000000001</v>
      </c>
      <c r="Q6" s="55">
        <v>1.8431</v>
      </c>
      <c r="S6">
        <v>4</v>
      </c>
      <c r="T6" s="3">
        <v>352399686.46203798</v>
      </c>
      <c r="U6" s="3">
        <v>352761611.52654415</v>
      </c>
      <c r="V6" s="3">
        <v>357200885.0099048</v>
      </c>
      <c r="W6" s="3">
        <v>355709747.58444387</v>
      </c>
    </row>
    <row r="7" spans="1:26" x14ac:dyDescent="0.25">
      <c r="A7" s="42" t="s">
        <v>26</v>
      </c>
      <c r="B7" s="46">
        <v>1.096166704023356</v>
      </c>
      <c r="C7" s="24">
        <v>0.74601177735581981</v>
      </c>
      <c r="D7" s="24">
        <v>1.0006835536641765</v>
      </c>
      <c r="E7" s="47">
        <v>0.96059031419394858</v>
      </c>
      <c r="F7" s="35">
        <v>2174.25849394531</v>
      </c>
      <c r="G7" s="23">
        <v>1986.1581873376999</v>
      </c>
      <c r="H7" s="23">
        <v>2361.2482028080799</v>
      </c>
      <c r="I7" s="55">
        <v>2400.2777368562402</v>
      </c>
      <c r="J7" s="51">
        <v>37409</v>
      </c>
      <c r="K7" s="25">
        <v>54686</v>
      </c>
      <c r="L7" s="25">
        <v>91949</v>
      </c>
      <c r="M7" s="36">
        <v>115397</v>
      </c>
      <c r="N7" s="35">
        <v>1.4595</v>
      </c>
      <c r="O7" s="23">
        <v>2.2789000000000001</v>
      </c>
      <c r="P7" s="23">
        <v>2.1682000000000001</v>
      </c>
      <c r="Q7" s="55">
        <v>1.8466</v>
      </c>
      <c r="S7">
        <v>5</v>
      </c>
      <c r="T7" s="3">
        <v>335919478.16187888</v>
      </c>
      <c r="U7" s="3">
        <v>336218146.49726593</v>
      </c>
      <c r="V7" s="3">
        <v>339844735.49236447</v>
      </c>
      <c r="W7" s="3">
        <v>338426051.42632556</v>
      </c>
    </row>
    <row r="8" spans="1:26" x14ac:dyDescent="0.25">
      <c r="A8" s="42" t="s">
        <v>27</v>
      </c>
      <c r="B8" s="46">
        <v>0.97070259680222304</v>
      </c>
      <c r="C8" s="24">
        <v>0.77011307227496018</v>
      </c>
      <c r="D8" s="24">
        <v>0.8298682083819322</v>
      </c>
      <c r="E8" s="47">
        <v>0.85469659426034783</v>
      </c>
      <c r="F8" s="35">
        <v>2158.09594740784</v>
      </c>
      <c r="G8" s="23">
        <v>1946.6030125606801</v>
      </c>
      <c r="H8" s="23">
        <v>2391.81018320986</v>
      </c>
      <c r="I8" s="55">
        <v>2313.0695020460698</v>
      </c>
      <c r="J8" s="51">
        <v>36051</v>
      </c>
      <c r="K8" s="25">
        <v>59980</v>
      </c>
      <c r="L8" s="25">
        <v>77343</v>
      </c>
      <c r="M8" s="36">
        <v>108747</v>
      </c>
      <c r="N8" s="35">
        <v>1.5408999999999999</v>
      </c>
      <c r="O8" s="23">
        <v>2.3155000000000001</v>
      </c>
      <c r="P8" s="23">
        <v>2.0756000000000001</v>
      </c>
      <c r="Q8" s="55">
        <v>1.8333999999999999</v>
      </c>
      <c r="S8">
        <v>6</v>
      </c>
      <c r="T8" s="3">
        <v>307832786.35900754</v>
      </c>
      <c r="U8" s="3">
        <v>308085028.30314082</v>
      </c>
      <c r="V8" s="3">
        <v>311124477.22075045</v>
      </c>
      <c r="W8" s="3">
        <v>309825686.06028628</v>
      </c>
    </row>
    <row r="9" spans="1:26" x14ac:dyDescent="0.25">
      <c r="A9" s="42" t="s">
        <v>28</v>
      </c>
      <c r="B9" s="46">
        <v>0.99377018106541726</v>
      </c>
      <c r="C9" s="24">
        <v>0.71889470966689484</v>
      </c>
      <c r="D9" s="24">
        <v>0.81822337420795255</v>
      </c>
      <c r="E9" s="47">
        <v>0.83468219498159335</v>
      </c>
      <c r="F9" s="35">
        <v>1831.4145850724501</v>
      </c>
      <c r="G9" s="23">
        <v>1978.1940940066399</v>
      </c>
      <c r="H9" s="23">
        <v>2431.9005350510402</v>
      </c>
      <c r="I9" s="55">
        <v>2285.41714999635</v>
      </c>
      <c r="J9" s="51">
        <v>46719</v>
      </c>
      <c r="K9" s="25">
        <v>57230</v>
      </c>
      <c r="L9" s="25">
        <v>77002</v>
      </c>
      <c r="M9" s="36">
        <v>109656</v>
      </c>
      <c r="N9" s="35">
        <v>1.6284000000000001</v>
      </c>
      <c r="O9" s="23">
        <v>2.2801999999999998</v>
      </c>
      <c r="P9" s="23">
        <v>2.0221</v>
      </c>
      <c r="Q9" s="55">
        <v>1.8542000000000001</v>
      </c>
      <c r="S9">
        <v>7</v>
      </c>
      <c r="T9" s="3">
        <v>307601543.62453097</v>
      </c>
      <c r="U9" s="3">
        <v>307837598.22008747</v>
      </c>
      <c r="V9" s="3">
        <v>310664699.5096572</v>
      </c>
      <c r="W9" s="3">
        <v>309367827.69424838</v>
      </c>
    </row>
    <row r="10" spans="1:26" x14ac:dyDescent="0.25">
      <c r="A10" s="42" t="s">
        <v>29</v>
      </c>
      <c r="B10" s="46">
        <v>0.86746359076571544</v>
      </c>
      <c r="C10" s="24">
        <v>0.85410237750528373</v>
      </c>
      <c r="D10" s="24">
        <v>0.87684915688484932</v>
      </c>
      <c r="E10" s="47">
        <v>0.85493938830469018</v>
      </c>
      <c r="F10" s="35">
        <v>1966.0024868272001</v>
      </c>
      <c r="G10" s="23">
        <v>2077.8425823930502</v>
      </c>
      <c r="H10" s="23">
        <v>2440.2306370370402</v>
      </c>
      <c r="I10" s="55">
        <v>2275.4355078447602</v>
      </c>
      <c r="J10" s="51">
        <v>40614</v>
      </c>
      <c r="K10" s="25">
        <v>67180</v>
      </c>
      <c r="L10" s="25">
        <v>84375</v>
      </c>
      <c r="M10" s="36">
        <v>115045</v>
      </c>
      <c r="N10" s="35">
        <v>1.6265000000000001</v>
      </c>
      <c r="O10" s="23">
        <v>2.3807</v>
      </c>
      <c r="P10" s="23">
        <v>1.9646999999999999</v>
      </c>
      <c r="Q10" s="55">
        <v>1.8475999999999999</v>
      </c>
      <c r="S10">
        <v>8</v>
      </c>
      <c r="T10" s="3">
        <v>321176779.2658605</v>
      </c>
      <c r="U10" s="3">
        <v>321387070.09198695</v>
      </c>
      <c r="V10" s="3">
        <v>323870175.12667704</v>
      </c>
      <c r="W10" s="3">
        <v>322518176.96712995</v>
      </c>
    </row>
    <row r="11" spans="1:26" x14ac:dyDescent="0.25">
      <c r="A11" s="42" t="s">
        <v>30</v>
      </c>
      <c r="B11" s="46">
        <v>0.91290735156725211</v>
      </c>
      <c r="C11" s="24">
        <v>0.90296536257458004</v>
      </c>
      <c r="D11" s="24">
        <v>0.8808390020789455</v>
      </c>
      <c r="E11" s="47">
        <v>0.8865470062158336</v>
      </c>
      <c r="F11" s="35">
        <v>1805.20697378776</v>
      </c>
      <c r="G11" s="23">
        <v>2180.3420722493101</v>
      </c>
      <c r="H11" s="23">
        <v>2618.93682078641</v>
      </c>
      <c r="I11" s="55">
        <v>2347.4306278947502</v>
      </c>
      <c r="J11" s="51">
        <v>49557</v>
      </c>
      <c r="K11" s="25">
        <v>70146</v>
      </c>
      <c r="L11" s="25">
        <v>80976</v>
      </c>
      <c r="M11" s="36">
        <v>117886</v>
      </c>
      <c r="N11" s="35">
        <v>1.8295999999999999</v>
      </c>
      <c r="O11" s="23">
        <v>2.2711000000000001</v>
      </c>
      <c r="P11" s="23">
        <v>1.9396</v>
      </c>
      <c r="Q11" s="55">
        <v>1.8198000000000001</v>
      </c>
      <c r="S11">
        <v>9</v>
      </c>
      <c r="T11" s="3">
        <v>338708456.68748784</v>
      </c>
      <c r="U11" s="3">
        <v>338915837.80242181</v>
      </c>
      <c r="V11" s="3">
        <v>341347496.82141</v>
      </c>
      <c r="W11" s="3">
        <v>339922539.46839643</v>
      </c>
    </row>
    <row r="12" spans="1:26" x14ac:dyDescent="0.25">
      <c r="A12" s="42" t="s">
        <v>31</v>
      </c>
      <c r="B12" s="46">
        <v>1.1998554947730462</v>
      </c>
      <c r="C12" s="24">
        <v>1.2072765171483171</v>
      </c>
      <c r="D12" s="24">
        <v>1.1360029253227495</v>
      </c>
      <c r="E12" s="47">
        <v>0.90446382944308568</v>
      </c>
      <c r="F12" s="35">
        <v>1974.5357725250501</v>
      </c>
      <c r="G12" s="23">
        <v>2358.0691041966102</v>
      </c>
      <c r="H12" s="23">
        <v>2619.9558669558401</v>
      </c>
      <c r="I12" s="55">
        <v>2442.68644348409</v>
      </c>
      <c r="J12" s="51">
        <v>63164</v>
      </c>
      <c r="K12" s="25">
        <v>89763</v>
      </c>
      <c r="L12" s="25">
        <v>106973</v>
      </c>
      <c r="M12" s="36">
        <v>117781</v>
      </c>
      <c r="N12" s="35">
        <v>1.871</v>
      </c>
      <c r="O12" s="23">
        <v>2.2143999999999999</v>
      </c>
      <c r="P12" s="23">
        <v>1.9637</v>
      </c>
      <c r="Q12" s="55">
        <v>1.7758</v>
      </c>
      <c r="S12">
        <v>10</v>
      </c>
      <c r="T12" s="3">
        <v>426984389.33839583</v>
      </c>
      <c r="U12" s="3">
        <v>427242248.36327183</v>
      </c>
      <c r="V12" s="3">
        <v>430257482.74474132</v>
      </c>
      <c r="W12" s="3">
        <v>437174561.88677639</v>
      </c>
    </row>
    <row r="13" spans="1:26" x14ac:dyDescent="0.25">
      <c r="A13" s="42" t="s">
        <v>32</v>
      </c>
      <c r="B13" s="46">
        <v>1.4965632788292469</v>
      </c>
      <c r="C13" s="24">
        <v>1.416079236352892</v>
      </c>
      <c r="D13" s="24">
        <v>1.2932654167234956</v>
      </c>
      <c r="E13" s="47">
        <v>1.1207855566950631</v>
      </c>
      <c r="F13" s="35">
        <v>1920.0611646858299</v>
      </c>
      <c r="G13" s="23">
        <v>2226.61335623271</v>
      </c>
      <c r="H13" s="23">
        <v>2477.6163540134398</v>
      </c>
      <c r="I13" s="55">
        <v>2162.7332455962701</v>
      </c>
      <c r="J13" s="51">
        <v>85654</v>
      </c>
      <c r="K13" s="25">
        <v>115287</v>
      </c>
      <c r="L13" s="25">
        <v>131882</v>
      </c>
      <c r="M13" s="36">
        <v>167926</v>
      </c>
      <c r="N13" s="35">
        <v>1.9744999999999999</v>
      </c>
      <c r="O13" s="23">
        <v>2.1092</v>
      </c>
      <c r="P13" s="23">
        <v>1.919</v>
      </c>
      <c r="Q13" s="55">
        <v>1.7390000000000001</v>
      </c>
      <c r="S13">
        <v>11</v>
      </c>
      <c r="T13" s="3">
        <v>519428091.58493251</v>
      </c>
      <c r="U13" s="3">
        <v>519724590.07685566</v>
      </c>
      <c r="V13" s="3">
        <v>523170794.84798956</v>
      </c>
      <c r="W13" s="3">
        <v>531948859.20352721</v>
      </c>
    </row>
    <row r="14" spans="1:26" ht="15.75" thickBot="1" x14ac:dyDescent="0.3">
      <c r="A14" s="43" t="s">
        <v>33</v>
      </c>
      <c r="B14" s="48">
        <v>1.3988277498247221</v>
      </c>
      <c r="C14" s="38">
        <v>1.3834347481931974</v>
      </c>
      <c r="D14" s="38">
        <v>1.4401251775883679</v>
      </c>
      <c r="E14" s="49">
        <v>1.4268420186508644</v>
      </c>
      <c r="F14" s="37">
        <v>1920.65131329414</v>
      </c>
      <c r="G14" s="56">
        <v>2020.87389207915</v>
      </c>
      <c r="H14" s="56">
        <v>2210.1839600246899</v>
      </c>
      <c r="I14" s="57">
        <v>1969.25427544642</v>
      </c>
      <c r="J14" s="52">
        <v>84371</v>
      </c>
      <c r="K14" s="39">
        <v>128169</v>
      </c>
      <c r="L14" s="39">
        <v>168505</v>
      </c>
      <c r="M14" s="40">
        <v>214539</v>
      </c>
      <c r="N14" s="37">
        <v>1.8371</v>
      </c>
      <c r="O14" s="56">
        <v>2.0049000000000001</v>
      </c>
      <c r="P14" s="56">
        <v>1.7982</v>
      </c>
      <c r="Q14" s="57">
        <v>1.6366000000000001</v>
      </c>
      <c r="S14">
        <v>12</v>
      </c>
      <c r="T14" s="3">
        <v>545249221.95123816</v>
      </c>
      <c r="U14" s="3">
        <v>545517456.30080605</v>
      </c>
      <c r="V14" s="3">
        <v>563196150.21953344</v>
      </c>
      <c r="W14" s="3">
        <v>560845084.21519089</v>
      </c>
    </row>
    <row r="16" spans="1:26" x14ac:dyDescent="0.25">
      <c r="B16" s="10"/>
      <c r="E16" s="10"/>
      <c r="N16" s="3"/>
      <c r="O16" s="3"/>
      <c r="P16" s="3"/>
      <c r="Q16" s="3"/>
      <c r="R16" s="3"/>
      <c r="S16" s="3"/>
      <c r="U16"/>
      <c r="V16"/>
      <c r="W16"/>
      <c r="X16"/>
      <c r="Y16"/>
      <c r="Z16"/>
    </row>
    <row r="17" spans="2:26" x14ac:dyDescent="0.25">
      <c r="B17" s="10"/>
      <c r="E17" s="10"/>
      <c r="N17" s="3"/>
      <c r="O17" s="3"/>
      <c r="P17" s="3"/>
      <c r="Q17" s="3"/>
      <c r="R17" s="3"/>
      <c r="S17" s="3"/>
      <c r="U17"/>
      <c r="V17"/>
      <c r="W17"/>
      <c r="X17"/>
      <c r="Y17"/>
      <c r="Z17"/>
    </row>
    <row r="18" spans="2:26" x14ac:dyDescent="0.25">
      <c r="B18" s="10"/>
      <c r="E18" s="10"/>
      <c r="N18" s="3"/>
      <c r="O18" s="3"/>
      <c r="P18" s="3"/>
      <c r="Q18" s="3"/>
      <c r="R18" s="3"/>
      <c r="S18" s="3"/>
      <c r="U18"/>
      <c r="V18"/>
      <c r="W18"/>
      <c r="X18"/>
      <c r="Y18"/>
      <c r="Z18"/>
    </row>
    <row r="19" spans="2:26" x14ac:dyDescent="0.25">
      <c r="B19" s="10"/>
      <c r="E19" s="10"/>
      <c r="N19" s="3"/>
      <c r="O19" s="3"/>
      <c r="P19" s="3"/>
      <c r="Q19" s="3"/>
      <c r="R19" s="3"/>
      <c r="S19" s="3"/>
      <c r="U19"/>
      <c r="V19"/>
      <c r="W19"/>
      <c r="X19"/>
      <c r="Y19"/>
      <c r="Z19"/>
    </row>
    <row r="20" spans="2:26" x14ac:dyDescent="0.25">
      <c r="B20" s="10"/>
      <c r="E20" s="10"/>
      <c r="N20" s="3"/>
      <c r="O20" s="3"/>
      <c r="P20" s="3"/>
      <c r="Q20" s="3"/>
      <c r="R20" s="3"/>
      <c r="S20" s="3"/>
      <c r="U20"/>
      <c r="V20"/>
      <c r="W20"/>
      <c r="X20"/>
      <c r="Y20"/>
      <c r="Z20"/>
    </row>
    <row r="21" spans="2:26" x14ac:dyDescent="0.25">
      <c r="B21" s="10"/>
      <c r="E21" s="10"/>
      <c r="N21" s="3"/>
      <c r="O21" s="3"/>
      <c r="P21" s="3"/>
      <c r="Q21" s="3"/>
      <c r="R21" s="3"/>
      <c r="S21" s="3"/>
      <c r="U21"/>
      <c r="V21"/>
      <c r="W21"/>
      <c r="X21"/>
      <c r="Y21"/>
      <c r="Z21"/>
    </row>
    <row r="22" spans="2:26" x14ac:dyDescent="0.25">
      <c r="B22" s="10"/>
      <c r="E22" s="10"/>
      <c r="N22" s="3"/>
      <c r="O22" s="3"/>
      <c r="P22" s="3"/>
      <c r="Q22" s="3"/>
      <c r="R22" s="3"/>
      <c r="S22" s="3"/>
      <c r="U22"/>
      <c r="V22"/>
      <c r="W22"/>
      <c r="X22"/>
      <c r="Y22"/>
      <c r="Z22"/>
    </row>
    <row r="23" spans="2:26" x14ac:dyDescent="0.25">
      <c r="N23" s="3"/>
      <c r="O23" s="3"/>
      <c r="P23" s="3"/>
      <c r="Q23" s="3"/>
      <c r="R23" s="3"/>
      <c r="S23" s="3"/>
      <c r="U23"/>
      <c r="V23"/>
      <c r="W23"/>
      <c r="X23"/>
      <c r="Y23"/>
      <c r="Z23"/>
    </row>
    <row r="24" spans="2:26" x14ac:dyDescent="0.25">
      <c r="N24" s="3"/>
      <c r="O24" s="3"/>
      <c r="P24" s="3"/>
      <c r="Q24" s="3"/>
      <c r="R24" s="3"/>
      <c r="S24" s="3"/>
      <c r="U24"/>
      <c r="V24"/>
      <c r="W24"/>
      <c r="X24"/>
      <c r="Y24"/>
      <c r="Z24"/>
    </row>
    <row r="25" spans="2:26" x14ac:dyDescent="0.25">
      <c r="N25" s="3"/>
      <c r="O25" s="3"/>
      <c r="P25" s="3"/>
      <c r="Q25" s="3"/>
      <c r="R25" s="3"/>
      <c r="S25" s="3"/>
      <c r="U25"/>
      <c r="V25"/>
      <c r="W25"/>
      <c r="X25"/>
      <c r="Y25"/>
      <c r="Z25"/>
    </row>
  </sheetData>
  <mergeCells count="5">
    <mergeCell ref="N1:Q1"/>
    <mergeCell ref="B1:E1"/>
    <mergeCell ref="A1:A2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F0E1-C447-4072-8771-6B254C8C6105}">
  <dimension ref="A1:AA377"/>
  <sheetViews>
    <sheetView tabSelected="1" topLeftCell="A61" workbookViewId="0">
      <selection activeCell="N74" sqref="N74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10.140625" bestFit="1" customWidth="1"/>
    <col min="4" max="4" width="5" bestFit="1" customWidth="1"/>
    <col min="5" max="5" width="10.140625" bestFit="1" customWidth="1"/>
    <col min="6" max="6" width="6" bestFit="1" customWidth="1"/>
    <col min="7" max="7" width="10.140625" bestFit="1" customWidth="1"/>
    <col min="8" max="8" width="6" bestFit="1" customWidth="1"/>
    <col min="16" max="16" width="10.140625" bestFit="1" customWidth="1"/>
    <col min="17" max="17" width="12.5703125" bestFit="1" customWidth="1"/>
    <col min="18" max="18" width="10.140625" bestFit="1" customWidth="1"/>
    <col min="20" max="20" width="10.140625" bestFit="1" customWidth="1"/>
    <col min="22" max="22" width="10.140625" bestFit="1" customWidth="1"/>
    <col min="25" max="25" width="11" bestFit="1" customWidth="1"/>
  </cols>
  <sheetData>
    <row r="1" spans="1:27" x14ac:dyDescent="0.25">
      <c r="A1" t="s">
        <v>37</v>
      </c>
      <c r="B1" t="s">
        <v>36</v>
      </c>
      <c r="P1" t="s">
        <v>37</v>
      </c>
      <c r="Q1" t="s">
        <v>34</v>
      </c>
    </row>
    <row r="2" spans="1:27" x14ac:dyDescent="0.25">
      <c r="A2" s="58">
        <v>42005</v>
      </c>
      <c r="B2">
        <v>178</v>
      </c>
      <c r="C2" s="58">
        <v>42370</v>
      </c>
      <c r="D2">
        <v>627</v>
      </c>
      <c r="E2" s="58">
        <v>42736</v>
      </c>
      <c r="F2">
        <v>671</v>
      </c>
      <c r="G2" s="58">
        <v>43101</v>
      </c>
      <c r="H2">
        <v>1176</v>
      </c>
      <c r="J2">
        <f>D2-B2</f>
        <v>449</v>
      </c>
      <c r="K2">
        <f>F2-D2</f>
        <v>44</v>
      </c>
      <c r="L2">
        <f>H2-F2</f>
        <v>505</v>
      </c>
      <c r="P2" s="58">
        <v>42005</v>
      </c>
      <c r="Q2">
        <v>1769.624</v>
      </c>
      <c r="R2" s="58">
        <v>42370</v>
      </c>
      <c r="S2">
        <v>1846.7449999999999</v>
      </c>
      <c r="T2" s="58">
        <v>42736</v>
      </c>
      <c r="U2">
        <v>2285.067</v>
      </c>
      <c r="V2" s="58">
        <v>43101</v>
      </c>
      <c r="W2">
        <v>2474.319</v>
      </c>
      <c r="Y2">
        <f>S2-Q2</f>
        <v>77.120999999999867</v>
      </c>
      <c r="Z2">
        <f>U2-S2</f>
        <v>438.32200000000012</v>
      </c>
      <c r="AA2">
        <f>W2-U2</f>
        <v>189.25199999999995</v>
      </c>
    </row>
    <row r="3" spans="1:27" x14ac:dyDescent="0.25">
      <c r="A3" s="58">
        <v>42006</v>
      </c>
      <c r="B3">
        <v>385</v>
      </c>
      <c r="C3" s="58">
        <v>42371</v>
      </c>
      <c r="D3">
        <v>984</v>
      </c>
      <c r="E3" s="58">
        <v>42737</v>
      </c>
      <c r="F3">
        <v>1158</v>
      </c>
      <c r="G3" s="58">
        <v>43102</v>
      </c>
      <c r="H3">
        <v>2121</v>
      </c>
      <c r="J3">
        <f t="shared" ref="J3:J66" si="0">D3-B3</f>
        <v>599</v>
      </c>
      <c r="K3">
        <f t="shared" ref="K3:K66" si="1">F3-D3</f>
        <v>174</v>
      </c>
      <c r="L3">
        <f t="shared" ref="L3:L66" si="2">H3-F3</f>
        <v>963</v>
      </c>
      <c r="P3" s="58">
        <v>42006</v>
      </c>
      <c r="Q3">
        <v>2080.701</v>
      </c>
      <c r="R3" s="58">
        <v>42371</v>
      </c>
      <c r="S3">
        <v>1859.3820000000001</v>
      </c>
      <c r="T3" s="58">
        <v>42737</v>
      </c>
      <c r="U3">
        <v>2610.2060000000001</v>
      </c>
      <c r="V3" s="58">
        <v>43102</v>
      </c>
      <c r="W3">
        <v>2461.9659999999999</v>
      </c>
      <c r="Y3">
        <f t="shared" ref="Y3:Y66" si="3">S3-Q3</f>
        <v>-221.31899999999996</v>
      </c>
      <c r="Z3">
        <f t="shared" ref="Z3:Z66" si="4">U3-S3</f>
        <v>750.82400000000007</v>
      </c>
      <c r="AA3">
        <f t="shared" ref="AA3:AA66" si="5">W3-U3</f>
        <v>-148.24000000000024</v>
      </c>
    </row>
    <row r="4" spans="1:27" x14ac:dyDescent="0.25">
      <c r="A4" s="58">
        <v>42007</v>
      </c>
      <c r="B4">
        <v>475</v>
      </c>
      <c r="C4" s="58">
        <v>42372</v>
      </c>
      <c r="D4">
        <v>1195</v>
      </c>
      <c r="E4" s="58">
        <v>42738</v>
      </c>
      <c r="F4">
        <v>1295</v>
      </c>
      <c r="G4" s="58">
        <v>43103</v>
      </c>
      <c r="H4">
        <v>2583</v>
      </c>
      <c r="J4">
        <f t="shared" si="0"/>
        <v>720</v>
      </c>
      <c r="K4">
        <f t="shared" si="1"/>
        <v>100</v>
      </c>
      <c r="L4">
        <f t="shared" si="2"/>
        <v>1288</v>
      </c>
      <c r="P4" s="58">
        <v>42007</v>
      </c>
      <c r="Q4">
        <v>2442.9430000000002</v>
      </c>
      <c r="R4" s="58">
        <v>42372</v>
      </c>
      <c r="S4">
        <v>1997.165</v>
      </c>
      <c r="T4" s="58">
        <v>42738</v>
      </c>
      <c r="U4">
        <v>2736.585</v>
      </c>
      <c r="V4" s="58">
        <v>43103</v>
      </c>
      <c r="W4">
        <v>2346.0210000000002</v>
      </c>
      <c r="Y4">
        <f t="shared" si="3"/>
        <v>-445.77800000000025</v>
      </c>
      <c r="Z4">
        <f t="shared" si="4"/>
        <v>739.42000000000007</v>
      </c>
      <c r="AA4">
        <f t="shared" si="5"/>
        <v>-390.56399999999985</v>
      </c>
    </row>
    <row r="5" spans="1:27" x14ac:dyDescent="0.25">
      <c r="A5" s="58">
        <v>42008</v>
      </c>
      <c r="B5">
        <v>531</v>
      </c>
      <c r="C5" s="58">
        <v>42373</v>
      </c>
      <c r="D5">
        <v>1353</v>
      </c>
      <c r="E5" s="58">
        <v>42739</v>
      </c>
      <c r="F5">
        <v>1276</v>
      </c>
      <c r="G5" s="58">
        <v>43104</v>
      </c>
      <c r="H5">
        <v>3187</v>
      </c>
      <c r="J5">
        <f t="shared" si="0"/>
        <v>822</v>
      </c>
      <c r="K5">
        <f t="shared" si="1"/>
        <v>-77</v>
      </c>
      <c r="L5">
        <f t="shared" si="2"/>
        <v>1911</v>
      </c>
      <c r="P5" s="58">
        <v>42008</v>
      </c>
      <c r="Q5">
        <v>2432.38</v>
      </c>
      <c r="R5" s="58">
        <v>42373</v>
      </c>
      <c r="S5">
        <v>1855.798</v>
      </c>
      <c r="T5" s="58">
        <v>42739</v>
      </c>
      <c r="U5">
        <v>2724.2280000000001</v>
      </c>
      <c r="V5" s="58">
        <v>43104</v>
      </c>
      <c r="W5">
        <v>2448.1950000000002</v>
      </c>
      <c r="Y5">
        <f t="shared" si="3"/>
        <v>-576.58200000000011</v>
      </c>
      <c r="Z5">
        <f t="shared" si="4"/>
        <v>868.43000000000006</v>
      </c>
      <c r="AA5">
        <f t="shared" si="5"/>
        <v>-276.0329999999999</v>
      </c>
    </row>
    <row r="6" spans="1:27" x14ac:dyDescent="0.25">
      <c r="A6" s="58">
        <v>42009</v>
      </c>
      <c r="B6">
        <v>531</v>
      </c>
      <c r="C6" s="58">
        <v>42374</v>
      </c>
      <c r="D6">
        <v>1373</v>
      </c>
      <c r="E6" s="58">
        <v>42740</v>
      </c>
      <c r="F6">
        <v>1356</v>
      </c>
      <c r="G6" s="58">
        <v>43105</v>
      </c>
      <c r="H6">
        <v>3122</v>
      </c>
      <c r="J6">
        <f t="shared" si="0"/>
        <v>842</v>
      </c>
      <c r="K6">
        <f t="shared" si="1"/>
        <v>-17</v>
      </c>
      <c r="L6">
        <f t="shared" si="2"/>
        <v>1766</v>
      </c>
      <c r="P6" s="58">
        <v>42009</v>
      </c>
      <c r="Q6">
        <v>2362.9740000000002</v>
      </c>
      <c r="R6" s="58">
        <v>42374</v>
      </c>
      <c r="S6">
        <v>2024.692</v>
      </c>
      <c r="T6" s="58">
        <v>42740</v>
      </c>
      <c r="U6">
        <v>2633.6779999999999</v>
      </c>
      <c r="V6" s="58">
        <v>43105</v>
      </c>
      <c r="W6">
        <v>2468.9450000000002</v>
      </c>
      <c r="Y6">
        <f t="shared" si="3"/>
        <v>-338.28200000000015</v>
      </c>
      <c r="Z6">
        <f t="shared" si="4"/>
        <v>608.98599999999988</v>
      </c>
      <c r="AA6">
        <f t="shared" si="5"/>
        <v>-164.73299999999972</v>
      </c>
    </row>
    <row r="7" spans="1:27" x14ac:dyDescent="0.25">
      <c r="A7" s="58">
        <v>42010</v>
      </c>
      <c r="B7">
        <v>558</v>
      </c>
      <c r="C7" s="58">
        <v>42375</v>
      </c>
      <c r="D7">
        <v>1271</v>
      </c>
      <c r="E7" s="58">
        <v>42741</v>
      </c>
      <c r="F7">
        <v>1430</v>
      </c>
      <c r="G7" s="58">
        <v>43106</v>
      </c>
      <c r="H7">
        <v>3146</v>
      </c>
      <c r="J7">
        <f t="shared" si="0"/>
        <v>713</v>
      </c>
      <c r="K7">
        <f t="shared" si="1"/>
        <v>159</v>
      </c>
      <c r="L7">
        <f t="shared" si="2"/>
        <v>1716</v>
      </c>
      <c r="P7" s="58">
        <v>42010</v>
      </c>
      <c r="Q7">
        <v>2290.835</v>
      </c>
      <c r="R7" s="58">
        <v>42375</v>
      </c>
      <c r="S7">
        <v>2041.847</v>
      </c>
      <c r="T7" s="58">
        <v>42741</v>
      </c>
      <c r="U7">
        <v>2501.9140000000002</v>
      </c>
      <c r="V7" s="58">
        <v>43106</v>
      </c>
      <c r="W7">
        <v>2561.5540000000001</v>
      </c>
      <c r="Y7">
        <f t="shared" si="3"/>
        <v>-248.98800000000006</v>
      </c>
      <c r="Z7">
        <f t="shared" si="4"/>
        <v>460.06700000000023</v>
      </c>
      <c r="AA7">
        <f t="shared" si="5"/>
        <v>59.639999999999873</v>
      </c>
    </row>
    <row r="8" spans="1:27" x14ac:dyDescent="0.25">
      <c r="A8" s="58">
        <v>42011</v>
      </c>
      <c r="B8">
        <v>456</v>
      </c>
      <c r="C8" s="58">
        <v>42376</v>
      </c>
      <c r="D8">
        <v>1078</v>
      </c>
      <c r="E8" s="58">
        <v>42742</v>
      </c>
      <c r="F8">
        <v>1463</v>
      </c>
      <c r="G8" s="58">
        <v>43107</v>
      </c>
      <c r="H8">
        <v>2851</v>
      </c>
      <c r="J8">
        <f t="shared" si="0"/>
        <v>622</v>
      </c>
      <c r="K8">
        <f t="shared" si="1"/>
        <v>385</v>
      </c>
      <c r="L8">
        <f t="shared" si="2"/>
        <v>1388</v>
      </c>
      <c r="P8" s="58">
        <v>42011</v>
      </c>
      <c r="Q8">
        <v>2005.634</v>
      </c>
      <c r="R8" s="58">
        <v>42376</v>
      </c>
      <c r="S8">
        <v>1943.106</v>
      </c>
      <c r="T8" s="58">
        <v>42742</v>
      </c>
      <c r="U8">
        <v>2438.049</v>
      </c>
      <c r="V8" s="58">
        <v>43107</v>
      </c>
      <c r="W8">
        <v>2523.4549999999999</v>
      </c>
      <c r="Y8">
        <f t="shared" si="3"/>
        <v>-62.52800000000002</v>
      </c>
      <c r="Z8">
        <f t="shared" si="4"/>
        <v>494.94299999999998</v>
      </c>
      <c r="AA8">
        <f t="shared" si="5"/>
        <v>85.405999999999949</v>
      </c>
    </row>
    <row r="9" spans="1:27" x14ac:dyDescent="0.25">
      <c r="A9" s="58">
        <v>42012</v>
      </c>
      <c r="B9">
        <v>462</v>
      </c>
      <c r="C9" s="58">
        <v>42377</v>
      </c>
      <c r="D9">
        <v>1242</v>
      </c>
      <c r="E9" s="58">
        <v>42743</v>
      </c>
      <c r="F9">
        <v>1765</v>
      </c>
      <c r="G9" s="58">
        <v>43108</v>
      </c>
      <c r="H9">
        <v>3129</v>
      </c>
      <c r="J9">
        <f t="shared" si="0"/>
        <v>780</v>
      </c>
      <c r="K9">
        <f t="shared" si="1"/>
        <v>523</v>
      </c>
      <c r="L9">
        <f t="shared" si="2"/>
        <v>1364</v>
      </c>
      <c r="P9" s="58">
        <v>42012</v>
      </c>
      <c r="Q9">
        <v>2279</v>
      </c>
      <c r="R9" s="58">
        <v>42377</v>
      </c>
      <c r="S9">
        <v>1979.923</v>
      </c>
      <c r="T9" s="58">
        <v>42743</v>
      </c>
      <c r="U9">
        <v>2361.6959999999999</v>
      </c>
      <c r="V9" s="58">
        <v>43108</v>
      </c>
      <c r="W9">
        <v>2474.7130000000002</v>
      </c>
      <c r="Y9">
        <f t="shared" si="3"/>
        <v>-299.077</v>
      </c>
      <c r="Z9">
        <f t="shared" si="4"/>
        <v>381.77299999999991</v>
      </c>
      <c r="AA9">
        <f t="shared" si="5"/>
        <v>113.01700000000028</v>
      </c>
    </row>
    <row r="10" spans="1:27" x14ac:dyDescent="0.25">
      <c r="A10" s="58">
        <v>42013</v>
      </c>
      <c r="B10">
        <v>505</v>
      </c>
      <c r="C10" s="58">
        <v>42378</v>
      </c>
      <c r="D10">
        <v>1237</v>
      </c>
      <c r="E10" s="58">
        <v>42744</v>
      </c>
      <c r="F10">
        <v>2095</v>
      </c>
      <c r="G10" s="58">
        <v>43109</v>
      </c>
      <c r="H10">
        <v>4065</v>
      </c>
      <c r="J10">
        <f t="shared" si="0"/>
        <v>732</v>
      </c>
      <c r="K10">
        <f t="shared" si="1"/>
        <v>858</v>
      </c>
      <c r="L10">
        <f t="shared" si="2"/>
        <v>1970</v>
      </c>
      <c r="P10" s="58">
        <v>42013</v>
      </c>
      <c r="Q10">
        <v>2451.6439999999998</v>
      </c>
      <c r="R10" s="58">
        <v>42378</v>
      </c>
      <c r="S10">
        <v>2143.5920000000001</v>
      </c>
      <c r="T10" s="58">
        <v>42744</v>
      </c>
      <c r="U10">
        <v>2344.174</v>
      </c>
      <c r="V10" s="58">
        <v>43109</v>
      </c>
      <c r="W10">
        <v>2459.9789999999998</v>
      </c>
      <c r="Y10">
        <f t="shared" si="3"/>
        <v>-308.05199999999968</v>
      </c>
      <c r="Z10">
        <f t="shared" si="4"/>
        <v>200.58199999999988</v>
      </c>
      <c r="AA10">
        <f t="shared" si="5"/>
        <v>115.80499999999984</v>
      </c>
    </row>
    <row r="11" spans="1:27" x14ac:dyDescent="0.25">
      <c r="A11" s="58">
        <v>42014</v>
      </c>
      <c r="B11">
        <v>541</v>
      </c>
      <c r="C11" s="58">
        <v>42379</v>
      </c>
      <c r="D11">
        <v>1455</v>
      </c>
      <c r="E11" s="58">
        <v>42745</v>
      </c>
      <c r="F11">
        <v>3870</v>
      </c>
      <c r="G11" s="58">
        <v>43110</v>
      </c>
      <c r="H11">
        <v>3626</v>
      </c>
      <c r="J11">
        <f t="shared" si="0"/>
        <v>914</v>
      </c>
      <c r="K11">
        <f t="shared" si="1"/>
        <v>2415</v>
      </c>
      <c r="L11">
        <f t="shared" si="2"/>
        <v>-244</v>
      </c>
      <c r="P11" s="58">
        <v>42014</v>
      </c>
      <c r="Q11">
        <v>2157.1889999999999</v>
      </c>
      <c r="R11" s="58">
        <v>42379</v>
      </c>
      <c r="S11">
        <v>2055.88</v>
      </c>
      <c r="T11" s="58">
        <v>42745</v>
      </c>
      <c r="U11">
        <v>2371.6469999999999</v>
      </c>
      <c r="V11" s="58">
        <v>43110</v>
      </c>
      <c r="W11">
        <v>2559.076</v>
      </c>
      <c r="Y11">
        <f t="shared" si="3"/>
        <v>-101.30899999999974</v>
      </c>
      <c r="Z11">
        <f t="shared" si="4"/>
        <v>315.76699999999983</v>
      </c>
      <c r="AA11">
        <f t="shared" si="5"/>
        <v>187.42900000000009</v>
      </c>
    </row>
    <row r="12" spans="1:27" x14ac:dyDescent="0.25">
      <c r="A12" s="58">
        <v>42015</v>
      </c>
      <c r="B12">
        <v>568</v>
      </c>
      <c r="C12" s="58">
        <v>42380</v>
      </c>
      <c r="D12">
        <v>1825</v>
      </c>
      <c r="E12" s="58">
        <v>42746</v>
      </c>
      <c r="F12">
        <v>3419</v>
      </c>
      <c r="G12" s="58">
        <v>43111</v>
      </c>
      <c r="H12">
        <v>3994</v>
      </c>
      <c r="J12">
        <f t="shared" si="0"/>
        <v>1257</v>
      </c>
      <c r="K12">
        <f t="shared" si="1"/>
        <v>1594</v>
      </c>
      <c r="L12">
        <f t="shared" si="2"/>
        <v>575</v>
      </c>
      <c r="P12" s="58">
        <v>42015</v>
      </c>
      <c r="Q12">
        <v>2133.944</v>
      </c>
      <c r="R12" s="58">
        <v>42380</v>
      </c>
      <c r="S12">
        <v>2160.7600000000002</v>
      </c>
      <c r="T12" s="58">
        <v>42746</v>
      </c>
      <c r="U12">
        <v>2470.3159999999998</v>
      </c>
      <c r="V12" s="58">
        <v>43111</v>
      </c>
      <c r="W12">
        <v>2347.2640000000001</v>
      </c>
      <c r="Y12">
        <f t="shared" si="3"/>
        <v>26.816000000000258</v>
      </c>
      <c r="Z12">
        <f t="shared" si="4"/>
        <v>309.55599999999959</v>
      </c>
      <c r="AA12">
        <f t="shared" si="5"/>
        <v>-123.05199999999968</v>
      </c>
    </row>
    <row r="13" spans="1:27" x14ac:dyDescent="0.25">
      <c r="A13" s="58">
        <v>42016</v>
      </c>
      <c r="B13">
        <v>929</v>
      </c>
      <c r="C13" s="58">
        <v>42381</v>
      </c>
      <c r="D13">
        <v>1859</v>
      </c>
      <c r="E13" s="58">
        <v>42747</v>
      </c>
      <c r="F13">
        <v>2791</v>
      </c>
      <c r="G13" s="58">
        <v>43112</v>
      </c>
      <c r="H13">
        <v>3199</v>
      </c>
      <c r="J13">
        <f t="shared" si="0"/>
        <v>930</v>
      </c>
      <c r="K13">
        <f t="shared" si="1"/>
        <v>932</v>
      </c>
      <c r="L13">
        <f t="shared" si="2"/>
        <v>408</v>
      </c>
      <c r="P13" s="58">
        <v>42016</v>
      </c>
      <c r="Q13">
        <v>2473.0450000000001</v>
      </c>
      <c r="R13" s="58">
        <v>42381</v>
      </c>
      <c r="S13">
        <v>2115.326</v>
      </c>
      <c r="T13" s="58">
        <v>42747</v>
      </c>
      <c r="U13">
        <v>2507.4050000000002</v>
      </c>
      <c r="V13" s="58">
        <v>43112</v>
      </c>
      <c r="W13">
        <v>2500.5149999999999</v>
      </c>
      <c r="Y13">
        <f t="shared" si="3"/>
        <v>-357.71900000000005</v>
      </c>
      <c r="Z13">
        <f t="shared" si="4"/>
        <v>392.07900000000018</v>
      </c>
      <c r="AA13">
        <f t="shared" si="5"/>
        <v>-6.8900000000003274</v>
      </c>
    </row>
    <row r="14" spans="1:27" x14ac:dyDescent="0.25">
      <c r="A14" s="58">
        <v>42017</v>
      </c>
      <c r="B14">
        <v>895</v>
      </c>
      <c r="C14" s="58">
        <v>42382</v>
      </c>
      <c r="D14">
        <v>1729</v>
      </c>
      <c r="E14" s="58">
        <v>42748</v>
      </c>
      <c r="F14">
        <v>2106</v>
      </c>
      <c r="G14" s="58">
        <v>43113</v>
      </c>
      <c r="H14">
        <v>2542</v>
      </c>
      <c r="J14">
        <f t="shared" si="0"/>
        <v>834</v>
      </c>
      <c r="K14">
        <f t="shared" si="1"/>
        <v>377</v>
      </c>
      <c r="L14">
        <f t="shared" si="2"/>
        <v>436</v>
      </c>
      <c r="P14" s="58">
        <v>42017</v>
      </c>
      <c r="Q14">
        <v>2143.81</v>
      </c>
      <c r="R14" s="58">
        <v>42382</v>
      </c>
      <c r="S14">
        <v>2308.078</v>
      </c>
      <c r="T14" s="58">
        <v>42748</v>
      </c>
      <c r="U14">
        <v>2628.864</v>
      </c>
      <c r="V14" s="58">
        <v>43113</v>
      </c>
      <c r="W14">
        <v>2451.703</v>
      </c>
      <c r="Y14">
        <f t="shared" si="3"/>
        <v>164.26800000000003</v>
      </c>
      <c r="Z14">
        <f t="shared" si="4"/>
        <v>320.78600000000006</v>
      </c>
      <c r="AA14">
        <f t="shared" si="5"/>
        <v>-177.16100000000006</v>
      </c>
    </row>
    <row r="15" spans="1:27" x14ac:dyDescent="0.25">
      <c r="A15" s="58">
        <v>42018</v>
      </c>
      <c r="B15">
        <v>1008</v>
      </c>
      <c r="C15" s="58">
        <v>42383</v>
      </c>
      <c r="D15">
        <v>1682</v>
      </c>
      <c r="E15" s="58">
        <v>42749</v>
      </c>
      <c r="F15">
        <v>1855</v>
      </c>
      <c r="G15" s="58">
        <v>43114</v>
      </c>
      <c r="H15">
        <v>3502</v>
      </c>
      <c r="J15">
        <f t="shared" si="0"/>
        <v>674</v>
      </c>
      <c r="K15">
        <f t="shared" si="1"/>
        <v>173</v>
      </c>
      <c r="L15">
        <f t="shared" si="2"/>
        <v>1647</v>
      </c>
      <c r="P15" s="58">
        <v>42018</v>
      </c>
      <c r="Q15">
        <v>2326.1170000000002</v>
      </c>
      <c r="R15" s="58">
        <v>42383</v>
      </c>
      <c r="S15">
        <v>2076.998</v>
      </c>
      <c r="T15" s="58">
        <v>42749</v>
      </c>
      <c r="U15">
        <v>2681.8440000000001</v>
      </c>
      <c r="V15" s="58">
        <v>43114</v>
      </c>
      <c r="W15">
        <v>2241.712</v>
      </c>
      <c r="Y15">
        <f t="shared" si="3"/>
        <v>-249.11900000000014</v>
      </c>
      <c r="Z15">
        <f t="shared" si="4"/>
        <v>604.846</v>
      </c>
      <c r="AA15">
        <f t="shared" si="5"/>
        <v>-440.13200000000006</v>
      </c>
    </row>
    <row r="16" spans="1:27" x14ac:dyDescent="0.25">
      <c r="A16" s="58">
        <v>42019</v>
      </c>
      <c r="B16">
        <v>1034</v>
      </c>
      <c r="C16" s="58">
        <v>42384</v>
      </c>
      <c r="D16">
        <v>1570</v>
      </c>
      <c r="E16" s="58">
        <v>42750</v>
      </c>
      <c r="F16">
        <v>2082</v>
      </c>
      <c r="G16" s="58">
        <v>43115</v>
      </c>
      <c r="H16">
        <v>4852</v>
      </c>
      <c r="J16">
        <f t="shared" si="0"/>
        <v>536</v>
      </c>
      <c r="K16">
        <f t="shared" si="1"/>
        <v>512</v>
      </c>
      <c r="L16">
        <f t="shared" si="2"/>
        <v>2770</v>
      </c>
      <c r="P16" s="58">
        <v>42019</v>
      </c>
      <c r="Q16">
        <v>2300.386</v>
      </c>
      <c r="R16" s="58">
        <v>42384</v>
      </c>
      <c r="S16">
        <v>2017.0029999999999</v>
      </c>
      <c r="T16" s="58">
        <v>42750</v>
      </c>
      <c r="U16">
        <v>2427.48</v>
      </c>
      <c r="V16" s="58">
        <v>43115</v>
      </c>
      <c r="W16">
        <v>2577.7069999999999</v>
      </c>
      <c r="Y16">
        <f t="shared" si="3"/>
        <v>-283.38300000000004</v>
      </c>
      <c r="Z16">
        <f t="shared" si="4"/>
        <v>410.47700000000009</v>
      </c>
      <c r="AA16">
        <f t="shared" si="5"/>
        <v>150.22699999999986</v>
      </c>
    </row>
    <row r="17" spans="1:27" x14ac:dyDescent="0.25">
      <c r="A17" s="58">
        <v>42020</v>
      </c>
      <c r="B17">
        <v>839</v>
      </c>
      <c r="C17" s="58">
        <v>42385</v>
      </c>
      <c r="D17">
        <v>1277</v>
      </c>
      <c r="E17" s="58">
        <v>42751</v>
      </c>
      <c r="F17">
        <v>3726</v>
      </c>
      <c r="G17" s="58">
        <v>43116</v>
      </c>
      <c r="H17">
        <v>5213</v>
      </c>
      <c r="J17">
        <f t="shared" si="0"/>
        <v>438</v>
      </c>
      <c r="K17">
        <f t="shared" si="1"/>
        <v>2449</v>
      </c>
      <c r="L17">
        <f t="shared" si="2"/>
        <v>1487</v>
      </c>
      <c r="P17" s="58">
        <v>42020</v>
      </c>
      <c r="Q17">
        <v>2474.4279999999999</v>
      </c>
      <c r="R17" s="58">
        <v>42385</v>
      </c>
      <c r="S17">
        <v>2013.1790000000001</v>
      </c>
      <c r="T17" s="58">
        <v>42751</v>
      </c>
      <c r="U17">
        <v>2188.8130000000001</v>
      </c>
      <c r="V17" s="58">
        <v>43116</v>
      </c>
      <c r="W17">
        <v>2397.5590000000002</v>
      </c>
      <c r="Y17">
        <f t="shared" si="3"/>
        <v>-461.2489999999998</v>
      </c>
      <c r="Z17">
        <f t="shared" si="4"/>
        <v>175.63400000000001</v>
      </c>
      <c r="AA17">
        <f t="shared" si="5"/>
        <v>208.74600000000009</v>
      </c>
    </row>
    <row r="18" spans="1:27" x14ac:dyDescent="0.25">
      <c r="A18" s="58">
        <v>42021</v>
      </c>
      <c r="B18">
        <v>638</v>
      </c>
      <c r="C18" s="58">
        <v>42386</v>
      </c>
      <c r="D18">
        <v>1458</v>
      </c>
      <c r="E18" s="58">
        <v>42752</v>
      </c>
      <c r="F18">
        <v>3310</v>
      </c>
      <c r="G18" s="58">
        <v>43117</v>
      </c>
      <c r="H18">
        <v>4380</v>
      </c>
      <c r="J18">
        <f t="shared" si="0"/>
        <v>820</v>
      </c>
      <c r="K18">
        <f t="shared" si="1"/>
        <v>1852</v>
      </c>
      <c r="L18">
        <f t="shared" si="2"/>
        <v>1070</v>
      </c>
      <c r="P18" s="58">
        <v>42021</v>
      </c>
      <c r="Q18">
        <v>2649.6379999999999</v>
      </c>
      <c r="R18" s="58">
        <v>42386</v>
      </c>
      <c r="S18">
        <v>2114.7559999999999</v>
      </c>
      <c r="T18" s="58">
        <v>42752</v>
      </c>
      <c r="U18">
        <v>2088.8490000000002</v>
      </c>
      <c r="V18" s="58">
        <v>43117</v>
      </c>
      <c r="W18">
        <v>2400.0659999999998</v>
      </c>
      <c r="Y18">
        <f t="shared" si="3"/>
        <v>-534.88200000000006</v>
      </c>
      <c r="Z18">
        <f t="shared" si="4"/>
        <v>-25.906999999999698</v>
      </c>
      <c r="AA18">
        <f t="shared" si="5"/>
        <v>311.21699999999964</v>
      </c>
    </row>
    <row r="19" spans="1:27" x14ac:dyDescent="0.25">
      <c r="A19" s="58">
        <v>42022</v>
      </c>
      <c r="B19">
        <v>694</v>
      </c>
      <c r="C19" s="58">
        <v>42387</v>
      </c>
      <c r="D19">
        <v>2183</v>
      </c>
      <c r="E19" s="58">
        <v>42753</v>
      </c>
      <c r="F19">
        <v>2900</v>
      </c>
      <c r="G19" s="58">
        <v>43118</v>
      </c>
      <c r="H19">
        <v>4396</v>
      </c>
      <c r="J19">
        <f t="shared" si="0"/>
        <v>1489</v>
      </c>
      <c r="K19">
        <f t="shared" si="1"/>
        <v>717</v>
      </c>
      <c r="L19">
        <f t="shared" si="2"/>
        <v>1496</v>
      </c>
      <c r="P19" s="58">
        <v>42022</v>
      </c>
      <c r="Q19">
        <v>2388.739</v>
      </c>
      <c r="R19" s="58">
        <v>42387</v>
      </c>
      <c r="S19">
        <v>1901.83</v>
      </c>
      <c r="T19" s="58">
        <v>42753</v>
      </c>
      <c r="U19">
        <v>2254.3110000000001</v>
      </c>
      <c r="V19" s="58">
        <v>43118</v>
      </c>
      <c r="W19">
        <v>2369.2429999999999</v>
      </c>
      <c r="Y19">
        <f t="shared" si="3"/>
        <v>-486.90900000000011</v>
      </c>
      <c r="Z19">
        <f t="shared" si="4"/>
        <v>352.48100000000022</v>
      </c>
      <c r="AA19">
        <f t="shared" si="5"/>
        <v>114.93199999999979</v>
      </c>
    </row>
    <row r="20" spans="1:27" x14ac:dyDescent="0.25">
      <c r="A20" s="58">
        <v>42023</v>
      </c>
      <c r="B20">
        <v>1216</v>
      </c>
      <c r="C20" s="58">
        <v>42388</v>
      </c>
      <c r="D20">
        <v>2187</v>
      </c>
      <c r="E20" s="58">
        <v>42754</v>
      </c>
      <c r="F20">
        <v>2400</v>
      </c>
      <c r="G20" s="58">
        <v>43119</v>
      </c>
      <c r="H20">
        <v>3273</v>
      </c>
      <c r="J20">
        <f t="shared" si="0"/>
        <v>971</v>
      </c>
      <c r="K20">
        <f t="shared" si="1"/>
        <v>213</v>
      </c>
      <c r="L20">
        <f t="shared" si="2"/>
        <v>873</v>
      </c>
      <c r="P20" s="58">
        <v>42023</v>
      </c>
      <c r="Q20">
        <v>2113.8209999999999</v>
      </c>
      <c r="R20" s="58">
        <v>42388</v>
      </c>
      <c r="S20">
        <v>1912.5540000000001</v>
      </c>
      <c r="T20" s="58">
        <v>42754</v>
      </c>
      <c r="U20">
        <v>2285.1280000000002</v>
      </c>
      <c r="V20" s="58">
        <v>43119</v>
      </c>
      <c r="W20">
        <v>2536.3000000000002</v>
      </c>
      <c r="Y20">
        <f t="shared" si="3"/>
        <v>-201.26699999999983</v>
      </c>
      <c r="Z20">
        <f t="shared" si="4"/>
        <v>372.57400000000007</v>
      </c>
      <c r="AA20">
        <f t="shared" si="5"/>
        <v>251.17200000000003</v>
      </c>
    </row>
    <row r="21" spans="1:27" x14ac:dyDescent="0.25">
      <c r="A21" s="58">
        <v>42024</v>
      </c>
      <c r="B21">
        <v>1217</v>
      </c>
      <c r="C21" s="58">
        <v>42389</v>
      </c>
      <c r="D21">
        <v>1650</v>
      </c>
      <c r="E21" s="58">
        <v>42755</v>
      </c>
      <c r="F21">
        <v>2451</v>
      </c>
      <c r="G21" s="58">
        <v>43120</v>
      </c>
      <c r="H21">
        <v>2689</v>
      </c>
      <c r="J21">
        <f t="shared" si="0"/>
        <v>433</v>
      </c>
      <c r="K21">
        <f t="shared" si="1"/>
        <v>801</v>
      </c>
      <c r="L21">
        <f t="shared" si="2"/>
        <v>238</v>
      </c>
      <c r="P21" s="58">
        <v>42024</v>
      </c>
      <c r="Q21">
        <v>1933.789</v>
      </c>
      <c r="R21" s="58">
        <v>42389</v>
      </c>
      <c r="S21">
        <v>1950.42</v>
      </c>
      <c r="T21" s="58">
        <v>42755</v>
      </c>
      <c r="U21">
        <v>2217.279</v>
      </c>
      <c r="V21" s="58">
        <v>43120</v>
      </c>
      <c r="W21">
        <v>2691.835</v>
      </c>
      <c r="Y21">
        <f t="shared" si="3"/>
        <v>16.631000000000085</v>
      </c>
      <c r="Z21">
        <f t="shared" si="4"/>
        <v>266.85899999999992</v>
      </c>
      <c r="AA21">
        <f t="shared" si="5"/>
        <v>474.55600000000004</v>
      </c>
    </row>
    <row r="22" spans="1:27" x14ac:dyDescent="0.25">
      <c r="A22" s="58">
        <v>42025</v>
      </c>
      <c r="B22">
        <v>1063</v>
      </c>
      <c r="C22" s="58">
        <v>42390</v>
      </c>
      <c r="D22">
        <v>1267</v>
      </c>
      <c r="E22" s="58">
        <v>42756</v>
      </c>
      <c r="F22">
        <v>2358</v>
      </c>
      <c r="G22" s="58">
        <v>43121</v>
      </c>
      <c r="H22">
        <v>2764</v>
      </c>
      <c r="J22">
        <f t="shared" si="0"/>
        <v>204</v>
      </c>
      <c r="K22">
        <f t="shared" si="1"/>
        <v>1091</v>
      </c>
      <c r="L22">
        <f t="shared" si="2"/>
        <v>406</v>
      </c>
      <c r="P22" s="58">
        <v>42025</v>
      </c>
      <c r="Q22">
        <v>1968.384</v>
      </c>
      <c r="R22" s="58">
        <v>42390</v>
      </c>
      <c r="S22">
        <v>2115.5450000000001</v>
      </c>
      <c r="T22" s="58">
        <v>42756</v>
      </c>
      <c r="U22">
        <v>2220.0079999999998</v>
      </c>
      <c r="V22" s="58">
        <v>43121</v>
      </c>
      <c r="W22">
        <v>2537.3429999999998</v>
      </c>
      <c r="Y22">
        <f t="shared" si="3"/>
        <v>147.16100000000006</v>
      </c>
      <c r="Z22">
        <f t="shared" si="4"/>
        <v>104.46299999999974</v>
      </c>
      <c r="AA22">
        <f t="shared" si="5"/>
        <v>317.33500000000004</v>
      </c>
    </row>
    <row r="23" spans="1:27" x14ac:dyDescent="0.25">
      <c r="A23" s="58">
        <v>42026</v>
      </c>
      <c r="B23">
        <v>778</v>
      </c>
      <c r="C23" s="58">
        <v>42391</v>
      </c>
      <c r="D23">
        <v>1309</v>
      </c>
      <c r="E23" s="58">
        <v>42757</v>
      </c>
      <c r="F23">
        <v>2192</v>
      </c>
      <c r="G23" s="58">
        <v>43122</v>
      </c>
      <c r="H23">
        <v>2196</v>
      </c>
      <c r="J23">
        <f t="shared" si="0"/>
        <v>531</v>
      </c>
      <c r="K23">
        <f t="shared" si="1"/>
        <v>883</v>
      </c>
      <c r="L23">
        <f t="shared" si="2"/>
        <v>4</v>
      </c>
      <c r="P23" s="58">
        <v>42026</v>
      </c>
      <c r="Q23">
        <v>2408.7150000000001</v>
      </c>
      <c r="R23" s="58">
        <v>42391</v>
      </c>
      <c r="S23">
        <v>2388.2420000000002</v>
      </c>
      <c r="T23" s="58">
        <v>42757</v>
      </c>
      <c r="U23">
        <v>2330.2420000000002</v>
      </c>
      <c r="V23" s="58">
        <v>43122</v>
      </c>
      <c r="W23">
        <v>2438.6889999999999</v>
      </c>
      <c r="Y23">
        <f t="shared" si="3"/>
        <v>-20.472999999999956</v>
      </c>
      <c r="Z23">
        <f t="shared" si="4"/>
        <v>-58</v>
      </c>
      <c r="AA23">
        <f t="shared" si="5"/>
        <v>108.44699999999966</v>
      </c>
    </row>
    <row r="24" spans="1:27" x14ac:dyDescent="0.25">
      <c r="A24" s="58">
        <v>42027</v>
      </c>
      <c r="B24">
        <v>719</v>
      </c>
      <c r="C24" s="58">
        <v>42392</v>
      </c>
      <c r="D24">
        <v>1048</v>
      </c>
      <c r="E24" s="58">
        <v>42758</v>
      </c>
      <c r="F24">
        <v>2533</v>
      </c>
      <c r="G24" s="58">
        <v>43123</v>
      </c>
      <c r="H24">
        <v>5447</v>
      </c>
      <c r="J24">
        <f t="shared" si="0"/>
        <v>329</v>
      </c>
      <c r="K24">
        <f t="shared" si="1"/>
        <v>1485</v>
      </c>
      <c r="L24">
        <f t="shared" si="2"/>
        <v>2914</v>
      </c>
      <c r="P24" s="58">
        <v>42027</v>
      </c>
      <c r="Q24">
        <v>2538.7660000000001</v>
      </c>
      <c r="R24" s="58">
        <v>42392</v>
      </c>
      <c r="S24">
        <v>2146.6550000000002</v>
      </c>
      <c r="T24" s="58">
        <v>42758</v>
      </c>
      <c r="U24">
        <v>2319.8220000000001</v>
      </c>
      <c r="V24" s="58">
        <v>43123</v>
      </c>
      <c r="W24">
        <v>2459.4690000000001</v>
      </c>
      <c r="Y24">
        <f t="shared" si="3"/>
        <v>-392.11099999999988</v>
      </c>
      <c r="Z24">
        <f t="shared" si="4"/>
        <v>173.16699999999992</v>
      </c>
      <c r="AA24">
        <f t="shared" si="5"/>
        <v>139.64699999999993</v>
      </c>
    </row>
    <row r="25" spans="1:27" x14ac:dyDescent="0.25">
      <c r="A25" s="58">
        <v>42028</v>
      </c>
      <c r="B25">
        <v>574</v>
      </c>
      <c r="C25" s="58">
        <v>42393</v>
      </c>
      <c r="D25">
        <v>1070</v>
      </c>
      <c r="E25" s="58">
        <v>42759</v>
      </c>
      <c r="F25">
        <v>5056</v>
      </c>
      <c r="G25" s="58">
        <v>43124</v>
      </c>
      <c r="H25">
        <v>3972</v>
      </c>
      <c r="J25">
        <f t="shared" si="0"/>
        <v>496</v>
      </c>
      <c r="K25">
        <f t="shared" si="1"/>
        <v>3986</v>
      </c>
      <c r="L25">
        <f t="shared" si="2"/>
        <v>-1084</v>
      </c>
      <c r="P25" s="58">
        <v>42028</v>
      </c>
      <c r="Q25">
        <v>2281.7060000000001</v>
      </c>
      <c r="R25" s="58">
        <v>42393</v>
      </c>
      <c r="S25">
        <v>2129.8440000000001</v>
      </c>
      <c r="T25" s="58">
        <v>42759</v>
      </c>
      <c r="U25">
        <v>2284.9609999999998</v>
      </c>
      <c r="V25" s="58">
        <v>43124</v>
      </c>
      <c r="W25">
        <v>2407.0740000000001</v>
      </c>
      <c r="Y25">
        <f t="shared" si="3"/>
        <v>-151.86200000000008</v>
      </c>
      <c r="Z25">
        <f t="shared" si="4"/>
        <v>155.11699999999973</v>
      </c>
      <c r="AA25">
        <f t="shared" si="5"/>
        <v>122.11300000000028</v>
      </c>
    </row>
    <row r="26" spans="1:27" x14ac:dyDescent="0.25">
      <c r="A26" s="58">
        <v>42029</v>
      </c>
      <c r="B26">
        <v>616</v>
      </c>
      <c r="C26" s="58">
        <v>42394</v>
      </c>
      <c r="D26">
        <v>3164</v>
      </c>
      <c r="E26" s="58">
        <v>42760</v>
      </c>
      <c r="F26">
        <v>3718</v>
      </c>
      <c r="G26" s="58">
        <v>43125</v>
      </c>
      <c r="H26">
        <v>3633</v>
      </c>
      <c r="J26">
        <f t="shared" si="0"/>
        <v>2548</v>
      </c>
      <c r="K26">
        <f t="shared" si="1"/>
        <v>554</v>
      </c>
      <c r="L26">
        <f t="shared" si="2"/>
        <v>-85</v>
      </c>
      <c r="P26" s="58">
        <v>42029</v>
      </c>
      <c r="Q26">
        <v>2607.2779999999998</v>
      </c>
      <c r="R26" s="58">
        <v>42394</v>
      </c>
      <c r="S26">
        <v>2049.2350000000001</v>
      </c>
      <c r="T26" s="58">
        <v>42760</v>
      </c>
      <c r="U26">
        <v>2233.7280000000001</v>
      </c>
      <c r="V26" s="58">
        <v>43125</v>
      </c>
      <c r="W26">
        <v>2277.3780000000002</v>
      </c>
      <c r="Y26">
        <f t="shared" si="3"/>
        <v>-558.04299999999967</v>
      </c>
      <c r="Z26">
        <f t="shared" si="4"/>
        <v>184.49299999999994</v>
      </c>
      <c r="AA26">
        <f t="shared" si="5"/>
        <v>43.650000000000091</v>
      </c>
    </row>
    <row r="27" spans="1:27" x14ac:dyDescent="0.25">
      <c r="A27" s="58">
        <v>42030</v>
      </c>
      <c r="B27">
        <v>2589</v>
      </c>
      <c r="C27" s="58">
        <v>42395</v>
      </c>
      <c r="D27">
        <v>1878</v>
      </c>
      <c r="E27" s="58">
        <v>42761</v>
      </c>
      <c r="F27">
        <v>2656</v>
      </c>
      <c r="G27" s="58">
        <v>43126</v>
      </c>
      <c r="H27">
        <v>4010</v>
      </c>
      <c r="J27">
        <f t="shared" si="0"/>
        <v>-711</v>
      </c>
      <c r="K27">
        <f t="shared" si="1"/>
        <v>778</v>
      </c>
      <c r="L27">
        <f t="shared" si="2"/>
        <v>1354</v>
      </c>
      <c r="P27" s="58">
        <v>42030</v>
      </c>
      <c r="Q27">
        <v>1956.087</v>
      </c>
      <c r="R27" s="58">
        <v>42395</v>
      </c>
      <c r="S27">
        <v>2239.2370000000001</v>
      </c>
      <c r="T27" s="58">
        <v>42761</v>
      </c>
      <c r="U27">
        <v>2204.9090000000001</v>
      </c>
      <c r="V27" s="58">
        <v>43126</v>
      </c>
      <c r="W27">
        <v>2334.8159999999998</v>
      </c>
      <c r="Y27">
        <f t="shared" si="3"/>
        <v>283.15000000000009</v>
      </c>
      <c r="Z27">
        <f t="shared" si="4"/>
        <v>-34.327999999999975</v>
      </c>
      <c r="AA27">
        <f t="shared" si="5"/>
        <v>129.9069999999997</v>
      </c>
    </row>
    <row r="28" spans="1:27" x14ac:dyDescent="0.25">
      <c r="A28" s="58">
        <v>42031</v>
      </c>
      <c r="B28">
        <v>1868</v>
      </c>
      <c r="C28" s="58">
        <v>42396</v>
      </c>
      <c r="D28">
        <v>1613</v>
      </c>
      <c r="E28" s="58">
        <v>42762</v>
      </c>
      <c r="F28">
        <v>1549</v>
      </c>
      <c r="G28" s="58">
        <v>43127</v>
      </c>
      <c r="H28">
        <v>2832</v>
      </c>
      <c r="J28">
        <f t="shared" si="0"/>
        <v>-255</v>
      </c>
      <c r="K28">
        <f t="shared" si="1"/>
        <v>-64</v>
      </c>
      <c r="L28">
        <f t="shared" si="2"/>
        <v>1283</v>
      </c>
      <c r="P28" s="58">
        <v>42031</v>
      </c>
      <c r="Q28">
        <v>2008.7550000000001</v>
      </c>
      <c r="R28" s="58">
        <v>42396</v>
      </c>
      <c r="S28">
        <v>2319.3220000000001</v>
      </c>
      <c r="T28" s="58">
        <v>42762</v>
      </c>
      <c r="U28">
        <v>2459.9609999999998</v>
      </c>
      <c r="V28" s="58">
        <v>43127</v>
      </c>
      <c r="W28">
        <v>2679.913</v>
      </c>
      <c r="Y28">
        <f t="shared" si="3"/>
        <v>310.56700000000001</v>
      </c>
      <c r="Z28">
        <f t="shared" si="4"/>
        <v>140.63899999999967</v>
      </c>
      <c r="AA28">
        <f t="shared" si="5"/>
        <v>219.95200000000023</v>
      </c>
    </row>
    <row r="29" spans="1:27" x14ac:dyDescent="0.25">
      <c r="A29" s="58">
        <v>42032</v>
      </c>
      <c r="B29">
        <v>966</v>
      </c>
      <c r="C29" s="58">
        <v>42397</v>
      </c>
      <c r="D29">
        <v>1549</v>
      </c>
      <c r="E29" s="58">
        <v>42763</v>
      </c>
      <c r="F29">
        <v>1546</v>
      </c>
      <c r="G29" s="58">
        <v>43128</v>
      </c>
      <c r="H29">
        <v>2889</v>
      </c>
      <c r="J29">
        <f t="shared" si="0"/>
        <v>583</v>
      </c>
      <c r="K29">
        <f t="shared" si="1"/>
        <v>-3</v>
      </c>
      <c r="L29">
        <f t="shared" si="2"/>
        <v>1343</v>
      </c>
      <c r="P29" s="58">
        <v>42032</v>
      </c>
      <c r="Q29">
        <v>2247.627</v>
      </c>
      <c r="R29" s="58">
        <v>42397</v>
      </c>
      <c r="S29">
        <v>2257.7890000000002</v>
      </c>
      <c r="T29" s="58">
        <v>42763</v>
      </c>
      <c r="U29">
        <v>2600.9870000000001</v>
      </c>
      <c r="V29" s="58">
        <v>43128</v>
      </c>
      <c r="W29">
        <v>2361.4430000000002</v>
      </c>
      <c r="Y29">
        <f t="shared" si="3"/>
        <v>10.162000000000262</v>
      </c>
      <c r="Z29">
        <f t="shared" si="4"/>
        <v>343.19799999999987</v>
      </c>
      <c r="AA29">
        <f t="shared" si="5"/>
        <v>-239.54399999999987</v>
      </c>
    </row>
    <row r="30" spans="1:27" x14ac:dyDescent="0.25">
      <c r="A30" s="58">
        <v>42033</v>
      </c>
      <c r="B30">
        <v>921</v>
      </c>
      <c r="C30" s="58">
        <v>42398</v>
      </c>
      <c r="D30">
        <v>1564</v>
      </c>
      <c r="E30" s="58">
        <v>42764</v>
      </c>
      <c r="F30">
        <v>1753</v>
      </c>
      <c r="G30" s="58">
        <v>43129</v>
      </c>
      <c r="H30">
        <v>3874</v>
      </c>
      <c r="J30">
        <f t="shared" si="0"/>
        <v>643</v>
      </c>
      <c r="K30">
        <f t="shared" si="1"/>
        <v>189</v>
      </c>
      <c r="L30">
        <f t="shared" si="2"/>
        <v>2121</v>
      </c>
      <c r="P30" s="58">
        <v>42033</v>
      </c>
      <c r="Q30">
        <v>2151.2489999999998</v>
      </c>
      <c r="R30" s="58">
        <v>42398</v>
      </c>
      <c r="S30">
        <v>2023.1289999999999</v>
      </c>
      <c r="T30" s="58">
        <v>42764</v>
      </c>
      <c r="U30">
        <v>2369.8290000000002</v>
      </c>
      <c r="V30" s="58">
        <v>43129</v>
      </c>
      <c r="W30">
        <v>2339.607</v>
      </c>
      <c r="Y30">
        <f t="shared" si="3"/>
        <v>-128.11999999999989</v>
      </c>
      <c r="Z30">
        <f t="shared" si="4"/>
        <v>346.70000000000027</v>
      </c>
      <c r="AA30">
        <f t="shared" si="5"/>
        <v>-30.222000000000207</v>
      </c>
    </row>
    <row r="31" spans="1:27" x14ac:dyDescent="0.25">
      <c r="A31" s="58">
        <v>42034</v>
      </c>
      <c r="B31">
        <v>766</v>
      </c>
      <c r="C31" s="58">
        <v>42399</v>
      </c>
      <c r="D31">
        <v>1384</v>
      </c>
      <c r="E31" s="58">
        <v>42765</v>
      </c>
      <c r="F31">
        <v>5259</v>
      </c>
      <c r="G31" s="58">
        <v>43130</v>
      </c>
      <c r="H31">
        <v>3429</v>
      </c>
      <c r="J31">
        <f t="shared" si="0"/>
        <v>618</v>
      </c>
      <c r="K31">
        <f t="shared" si="1"/>
        <v>3875</v>
      </c>
      <c r="L31">
        <f t="shared" si="2"/>
        <v>-1830</v>
      </c>
      <c r="P31" s="58">
        <v>42034</v>
      </c>
      <c r="Q31">
        <v>2244.172</v>
      </c>
      <c r="R31" s="58">
        <v>42399</v>
      </c>
      <c r="S31">
        <v>2229.8809999999999</v>
      </c>
      <c r="T31" s="58">
        <v>42765</v>
      </c>
      <c r="U31">
        <v>2043.048</v>
      </c>
      <c r="V31" s="58">
        <v>43130</v>
      </c>
      <c r="W31">
        <v>2326.3429999999998</v>
      </c>
      <c r="Y31">
        <f t="shared" si="3"/>
        <v>-14.291000000000167</v>
      </c>
      <c r="Z31">
        <f t="shared" si="4"/>
        <v>-186.83299999999986</v>
      </c>
      <c r="AA31">
        <f t="shared" si="5"/>
        <v>283.29499999999985</v>
      </c>
    </row>
    <row r="32" spans="1:27" x14ac:dyDescent="0.25">
      <c r="A32" s="58">
        <v>42035</v>
      </c>
      <c r="B32">
        <v>679</v>
      </c>
      <c r="C32" s="58">
        <v>42400</v>
      </c>
      <c r="D32">
        <v>1478</v>
      </c>
      <c r="E32" s="58">
        <v>42766</v>
      </c>
      <c r="F32">
        <v>4106</v>
      </c>
      <c r="G32" s="58">
        <v>43131</v>
      </c>
      <c r="H32">
        <v>3356</v>
      </c>
      <c r="J32">
        <f t="shared" si="0"/>
        <v>799</v>
      </c>
      <c r="K32">
        <f t="shared" si="1"/>
        <v>2628</v>
      </c>
      <c r="L32">
        <f t="shared" si="2"/>
        <v>-750</v>
      </c>
      <c r="P32" s="58">
        <v>42035</v>
      </c>
      <c r="Q32">
        <v>2237.8029999999999</v>
      </c>
      <c r="R32" s="58">
        <v>42400</v>
      </c>
      <c r="S32">
        <v>2113.1060000000002</v>
      </c>
      <c r="T32" s="58">
        <v>42766</v>
      </c>
      <c r="U32">
        <v>2063.56</v>
      </c>
      <c r="V32" s="58">
        <v>43131</v>
      </c>
      <c r="W32">
        <v>2242.116</v>
      </c>
      <c r="Y32">
        <f t="shared" si="3"/>
        <v>-124.69699999999966</v>
      </c>
      <c r="Z32">
        <f t="shared" si="4"/>
        <v>-49.546000000000276</v>
      </c>
      <c r="AA32">
        <f t="shared" si="5"/>
        <v>178.55600000000004</v>
      </c>
    </row>
    <row r="33" spans="1:27" x14ac:dyDescent="0.25">
      <c r="A33" s="58">
        <v>42036</v>
      </c>
      <c r="B33">
        <v>716</v>
      </c>
      <c r="C33" s="58">
        <v>42401</v>
      </c>
      <c r="D33">
        <v>1609</v>
      </c>
      <c r="E33" s="58">
        <v>42767</v>
      </c>
      <c r="F33">
        <v>2961</v>
      </c>
      <c r="G33" s="58">
        <v>43132</v>
      </c>
      <c r="H33">
        <v>2833</v>
      </c>
      <c r="J33">
        <f t="shared" si="0"/>
        <v>893</v>
      </c>
      <c r="K33">
        <f t="shared" si="1"/>
        <v>1352</v>
      </c>
      <c r="L33">
        <f t="shared" si="2"/>
        <v>-128</v>
      </c>
      <c r="P33" s="58">
        <v>42036</v>
      </c>
      <c r="Q33">
        <v>2364.6869999999999</v>
      </c>
      <c r="R33" s="58">
        <v>42401</v>
      </c>
      <c r="S33">
        <v>2179.8789999999999</v>
      </c>
      <c r="T33" s="58">
        <v>42767</v>
      </c>
      <c r="U33">
        <v>2184.8249999999998</v>
      </c>
      <c r="V33" s="58">
        <v>43132</v>
      </c>
      <c r="W33">
        <v>2344.0680000000002</v>
      </c>
      <c r="Y33">
        <f t="shared" si="3"/>
        <v>-184.80799999999999</v>
      </c>
      <c r="Z33">
        <f t="shared" si="4"/>
        <v>4.9459999999999127</v>
      </c>
      <c r="AA33">
        <f t="shared" si="5"/>
        <v>159.24300000000039</v>
      </c>
    </row>
    <row r="34" spans="1:27" x14ac:dyDescent="0.25">
      <c r="A34" s="58">
        <v>42037</v>
      </c>
      <c r="B34">
        <v>819</v>
      </c>
      <c r="C34" s="58">
        <v>42402</v>
      </c>
      <c r="D34">
        <v>1607</v>
      </c>
      <c r="E34" s="58">
        <v>42768</v>
      </c>
      <c r="F34">
        <v>2133</v>
      </c>
      <c r="G34" s="58">
        <v>43133</v>
      </c>
      <c r="H34">
        <v>2466</v>
      </c>
      <c r="J34">
        <f t="shared" si="0"/>
        <v>788</v>
      </c>
      <c r="K34">
        <f t="shared" si="1"/>
        <v>526</v>
      </c>
      <c r="L34">
        <f t="shared" si="2"/>
        <v>333</v>
      </c>
      <c r="P34" s="58">
        <v>42037</v>
      </c>
      <c r="Q34">
        <v>2784.5839999999998</v>
      </c>
      <c r="R34" s="58">
        <v>42402</v>
      </c>
      <c r="S34">
        <v>2131.0100000000002</v>
      </c>
      <c r="T34" s="58">
        <v>42768</v>
      </c>
      <c r="U34">
        <v>2286.0169999999998</v>
      </c>
      <c r="V34" s="58">
        <v>43133</v>
      </c>
      <c r="W34">
        <v>2610.5360000000001</v>
      </c>
      <c r="Y34">
        <f t="shared" si="3"/>
        <v>-653.57399999999961</v>
      </c>
      <c r="Z34">
        <f t="shared" si="4"/>
        <v>155.00699999999961</v>
      </c>
      <c r="AA34">
        <f t="shared" si="5"/>
        <v>324.51900000000023</v>
      </c>
    </row>
    <row r="35" spans="1:27" x14ac:dyDescent="0.25">
      <c r="A35" s="58">
        <v>42038</v>
      </c>
      <c r="B35">
        <v>817</v>
      </c>
      <c r="C35" s="58">
        <v>42403</v>
      </c>
      <c r="D35">
        <v>1890</v>
      </c>
      <c r="E35" s="58">
        <v>42769</v>
      </c>
      <c r="F35">
        <v>2094</v>
      </c>
      <c r="G35" s="58">
        <v>43134</v>
      </c>
      <c r="H35">
        <v>2263</v>
      </c>
      <c r="J35">
        <f t="shared" si="0"/>
        <v>1073</v>
      </c>
      <c r="K35">
        <f t="shared" si="1"/>
        <v>204</v>
      </c>
      <c r="L35">
        <f t="shared" si="2"/>
        <v>169</v>
      </c>
      <c r="P35" s="58">
        <v>42038</v>
      </c>
      <c r="Q35">
        <v>2395.9780000000001</v>
      </c>
      <c r="R35" s="58">
        <v>42403</v>
      </c>
      <c r="S35">
        <v>2021.569</v>
      </c>
      <c r="T35" s="58">
        <v>42769</v>
      </c>
      <c r="U35">
        <v>2335.933</v>
      </c>
      <c r="V35" s="58">
        <v>43134</v>
      </c>
      <c r="W35">
        <v>2701.3789999999999</v>
      </c>
      <c r="Y35">
        <f t="shared" si="3"/>
        <v>-374.40900000000011</v>
      </c>
      <c r="Z35">
        <f t="shared" si="4"/>
        <v>314.36400000000003</v>
      </c>
      <c r="AA35">
        <f t="shared" si="5"/>
        <v>365.44599999999991</v>
      </c>
    </row>
    <row r="36" spans="1:27" x14ac:dyDescent="0.25">
      <c r="A36" s="58">
        <v>42039</v>
      </c>
      <c r="B36">
        <v>1023</v>
      </c>
      <c r="C36" s="58">
        <v>42404</v>
      </c>
      <c r="D36">
        <v>1842</v>
      </c>
      <c r="E36" s="58">
        <v>42770</v>
      </c>
      <c r="F36">
        <v>1736</v>
      </c>
      <c r="G36" s="58">
        <v>43135</v>
      </c>
      <c r="H36">
        <v>2759</v>
      </c>
      <c r="J36">
        <f t="shared" si="0"/>
        <v>819</v>
      </c>
      <c r="K36">
        <f t="shared" si="1"/>
        <v>-106</v>
      </c>
      <c r="L36">
        <f t="shared" si="2"/>
        <v>1023</v>
      </c>
      <c r="P36" s="58">
        <v>42039</v>
      </c>
      <c r="Q36">
        <v>2162.2689999999998</v>
      </c>
      <c r="R36" s="58">
        <v>42404</v>
      </c>
      <c r="S36">
        <v>2136.5650000000001</v>
      </c>
      <c r="T36" s="58">
        <v>42770</v>
      </c>
      <c r="U36">
        <v>2411.3209999999999</v>
      </c>
      <c r="V36" s="58">
        <v>43135</v>
      </c>
      <c r="W36">
        <v>2579.6660000000002</v>
      </c>
      <c r="Y36">
        <f t="shared" si="3"/>
        <v>-25.703999999999724</v>
      </c>
      <c r="Z36">
        <f t="shared" si="4"/>
        <v>274.75599999999986</v>
      </c>
      <c r="AA36">
        <f t="shared" si="5"/>
        <v>168.34500000000025</v>
      </c>
    </row>
    <row r="37" spans="1:27" x14ac:dyDescent="0.25">
      <c r="A37" s="58">
        <v>42040</v>
      </c>
      <c r="B37">
        <v>986</v>
      </c>
      <c r="C37" s="58">
        <v>42405</v>
      </c>
      <c r="D37">
        <v>1510</v>
      </c>
      <c r="E37" s="58">
        <v>42771</v>
      </c>
      <c r="F37">
        <v>1885</v>
      </c>
      <c r="G37" s="58">
        <v>43136</v>
      </c>
      <c r="H37">
        <v>4460</v>
      </c>
      <c r="J37">
        <f t="shared" si="0"/>
        <v>524</v>
      </c>
      <c r="K37">
        <f t="shared" si="1"/>
        <v>375</v>
      </c>
      <c r="L37">
        <f t="shared" si="2"/>
        <v>2575</v>
      </c>
      <c r="P37" s="58">
        <v>42040</v>
      </c>
      <c r="Q37">
        <v>2297.922</v>
      </c>
      <c r="R37" s="58">
        <v>42405</v>
      </c>
      <c r="S37">
        <v>2241.6930000000002</v>
      </c>
      <c r="T37" s="58">
        <v>42771</v>
      </c>
      <c r="U37">
        <v>2476.6979999999999</v>
      </c>
      <c r="V37" s="58">
        <v>43136</v>
      </c>
      <c r="W37">
        <v>2452.7869999999998</v>
      </c>
      <c r="Y37">
        <f t="shared" si="3"/>
        <v>-56.228999999999814</v>
      </c>
      <c r="Z37">
        <f t="shared" si="4"/>
        <v>235.00499999999965</v>
      </c>
      <c r="AA37">
        <f t="shared" si="5"/>
        <v>-23.911000000000058</v>
      </c>
    </row>
    <row r="38" spans="1:27" x14ac:dyDescent="0.25">
      <c r="A38" s="58">
        <v>42041</v>
      </c>
      <c r="B38">
        <v>812</v>
      </c>
      <c r="C38" s="58">
        <v>42406</v>
      </c>
      <c r="D38">
        <v>1369</v>
      </c>
      <c r="E38" s="58">
        <v>42772</v>
      </c>
      <c r="F38">
        <v>3770</v>
      </c>
      <c r="G38" s="58">
        <v>43137</v>
      </c>
      <c r="H38">
        <v>3657</v>
      </c>
      <c r="J38">
        <f t="shared" si="0"/>
        <v>557</v>
      </c>
      <c r="K38">
        <f t="shared" si="1"/>
        <v>2401</v>
      </c>
      <c r="L38">
        <f t="shared" si="2"/>
        <v>-113</v>
      </c>
      <c r="P38" s="58">
        <v>42041</v>
      </c>
      <c r="Q38">
        <v>2394.1750000000002</v>
      </c>
      <c r="R38" s="58">
        <v>42406</v>
      </c>
      <c r="S38">
        <v>2155.297</v>
      </c>
      <c r="T38" s="58">
        <v>42772</v>
      </c>
      <c r="U38">
        <v>2159.6840000000002</v>
      </c>
      <c r="V38" s="58">
        <v>43137</v>
      </c>
      <c r="W38">
        <v>2460.3910000000001</v>
      </c>
      <c r="Y38">
        <f t="shared" si="3"/>
        <v>-238.87800000000016</v>
      </c>
      <c r="Z38">
        <f t="shared" si="4"/>
        <v>4.387000000000171</v>
      </c>
      <c r="AA38">
        <f t="shared" si="5"/>
        <v>300.70699999999988</v>
      </c>
    </row>
    <row r="39" spans="1:27" x14ac:dyDescent="0.25">
      <c r="A39" s="58">
        <v>42042</v>
      </c>
      <c r="B39">
        <v>674</v>
      </c>
      <c r="C39" s="58">
        <v>42407</v>
      </c>
      <c r="D39">
        <v>1448</v>
      </c>
      <c r="E39" s="58">
        <v>42773</v>
      </c>
      <c r="F39">
        <v>3690</v>
      </c>
      <c r="G39" s="58">
        <v>43138</v>
      </c>
      <c r="H39">
        <v>3529</v>
      </c>
      <c r="J39">
        <f t="shared" si="0"/>
        <v>774</v>
      </c>
      <c r="K39">
        <f t="shared" si="1"/>
        <v>2242</v>
      </c>
      <c r="L39">
        <f t="shared" si="2"/>
        <v>-161</v>
      </c>
      <c r="P39" s="58">
        <v>42042</v>
      </c>
      <c r="Q39">
        <v>2494.2139999999999</v>
      </c>
      <c r="R39" s="58">
        <v>42407</v>
      </c>
      <c r="S39">
        <v>2160.6950000000002</v>
      </c>
      <c r="T39" s="58">
        <v>42773</v>
      </c>
      <c r="U39">
        <v>2225.1860000000001</v>
      </c>
      <c r="V39" s="58">
        <v>43138</v>
      </c>
      <c r="W39">
        <v>2401.933</v>
      </c>
      <c r="Y39">
        <f t="shared" si="3"/>
        <v>-333.51899999999978</v>
      </c>
      <c r="Z39">
        <f t="shared" si="4"/>
        <v>64.490999999999985</v>
      </c>
      <c r="AA39">
        <f t="shared" si="5"/>
        <v>176.74699999999984</v>
      </c>
    </row>
    <row r="40" spans="1:27" x14ac:dyDescent="0.25">
      <c r="A40" s="58">
        <v>42043</v>
      </c>
      <c r="B40">
        <v>751</v>
      </c>
      <c r="C40" s="58">
        <v>42408</v>
      </c>
      <c r="D40">
        <v>1571</v>
      </c>
      <c r="E40" s="58">
        <v>42774</v>
      </c>
      <c r="F40">
        <v>3219</v>
      </c>
      <c r="G40" s="58">
        <v>43139</v>
      </c>
      <c r="H40">
        <v>4307</v>
      </c>
      <c r="J40">
        <f t="shared" si="0"/>
        <v>820</v>
      </c>
      <c r="K40">
        <f t="shared" si="1"/>
        <v>1648</v>
      </c>
      <c r="L40">
        <f t="shared" si="2"/>
        <v>1088</v>
      </c>
      <c r="P40" s="58">
        <v>42043</v>
      </c>
      <c r="Q40">
        <v>2277.2339999999999</v>
      </c>
      <c r="R40" s="58">
        <v>42408</v>
      </c>
      <c r="S40">
        <v>2098.0459999999998</v>
      </c>
      <c r="T40" s="58">
        <v>42774</v>
      </c>
      <c r="U40">
        <v>2232.75</v>
      </c>
      <c r="V40" s="58">
        <v>43139</v>
      </c>
      <c r="W40">
        <v>2340.4929999999999</v>
      </c>
      <c r="Y40">
        <f t="shared" si="3"/>
        <v>-179.1880000000001</v>
      </c>
      <c r="Z40">
        <f t="shared" si="4"/>
        <v>134.70400000000018</v>
      </c>
      <c r="AA40">
        <f t="shared" si="5"/>
        <v>107.74299999999994</v>
      </c>
    </row>
    <row r="41" spans="1:27" x14ac:dyDescent="0.25">
      <c r="A41" s="58">
        <v>42044</v>
      </c>
      <c r="B41">
        <v>858</v>
      </c>
      <c r="C41" s="58">
        <v>42409</v>
      </c>
      <c r="D41">
        <v>1595</v>
      </c>
      <c r="E41" s="58">
        <v>42775</v>
      </c>
      <c r="F41">
        <v>2605</v>
      </c>
      <c r="G41" s="58">
        <v>43140</v>
      </c>
      <c r="H41">
        <v>3743</v>
      </c>
      <c r="J41">
        <f t="shared" si="0"/>
        <v>737</v>
      </c>
      <c r="K41">
        <f t="shared" si="1"/>
        <v>1010</v>
      </c>
      <c r="L41">
        <f t="shared" si="2"/>
        <v>1138</v>
      </c>
      <c r="P41" s="58">
        <v>42044</v>
      </c>
      <c r="Q41">
        <v>2585.819</v>
      </c>
      <c r="R41" s="58">
        <v>42409</v>
      </c>
      <c r="S41">
        <v>2290.518</v>
      </c>
      <c r="T41" s="58">
        <v>42775</v>
      </c>
      <c r="U41">
        <v>2279.848</v>
      </c>
      <c r="V41" s="58">
        <v>43140</v>
      </c>
      <c r="W41">
        <v>2375.11</v>
      </c>
      <c r="Y41">
        <f t="shared" si="3"/>
        <v>-295.30099999999993</v>
      </c>
      <c r="Z41">
        <f t="shared" si="4"/>
        <v>-10.670000000000073</v>
      </c>
      <c r="AA41">
        <f t="shared" si="5"/>
        <v>95.262000000000171</v>
      </c>
    </row>
    <row r="42" spans="1:27" x14ac:dyDescent="0.25">
      <c r="A42" s="58">
        <v>42045</v>
      </c>
      <c r="B42">
        <v>1083</v>
      </c>
      <c r="C42" s="58">
        <v>42410</v>
      </c>
      <c r="D42">
        <v>1560</v>
      </c>
      <c r="E42" s="58">
        <v>42776</v>
      </c>
      <c r="F42">
        <v>2112</v>
      </c>
      <c r="G42" s="58">
        <v>43141</v>
      </c>
      <c r="H42">
        <v>2839</v>
      </c>
      <c r="J42">
        <f t="shared" si="0"/>
        <v>477</v>
      </c>
      <c r="K42">
        <f t="shared" si="1"/>
        <v>552</v>
      </c>
      <c r="L42">
        <f t="shared" si="2"/>
        <v>727</v>
      </c>
      <c r="P42" s="58">
        <v>42045</v>
      </c>
      <c r="Q42">
        <v>2315.357</v>
      </c>
      <c r="R42" s="58">
        <v>42410</v>
      </c>
      <c r="S42">
        <v>2032.249</v>
      </c>
      <c r="T42" s="58">
        <v>42776</v>
      </c>
      <c r="U42">
        <v>2304.6570000000002</v>
      </c>
      <c r="V42" s="58">
        <v>43141</v>
      </c>
      <c r="W42">
        <v>2598.1849999999999</v>
      </c>
      <c r="Y42">
        <f t="shared" si="3"/>
        <v>-283.10799999999995</v>
      </c>
      <c r="Z42">
        <f t="shared" si="4"/>
        <v>272.40800000000013</v>
      </c>
      <c r="AA42">
        <f t="shared" si="5"/>
        <v>293.52799999999979</v>
      </c>
    </row>
    <row r="43" spans="1:27" x14ac:dyDescent="0.25">
      <c r="A43" s="58">
        <v>42046</v>
      </c>
      <c r="B43">
        <v>963</v>
      </c>
      <c r="C43" s="58">
        <v>42411</v>
      </c>
      <c r="D43">
        <v>1491</v>
      </c>
      <c r="E43" s="58">
        <v>42777</v>
      </c>
      <c r="F43">
        <v>1799</v>
      </c>
      <c r="G43" s="58">
        <v>43142</v>
      </c>
      <c r="H43">
        <v>3099</v>
      </c>
      <c r="J43">
        <f t="shared" si="0"/>
        <v>528</v>
      </c>
      <c r="K43">
        <f t="shared" si="1"/>
        <v>308</v>
      </c>
      <c r="L43">
        <f t="shared" si="2"/>
        <v>1300</v>
      </c>
      <c r="P43" s="58">
        <v>42046</v>
      </c>
      <c r="Q43">
        <v>2362.4479999999999</v>
      </c>
      <c r="R43" s="58">
        <v>42411</v>
      </c>
      <c r="S43">
        <v>2121.8910000000001</v>
      </c>
      <c r="T43" s="58">
        <v>42777</v>
      </c>
      <c r="U43">
        <v>2513.9140000000002</v>
      </c>
      <c r="V43" s="58">
        <v>43142</v>
      </c>
      <c r="W43">
        <v>2389.2150000000001</v>
      </c>
      <c r="Y43">
        <f t="shared" si="3"/>
        <v>-240.55699999999979</v>
      </c>
      <c r="Z43">
        <f t="shared" si="4"/>
        <v>392.02300000000014</v>
      </c>
      <c r="AA43">
        <f t="shared" si="5"/>
        <v>-124.69900000000007</v>
      </c>
    </row>
    <row r="44" spans="1:27" x14ac:dyDescent="0.25">
      <c r="A44" s="58">
        <v>42047</v>
      </c>
      <c r="B44">
        <v>800</v>
      </c>
      <c r="C44" s="58">
        <v>42412</v>
      </c>
      <c r="D44">
        <v>1401</v>
      </c>
      <c r="E44" s="58">
        <v>42778</v>
      </c>
      <c r="F44">
        <v>1788</v>
      </c>
      <c r="G44" s="58">
        <v>43143</v>
      </c>
      <c r="H44">
        <v>3119</v>
      </c>
      <c r="J44">
        <f t="shared" si="0"/>
        <v>601</v>
      </c>
      <c r="K44">
        <f t="shared" si="1"/>
        <v>387</v>
      </c>
      <c r="L44">
        <f t="shared" si="2"/>
        <v>1331</v>
      </c>
      <c r="P44" s="58">
        <v>42047</v>
      </c>
      <c r="Q44">
        <v>2058.7930000000001</v>
      </c>
      <c r="R44" s="58">
        <v>42412</v>
      </c>
      <c r="S44">
        <v>2025.7080000000001</v>
      </c>
      <c r="T44" s="58">
        <v>42778</v>
      </c>
      <c r="U44">
        <v>2443.317</v>
      </c>
      <c r="V44" s="58">
        <v>43143</v>
      </c>
      <c r="W44">
        <v>2508.2260000000001</v>
      </c>
      <c r="Y44">
        <f t="shared" si="3"/>
        <v>-33.085000000000036</v>
      </c>
      <c r="Z44">
        <f t="shared" si="4"/>
        <v>417.60899999999992</v>
      </c>
      <c r="AA44">
        <f t="shared" si="5"/>
        <v>64.909000000000106</v>
      </c>
    </row>
    <row r="45" spans="1:27" x14ac:dyDescent="0.25">
      <c r="A45" s="58">
        <v>42048</v>
      </c>
      <c r="B45">
        <v>883</v>
      </c>
      <c r="C45" s="58">
        <v>42413</v>
      </c>
      <c r="D45">
        <v>1220</v>
      </c>
      <c r="E45" s="58">
        <v>42779</v>
      </c>
      <c r="F45">
        <v>2315</v>
      </c>
      <c r="G45" s="58">
        <v>43144</v>
      </c>
      <c r="H45">
        <v>5596</v>
      </c>
      <c r="J45">
        <f t="shared" si="0"/>
        <v>337</v>
      </c>
      <c r="K45">
        <f t="shared" si="1"/>
        <v>1095</v>
      </c>
      <c r="L45">
        <f t="shared" si="2"/>
        <v>3281</v>
      </c>
      <c r="P45" s="58">
        <v>42048</v>
      </c>
      <c r="Q45">
        <v>2272.7939999999999</v>
      </c>
      <c r="R45" s="58">
        <v>42413</v>
      </c>
      <c r="S45">
        <v>2056.9450000000002</v>
      </c>
      <c r="T45" s="58">
        <v>42779</v>
      </c>
      <c r="U45">
        <v>2389.1590000000001</v>
      </c>
      <c r="V45" s="58">
        <v>43144</v>
      </c>
      <c r="W45">
        <v>2233.3960000000002</v>
      </c>
      <c r="Y45">
        <f t="shared" si="3"/>
        <v>-215.84899999999971</v>
      </c>
      <c r="Z45">
        <f t="shared" si="4"/>
        <v>332.21399999999994</v>
      </c>
      <c r="AA45">
        <f t="shared" si="5"/>
        <v>-155.76299999999992</v>
      </c>
    </row>
    <row r="46" spans="1:27" x14ac:dyDescent="0.25">
      <c r="A46" s="58">
        <v>42049</v>
      </c>
      <c r="B46">
        <v>667</v>
      </c>
      <c r="C46" s="58">
        <v>42414</v>
      </c>
      <c r="D46">
        <v>1179</v>
      </c>
      <c r="E46" s="58">
        <v>42780</v>
      </c>
      <c r="F46">
        <v>4198</v>
      </c>
      <c r="G46" s="58">
        <v>43145</v>
      </c>
      <c r="H46">
        <v>4443</v>
      </c>
      <c r="J46">
        <f t="shared" si="0"/>
        <v>512</v>
      </c>
      <c r="K46">
        <f t="shared" si="1"/>
        <v>3019</v>
      </c>
      <c r="L46">
        <f t="shared" si="2"/>
        <v>245</v>
      </c>
      <c r="P46" s="58">
        <v>42049</v>
      </c>
      <c r="Q46">
        <v>2296.922</v>
      </c>
      <c r="R46" s="58">
        <v>42414</v>
      </c>
      <c r="S46">
        <v>2349.7530000000002</v>
      </c>
      <c r="T46" s="58">
        <v>42780</v>
      </c>
      <c r="U46">
        <v>2184.9650000000001</v>
      </c>
      <c r="V46" s="58">
        <v>43145</v>
      </c>
      <c r="W46">
        <v>2220.0070000000001</v>
      </c>
      <c r="Y46">
        <f t="shared" si="3"/>
        <v>52.831000000000131</v>
      </c>
      <c r="Z46">
        <f t="shared" si="4"/>
        <v>-164.78800000000001</v>
      </c>
      <c r="AA46">
        <f t="shared" si="5"/>
        <v>35.041999999999916</v>
      </c>
    </row>
    <row r="47" spans="1:27" x14ac:dyDescent="0.25">
      <c r="A47" s="58">
        <v>42050</v>
      </c>
      <c r="B47">
        <v>801</v>
      </c>
      <c r="C47" s="58">
        <v>42415</v>
      </c>
      <c r="D47">
        <v>1639</v>
      </c>
      <c r="E47" s="58">
        <v>42781</v>
      </c>
      <c r="F47">
        <v>3277</v>
      </c>
      <c r="G47" s="58">
        <v>43146</v>
      </c>
      <c r="H47">
        <v>4306</v>
      </c>
      <c r="J47">
        <f t="shared" si="0"/>
        <v>838</v>
      </c>
      <c r="K47">
        <f t="shared" si="1"/>
        <v>1638</v>
      </c>
      <c r="L47">
        <f t="shared" si="2"/>
        <v>1029</v>
      </c>
      <c r="P47" s="58">
        <v>42050</v>
      </c>
      <c r="Q47">
        <v>2329.221</v>
      </c>
      <c r="R47" s="58">
        <v>42415</v>
      </c>
      <c r="S47">
        <v>2191.8209999999999</v>
      </c>
      <c r="T47" s="58">
        <v>42781</v>
      </c>
      <c r="U47">
        <v>2287.1060000000002</v>
      </c>
      <c r="V47" s="58">
        <v>43146</v>
      </c>
      <c r="W47">
        <v>2471.1759999999999</v>
      </c>
      <c r="Y47">
        <f t="shared" si="3"/>
        <v>-137.40000000000009</v>
      </c>
      <c r="Z47">
        <f t="shared" si="4"/>
        <v>95.285000000000309</v>
      </c>
      <c r="AA47">
        <f t="shared" si="5"/>
        <v>184.06999999999971</v>
      </c>
    </row>
    <row r="48" spans="1:27" x14ac:dyDescent="0.25">
      <c r="A48" s="58">
        <v>42051</v>
      </c>
      <c r="B48">
        <v>869</v>
      </c>
      <c r="C48" s="58">
        <v>42416</v>
      </c>
      <c r="D48">
        <v>1834</v>
      </c>
      <c r="E48" s="58">
        <v>42782</v>
      </c>
      <c r="F48">
        <v>2579</v>
      </c>
      <c r="G48" s="58">
        <v>43147</v>
      </c>
      <c r="H48">
        <v>2706</v>
      </c>
      <c r="J48">
        <f t="shared" si="0"/>
        <v>965</v>
      </c>
      <c r="K48">
        <f t="shared" si="1"/>
        <v>745</v>
      </c>
      <c r="L48">
        <f t="shared" si="2"/>
        <v>127</v>
      </c>
      <c r="P48" s="58">
        <v>42051</v>
      </c>
      <c r="Q48">
        <v>2318.81</v>
      </c>
      <c r="R48" s="58">
        <v>42416</v>
      </c>
      <c r="S48">
        <v>2238.6880000000001</v>
      </c>
      <c r="T48" s="58">
        <v>42782</v>
      </c>
      <c r="U48">
        <v>2369.9780000000001</v>
      </c>
      <c r="V48" s="58">
        <v>43147</v>
      </c>
      <c r="W48">
        <v>2399.502</v>
      </c>
      <c r="Y48">
        <f t="shared" si="3"/>
        <v>-80.121999999999844</v>
      </c>
      <c r="Z48">
        <f t="shared" si="4"/>
        <v>131.28999999999996</v>
      </c>
      <c r="AA48">
        <f t="shared" si="5"/>
        <v>29.523999999999887</v>
      </c>
    </row>
    <row r="49" spans="1:27" x14ac:dyDescent="0.25">
      <c r="A49" s="58">
        <v>42052</v>
      </c>
      <c r="B49">
        <v>919</v>
      </c>
      <c r="C49" s="58">
        <v>42417</v>
      </c>
      <c r="D49">
        <v>1661</v>
      </c>
      <c r="E49" s="58">
        <v>42783</v>
      </c>
      <c r="F49">
        <v>1959</v>
      </c>
      <c r="G49" s="58">
        <v>43148</v>
      </c>
      <c r="H49">
        <v>2470</v>
      </c>
      <c r="J49">
        <f t="shared" si="0"/>
        <v>742</v>
      </c>
      <c r="K49">
        <f t="shared" si="1"/>
        <v>298</v>
      </c>
      <c r="L49">
        <f t="shared" si="2"/>
        <v>511</v>
      </c>
      <c r="P49" s="58">
        <v>42052</v>
      </c>
      <c r="Q49">
        <v>2289.395</v>
      </c>
      <c r="R49" s="58">
        <v>42417</v>
      </c>
      <c r="S49">
        <v>2109.92</v>
      </c>
      <c r="T49" s="58">
        <v>42783</v>
      </c>
      <c r="U49">
        <v>2282.1509999999998</v>
      </c>
      <c r="V49" s="58">
        <v>43148</v>
      </c>
      <c r="W49">
        <v>2572.482</v>
      </c>
      <c r="Y49">
        <f t="shared" si="3"/>
        <v>-179.47499999999991</v>
      </c>
      <c r="Z49">
        <f t="shared" si="4"/>
        <v>172.23099999999977</v>
      </c>
      <c r="AA49">
        <f t="shared" si="5"/>
        <v>290.33100000000013</v>
      </c>
    </row>
    <row r="50" spans="1:27" x14ac:dyDescent="0.25">
      <c r="A50" s="58">
        <v>42053</v>
      </c>
      <c r="B50">
        <v>890</v>
      </c>
      <c r="C50" s="58">
        <v>42418</v>
      </c>
      <c r="D50">
        <v>1522</v>
      </c>
      <c r="E50" s="58">
        <v>42784</v>
      </c>
      <c r="F50">
        <v>1671</v>
      </c>
      <c r="G50" s="58">
        <v>43149</v>
      </c>
      <c r="H50">
        <v>2608</v>
      </c>
      <c r="J50">
        <f t="shared" si="0"/>
        <v>632</v>
      </c>
      <c r="K50">
        <f t="shared" si="1"/>
        <v>149</v>
      </c>
      <c r="L50">
        <f t="shared" si="2"/>
        <v>937</v>
      </c>
      <c r="P50" s="58">
        <v>42053</v>
      </c>
      <c r="Q50">
        <v>2005.0329999999999</v>
      </c>
      <c r="R50" s="58">
        <v>42418</v>
      </c>
      <c r="S50">
        <v>1958.434</v>
      </c>
      <c r="T50" s="58">
        <v>42784</v>
      </c>
      <c r="U50">
        <v>2419.5940000000001</v>
      </c>
      <c r="V50" s="58">
        <v>43149</v>
      </c>
      <c r="W50">
        <v>2576.6860000000001</v>
      </c>
      <c r="Y50">
        <f t="shared" si="3"/>
        <v>-46.598999999999933</v>
      </c>
      <c r="Z50">
        <f t="shared" si="4"/>
        <v>461.16000000000008</v>
      </c>
      <c r="AA50">
        <f t="shared" si="5"/>
        <v>157.0920000000001</v>
      </c>
    </row>
    <row r="51" spans="1:27" x14ac:dyDescent="0.25">
      <c r="A51" s="58">
        <v>42054</v>
      </c>
      <c r="B51">
        <v>791</v>
      </c>
      <c r="C51" s="58">
        <v>42419</v>
      </c>
      <c r="D51">
        <v>1458</v>
      </c>
      <c r="E51" s="58">
        <v>42785</v>
      </c>
      <c r="F51">
        <v>2085</v>
      </c>
      <c r="G51" s="58">
        <v>43150</v>
      </c>
      <c r="H51">
        <v>3138</v>
      </c>
      <c r="J51">
        <f t="shared" si="0"/>
        <v>667</v>
      </c>
      <c r="K51">
        <f t="shared" si="1"/>
        <v>627</v>
      </c>
      <c r="L51">
        <f t="shared" si="2"/>
        <v>1053</v>
      </c>
      <c r="P51" s="58">
        <v>42054</v>
      </c>
      <c r="Q51">
        <v>2125.8290000000002</v>
      </c>
      <c r="R51" s="58">
        <v>42419</v>
      </c>
      <c r="S51">
        <v>2171.8789999999999</v>
      </c>
      <c r="T51" s="58">
        <v>42785</v>
      </c>
      <c r="U51">
        <v>2375.5700000000002</v>
      </c>
      <c r="V51" s="58">
        <v>43150</v>
      </c>
      <c r="W51">
        <v>2390.433</v>
      </c>
      <c r="Y51">
        <f t="shared" si="3"/>
        <v>46.049999999999727</v>
      </c>
      <c r="Z51">
        <f t="shared" si="4"/>
        <v>203.69100000000026</v>
      </c>
      <c r="AA51">
        <f t="shared" si="5"/>
        <v>14.862999999999829</v>
      </c>
    </row>
    <row r="52" spans="1:27" x14ac:dyDescent="0.25">
      <c r="A52" s="58">
        <v>42055</v>
      </c>
      <c r="B52">
        <v>768</v>
      </c>
      <c r="C52" s="58">
        <v>42420</v>
      </c>
      <c r="D52">
        <v>1767</v>
      </c>
      <c r="E52" s="58">
        <v>42786</v>
      </c>
      <c r="F52">
        <v>2762</v>
      </c>
      <c r="G52" s="58">
        <v>43151</v>
      </c>
      <c r="H52">
        <v>3979</v>
      </c>
      <c r="J52">
        <f t="shared" si="0"/>
        <v>999</v>
      </c>
      <c r="K52">
        <f t="shared" si="1"/>
        <v>995</v>
      </c>
      <c r="L52">
        <f t="shared" si="2"/>
        <v>1217</v>
      </c>
      <c r="P52" s="58">
        <v>42055</v>
      </c>
      <c r="Q52">
        <v>2170.4580000000001</v>
      </c>
      <c r="R52" s="58">
        <v>42420</v>
      </c>
      <c r="S52">
        <v>1953.2049999999999</v>
      </c>
      <c r="T52" s="58">
        <v>42786</v>
      </c>
      <c r="U52">
        <v>2170.3150000000001</v>
      </c>
      <c r="V52" s="58">
        <v>43151</v>
      </c>
      <c r="W52">
        <v>2562.3119999999999</v>
      </c>
      <c r="Y52">
        <f t="shared" si="3"/>
        <v>-217.25300000000016</v>
      </c>
      <c r="Z52">
        <f t="shared" si="4"/>
        <v>217.11000000000013</v>
      </c>
      <c r="AA52">
        <f t="shared" si="5"/>
        <v>391.99699999999984</v>
      </c>
    </row>
    <row r="53" spans="1:27" x14ac:dyDescent="0.25">
      <c r="A53" s="58">
        <v>42056</v>
      </c>
      <c r="B53">
        <v>715</v>
      </c>
      <c r="C53" s="58">
        <v>42421</v>
      </c>
      <c r="D53">
        <v>1435</v>
      </c>
      <c r="E53" s="58">
        <v>42787</v>
      </c>
      <c r="F53">
        <v>2572</v>
      </c>
      <c r="G53" s="58">
        <v>43152</v>
      </c>
      <c r="H53">
        <v>3696</v>
      </c>
      <c r="J53">
        <f t="shared" si="0"/>
        <v>720</v>
      </c>
      <c r="K53">
        <f t="shared" si="1"/>
        <v>1137</v>
      </c>
      <c r="L53">
        <f t="shared" si="2"/>
        <v>1124</v>
      </c>
      <c r="P53" s="58">
        <v>42056</v>
      </c>
      <c r="Q53">
        <v>2651.848</v>
      </c>
      <c r="R53" s="58">
        <v>42421</v>
      </c>
      <c r="S53">
        <v>2290.4430000000002</v>
      </c>
      <c r="T53" s="58">
        <v>42787</v>
      </c>
      <c r="U53">
        <v>2225.261</v>
      </c>
      <c r="V53" s="58">
        <v>43152</v>
      </c>
      <c r="W53">
        <v>2411.569</v>
      </c>
      <c r="Y53">
        <f t="shared" si="3"/>
        <v>-361.40499999999975</v>
      </c>
      <c r="Z53">
        <f t="shared" si="4"/>
        <v>-65.182000000000244</v>
      </c>
      <c r="AA53">
        <f t="shared" si="5"/>
        <v>186.30799999999999</v>
      </c>
    </row>
    <row r="54" spans="1:27" x14ac:dyDescent="0.25">
      <c r="A54" s="58">
        <v>42057</v>
      </c>
      <c r="B54">
        <v>623</v>
      </c>
      <c r="C54" s="58">
        <v>42422</v>
      </c>
      <c r="D54">
        <v>1400</v>
      </c>
      <c r="E54" s="58">
        <v>42788</v>
      </c>
      <c r="F54">
        <v>2735</v>
      </c>
      <c r="G54" s="58">
        <v>43153</v>
      </c>
      <c r="H54">
        <v>3217</v>
      </c>
      <c r="J54">
        <f t="shared" si="0"/>
        <v>777</v>
      </c>
      <c r="K54">
        <f t="shared" si="1"/>
        <v>1335</v>
      </c>
      <c r="L54">
        <f t="shared" si="2"/>
        <v>482</v>
      </c>
      <c r="P54" s="58">
        <v>42057</v>
      </c>
      <c r="Q54">
        <v>2269.4290000000001</v>
      </c>
      <c r="R54" s="58">
        <v>42422</v>
      </c>
      <c r="S54">
        <v>2230.299</v>
      </c>
      <c r="T54" s="58">
        <v>42788</v>
      </c>
      <c r="U54">
        <v>2133.0509999999999</v>
      </c>
      <c r="V54" s="58">
        <v>43153</v>
      </c>
      <c r="W54">
        <v>2317.42</v>
      </c>
      <c r="Y54">
        <f t="shared" si="3"/>
        <v>-39.130000000000109</v>
      </c>
      <c r="Z54">
        <f t="shared" si="4"/>
        <v>-97.248000000000047</v>
      </c>
      <c r="AA54">
        <f t="shared" si="5"/>
        <v>184.36900000000014</v>
      </c>
    </row>
    <row r="55" spans="1:27" x14ac:dyDescent="0.25">
      <c r="A55" s="58">
        <v>42058</v>
      </c>
      <c r="B55">
        <v>670</v>
      </c>
      <c r="C55" s="58">
        <v>42423</v>
      </c>
      <c r="D55">
        <v>1291</v>
      </c>
      <c r="E55" s="58">
        <v>42789</v>
      </c>
      <c r="F55">
        <v>2550</v>
      </c>
      <c r="G55" s="58">
        <v>43154</v>
      </c>
      <c r="H55">
        <v>2999</v>
      </c>
      <c r="J55">
        <f t="shared" si="0"/>
        <v>621</v>
      </c>
      <c r="K55">
        <f t="shared" si="1"/>
        <v>1259</v>
      </c>
      <c r="L55">
        <f t="shared" si="2"/>
        <v>449</v>
      </c>
      <c r="P55" s="58">
        <v>42058</v>
      </c>
      <c r="Q55">
        <v>2038.03</v>
      </c>
      <c r="R55" s="58">
        <v>42423</v>
      </c>
      <c r="S55">
        <v>2075.2289999999998</v>
      </c>
      <c r="T55" s="58">
        <v>42789</v>
      </c>
      <c r="U55">
        <v>2102.3870000000002</v>
      </c>
      <c r="V55" s="58">
        <v>43154</v>
      </c>
      <c r="W55">
        <v>2352.15</v>
      </c>
      <c r="Y55">
        <f t="shared" si="3"/>
        <v>37.198999999999842</v>
      </c>
      <c r="Z55">
        <f t="shared" si="4"/>
        <v>27.158000000000357</v>
      </c>
      <c r="AA55">
        <f t="shared" si="5"/>
        <v>249.76299999999992</v>
      </c>
    </row>
    <row r="56" spans="1:27" x14ac:dyDescent="0.25">
      <c r="A56" s="58">
        <v>42059</v>
      </c>
      <c r="B56">
        <v>933</v>
      </c>
      <c r="C56" s="58">
        <v>42424</v>
      </c>
      <c r="D56">
        <v>1717</v>
      </c>
      <c r="E56" s="58">
        <v>42790</v>
      </c>
      <c r="F56">
        <v>2337</v>
      </c>
      <c r="G56" s="58">
        <v>43155</v>
      </c>
      <c r="H56">
        <v>2651</v>
      </c>
      <c r="J56">
        <f t="shared" si="0"/>
        <v>784</v>
      </c>
      <c r="K56">
        <f t="shared" si="1"/>
        <v>620</v>
      </c>
      <c r="L56">
        <f t="shared" si="2"/>
        <v>314</v>
      </c>
      <c r="P56" s="58">
        <v>42059</v>
      </c>
      <c r="Q56">
        <v>2209.538</v>
      </c>
      <c r="R56" s="58">
        <v>42424</v>
      </c>
      <c r="S56">
        <v>1932.6310000000001</v>
      </c>
      <c r="T56" s="58">
        <v>42790</v>
      </c>
      <c r="U56">
        <v>2242.5610000000001</v>
      </c>
      <c r="V56" s="58">
        <v>43155</v>
      </c>
      <c r="W56">
        <v>2468.8850000000002</v>
      </c>
      <c r="Y56">
        <f t="shared" si="3"/>
        <v>-276.90699999999993</v>
      </c>
      <c r="Z56">
        <f t="shared" si="4"/>
        <v>309.93000000000006</v>
      </c>
      <c r="AA56">
        <f t="shared" si="5"/>
        <v>226.32400000000007</v>
      </c>
    </row>
    <row r="57" spans="1:27" x14ac:dyDescent="0.25">
      <c r="A57" s="58">
        <v>42060</v>
      </c>
      <c r="B57">
        <v>988</v>
      </c>
      <c r="C57" s="58">
        <v>42425</v>
      </c>
      <c r="D57">
        <v>1735</v>
      </c>
      <c r="E57" s="58">
        <v>42791</v>
      </c>
      <c r="F57">
        <v>2168</v>
      </c>
      <c r="G57" s="58">
        <v>43156</v>
      </c>
      <c r="H57">
        <v>3057</v>
      </c>
      <c r="J57">
        <f t="shared" si="0"/>
        <v>747</v>
      </c>
      <c r="K57">
        <f t="shared" si="1"/>
        <v>433</v>
      </c>
      <c r="L57">
        <f t="shared" si="2"/>
        <v>889</v>
      </c>
      <c r="P57" s="58">
        <v>42060</v>
      </c>
      <c r="Q57">
        <v>2322.1219999999998</v>
      </c>
      <c r="R57" s="58">
        <v>42425</v>
      </c>
      <c r="S57">
        <v>1956.652</v>
      </c>
      <c r="T57" s="58">
        <v>42791</v>
      </c>
      <c r="U57">
        <v>2278.21</v>
      </c>
      <c r="V57" s="58">
        <v>43156</v>
      </c>
      <c r="W57">
        <v>2477.9479999999999</v>
      </c>
      <c r="Y57">
        <f t="shared" si="3"/>
        <v>-365.4699999999998</v>
      </c>
      <c r="Z57">
        <f t="shared" si="4"/>
        <v>321.55799999999999</v>
      </c>
      <c r="AA57">
        <f t="shared" si="5"/>
        <v>199.73799999999983</v>
      </c>
    </row>
    <row r="58" spans="1:27" x14ac:dyDescent="0.25">
      <c r="A58" s="58">
        <v>42061</v>
      </c>
      <c r="B58">
        <v>795</v>
      </c>
      <c r="C58" s="58">
        <v>42426</v>
      </c>
      <c r="D58">
        <v>1514</v>
      </c>
      <c r="E58" s="58">
        <v>42792</v>
      </c>
      <c r="F58">
        <v>2145</v>
      </c>
      <c r="G58" s="58">
        <v>43157</v>
      </c>
      <c r="H58">
        <v>3770</v>
      </c>
      <c r="J58">
        <f t="shared" si="0"/>
        <v>719</v>
      </c>
      <c r="K58">
        <f t="shared" si="1"/>
        <v>631</v>
      </c>
      <c r="L58">
        <f t="shared" si="2"/>
        <v>1625</v>
      </c>
      <c r="P58" s="58">
        <v>42061</v>
      </c>
      <c r="Q58">
        <v>2172.4720000000002</v>
      </c>
      <c r="R58" s="58">
        <v>42426</v>
      </c>
      <c r="S58">
        <v>2017.665</v>
      </c>
      <c r="T58" s="58">
        <v>42792</v>
      </c>
      <c r="U58">
        <v>2526.5239999999999</v>
      </c>
      <c r="V58" s="58">
        <v>43157</v>
      </c>
      <c r="W58">
        <v>2495.1190000000001</v>
      </c>
      <c r="Y58">
        <f t="shared" si="3"/>
        <v>-154.80700000000024</v>
      </c>
      <c r="Z58">
        <f t="shared" si="4"/>
        <v>508.85899999999992</v>
      </c>
      <c r="AA58">
        <f t="shared" si="5"/>
        <v>-31.404999999999745</v>
      </c>
    </row>
    <row r="59" spans="1:27" x14ac:dyDescent="0.25">
      <c r="A59" s="58">
        <v>42062</v>
      </c>
      <c r="B59">
        <v>840</v>
      </c>
      <c r="C59" s="58">
        <v>42427</v>
      </c>
      <c r="D59">
        <v>1446</v>
      </c>
      <c r="E59" s="58">
        <v>42793</v>
      </c>
      <c r="F59">
        <v>2601</v>
      </c>
      <c r="G59" s="58">
        <v>43158</v>
      </c>
      <c r="H59">
        <v>4119</v>
      </c>
      <c r="J59">
        <f t="shared" si="0"/>
        <v>606</v>
      </c>
      <c r="K59">
        <f t="shared" si="1"/>
        <v>1155</v>
      </c>
      <c r="L59">
        <f t="shared" si="2"/>
        <v>1518</v>
      </c>
      <c r="P59" s="58">
        <v>42062</v>
      </c>
      <c r="Q59">
        <v>2029.6890000000001</v>
      </c>
      <c r="R59" s="58">
        <v>42427</v>
      </c>
      <c r="S59">
        <v>2164.0030000000002</v>
      </c>
      <c r="T59" s="58">
        <v>42793</v>
      </c>
      <c r="U59">
        <v>2399.2979999999998</v>
      </c>
      <c r="V59" s="58">
        <v>43158</v>
      </c>
      <c r="W59">
        <v>2378.1570000000002</v>
      </c>
      <c r="Y59">
        <f t="shared" si="3"/>
        <v>134.31400000000008</v>
      </c>
      <c r="Z59">
        <f t="shared" si="4"/>
        <v>235.29499999999962</v>
      </c>
      <c r="AA59">
        <f t="shared" si="5"/>
        <v>-21.140999999999622</v>
      </c>
    </row>
    <row r="60" spans="1:27" x14ac:dyDescent="0.25">
      <c r="A60" s="58">
        <v>42063</v>
      </c>
      <c r="B60">
        <v>852</v>
      </c>
      <c r="C60" s="58">
        <v>42428</v>
      </c>
      <c r="D60">
        <v>1466</v>
      </c>
      <c r="E60" s="58">
        <v>42794</v>
      </c>
      <c r="F60">
        <v>2906</v>
      </c>
      <c r="G60" s="58">
        <v>43159</v>
      </c>
      <c r="H60">
        <v>3844</v>
      </c>
      <c r="J60">
        <f t="shared" si="0"/>
        <v>614</v>
      </c>
      <c r="K60">
        <f t="shared" si="1"/>
        <v>1440</v>
      </c>
      <c r="L60">
        <f t="shared" si="2"/>
        <v>938</v>
      </c>
      <c r="P60" s="58">
        <v>42063</v>
      </c>
      <c r="Q60">
        <v>2361.9810000000002</v>
      </c>
      <c r="R60" s="58">
        <v>42428</v>
      </c>
      <c r="S60">
        <v>2047.54</v>
      </c>
      <c r="T60" s="58">
        <v>42794</v>
      </c>
      <c r="U60">
        <v>2335.6030000000001</v>
      </c>
      <c r="V60" s="58">
        <v>43159</v>
      </c>
      <c r="W60">
        <v>2439.1030000000001</v>
      </c>
      <c r="Y60">
        <f t="shared" si="3"/>
        <v>-314.44100000000026</v>
      </c>
      <c r="Z60">
        <f t="shared" si="4"/>
        <v>288.0630000000001</v>
      </c>
      <c r="AA60">
        <f t="shared" si="5"/>
        <v>103.5</v>
      </c>
    </row>
    <row r="61" spans="1:27" s="59" customFormat="1" x14ac:dyDescent="0.25">
      <c r="B61" s="59">
        <f>AVERAGE(B60,B62)</f>
        <v>861.5</v>
      </c>
      <c r="C61" s="60">
        <v>42429</v>
      </c>
      <c r="D61" s="59">
        <v>1898</v>
      </c>
      <c r="F61" s="59">
        <f>AVERAGE(F60,F62)</f>
        <v>3134.5</v>
      </c>
      <c r="H61" s="59">
        <f>AVERAGE(H60,H62)</f>
        <v>3908</v>
      </c>
      <c r="J61" s="59">
        <f t="shared" si="0"/>
        <v>1036.5</v>
      </c>
      <c r="K61" s="59">
        <f t="shared" si="1"/>
        <v>1236.5</v>
      </c>
      <c r="L61" s="59">
        <f t="shared" si="2"/>
        <v>773.5</v>
      </c>
      <c r="Q61" s="59">
        <f>AVERAGE(Q60,Q62)</f>
        <v>2362.4875000000002</v>
      </c>
      <c r="R61" s="60">
        <v>42429</v>
      </c>
      <c r="S61" s="59">
        <v>2164.2840000000001</v>
      </c>
      <c r="U61" s="59">
        <f>AVERAGE(U60,U62)</f>
        <v>2345.6390000000001</v>
      </c>
      <c r="W61" s="59">
        <f>AVERAGE(W60,W62)</f>
        <v>2390.3850000000002</v>
      </c>
      <c r="Y61">
        <f t="shared" si="3"/>
        <v>-198.20350000000008</v>
      </c>
      <c r="Z61">
        <f t="shared" si="4"/>
        <v>181.35500000000002</v>
      </c>
      <c r="AA61">
        <f t="shared" si="5"/>
        <v>44.746000000000095</v>
      </c>
    </row>
    <row r="62" spans="1:27" x14ac:dyDescent="0.25">
      <c r="A62" s="58">
        <v>42064</v>
      </c>
      <c r="B62">
        <v>871</v>
      </c>
      <c r="C62" s="58">
        <v>42430</v>
      </c>
      <c r="D62">
        <v>1668</v>
      </c>
      <c r="E62" s="58">
        <v>42795</v>
      </c>
      <c r="F62">
        <v>3363</v>
      </c>
      <c r="G62" s="58">
        <v>43160</v>
      </c>
      <c r="H62">
        <v>3972</v>
      </c>
      <c r="J62">
        <f t="shared" si="0"/>
        <v>797</v>
      </c>
      <c r="K62">
        <f t="shared" si="1"/>
        <v>1695</v>
      </c>
      <c r="L62">
        <f t="shared" si="2"/>
        <v>609</v>
      </c>
      <c r="P62" s="58">
        <v>42064</v>
      </c>
      <c r="Q62">
        <v>2362.9940000000001</v>
      </c>
      <c r="R62" s="58">
        <v>42430</v>
      </c>
      <c r="S62">
        <v>2043.8510000000001</v>
      </c>
      <c r="T62" s="58">
        <v>42795</v>
      </c>
      <c r="U62">
        <v>2355.6750000000002</v>
      </c>
      <c r="V62" s="58">
        <v>43160</v>
      </c>
      <c r="W62">
        <v>2341.6669999999999</v>
      </c>
      <c r="Y62">
        <f t="shared" si="3"/>
        <v>-319.14300000000003</v>
      </c>
      <c r="Z62">
        <f t="shared" si="4"/>
        <v>311.82400000000007</v>
      </c>
      <c r="AA62">
        <f t="shared" si="5"/>
        <v>-14.008000000000266</v>
      </c>
    </row>
    <row r="63" spans="1:27" x14ac:dyDescent="0.25">
      <c r="A63" s="58">
        <v>42065</v>
      </c>
      <c r="B63">
        <v>1037</v>
      </c>
      <c r="C63" s="58">
        <v>42431</v>
      </c>
      <c r="D63">
        <v>1587</v>
      </c>
      <c r="E63" s="58">
        <v>42796</v>
      </c>
      <c r="F63">
        <v>3348</v>
      </c>
      <c r="G63" s="58">
        <v>43161</v>
      </c>
      <c r="H63">
        <v>3326</v>
      </c>
      <c r="J63">
        <f t="shared" si="0"/>
        <v>550</v>
      </c>
      <c r="K63">
        <f t="shared" si="1"/>
        <v>1761</v>
      </c>
      <c r="L63">
        <f t="shared" si="2"/>
        <v>-22</v>
      </c>
      <c r="P63" s="58">
        <v>42065</v>
      </c>
      <c r="Q63">
        <v>2337.0790000000002</v>
      </c>
      <c r="R63" s="58">
        <v>42431</v>
      </c>
      <c r="S63">
        <v>2036.7260000000001</v>
      </c>
      <c r="T63" s="58">
        <v>42796</v>
      </c>
      <c r="U63">
        <v>2437.3470000000002</v>
      </c>
      <c r="V63" s="58">
        <v>43161</v>
      </c>
      <c r="W63">
        <v>2332.8939999999998</v>
      </c>
      <c r="Y63">
        <f t="shared" si="3"/>
        <v>-300.35300000000007</v>
      </c>
      <c r="Z63">
        <f t="shared" si="4"/>
        <v>400.62100000000009</v>
      </c>
      <c r="AA63">
        <f t="shared" si="5"/>
        <v>-104.45300000000043</v>
      </c>
    </row>
    <row r="64" spans="1:27" x14ac:dyDescent="0.25">
      <c r="A64" s="58">
        <v>42066</v>
      </c>
      <c r="B64">
        <v>963</v>
      </c>
      <c r="C64" s="58">
        <v>42432</v>
      </c>
      <c r="D64">
        <v>1604</v>
      </c>
      <c r="E64" s="58">
        <v>42797</v>
      </c>
      <c r="F64">
        <v>3321</v>
      </c>
      <c r="G64" s="58">
        <v>43162</v>
      </c>
      <c r="H64">
        <v>3452</v>
      </c>
      <c r="J64">
        <f t="shared" si="0"/>
        <v>641</v>
      </c>
      <c r="K64">
        <f t="shared" si="1"/>
        <v>1717</v>
      </c>
      <c r="L64">
        <f t="shared" si="2"/>
        <v>131</v>
      </c>
      <c r="P64" s="58">
        <v>42066</v>
      </c>
      <c r="Q64">
        <v>2142.7919999999999</v>
      </c>
      <c r="R64" s="58">
        <v>42432</v>
      </c>
      <c r="S64">
        <v>2142.6309999999999</v>
      </c>
      <c r="T64" s="58">
        <v>42797</v>
      </c>
      <c r="U64">
        <v>2406.212</v>
      </c>
      <c r="V64" s="58">
        <v>43162</v>
      </c>
      <c r="W64">
        <v>2526.7080000000001</v>
      </c>
      <c r="Y64">
        <f t="shared" si="3"/>
        <v>-0.16100000000005821</v>
      </c>
      <c r="Z64">
        <f t="shared" si="4"/>
        <v>263.58100000000013</v>
      </c>
      <c r="AA64">
        <f t="shared" si="5"/>
        <v>120.49600000000009</v>
      </c>
    </row>
    <row r="65" spans="1:27" x14ac:dyDescent="0.25">
      <c r="A65" s="58">
        <v>42067</v>
      </c>
      <c r="B65">
        <v>998</v>
      </c>
      <c r="C65" s="58">
        <v>42433</v>
      </c>
      <c r="D65">
        <v>1702</v>
      </c>
      <c r="E65" s="58">
        <v>42798</v>
      </c>
      <c r="F65">
        <v>3084</v>
      </c>
      <c r="G65" s="58">
        <v>43163</v>
      </c>
      <c r="H65">
        <v>3927</v>
      </c>
      <c r="J65">
        <f t="shared" si="0"/>
        <v>704</v>
      </c>
      <c r="K65">
        <f t="shared" si="1"/>
        <v>1382</v>
      </c>
      <c r="L65">
        <f t="shared" si="2"/>
        <v>843</v>
      </c>
      <c r="P65" s="58">
        <v>42067</v>
      </c>
      <c r="Q65">
        <v>2097.33</v>
      </c>
      <c r="R65" s="58">
        <v>42433</v>
      </c>
      <c r="S65">
        <v>2117.2399999999998</v>
      </c>
      <c r="T65" s="58">
        <v>42798</v>
      </c>
      <c r="U65">
        <v>2331.7840000000001</v>
      </c>
      <c r="V65" s="58">
        <v>43163</v>
      </c>
      <c r="W65">
        <v>2384.473</v>
      </c>
      <c r="Y65">
        <f t="shared" si="3"/>
        <v>19.909999999999854</v>
      </c>
      <c r="Z65">
        <f t="shared" si="4"/>
        <v>214.54400000000032</v>
      </c>
      <c r="AA65">
        <f t="shared" si="5"/>
        <v>52.688999999999851</v>
      </c>
    </row>
    <row r="66" spans="1:27" x14ac:dyDescent="0.25">
      <c r="A66" s="58">
        <v>42068</v>
      </c>
      <c r="B66">
        <v>977</v>
      </c>
      <c r="C66" s="58">
        <v>42434</v>
      </c>
      <c r="D66">
        <v>1521</v>
      </c>
      <c r="E66" s="58">
        <v>42799</v>
      </c>
      <c r="F66">
        <v>3118</v>
      </c>
      <c r="G66" s="58">
        <v>43164</v>
      </c>
      <c r="H66">
        <v>4770</v>
      </c>
      <c r="J66">
        <f t="shared" si="0"/>
        <v>544</v>
      </c>
      <c r="K66">
        <f t="shared" si="1"/>
        <v>1597</v>
      </c>
      <c r="L66">
        <f t="shared" si="2"/>
        <v>1652</v>
      </c>
      <c r="P66" s="58">
        <v>42068</v>
      </c>
      <c r="Q66">
        <v>2445.6770000000001</v>
      </c>
      <c r="R66" s="58">
        <v>42434</v>
      </c>
      <c r="S66">
        <v>2128.87</v>
      </c>
      <c r="T66" s="58">
        <v>42799</v>
      </c>
      <c r="U66">
        <v>2335.5</v>
      </c>
      <c r="V66" s="58">
        <v>43164</v>
      </c>
      <c r="W66">
        <v>2342.1709999999998</v>
      </c>
      <c r="Y66">
        <f t="shared" si="3"/>
        <v>-316.80700000000024</v>
      </c>
      <c r="Z66">
        <f t="shared" si="4"/>
        <v>206.63000000000011</v>
      </c>
      <c r="AA66">
        <f t="shared" si="5"/>
        <v>6.6709999999998217</v>
      </c>
    </row>
    <row r="67" spans="1:27" x14ac:dyDescent="0.25">
      <c r="A67" s="58">
        <v>42069</v>
      </c>
      <c r="B67">
        <v>692</v>
      </c>
      <c r="C67" s="58">
        <v>42435</v>
      </c>
      <c r="D67">
        <v>1287</v>
      </c>
      <c r="E67" s="58">
        <v>42800</v>
      </c>
      <c r="F67">
        <v>5190</v>
      </c>
      <c r="G67" s="58">
        <v>43165</v>
      </c>
      <c r="H67">
        <v>4185</v>
      </c>
      <c r="J67">
        <f t="shared" ref="J67:J130" si="6">D67-B67</f>
        <v>595</v>
      </c>
      <c r="K67">
        <f t="shared" ref="K67:K130" si="7">F67-D67</f>
        <v>3903</v>
      </c>
      <c r="L67">
        <f t="shared" ref="L67:L130" si="8">H67-F67</f>
        <v>-1005</v>
      </c>
      <c r="P67" s="58">
        <v>42069</v>
      </c>
      <c r="Q67">
        <v>2302.2530000000002</v>
      </c>
      <c r="R67" s="58">
        <v>42435</v>
      </c>
      <c r="S67">
        <v>2027.287</v>
      </c>
      <c r="T67" s="58">
        <v>42800</v>
      </c>
      <c r="U67">
        <v>2228.1669999999999</v>
      </c>
      <c r="V67" s="58">
        <v>43165</v>
      </c>
      <c r="W67">
        <v>2403.7510000000002</v>
      </c>
      <c r="Y67">
        <f t="shared" ref="Y67:Y130" si="9">S67-Q67</f>
        <v>-274.96600000000012</v>
      </c>
      <c r="Z67">
        <f t="shared" ref="Z67:Z130" si="10">U67-S67</f>
        <v>200.87999999999988</v>
      </c>
      <c r="AA67">
        <f t="shared" ref="AA67:AA130" si="11">W67-U67</f>
        <v>175.58400000000029</v>
      </c>
    </row>
    <row r="68" spans="1:27" x14ac:dyDescent="0.25">
      <c r="A68" s="58">
        <v>42070</v>
      </c>
      <c r="B68">
        <v>689</v>
      </c>
      <c r="C68" s="58">
        <v>42436</v>
      </c>
      <c r="D68">
        <v>1314</v>
      </c>
      <c r="E68" s="58">
        <v>42801</v>
      </c>
      <c r="F68">
        <v>3774</v>
      </c>
      <c r="G68" s="58">
        <v>43166</v>
      </c>
      <c r="H68">
        <v>3310</v>
      </c>
      <c r="J68">
        <f t="shared" si="6"/>
        <v>625</v>
      </c>
      <c r="K68">
        <f t="shared" si="7"/>
        <v>2460</v>
      </c>
      <c r="L68">
        <f t="shared" si="8"/>
        <v>-464</v>
      </c>
      <c r="P68" s="58">
        <v>42070</v>
      </c>
      <c r="Q68">
        <v>2653.181</v>
      </c>
      <c r="R68" s="58">
        <v>42436</v>
      </c>
      <c r="S68">
        <v>2121.3290000000002</v>
      </c>
      <c r="T68" s="58">
        <v>42801</v>
      </c>
      <c r="U68">
        <v>2270.5369999999998</v>
      </c>
      <c r="V68" s="58">
        <v>43166</v>
      </c>
      <c r="W68">
        <v>2344.6239999999998</v>
      </c>
      <c r="Y68">
        <f t="shared" si="9"/>
        <v>-531.85199999999986</v>
      </c>
      <c r="Z68">
        <f t="shared" si="10"/>
        <v>149.20799999999963</v>
      </c>
      <c r="AA68">
        <f t="shared" si="11"/>
        <v>74.086999999999989</v>
      </c>
    </row>
    <row r="69" spans="1:27" x14ac:dyDescent="0.25">
      <c r="A69" s="58">
        <v>42071</v>
      </c>
      <c r="B69">
        <v>536</v>
      </c>
      <c r="C69" s="58">
        <v>42437</v>
      </c>
      <c r="D69">
        <v>1055</v>
      </c>
      <c r="E69" s="58">
        <v>42802</v>
      </c>
      <c r="F69">
        <v>2332</v>
      </c>
      <c r="G69" s="58">
        <v>43167</v>
      </c>
      <c r="H69">
        <v>2553</v>
      </c>
      <c r="J69">
        <f t="shared" si="6"/>
        <v>519</v>
      </c>
      <c r="K69">
        <f t="shared" si="7"/>
        <v>1277</v>
      </c>
      <c r="L69">
        <f t="shared" si="8"/>
        <v>221</v>
      </c>
      <c r="P69" s="58">
        <v>42071</v>
      </c>
      <c r="Q69">
        <v>2671.636</v>
      </c>
      <c r="R69" s="58">
        <v>42437</v>
      </c>
      <c r="S69">
        <v>1933.3109999999999</v>
      </c>
      <c r="T69" s="58">
        <v>42802</v>
      </c>
      <c r="U69">
        <v>2275.0520000000001</v>
      </c>
      <c r="V69" s="58">
        <v>43167</v>
      </c>
      <c r="W69">
        <v>2792.7220000000002</v>
      </c>
      <c r="Y69">
        <f t="shared" si="9"/>
        <v>-738.32500000000005</v>
      </c>
      <c r="Z69">
        <f t="shared" si="10"/>
        <v>341.74100000000021</v>
      </c>
      <c r="AA69">
        <f t="shared" si="11"/>
        <v>517.67000000000007</v>
      </c>
    </row>
    <row r="70" spans="1:27" x14ac:dyDescent="0.25">
      <c r="A70" s="58">
        <v>42072</v>
      </c>
      <c r="B70">
        <v>648</v>
      </c>
      <c r="C70" s="58">
        <v>42438</v>
      </c>
      <c r="D70">
        <v>1718</v>
      </c>
      <c r="E70" s="58">
        <v>42803</v>
      </c>
      <c r="F70">
        <v>3279</v>
      </c>
      <c r="G70" s="58">
        <v>43168</v>
      </c>
      <c r="H70">
        <v>2754</v>
      </c>
      <c r="J70">
        <f t="shared" si="6"/>
        <v>1070</v>
      </c>
      <c r="K70">
        <f t="shared" si="7"/>
        <v>1561</v>
      </c>
      <c r="L70">
        <f t="shared" si="8"/>
        <v>-525</v>
      </c>
      <c r="P70" s="58">
        <v>42072</v>
      </c>
      <c r="Q70">
        <v>2359.5259999999998</v>
      </c>
      <c r="R70" s="58">
        <v>42438</v>
      </c>
      <c r="S70">
        <v>2013.7360000000001</v>
      </c>
      <c r="T70" s="58">
        <v>42803</v>
      </c>
      <c r="U70">
        <v>2319.1489999999999</v>
      </c>
      <c r="V70" s="58">
        <v>43168</v>
      </c>
      <c r="W70">
        <v>2648.3319999999999</v>
      </c>
      <c r="Y70">
        <f t="shared" si="9"/>
        <v>-345.78999999999974</v>
      </c>
      <c r="Z70">
        <f t="shared" si="10"/>
        <v>305.41299999999978</v>
      </c>
      <c r="AA70">
        <f t="shared" si="11"/>
        <v>329.18299999999999</v>
      </c>
    </row>
    <row r="71" spans="1:27" x14ac:dyDescent="0.25">
      <c r="A71" s="58">
        <v>42073</v>
      </c>
      <c r="B71">
        <v>962</v>
      </c>
      <c r="C71" s="58">
        <v>42439</v>
      </c>
      <c r="D71">
        <v>1681</v>
      </c>
      <c r="E71" s="58">
        <v>42804</v>
      </c>
      <c r="F71">
        <v>2725</v>
      </c>
      <c r="G71" s="58">
        <v>43169</v>
      </c>
      <c r="H71">
        <v>2821</v>
      </c>
      <c r="J71">
        <f t="shared" si="6"/>
        <v>719</v>
      </c>
      <c r="K71">
        <f t="shared" si="7"/>
        <v>1044</v>
      </c>
      <c r="L71">
        <f t="shared" si="8"/>
        <v>96</v>
      </c>
      <c r="P71" s="58">
        <v>42073</v>
      </c>
      <c r="Q71">
        <v>2188.5300000000002</v>
      </c>
      <c r="R71" s="58">
        <v>42439</v>
      </c>
      <c r="S71">
        <v>2045.136</v>
      </c>
      <c r="T71" s="58">
        <v>42804</v>
      </c>
      <c r="U71">
        <v>2481.0639999999999</v>
      </c>
      <c r="V71" s="58">
        <v>43169</v>
      </c>
      <c r="W71">
        <v>2660.6109999999999</v>
      </c>
      <c r="Y71">
        <f t="shared" si="9"/>
        <v>-143.39400000000023</v>
      </c>
      <c r="Z71">
        <f t="shared" si="10"/>
        <v>435.92799999999988</v>
      </c>
      <c r="AA71">
        <f t="shared" si="11"/>
        <v>179.54700000000003</v>
      </c>
    </row>
    <row r="72" spans="1:27" x14ac:dyDescent="0.25">
      <c r="A72" s="58">
        <v>42074</v>
      </c>
      <c r="B72">
        <v>1330</v>
      </c>
      <c r="C72" s="58">
        <v>42440</v>
      </c>
      <c r="D72">
        <v>1685</v>
      </c>
      <c r="E72" s="58">
        <v>42805</v>
      </c>
      <c r="F72">
        <v>2210</v>
      </c>
      <c r="G72" s="58">
        <v>43170</v>
      </c>
      <c r="H72">
        <v>3014</v>
      </c>
      <c r="J72">
        <f t="shared" si="6"/>
        <v>355</v>
      </c>
      <c r="K72">
        <f t="shared" si="7"/>
        <v>525</v>
      </c>
      <c r="L72">
        <f t="shared" si="8"/>
        <v>804</v>
      </c>
      <c r="P72" s="58">
        <v>42074</v>
      </c>
      <c r="Q72">
        <v>1961.9390000000001</v>
      </c>
      <c r="R72" s="58">
        <v>42440</v>
      </c>
      <c r="S72">
        <v>2062.8620000000001</v>
      </c>
      <c r="T72" s="58">
        <v>42805</v>
      </c>
      <c r="U72">
        <v>2696.7660000000001</v>
      </c>
      <c r="V72" s="58">
        <v>43170</v>
      </c>
      <c r="W72">
        <v>2693.462</v>
      </c>
      <c r="Y72">
        <f t="shared" si="9"/>
        <v>100.923</v>
      </c>
      <c r="Z72">
        <f t="shared" si="10"/>
        <v>633.904</v>
      </c>
      <c r="AA72">
        <f t="shared" si="11"/>
        <v>-3.3040000000000873</v>
      </c>
    </row>
    <row r="73" spans="1:27" x14ac:dyDescent="0.25">
      <c r="A73" s="58">
        <v>42075</v>
      </c>
      <c r="B73">
        <v>1039</v>
      </c>
      <c r="C73" s="58">
        <v>42441</v>
      </c>
      <c r="D73">
        <v>1503</v>
      </c>
      <c r="E73" s="58">
        <v>42806</v>
      </c>
      <c r="F73">
        <v>2256</v>
      </c>
      <c r="G73" s="58">
        <v>43171</v>
      </c>
      <c r="H73">
        <v>3330</v>
      </c>
      <c r="J73">
        <f t="shared" si="6"/>
        <v>464</v>
      </c>
      <c r="K73">
        <f t="shared" si="7"/>
        <v>753</v>
      </c>
      <c r="L73">
        <f t="shared" si="8"/>
        <v>1074</v>
      </c>
      <c r="P73" s="58">
        <v>42075</v>
      </c>
      <c r="Q73">
        <v>2518.5300000000002</v>
      </c>
      <c r="R73" s="58">
        <v>42441</v>
      </c>
      <c r="S73">
        <v>2033.7809999999999</v>
      </c>
      <c r="T73" s="58">
        <v>42806</v>
      </c>
      <c r="U73">
        <v>2534.8760000000002</v>
      </c>
      <c r="V73" s="58">
        <v>43171</v>
      </c>
      <c r="W73">
        <v>2595.7269999999999</v>
      </c>
      <c r="Y73">
        <f t="shared" si="9"/>
        <v>-484.74900000000025</v>
      </c>
      <c r="Z73">
        <f t="shared" si="10"/>
        <v>501.09500000000025</v>
      </c>
      <c r="AA73">
        <f t="shared" si="11"/>
        <v>60.850999999999658</v>
      </c>
    </row>
    <row r="74" spans="1:27" x14ac:dyDescent="0.25">
      <c r="A74" s="58">
        <v>42076</v>
      </c>
      <c r="B74">
        <v>541</v>
      </c>
      <c r="C74" s="58">
        <v>42442</v>
      </c>
      <c r="D74">
        <v>1345</v>
      </c>
      <c r="E74" s="58">
        <v>42807</v>
      </c>
      <c r="F74">
        <v>2834</v>
      </c>
      <c r="G74" s="58">
        <v>43172</v>
      </c>
      <c r="H74">
        <v>5235</v>
      </c>
      <c r="J74">
        <f t="shared" si="6"/>
        <v>804</v>
      </c>
      <c r="K74">
        <f t="shared" si="7"/>
        <v>1489</v>
      </c>
      <c r="L74">
        <f t="shared" si="8"/>
        <v>2401</v>
      </c>
      <c r="P74" s="58">
        <v>42076</v>
      </c>
      <c r="Q74">
        <v>2528.4450000000002</v>
      </c>
      <c r="R74" s="58">
        <v>42442</v>
      </c>
      <c r="S74">
        <v>2135.88</v>
      </c>
      <c r="T74" s="58">
        <v>42807</v>
      </c>
      <c r="U74">
        <v>2610.25</v>
      </c>
      <c r="V74" s="58">
        <v>43172</v>
      </c>
      <c r="W74">
        <v>2238.5630000000001</v>
      </c>
      <c r="Y74">
        <f t="shared" si="9"/>
        <v>-392.56500000000005</v>
      </c>
      <c r="Z74">
        <f t="shared" si="10"/>
        <v>474.36999999999989</v>
      </c>
      <c r="AA74">
        <f t="shared" si="11"/>
        <v>-371.6869999999999</v>
      </c>
    </row>
    <row r="75" spans="1:27" x14ac:dyDescent="0.25">
      <c r="A75" s="58">
        <v>42077</v>
      </c>
      <c r="B75">
        <v>687</v>
      </c>
      <c r="C75" s="58">
        <v>42443</v>
      </c>
      <c r="D75">
        <v>1704</v>
      </c>
      <c r="E75" s="58">
        <v>42808</v>
      </c>
      <c r="F75">
        <v>2557</v>
      </c>
      <c r="G75" s="58">
        <v>43173</v>
      </c>
      <c r="H75">
        <v>4476</v>
      </c>
      <c r="J75">
        <f t="shared" si="6"/>
        <v>1017</v>
      </c>
      <c r="K75">
        <f t="shared" si="7"/>
        <v>853</v>
      </c>
      <c r="L75">
        <f t="shared" si="8"/>
        <v>1919</v>
      </c>
      <c r="P75" s="58">
        <v>42077</v>
      </c>
      <c r="Q75">
        <v>2723.61</v>
      </c>
      <c r="R75" s="58">
        <v>42443</v>
      </c>
      <c r="S75">
        <v>1992.3040000000001</v>
      </c>
      <c r="T75" s="58">
        <v>42808</v>
      </c>
      <c r="U75">
        <v>2587.38</v>
      </c>
      <c r="V75" s="58">
        <v>43173</v>
      </c>
      <c r="W75">
        <v>2403.5709999999999</v>
      </c>
      <c r="Y75">
        <f t="shared" si="9"/>
        <v>-731.30600000000004</v>
      </c>
      <c r="Z75">
        <f t="shared" si="10"/>
        <v>595.07600000000002</v>
      </c>
      <c r="AA75">
        <f t="shared" si="11"/>
        <v>-183.8090000000002</v>
      </c>
    </row>
    <row r="76" spans="1:27" x14ac:dyDescent="0.25">
      <c r="A76" s="58">
        <v>42078</v>
      </c>
      <c r="B76">
        <v>837</v>
      </c>
      <c r="C76" s="58">
        <v>42444</v>
      </c>
      <c r="D76">
        <v>7829</v>
      </c>
      <c r="E76" s="58">
        <v>42809</v>
      </c>
      <c r="F76">
        <v>4994</v>
      </c>
      <c r="G76" s="58">
        <v>43174</v>
      </c>
      <c r="H76">
        <v>4625</v>
      </c>
      <c r="J76">
        <f t="shared" si="6"/>
        <v>6992</v>
      </c>
      <c r="K76">
        <f t="shared" si="7"/>
        <v>-2835</v>
      </c>
      <c r="L76">
        <f t="shared" si="8"/>
        <v>-369</v>
      </c>
      <c r="P76" s="58">
        <v>42078</v>
      </c>
      <c r="Q76">
        <v>2455.5479999999998</v>
      </c>
      <c r="R76" s="58">
        <v>42444</v>
      </c>
      <c r="S76">
        <v>1411.163</v>
      </c>
      <c r="T76" s="58">
        <v>42809</v>
      </c>
      <c r="U76">
        <v>2305.5610000000001</v>
      </c>
      <c r="V76" s="58">
        <v>43174</v>
      </c>
      <c r="W76">
        <v>2346.5549999999998</v>
      </c>
      <c r="Y76">
        <f t="shared" si="9"/>
        <v>-1044.3849999999998</v>
      </c>
      <c r="Z76">
        <f t="shared" si="10"/>
        <v>894.39800000000014</v>
      </c>
      <c r="AA76">
        <f t="shared" si="11"/>
        <v>40.993999999999687</v>
      </c>
    </row>
    <row r="77" spans="1:27" x14ac:dyDescent="0.25">
      <c r="A77" s="58">
        <v>42079</v>
      </c>
      <c r="B77">
        <v>1036</v>
      </c>
      <c r="C77" s="58">
        <v>42445</v>
      </c>
      <c r="D77">
        <v>2312</v>
      </c>
      <c r="E77" s="58">
        <v>42810</v>
      </c>
      <c r="F77">
        <v>3793</v>
      </c>
      <c r="G77" s="58">
        <v>43175</v>
      </c>
      <c r="H77">
        <v>3091</v>
      </c>
      <c r="J77">
        <f t="shared" si="6"/>
        <v>1276</v>
      </c>
      <c r="K77">
        <f t="shared" si="7"/>
        <v>1481</v>
      </c>
      <c r="L77">
        <f t="shared" si="8"/>
        <v>-702</v>
      </c>
      <c r="P77" s="58">
        <v>42079</v>
      </c>
      <c r="Q77">
        <v>2331.2950000000001</v>
      </c>
      <c r="R77" s="58">
        <v>42445</v>
      </c>
      <c r="S77">
        <v>1709.1849999999999</v>
      </c>
      <c r="T77" s="58">
        <v>42810</v>
      </c>
      <c r="U77">
        <v>2460.39</v>
      </c>
      <c r="V77" s="58">
        <v>43175</v>
      </c>
      <c r="W77">
        <v>2509.8409999999999</v>
      </c>
      <c r="Y77">
        <f t="shared" si="9"/>
        <v>-622.11000000000013</v>
      </c>
      <c r="Z77">
        <f t="shared" si="10"/>
        <v>751.20499999999993</v>
      </c>
      <c r="AA77">
        <f t="shared" si="11"/>
        <v>49.451000000000022</v>
      </c>
    </row>
    <row r="78" spans="1:27" x14ac:dyDescent="0.25">
      <c r="A78" s="58">
        <v>42080</v>
      </c>
      <c r="B78">
        <v>626</v>
      </c>
      <c r="C78" s="58">
        <v>42446</v>
      </c>
      <c r="D78">
        <v>2882</v>
      </c>
      <c r="E78" s="58">
        <v>42811</v>
      </c>
      <c r="F78">
        <v>2679</v>
      </c>
      <c r="G78" s="58">
        <v>43176</v>
      </c>
      <c r="H78">
        <v>3153</v>
      </c>
      <c r="J78">
        <f t="shared" si="6"/>
        <v>2256</v>
      </c>
      <c r="K78">
        <f t="shared" si="7"/>
        <v>-203</v>
      </c>
      <c r="L78">
        <f t="shared" si="8"/>
        <v>474</v>
      </c>
      <c r="P78" s="58">
        <v>42080</v>
      </c>
      <c r="Q78">
        <v>2255.2359999999999</v>
      </c>
      <c r="R78" s="58">
        <v>42446</v>
      </c>
      <c r="S78">
        <v>1720.0119999999999</v>
      </c>
      <c r="T78" s="58">
        <v>42811</v>
      </c>
      <c r="U78">
        <v>2433.3389999999999</v>
      </c>
      <c r="V78" s="58">
        <v>43176</v>
      </c>
      <c r="W78">
        <v>2571.75</v>
      </c>
      <c r="Y78">
        <f t="shared" si="9"/>
        <v>-535.22399999999993</v>
      </c>
      <c r="Z78">
        <f t="shared" si="10"/>
        <v>713.327</v>
      </c>
      <c r="AA78">
        <f t="shared" si="11"/>
        <v>138.41100000000006</v>
      </c>
    </row>
    <row r="79" spans="1:27" x14ac:dyDescent="0.25">
      <c r="A79" s="58">
        <v>42081</v>
      </c>
      <c r="B79">
        <v>1229</v>
      </c>
      <c r="C79" s="58">
        <v>42447</v>
      </c>
      <c r="D79">
        <v>2293</v>
      </c>
      <c r="E79" s="58">
        <v>42812</v>
      </c>
      <c r="F79">
        <v>1992</v>
      </c>
      <c r="G79" s="58">
        <v>43177</v>
      </c>
      <c r="H79">
        <v>2656</v>
      </c>
      <c r="J79">
        <f t="shared" si="6"/>
        <v>1064</v>
      </c>
      <c r="K79">
        <f t="shared" si="7"/>
        <v>-301</v>
      </c>
      <c r="L79">
        <f t="shared" si="8"/>
        <v>664</v>
      </c>
      <c r="P79" s="58">
        <v>42081</v>
      </c>
      <c r="Q79">
        <v>2327.259</v>
      </c>
      <c r="R79" s="58">
        <v>42447</v>
      </c>
      <c r="S79">
        <v>1925.5450000000001</v>
      </c>
      <c r="T79" s="58">
        <v>42812</v>
      </c>
      <c r="U79">
        <v>2392.19</v>
      </c>
      <c r="V79" s="58">
        <v>43177</v>
      </c>
      <c r="W79">
        <v>2462.8760000000002</v>
      </c>
      <c r="Y79">
        <f t="shared" si="9"/>
        <v>-401.71399999999994</v>
      </c>
      <c r="Z79">
        <f t="shared" si="10"/>
        <v>466.64499999999998</v>
      </c>
      <c r="AA79">
        <f t="shared" si="11"/>
        <v>70.686000000000149</v>
      </c>
    </row>
    <row r="80" spans="1:27" x14ac:dyDescent="0.25">
      <c r="A80" s="58">
        <v>42082</v>
      </c>
      <c r="B80">
        <v>1278</v>
      </c>
      <c r="C80" s="58">
        <v>42448</v>
      </c>
      <c r="D80">
        <v>1594</v>
      </c>
      <c r="E80" s="58">
        <v>42813</v>
      </c>
      <c r="F80">
        <v>2203</v>
      </c>
      <c r="G80" s="58">
        <v>43178</v>
      </c>
      <c r="H80">
        <v>3005</v>
      </c>
      <c r="J80">
        <f t="shared" si="6"/>
        <v>316</v>
      </c>
      <c r="K80">
        <f t="shared" si="7"/>
        <v>609</v>
      </c>
      <c r="L80">
        <f t="shared" si="8"/>
        <v>802</v>
      </c>
      <c r="P80" s="58">
        <v>42082</v>
      </c>
      <c r="Q80">
        <v>2422.4209999999998</v>
      </c>
      <c r="R80" s="58">
        <v>42448</v>
      </c>
      <c r="S80">
        <v>1985.1510000000001</v>
      </c>
      <c r="T80" s="58">
        <v>42813</v>
      </c>
      <c r="U80">
        <v>2454.4380000000001</v>
      </c>
      <c r="V80" s="58">
        <v>43178</v>
      </c>
      <c r="W80">
        <v>2408.192</v>
      </c>
      <c r="Y80">
        <f t="shared" si="9"/>
        <v>-437.26999999999975</v>
      </c>
      <c r="Z80">
        <f t="shared" si="10"/>
        <v>469.28700000000003</v>
      </c>
      <c r="AA80">
        <f t="shared" si="11"/>
        <v>-46.246000000000095</v>
      </c>
    </row>
    <row r="81" spans="1:27" x14ac:dyDescent="0.25">
      <c r="A81" s="58">
        <v>42083</v>
      </c>
      <c r="B81">
        <v>1124</v>
      </c>
      <c r="C81" s="58">
        <v>42449</v>
      </c>
      <c r="D81">
        <v>1848</v>
      </c>
      <c r="E81" s="58">
        <v>42814</v>
      </c>
      <c r="F81">
        <v>2608</v>
      </c>
      <c r="G81" s="58">
        <v>43179</v>
      </c>
      <c r="H81">
        <v>3682</v>
      </c>
      <c r="J81">
        <f t="shared" si="6"/>
        <v>724</v>
      </c>
      <c r="K81">
        <f t="shared" si="7"/>
        <v>760</v>
      </c>
      <c r="L81">
        <f t="shared" si="8"/>
        <v>1074</v>
      </c>
      <c r="P81" s="58">
        <v>42083</v>
      </c>
      <c r="Q81">
        <v>2362.9650000000001</v>
      </c>
      <c r="R81" s="58">
        <v>42449</v>
      </c>
      <c r="S81">
        <v>1856.924</v>
      </c>
      <c r="T81" s="58">
        <v>42814</v>
      </c>
      <c r="U81">
        <v>2427.9920000000002</v>
      </c>
      <c r="V81" s="58">
        <v>43179</v>
      </c>
      <c r="W81">
        <v>2296.6089999999999</v>
      </c>
      <c r="Y81">
        <f t="shared" si="9"/>
        <v>-506.04100000000017</v>
      </c>
      <c r="Z81">
        <f t="shared" si="10"/>
        <v>571.06800000000021</v>
      </c>
      <c r="AA81">
        <f t="shared" si="11"/>
        <v>-131.38300000000027</v>
      </c>
    </row>
    <row r="82" spans="1:27" x14ac:dyDescent="0.25">
      <c r="A82" s="58">
        <v>42084</v>
      </c>
      <c r="B82">
        <v>919</v>
      </c>
      <c r="C82" s="58">
        <v>42450</v>
      </c>
      <c r="D82">
        <v>1997</v>
      </c>
      <c r="E82" s="58">
        <v>42815</v>
      </c>
      <c r="F82">
        <v>3367</v>
      </c>
      <c r="G82" s="58">
        <v>43180</v>
      </c>
      <c r="H82">
        <v>3708</v>
      </c>
      <c r="J82">
        <f t="shared" si="6"/>
        <v>1078</v>
      </c>
      <c r="K82">
        <f t="shared" si="7"/>
        <v>1370</v>
      </c>
      <c r="L82">
        <f t="shared" si="8"/>
        <v>341</v>
      </c>
      <c r="P82" s="58">
        <v>42084</v>
      </c>
      <c r="Q82">
        <v>2724.4409999999998</v>
      </c>
      <c r="R82" s="58">
        <v>42450</v>
      </c>
      <c r="S82">
        <v>1903.693</v>
      </c>
      <c r="T82" s="58">
        <v>42815</v>
      </c>
      <c r="U82">
        <v>2132.029</v>
      </c>
      <c r="V82" s="58">
        <v>43180</v>
      </c>
      <c r="W82">
        <v>2570.6790000000001</v>
      </c>
      <c r="Y82">
        <f t="shared" si="9"/>
        <v>-820.74799999999982</v>
      </c>
      <c r="Z82">
        <f t="shared" si="10"/>
        <v>228.33600000000001</v>
      </c>
      <c r="AA82">
        <f t="shared" si="11"/>
        <v>438.65000000000009</v>
      </c>
    </row>
    <row r="83" spans="1:27" x14ac:dyDescent="0.25">
      <c r="A83" s="58">
        <v>42085</v>
      </c>
      <c r="B83">
        <v>1119</v>
      </c>
      <c r="C83" s="58">
        <v>42451</v>
      </c>
      <c r="D83">
        <v>1858</v>
      </c>
      <c r="E83" s="58">
        <v>42816</v>
      </c>
      <c r="F83">
        <v>3911</v>
      </c>
      <c r="G83" s="58">
        <v>43181</v>
      </c>
      <c r="H83">
        <v>3573</v>
      </c>
      <c r="J83">
        <f t="shared" si="6"/>
        <v>739</v>
      </c>
      <c r="K83">
        <f t="shared" si="7"/>
        <v>2053</v>
      </c>
      <c r="L83">
        <f t="shared" si="8"/>
        <v>-338</v>
      </c>
      <c r="P83" s="58">
        <v>42085</v>
      </c>
      <c r="Q83">
        <v>2472.951</v>
      </c>
      <c r="R83" s="58">
        <v>42451</v>
      </c>
      <c r="S83">
        <v>2077.538</v>
      </c>
      <c r="T83" s="58">
        <v>42816</v>
      </c>
      <c r="U83">
        <v>2044.383</v>
      </c>
      <c r="V83" s="58">
        <v>43181</v>
      </c>
      <c r="W83">
        <v>2497.85</v>
      </c>
      <c r="Y83">
        <f t="shared" si="9"/>
        <v>-395.41300000000001</v>
      </c>
      <c r="Z83">
        <f t="shared" si="10"/>
        <v>-33.154999999999973</v>
      </c>
      <c r="AA83">
        <f t="shared" si="11"/>
        <v>453.46699999999987</v>
      </c>
    </row>
    <row r="84" spans="1:27" x14ac:dyDescent="0.25">
      <c r="A84" s="58">
        <v>42086</v>
      </c>
      <c r="B84">
        <v>1213</v>
      </c>
      <c r="C84" s="58">
        <v>42452</v>
      </c>
      <c r="D84">
        <v>1877</v>
      </c>
      <c r="E84" s="58">
        <v>42817</v>
      </c>
      <c r="F84">
        <v>3261</v>
      </c>
      <c r="G84" s="58">
        <v>43182</v>
      </c>
      <c r="H84">
        <v>3270</v>
      </c>
      <c r="J84">
        <f t="shared" si="6"/>
        <v>664</v>
      </c>
      <c r="K84">
        <f t="shared" si="7"/>
        <v>1384</v>
      </c>
      <c r="L84">
        <f t="shared" si="8"/>
        <v>9</v>
      </c>
      <c r="P84" s="58">
        <v>42086</v>
      </c>
      <c r="Q84">
        <v>2367.3919999999998</v>
      </c>
      <c r="R84" s="58">
        <v>42452</v>
      </c>
      <c r="S84">
        <v>1967.6969999999999</v>
      </c>
      <c r="T84" s="58">
        <v>42817</v>
      </c>
      <c r="U84">
        <v>2226.3939999999998</v>
      </c>
      <c r="V84" s="58">
        <v>43182</v>
      </c>
      <c r="W84">
        <v>2642.2660000000001</v>
      </c>
      <c r="Y84">
        <f t="shared" si="9"/>
        <v>-399.69499999999994</v>
      </c>
      <c r="Z84">
        <f t="shared" si="10"/>
        <v>258.69699999999989</v>
      </c>
      <c r="AA84">
        <f t="shared" si="11"/>
        <v>415.8720000000003</v>
      </c>
    </row>
    <row r="85" spans="1:27" x14ac:dyDescent="0.25">
      <c r="A85" s="58">
        <v>42087</v>
      </c>
      <c r="B85">
        <v>1212</v>
      </c>
      <c r="C85" s="58">
        <v>42453</v>
      </c>
      <c r="D85">
        <v>1703</v>
      </c>
      <c r="E85" s="58">
        <v>42818</v>
      </c>
      <c r="F85">
        <v>2208</v>
      </c>
      <c r="G85" s="58">
        <v>43183</v>
      </c>
      <c r="H85">
        <v>2935</v>
      </c>
      <c r="J85">
        <f t="shared" si="6"/>
        <v>491</v>
      </c>
      <c r="K85">
        <f t="shared" si="7"/>
        <v>505</v>
      </c>
      <c r="L85">
        <f t="shared" si="8"/>
        <v>727</v>
      </c>
      <c r="P85" s="58">
        <v>42087</v>
      </c>
      <c r="Q85">
        <v>2318.703</v>
      </c>
      <c r="R85" s="58">
        <v>42453</v>
      </c>
      <c r="S85">
        <v>2004.962</v>
      </c>
      <c r="T85" s="58">
        <v>42818</v>
      </c>
      <c r="U85">
        <v>2391.5479999999998</v>
      </c>
      <c r="V85" s="58">
        <v>43183</v>
      </c>
      <c r="W85">
        <v>2441.6</v>
      </c>
      <c r="Y85">
        <f t="shared" si="9"/>
        <v>-313.74099999999999</v>
      </c>
      <c r="Z85">
        <f t="shared" si="10"/>
        <v>386.58599999999979</v>
      </c>
      <c r="AA85">
        <f t="shared" si="11"/>
        <v>50.052000000000135</v>
      </c>
    </row>
    <row r="86" spans="1:27" x14ac:dyDescent="0.25">
      <c r="A86" s="58">
        <v>42088</v>
      </c>
      <c r="B86">
        <v>1392</v>
      </c>
      <c r="C86" s="58">
        <v>42454</v>
      </c>
      <c r="D86">
        <v>1802</v>
      </c>
      <c r="E86" s="58">
        <v>42819</v>
      </c>
      <c r="F86">
        <v>1986</v>
      </c>
      <c r="G86" s="58">
        <v>43184</v>
      </c>
      <c r="H86">
        <v>2870</v>
      </c>
      <c r="J86">
        <f t="shared" si="6"/>
        <v>410</v>
      </c>
      <c r="K86">
        <f t="shared" si="7"/>
        <v>184</v>
      </c>
      <c r="L86">
        <f t="shared" si="8"/>
        <v>884</v>
      </c>
      <c r="P86" s="58">
        <v>42088</v>
      </c>
      <c r="Q86">
        <v>2292.84</v>
      </c>
      <c r="R86" s="58">
        <v>42454</v>
      </c>
      <c r="S86">
        <v>1876.154</v>
      </c>
      <c r="T86" s="58">
        <v>42819</v>
      </c>
      <c r="U86">
        <v>2597.1439999999998</v>
      </c>
      <c r="V86" s="58">
        <v>43184</v>
      </c>
      <c r="W86">
        <v>2624.2020000000002</v>
      </c>
      <c r="Y86">
        <f t="shared" si="9"/>
        <v>-416.68600000000015</v>
      </c>
      <c r="Z86">
        <f t="shared" si="10"/>
        <v>720.98999999999978</v>
      </c>
      <c r="AA86">
        <f t="shared" si="11"/>
        <v>27.058000000000447</v>
      </c>
    </row>
    <row r="87" spans="1:27" x14ac:dyDescent="0.25">
      <c r="A87" s="58">
        <v>42089</v>
      </c>
      <c r="B87">
        <v>1235</v>
      </c>
      <c r="C87" s="58">
        <v>42455</v>
      </c>
      <c r="D87">
        <v>1401</v>
      </c>
      <c r="E87" s="58">
        <v>42820</v>
      </c>
      <c r="F87">
        <v>1840</v>
      </c>
      <c r="G87" s="58">
        <v>43185</v>
      </c>
      <c r="H87">
        <v>2979</v>
      </c>
      <c r="J87">
        <f t="shared" si="6"/>
        <v>166</v>
      </c>
      <c r="K87">
        <f t="shared" si="7"/>
        <v>439</v>
      </c>
      <c r="L87">
        <f t="shared" si="8"/>
        <v>1139</v>
      </c>
      <c r="P87" s="58">
        <v>42089</v>
      </c>
      <c r="Q87">
        <v>2491.0549999999998</v>
      </c>
      <c r="R87" s="58">
        <v>42455</v>
      </c>
      <c r="S87">
        <v>1978.345</v>
      </c>
      <c r="T87" s="58">
        <v>42820</v>
      </c>
      <c r="U87">
        <v>2676.3229999999999</v>
      </c>
      <c r="V87" s="58">
        <v>43185</v>
      </c>
      <c r="W87">
        <v>2371.6909999999998</v>
      </c>
      <c r="Y87">
        <f t="shared" si="9"/>
        <v>-512.70999999999981</v>
      </c>
      <c r="Z87">
        <f t="shared" si="10"/>
        <v>697.97799999999984</v>
      </c>
      <c r="AA87">
        <f t="shared" si="11"/>
        <v>-304.63200000000006</v>
      </c>
    </row>
    <row r="88" spans="1:27" x14ac:dyDescent="0.25">
      <c r="A88" s="58">
        <v>42090</v>
      </c>
      <c r="B88">
        <v>1198</v>
      </c>
      <c r="C88" s="58">
        <v>42456</v>
      </c>
      <c r="D88">
        <v>1490</v>
      </c>
      <c r="E88" s="58">
        <v>42821</v>
      </c>
      <c r="F88">
        <v>2348</v>
      </c>
      <c r="G88" s="58">
        <v>43186</v>
      </c>
      <c r="H88">
        <v>3839</v>
      </c>
      <c r="J88">
        <f t="shared" si="6"/>
        <v>292</v>
      </c>
      <c r="K88">
        <f t="shared" si="7"/>
        <v>858</v>
      </c>
      <c r="L88">
        <f t="shared" si="8"/>
        <v>1491</v>
      </c>
      <c r="P88" s="58">
        <v>42090</v>
      </c>
      <c r="Q88">
        <v>2270.8449999999998</v>
      </c>
      <c r="R88" s="58">
        <v>42456</v>
      </c>
      <c r="S88">
        <v>2275.2379999999998</v>
      </c>
      <c r="T88" s="58">
        <v>42821</v>
      </c>
      <c r="U88">
        <v>2545.79</v>
      </c>
      <c r="V88" s="58">
        <v>43186</v>
      </c>
      <c r="W88">
        <v>2283.4929999999999</v>
      </c>
      <c r="Y88">
        <f t="shared" si="9"/>
        <v>4.3930000000000291</v>
      </c>
      <c r="Z88">
        <f t="shared" si="10"/>
        <v>270.55200000000013</v>
      </c>
      <c r="AA88">
        <f t="shared" si="11"/>
        <v>-262.29700000000003</v>
      </c>
    </row>
    <row r="89" spans="1:27" x14ac:dyDescent="0.25">
      <c r="A89" s="58">
        <v>42091</v>
      </c>
      <c r="B89">
        <v>1230</v>
      </c>
      <c r="C89" s="58">
        <v>42457</v>
      </c>
      <c r="D89">
        <v>1924</v>
      </c>
      <c r="E89" s="58">
        <v>42822</v>
      </c>
      <c r="F89">
        <v>2790</v>
      </c>
      <c r="G89" s="58">
        <v>43187</v>
      </c>
      <c r="H89">
        <v>4074</v>
      </c>
      <c r="J89">
        <f t="shared" si="6"/>
        <v>694</v>
      </c>
      <c r="K89">
        <f t="shared" si="7"/>
        <v>866</v>
      </c>
      <c r="L89">
        <f t="shared" si="8"/>
        <v>1284</v>
      </c>
      <c r="P89" s="58">
        <v>42091</v>
      </c>
      <c r="Q89">
        <v>2348.4929999999999</v>
      </c>
      <c r="R89" s="58">
        <v>42457</v>
      </c>
      <c r="S89">
        <v>2047.414</v>
      </c>
      <c r="T89" s="58">
        <v>42822</v>
      </c>
      <c r="U89">
        <v>2387.614</v>
      </c>
      <c r="V89" s="58">
        <v>43187</v>
      </c>
      <c r="W89">
        <v>2310.3069999999998</v>
      </c>
      <c r="Y89">
        <f t="shared" si="9"/>
        <v>-301.07899999999995</v>
      </c>
      <c r="Z89">
        <f t="shared" si="10"/>
        <v>340.20000000000005</v>
      </c>
      <c r="AA89">
        <f t="shared" si="11"/>
        <v>-77.307000000000244</v>
      </c>
    </row>
    <row r="90" spans="1:27" x14ac:dyDescent="0.25">
      <c r="A90" s="58">
        <v>42092</v>
      </c>
      <c r="B90">
        <v>1131</v>
      </c>
      <c r="C90" s="58">
        <v>42458</v>
      </c>
      <c r="D90">
        <v>1807</v>
      </c>
      <c r="E90" s="58">
        <v>42823</v>
      </c>
      <c r="F90">
        <v>2357</v>
      </c>
      <c r="G90" s="58">
        <v>43188</v>
      </c>
      <c r="H90">
        <v>4393</v>
      </c>
      <c r="J90">
        <f t="shared" si="6"/>
        <v>676</v>
      </c>
      <c r="K90">
        <f t="shared" si="7"/>
        <v>550</v>
      </c>
      <c r="L90">
        <f t="shared" si="8"/>
        <v>2036</v>
      </c>
      <c r="P90" s="58">
        <v>42092</v>
      </c>
      <c r="Q90">
        <v>2408.576</v>
      </c>
      <c r="R90" s="58">
        <v>42458</v>
      </c>
      <c r="S90">
        <v>2327.567</v>
      </c>
      <c r="T90" s="58">
        <v>42823</v>
      </c>
      <c r="U90">
        <v>2434.5369999999998</v>
      </c>
      <c r="V90" s="58">
        <v>43188</v>
      </c>
      <c r="W90">
        <v>2436.326</v>
      </c>
      <c r="Y90">
        <f t="shared" si="9"/>
        <v>-81.009000000000015</v>
      </c>
      <c r="Z90">
        <f t="shared" si="10"/>
        <v>106.9699999999998</v>
      </c>
      <c r="AA90">
        <f t="shared" si="11"/>
        <v>1.7890000000002146</v>
      </c>
    </row>
    <row r="91" spans="1:27" x14ac:dyDescent="0.25">
      <c r="A91" s="58">
        <v>42093</v>
      </c>
      <c r="B91">
        <v>1227</v>
      </c>
      <c r="C91" s="58">
        <v>42459</v>
      </c>
      <c r="D91">
        <v>1806</v>
      </c>
      <c r="E91" s="58">
        <v>42824</v>
      </c>
      <c r="F91">
        <v>2318</v>
      </c>
      <c r="G91" s="58">
        <v>43189</v>
      </c>
      <c r="H91">
        <v>3134</v>
      </c>
      <c r="J91">
        <f t="shared" si="6"/>
        <v>579</v>
      </c>
      <c r="K91">
        <f t="shared" si="7"/>
        <v>512</v>
      </c>
      <c r="L91">
        <f t="shared" si="8"/>
        <v>816</v>
      </c>
      <c r="P91" s="58">
        <v>42093</v>
      </c>
      <c r="Q91">
        <v>2252.7539999999999</v>
      </c>
      <c r="R91" s="58">
        <v>42459</v>
      </c>
      <c r="S91">
        <v>2278.1289999999999</v>
      </c>
      <c r="T91" s="58">
        <v>42824</v>
      </c>
      <c r="U91">
        <v>2360.5129999999999</v>
      </c>
      <c r="V91" s="58">
        <v>43189</v>
      </c>
      <c r="W91">
        <v>2370.569</v>
      </c>
      <c r="Y91">
        <f t="shared" si="9"/>
        <v>25.375</v>
      </c>
      <c r="Z91">
        <f t="shared" si="10"/>
        <v>82.384000000000015</v>
      </c>
      <c r="AA91">
        <f t="shared" si="11"/>
        <v>10.05600000000004</v>
      </c>
    </row>
    <row r="92" spans="1:27" x14ac:dyDescent="0.25">
      <c r="A92" s="58">
        <v>42094</v>
      </c>
      <c r="B92">
        <v>1379</v>
      </c>
      <c r="C92" s="58">
        <v>42460</v>
      </c>
      <c r="D92">
        <v>1739</v>
      </c>
      <c r="E92" s="58">
        <v>42825</v>
      </c>
      <c r="F92">
        <v>2302</v>
      </c>
      <c r="G92" s="58">
        <v>43190</v>
      </c>
      <c r="H92">
        <v>3418</v>
      </c>
      <c r="J92">
        <f t="shared" si="6"/>
        <v>360</v>
      </c>
      <c r="K92">
        <f t="shared" si="7"/>
        <v>563</v>
      </c>
      <c r="L92">
        <f t="shared" si="8"/>
        <v>1116</v>
      </c>
      <c r="P92" s="58">
        <v>42094</v>
      </c>
      <c r="Q92">
        <v>2169.241</v>
      </c>
      <c r="R92" s="58">
        <v>42460</v>
      </c>
      <c r="S92">
        <v>2125.8330000000001</v>
      </c>
      <c r="T92" s="58">
        <v>42825</v>
      </c>
      <c r="U92">
        <v>2288.239</v>
      </c>
      <c r="V92" s="58">
        <v>43190</v>
      </c>
      <c r="W92">
        <v>2519.866</v>
      </c>
      <c r="Y92">
        <f t="shared" si="9"/>
        <v>-43.407999999999902</v>
      </c>
      <c r="Z92">
        <f t="shared" si="10"/>
        <v>162.40599999999995</v>
      </c>
      <c r="AA92">
        <f t="shared" si="11"/>
        <v>231.62699999999995</v>
      </c>
    </row>
    <row r="93" spans="1:27" x14ac:dyDescent="0.25">
      <c r="A93" s="58">
        <v>42095</v>
      </c>
      <c r="B93">
        <v>1576</v>
      </c>
      <c r="C93" s="58">
        <v>42461</v>
      </c>
      <c r="D93">
        <v>1579</v>
      </c>
      <c r="E93" s="58">
        <v>42826</v>
      </c>
      <c r="F93">
        <v>1838</v>
      </c>
      <c r="G93" s="58">
        <v>43191</v>
      </c>
      <c r="H93">
        <v>3081</v>
      </c>
      <c r="J93">
        <f t="shared" si="6"/>
        <v>3</v>
      </c>
      <c r="K93">
        <f t="shared" si="7"/>
        <v>259</v>
      </c>
      <c r="L93">
        <f t="shared" si="8"/>
        <v>1243</v>
      </c>
      <c r="P93" s="58">
        <v>42095</v>
      </c>
      <c r="Q93">
        <v>1993.82</v>
      </c>
      <c r="R93" s="58">
        <v>42461</v>
      </c>
      <c r="S93">
        <v>2319.4780000000001</v>
      </c>
      <c r="T93" s="58">
        <v>42826</v>
      </c>
      <c r="U93">
        <v>2342.8539999999998</v>
      </c>
      <c r="V93" s="58">
        <v>43191</v>
      </c>
      <c r="W93">
        <v>2576.8939999999998</v>
      </c>
      <c r="Y93">
        <f t="shared" si="9"/>
        <v>325.65800000000013</v>
      </c>
      <c r="Z93">
        <f t="shared" si="10"/>
        <v>23.375999999999749</v>
      </c>
      <c r="AA93">
        <f t="shared" si="11"/>
        <v>234.03999999999996</v>
      </c>
    </row>
    <row r="94" spans="1:27" x14ac:dyDescent="0.25">
      <c r="A94" s="58">
        <v>42096</v>
      </c>
      <c r="B94">
        <v>1647</v>
      </c>
      <c r="C94" s="58">
        <v>42462</v>
      </c>
      <c r="D94">
        <v>1398</v>
      </c>
      <c r="E94" s="58">
        <v>42827</v>
      </c>
      <c r="F94">
        <v>2305</v>
      </c>
      <c r="G94" s="58">
        <v>43192</v>
      </c>
      <c r="H94">
        <v>4161</v>
      </c>
      <c r="J94">
        <f t="shared" si="6"/>
        <v>-249</v>
      </c>
      <c r="K94">
        <f t="shared" si="7"/>
        <v>907</v>
      </c>
      <c r="L94">
        <f t="shared" si="8"/>
        <v>1856</v>
      </c>
      <c r="P94" s="58">
        <v>42096</v>
      </c>
      <c r="Q94">
        <v>2137.373</v>
      </c>
      <c r="R94" s="58">
        <v>42462</v>
      </c>
      <c r="S94">
        <v>2259.2629999999999</v>
      </c>
      <c r="T94" s="58">
        <v>42827</v>
      </c>
      <c r="U94">
        <v>2600.076</v>
      </c>
      <c r="V94" s="58">
        <v>43192</v>
      </c>
      <c r="W94">
        <v>2394.9969999999998</v>
      </c>
      <c r="Y94">
        <f t="shared" si="9"/>
        <v>121.88999999999987</v>
      </c>
      <c r="Z94">
        <f t="shared" si="10"/>
        <v>340.8130000000001</v>
      </c>
      <c r="AA94">
        <f t="shared" si="11"/>
        <v>-205.07900000000018</v>
      </c>
    </row>
    <row r="95" spans="1:27" x14ac:dyDescent="0.25">
      <c r="A95" s="58">
        <v>42097</v>
      </c>
      <c r="B95">
        <v>1293</v>
      </c>
      <c r="C95" s="58">
        <v>42463</v>
      </c>
      <c r="D95">
        <v>1544</v>
      </c>
      <c r="E95" s="58">
        <v>42828</v>
      </c>
      <c r="F95">
        <v>3764</v>
      </c>
      <c r="G95" s="58">
        <v>43193</v>
      </c>
      <c r="H95">
        <v>4010</v>
      </c>
      <c r="J95">
        <f t="shared" si="6"/>
        <v>251</v>
      </c>
      <c r="K95">
        <f t="shared" si="7"/>
        <v>2220</v>
      </c>
      <c r="L95">
        <f t="shared" si="8"/>
        <v>246</v>
      </c>
      <c r="P95" s="58">
        <v>42097</v>
      </c>
      <c r="Q95">
        <v>2365.6950000000002</v>
      </c>
      <c r="R95" s="58">
        <v>42463</v>
      </c>
      <c r="S95">
        <v>2168.16</v>
      </c>
      <c r="T95" s="58">
        <v>42828</v>
      </c>
      <c r="U95">
        <v>2202.4380000000001</v>
      </c>
      <c r="V95" s="58">
        <v>43193</v>
      </c>
      <c r="W95">
        <v>2311.5010000000002</v>
      </c>
      <c r="Y95">
        <f t="shared" si="9"/>
        <v>-197.53500000000031</v>
      </c>
      <c r="Z95">
        <f t="shared" si="10"/>
        <v>34.278000000000247</v>
      </c>
      <c r="AA95">
        <f t="shared" si="11"/>
        <v>109.0630000000001</v>
      </c>
    </row>
    <row r="96" spans="1:27" x14ac:dyDescent="0.25">
      <c r="A96" s="58">
        <v>42098</v>
      </c>
      <c r="B96">
        <v>1225</v>
      </c>
      <c r="C96" s="58">
        <v>42464</v>
      </c>
      <c r="D96">
        <v>1860</v>
      </c>
      <c r="E96" s="58">
        <v>42829</v>
      </c>
      <c r="F96">
        <v>3115</v>
      </c>
      <c r="G96" s="58">
        <v>43194</v>
      </c>
      <c r="H96">
        <v>4002</v>
      </c>
      <c r="J96">
        <f t="shared" si="6"/>
        <v>635</v>
      </c>
      <c r="K96">
        <f t="shared" si="7"/>
        <v>1255</v>
      </c>
      <c r="L96">
        <f t="shared" si="8"/>
        <v>887</v>
      </c>
      <c r="P96" s="58">
        <v>42098</v>
      </c>
      <c r="Q96">
        <v>2221.491</v>
      </c>
      <c r="R96" s="58">
        <v>42464</v>
      </c>
      <c r="S96">
        <v>2359.6010000000001</v>
      </c>
      <c r="T96" s="58">
        <v>42829</v>
      </c>
      <c r="U96">
        <v>2368.277</v>
      </c>
      <c r="V96" s="58">
        <v>43194</v>
      </c>
      <c r="W96">
        <v>2449.7869999999998</v>
      </c>
      <c r="Y96">
        <f t="shared" si="9"/>
        <v>138.11000000000013</v>
      </c>
      <c r="Z96">
        <f t="shared" si="10"/>
        <v>8.6759999999999309</v>
      </c>
      <c r="AA96">
        <f t="shared" si="11"/>
        <v>81.509999999999764</v>
      </c>
    </row>
    <row r="97" spans="1:27" x14ac:dyDescent="0.25">
      <c r="A97" s="58">
        <v>42099</v>
      </c>
      <c r="B97">
        <v>1268</v>
      </c>
      <c r="C97" s="58">
        <v>42465</v>
      </c>
      <c r="D97">
        <v>1921</v>
      </c>
      <c r="E97" s="58">
        <v>42830</v>
      </c>
      <c r="F97">
        <v>3470</v>
      </c>
      <c r="G97" s="58">
        <v>43195</v>
      </c>
      <c r="H97">
        <v>3511</v>
      </c>
      <c r="J97">
        <f t="shared" si="6"/>
        <v>653</v>
      </c>
      <c r="K97">
        <f t="shared" si="7"/>
        <v>1549</v>
      </c>
      <c r="L97">
        <f t="shared" si="8"/>
        <v>41</v>
      </c>
      <c r="P97" s="58">
        <v>42099</v>
      </c>
      <c r="Q97">
        <v>2287.0219999999999</v>
      </c>
      <c r="R97" s="58">
        <v>42465</v>
      </c>
      <c r="S97">
        <v>2183.2139999999999</v>
      </c>
      <c r="T97" s="58">
        <v>42830</v>
      </c>
      <c r="U97">
        <v>2215.259</v>
      </c>
      <c r="V97" s="58">
        <v>43195</v>
      </c>
      <c r="W97">
        <v>2542.598</v>
      </c>
      <c r="Y97">
        <f t="shared" si="9"/>
        <v>-103.80799999999999</v>
      </c>
      <c r="Z97">
        <f t="shared" si="10"/>
        <v>32.045000000000073</v>
      </c>
      <c r="AA97">
        <f t="shared" si="11"/>
        <v>327.33899999999994</v>
      </c>
    </row>
    <row r="98" spans="1:27" x14ac:dyDescent="0.25">
      <c r="A98" s="58">
        <v>42100</v>
      </c>
      <c r="B98">
        <v>1492</v>
      </c>
      <c r="C98" s="58">
        <v>42466</v>
      </c>
      <c r="D98">
        <v>2009</v>
      </c>
      <c r="E98" s="58">
        <v>42831</v>
      </c>
      <c r="F98">
        <v>2758</v>
      </c>
      <c r="G98" s="58">
        <v>43196</v>
      </c>
      <c r="H98">
        <v>3282</v>
      </c>
      <c r="J98">
        <f t="shared" si="6"/>
        <v>517</v>
      </c>
      <c r="K98">
        <f t="shared" si="7"/>
        <v>749</v>
      </c>
      <c r="L98">
        <f t="shared" si="8"/>
        <v>524</v>
      </c>
      <c r="P98" s="58">
        <v>42100</v>
      </c>
      <c r="Q98">
        <v>2328.4549999999999</v>
      </c>
      <c r="R98" s="58">
        <v>42466</v>
      </c>
      <c r="S98">
        <v>2110.038</v>
      </c>
      <c r="T98" s="58">
        <v>42831</v>
      </c>
      <c r="U98">
        <v>2339.0940000000001</v>
      </c>
      <c r="V98" s="58">
        <v>43196</v>
      </c>
      <c r="W98">
        <v>2589.567</v>
      </c>
      <c r="Y98">
        <f t="shared" si="9"/>
        <v>-218.41699999999992</v>
      </c>
      <c r="Z98">
        <f t="shared" si="10"/>
        <v>229.05600000000004</v>
      </c>
      <c r="AA98">
        <f t="shared" si="11"/>
        <v>250.47299999999996</v>
      </c>
    </row>
    <row r="99" spans="1:27" x14ac:dyDescent="0.25">
      <c r="A99" s="58">
        <v>42101</v>
      </c>
      <c r="B99">
        <v>1437</v>
      </c>
      <c r="C99" s="58">
        <v>42467</v>
      </c>
      <c r="D99">
        <v>2194</v>
      </c>
      <c r="E99" s="58">
        <v>42832</v>
      </c>
      <c r="F99">
        <v>2689</v>
      </c>
      <c r="G99" s="58">
        <v>43197</v>
      </c>
      <c r="H99">
        <v>2636</v>
      </c>
      <c r="J99">
        <f t="shared" si="6"/>
        <v>757</v>
      </c>
      <c r="K99">
        <f t="shared" si="7"/>
        <v>495</v>
      </c>
      <c r="L99">
        <f t="shared" si="8"/>
        <v>-53</v>
      </c>
      <c r="P99" s="58">
        <v>42101</v>
      </c>
      <c r="Q99">
        <v>2315.6010000000001</v>
      </c>
      <c r="R99" s="58">
        <v>42467</v>
      </c>
      <c r="S99">
        <v>2241.8989999999999</v>
      </c>
      <c r="T99" s="58">
        <v>42832</v>
      </c>
      <c r="U99">
        <v>2471.5070000000001</v>
      </c>
      <c r="V99" s="58">
        <v>43197</v>
      </c>
      <c r="W99">
        <v>2670.076</v>
      </c>
      <c r="Y99">
        <f t="shared" si="9"/>
        <v>-73.702000000000226</v>
      </c>
      <c r="Z99">
        <f t="shared" si="10"/>
        <v>229.60800000000017</v>
      </c>
      <c r="AA99">
        <f t="shared" si="11"/>
        <v>198.56899999999996</v>
      </c>
    </row>
    <row r="100" spans="1:27" x14ac:dyDescent="0.25">
      <c r="A100" s="58">
        <v>42102</v>
      </c>
      <c r="B100">
        <v>1204</v>
      </c>
      <c r="C100" s="58">
        <v>42468</v>
      </c>
      <c r="D100">
        <v>2023</v>
      </c>
      <c r="E100" s="58">
        <v>42833</v>
      </c>
      <c r="F100">
        <v>2297</v>
      </c>
      <c r="G100" s="58">
        <v>43198</v>
      </c>
      <c r="H100">
        <v>2638</v>
      </c>
      <c r="J100">
        <f t="shared" si="6"/>
        <v>819</v>
      </c>
      <c r="K100">
        <f t="shared" si="7"/>
        <v>274</v>
      </c>
      <c r="L100">
        <f t="shared" si="8"/>
        <v>341</v>
      </c>
      <c r="P100" s="58">
        <v>42102</v>
      </c>
      <c r="Q100">
        <v>2324.7379999999998</v>
      </c>
      <c r="R100" s="58">
        <v>42468</v>
      </c>
      <c r="S100">
        <v>2203.6959999999999</v>
      </c>
      <c r="T100" s="58">
        <v>42833</v>
      </c>
      <c r="U100">
        <v>2506.9430000000002</v>
      </c>
      <c r="V100" s="58">
        <v>43198</v>
      </c>
      <c r="W100">
        <v>2817.694</v>
      </c>
      <c r="Y100">
        <f t="shared" si="9"/>
        <v>-121.04199999999992</v>
      </c>
      <c r="Z100">
        <f t="shared" si="10"/>
        <v>303.2470000000003</v>
      </c>
      <c r="AA100">
        <f t="shared" si="11"/>
        <v>310.75099999999975</v>
      </c>
    </row>
    <row r="101" spans="1:27" x14ac:dyDescent="0.25">
      <c r="A101" s="58">
        <v>42103</v>
      </c>
      <c r="B101">
        <v>1019</v>
      </c>
      <c r="C101" s="58">
        <v>42469</v>
      </c>
      <c r="D101">
        <v>1865</v>
      </c>
      <c r="E101" s="58">
        <v>42834</v>
      </c>
      <c r="F101">
        <v>2182</v>
      </c>
      <c r="G101" s="58">
        <v>43199</v>
      </c>
      <c r="H101">
        <v>3744</v>
      </c>
      <c r="J101">
        <f t="shared" si="6"/>
        <v>846</v>
      </c>
      <c r="K101">
        <f t="shared" si="7"/>
        <v>317</v>
      </c>
      <c r="L101">
        <f t="shared" si="8"/>
        <v>1562</v>
      </c>
      <c r="P101" s="58">
        <v>42103</v>
      </c>
      <c r="Q101">
        <v>2481.636</v>
      </c>
      <c r="R101" s="58">
        <v>42469</v>
      </c>
      <c r="S101">
        <v>2225.2939999999999</v>
      </c>
      <c r="T101" s="58">
        <v>42834</v>
      </c>
      <c r="U101">
        <v>2416.7260000000001</v>
      </c>
      <c r="V101" s="58">
        <v>43199</v>
      </c>
      <c r="W101">
        <v>2537.2779999999998</v>
      </c>
      <c r="Y101">
        <f t="shared" si="9"/>
        <v>-256.3420000000001</v>
      </c>
      <c r="Z101">
        <f t="shared" si="10"/>
        <v>191.43200000000024</v>
      </c>
      <c r="AA101">
        <f t="shared" si="11"/>
        <v>120.55199999999968</v>
      </c>
    </row>
    <row r="102" spans="1:27" x14ac:dyDescent="0.25">
      <c r="A102" s="58">
        <v>42104</v>
      </c>
      <c r="B102">
        <v>1037</v>
      </c>
      <c r="C102" s="58">
        <v>42470</v>
      </c>
      <c r="D102">
        <v>1959</v>
      </c>
      <c r="E102" s="58">
        <v>42835</v>
      </c>
      <c r="F102">
        <v>2625</v>
      </c>
      <c r="G102" s="58">
        <v>43200</v>
      </c>
      <c r="H102">
        <v>3680</v>
      </c>
      <c r="J102">
        <f t="shared" si="6"/>
        <v>922</v>
      </c>
      <c r="K102">
        <f t="shared" si="7"/>
        <v>666</v>
      </c>
      <c r="L102">
        <f t="shared" si="8"/>
        <v>1055</v>
      </c>
      <c r="P102" s="58">
        <v>42104</v>
      </c>
      <c r="Q102">
        <v>2324.7489999999998</v>
      </c>
      <c r="R102" s="58">
        <v>42470</v>
      </c>
      <c r="S102">
        <v>2247.62</v>
      </c>
      <c r="T102" s="58">
        <v>42835</v>
      </c>
      <c r="U102">
        <v>2382.6089999999999</v>
      </c>
      <c r="V102" s="58">
        <v>43200</v>
      </c>
      <c r="W102">
        <v>2690.422</v>
      </c>
      <c r="Y102">
        <f t="shared" si="9"/>
        <v>-77.128999999999905</v>
      </c>
      <c r="Z102">
        <f t="shared" si="10"/>
        <v>134.98900000000003</v>
      </c>
      <c r="AA102">
        <f t="shared" si="11"/>
        <v>307.8130000000001</v>
      </c>
    </row>
    <row r="103" spans="1:27" x14ac:dyDescent="0.25">
      <c r="A103" s="58">
        <v>42105</v>
      </c>
      <c r="B103">
        <v>816</v>
      </c>
      <c r="C103" s="58">
        <v>42471</v>
      </c>
      <c r="D103">
        <v>2728</v>
      </c>
      <c r="E103" s="58">
        <v>42836</v>
      </c>
      <c r="F103">
        <v>5096</v>
      </c>
      <c r="G103" s="58">
        <v>43201</v>
      </c>
      <c r="H103">
        <v>3864</v>
      </c>
      <c r="J103">
        <f t="shared" si="6"/>
        <v>1912</v>
      </c>
      <c r="K103">
        <f t="shared" si="7"/>
        <v>2368</v>
      </c>
      <c r="L103">
        <f t="shared" si="8"/>
        <v>-1232</v>
      </c>
      <c r="P103" s="58">
        <v>42105</v>
      </c>
      <c r="Q103">
        <v>2517.1190000000001</v>
      </c>
      <c r="R103" s="58">
        <v>42471</v>
      </c>
      <c r="S103">
        <v>1996.855</v>
      </c>
      <c r="T103" s="58">
        <v>42836</v>
      </c>
      <c r="U103">
        <v>2092.857</v>
      </c>
      <c r="V103" s="58">
        <v>43201</v>
      </c>
      <c r="W103">
        <v>2555.3589999999999</v>
      </c>
      <c r="Y103">
        <f t="shared" si="9"/>
        <v>-520.26400000000012</v>
      </c>
      <c r="Z103">
        <f t="shared" si="10"/>
        <v>96.001999999999953</v>
      </c>
      <c r="AA103">
        <f t="shared" si="11"/>
        <v>462.50199999999995</v>
      </c>
    </row>
    <row r="104" spans="1:27" x14ac:dyDescent="0.25">
      <c r="A104" s="58">
        <v>42106</v>
      </c>
      <c r="B104">
        <v>840</v>
      </c>
      <c r="C104" s="58">
        <v>42472</v>
      </c>
      <c r="D104">
        <v>3796</v>
      </c>
      <c r="E104" s="58">
        <v>42837</v>
      </c>
      <c r="F104">
        <v>4226</v>
      </c>
      <c r="G104" s="58">
        <v>43202</v>
      </c>
      <c r="H104">
        <v>3667</v>
      </c>
      <c r="J104">
        <f t="shared" si="6"/>
        <v>2956</v>
      </c>
      <c r="K104">
        <f t="shared" si="7"/>
        <v>430</v>
      </c>
      <c r="L104">
        <f t="shared" si="8"/>
        <v>-559</v>
      </c>
      <c r="P104" s="58">
        <v>42106</v>
      </c>
      <c r="Q104">
        <v>2485.9270000000001</v>
      </c>
      <c r="R104" s="58">
        <v>42472</v>
      </c>
      <c r="S104">
        <v>1952.33</v>
      </c>
      <c r="T104" s="58">
        <v>42837</v>
      </c>
      <c r="U104">
        <v>2324.875</v>
      </c>
      <c r="V104" s="58">
        <v>43202</v>
      </c>
      <c r="W104">
        <v>2660.8490000000002</v>
      </c>
      <c r="Y104">
        <f t="shared" si="9"/>
        <v>-533.59700000000021</v>
      </c>
      <c r="Z104">
        <f t="shared" si="10"/>
        <v>372.54500000000007</v>
      </c>
      <c r="AA104">
        <f t="shared" si="11"/>
        <v>335.97400000000016</v>
      </c>
    </row>
    <row r="105" spans="1:27" x14ac:dyDescent="0.25">
      <c r="A105" s="58">
        <v>42107</v>
      </c>
      <c r="B105">
        <v>1212</v>
      </c>
      <c r="C105" s="58">
        <v>42473</v>
      </c>
      <c r="D105">
        <v>3188</v>
      </c>
      <c r="E105" s="58">
        <v>42838</v>
      </c>
      <c r="F105">
        <v>2982</v>
      </c>
      <c r="G105" s="58">
        <v>43203</v>
      </c>
      <c r="H105">
        <v>3399</v>
      </c>
      <c r="J105">
        <f t="shared" si="6"/>
        <v>1976</v>
      </c>
      <c r="K105">
        <f t="shared" si="7"/>
        <v>-206</v>
      </c>
      <c r="L105">
        <f t="shared" si="8"/>
        <v>417</v>
      </c>
      <c r="P105" s="58">
        <v>42107</v>
      </c>
      <c r="Q105">
        <v>2463.529</v>
      </c>
      <c r="R105" s="58">
        <v>42473</v>
      </c>
      <c r="S105">
        <v>1915.884</v>
      </c>
      <c r="T105" s="58">
        <v>42838</v>
      </c>
      <c r="U105">
        <v>2260.4070000000002</v>
      </c>
      <c r="V105" s="58">
        <v>43203</v>
      </c>
      <c r="W105">
        <v>2560.587</v>
      </c>
      <c r="Y105">
        <f t="shared" si="9"/>
        <v>-547.64499999999998</v>
      </c>
      <c r="Z105">
        <f t="shared" si="10"/>
        <v>344.52300000000014</v>
      </c>
      <c r="AA105">
        <f t="shared" si="11"/>
        <v>300.17999999999984</v>
      </c>
    </row>
    <row r="106" spans="1:27" x14ac:dyDescent="0.25">
      <c r="A106" s="58">
        <v>42108</v>
      </c>
      <c r="B106">
        <v>1226</v>
      </c>
      <c r="C106" s="58">
        <v>42474</v>
      </c>
      <c r="D106">
        <v>3141</v>
      </c>
      <c r="E106" s="58">
        <v>42839</v>
      </c>
      <c r="F106">
        <v>2149</v>
      </c>
      <c r="G106" s="58">
        <v>43204</v>
      </c>
      <c r="H106">
        <v>2990</v>
      </c>
      <c r="J106">
        <f t="shared" si="6"/>
        <v>1915</v>
      </c>
      <c r="K106">
        <f t="shared" si="7"/>
        <v>-992</v>
      </c>
      <c r="L106">
        <f t="shared" si="8"/>
        <v>841</v>
      </c>
      <c r="P106" s="58">
        <v>42108</v>
      </c>
      <c r="Q106">
        <v>2336.261</v>
      </c>
      <c r="R106" s="58">
        <v>42474</v>
      </c>
      <c r="S106">
        <v>1959.1569999999999</v>
      </c>
      <c r="T106" s="58">
        <v>42839</v>
      </c>
      <c r="U106">
        <v>2269.248</v>
      </c>
      <c r="V106" s="58">
        <v>43204</v>
      </c>
      <c r="W106">
        <v>2770.9250000000002</v>
      </c>
      <c r="Y106">
        <f t="shared" si="9"/>
        <v>-377.10400000000004</v>
      </c>
      <c r="Z106">
        <f t="shared" si="10"/>
        <v>310.09100000000012</v>
      </c>
      <c r="AA106">
        <f t="shared" si="11"/>
        <v>501.67700000000013</v>
      </c>
    </row>
    <row r="107" spans="1:27" x14ac:dyDescent="0.25">
      <c r="A107" s="58">
        <v>42109</v>
      </c>
      <c r="B107">
        <v>1144</v>
      </c>
      <c r="C107" s="58">
        <v>42475</v>
      </c>
      <c r="D107">
        <v>2813</v>
      </c>
      <c r="E107" s="58">
        <v>42840</v>
      </c>
      <c r="F107">
        <v>1598</v>
      </c>
      <c r="G107" s="58">
        <v>43205</v>
      </c>
      <c r="H107">
        <v>3033</v>
      </c>
      <c r="J107">
        <f t="shared" si="6"/>
        <v>1669</v>
      </c>
      <c r="K107">
        <f t="shared" si="7"/>
        <v>-1215</v>
      </c>
      <c r="L107">
        <f t="shared" si="8"/>
        <v>1435</v>
      </c>
      <c r="P107" s="58">
        <v>42109</v>
      </c>
      <c r="Q107">
        <v>2291.002</v>
      </c>
      <c r="R107" s="58">
        <v>42475</v>
      </c>
      <c r="S107">
        <v>2150.538</v>
      </c>
      <c r="T107" s="58">
        <v>42840</v>
      </c>
      <c r="U107">
        <v>2406.297</v>
      </c>
      <c r="V107" s="58">
        <v>43205</v>
      </c>
      <c r="W107">
        <v>2756.9569999999999</v>
      </c>
      <c r="Y107">
        <f t="shared" si="9"/>
        <v>-140.46399999999994</v>
      </c>
      <c r="Z107">
        <f t="shared" si="10"/>
        <v>255.75900000000001</v>
      </c>
      <c r="AA107">
        <f t="shared" si="11"/>
        <v>350.65999999999985</v>
      </c>
    </row>
    <row r="108" spans="1:27" x14ac:dyDescent="0.25">
      <c r="A108" s="58">
        <v>42110</v>
      </c>
      <c r="B108">
        <v>1088</v>
      </c>
      <c r="C108" s="58">
        <v>42476</v>
      </c>
      <c r="D108">
        <v>1860</v>
      </c>
      <c r="E108" s="58">
        <v>42841</v>
      </c>
      <c r="F108">
        <v>1592</v>
      </c>
      <c r="G108" s="58">
        <v>43206</v>
      </c>
      <c r="H108">
        <v>3217</v>
      </c>
      <c r="J108">
        <f t="shared" si="6"/>
        <v>772</v>
      </c>
      <c r="K108">
        <f t="shared" si="7"/>
        <v>-268</v>
      </c>
      <c r="L108">
        <f t="shared" si="8"/>
        <v>1625</v>
      </c>
      <c r="P108" s="58">
        <v>42110</v>
      </c>
      <c r="Q108">
        <v>2412.683</v>
      </c>
      <c r="R108" s="58">
        <v>42476</v>
      </c>
      <c r="S108">
        <v>2057.7330000000002</v>
      </c>
      <c r="T108" s="58">
        <v>42841</v>
      </c>
      <c r="U108">
        <v>2444.3200000000002</v>
      </c>
      <c r="V108" s="58">
        <v>43206</v>
      </c>
      <c r="W108">
        <v>2651.4009999999998</v>
      </c>
      <c r="Y108">
        <f t="shared" si="9"/>
        <v>-354.94999999999982</v>
      </c>
      <c r="Z108">
        <f t="shared" si="10"/>
        <v>386.58699999999999</v>
      </c>
      <c r="AA108">
        <f t="shared" si="11"/>
        <v>207.08099999999968</v>
      </c>
    </row>
    <row r="109" spans="1:27" x14ac:dyDescent="0.25">
      <c r="A109" s="58">
        <v>42111</v>
      </c>
      <c r="B109">
        <v>962</v>
      </c>
      <c r="C109" s="58">
        <v>42477</v>
      </c>
      <c r="D109">
        <v>1601</v>
      </c>
      <c r="E109" s="58">
        <v>42842</v>
      </c>
      <c r="F109">
        <v>2796</v>
      </c>
      <c r="G109" s="58">
        <v>43207</v>
      </c>
      <c r="H109">
        <v>5428</v>
      </c>
      <c r="J109">
        <f t="shared" si="6"/>
        <v>639</v>
      </c>
      <c r="K109">
        <f t="shared" si="7"/>
        <v>1195</v>
      </c>
      <c r="L109">
        <f t="shared" si="8"/>
        <v>2632</v>
      </c>
      <c r="P109" s="58">
        <v>42111</v>
      </c>
      <c r="Q109">
        <v>2173.7469999999998</v>
      </c>
      <c r="R109" s="58">
        <v>42477</v>
      </c>
      <c r="S109">
        <v>2085.739</v>
      </c>
      <c r="T109" s="58">
        <v>42842</v>
      </c>
      <c r="U109">
        <v>2336.404</v>
      </c>
      <c r="V109" s="58">
        <v>43207</v>
      </c>
      <c r="W109">
        <v>2438.085</v>
      </c>
      <c r="Y109">
        <f t="shared" si="9"/>
        <v>-88.007999999999811</v>
      </c>
      <c r="Z109">
        <f t="shared" si="10"/>
        <v>250.66499999999996</v>
      </c>
      <c r="AA109">
        <f t="shared" si="11"/>
        <v>101.68100000000004</v>
      </c>
    </row>
    <row r="110" spans="1:27" x14ac:dyDescent="0.25">
      <c r="A110" s="58">
        <v>42112</v>
      </c>
      <c r="B110">
        <v>1072</v>
      </c>
      <c r="C110" s="58">
        <v>42478</v>
      </c>
      <c r="D110">
        <v>1976</v>
      </c>
      <c r="E110" s="58">
        <v>42843</v>
      </c>
      <c r="F110">
        <v>2990</v>
      </c>
      <c r="G110" s="58">
        <v>43208</v>
      </c>
      <c r="H110">
        <v>4609</v>
      </c>
      <c r="J110">
        <f t="shared" si="6"/>
        <v>904</v>
      </c>
      <c r="K110">
        <f t="shared" si="7"/>
        <v>1014</v>
      </c>
      <c r="L110">
        <f t="shared" si="8"/>
        <v>1619</v>
      </c>
      <c r="P110" s="58">
        <v>42112</v>
      </c>
      <c r="Q110">
        <v>2113.3890000000001</v>
      </c>
      <c r="R110" s="58">
        <v>42478</v>
      </c>
      <c r="S110">
        <v>2196.1129999999998</v>
      </c>
      <c r="T110" s="58">
        <v>42843</v>
      </c>
      <c r="U110">
        <v>2411.3989999999999</v>
      </c>
      <c r="V110" s="58">
        <v>43208</v>
      </c>
      <c r="W110">
        <v>2407.0920000000001</v>
      </c>
      <c r="Y110">
        <f t="shared" si="9"/>
        <v>82.723999999999705</v>
      </c>
      <c r="Z110">
        <f t="shared" si="10"/>
        <v>215.28600000000006</v>
      </c>
      <c r="AA110">
        <f t="shared" si="11"/>
        <v>-4.306999999999789</v>
      </c>
    </row>
    <row r="111" spans="1:27" x14ac:dyDescent="0.25">
      <c r="A111" s="58">
        <v>42113</v>
      </c>
      <c r="B111">
        <v>1109</v>
      </c>
      <c r="C111" s="58">
        <v>42479</v>
      </c>
      <c r="D111">
        <v>6992</v>
      </c>
      <c r="E111" s="58">
        <v>42844</v>
      </c>
      <c r="F111">
        <v>3953</v>
      </c>
      <c r="G111" s="58">
        <v>43209</v>
      </c>
      <c r="H111">
        <v>4242</v>
      </c>
      <c r="J111">
        <f t="shared" si="6"/>
        <v>5883</v>
      </c>
      <c r="K111">
        <f t="shared" si="7"/>
        <v>-3039</v>
      </c>
      <c r="L111">
        <f t="shared" si="8"/>
        <v>289</v>
      </c>
      <c r="P111" s="58">
        <v>42113</v>
      </c>
      <c r="Q111">
        <v>2323.2840000000001</v>
      </c>
      <c r="R111" s="58">
        <v>42479</v>
      </c>
      <c r="S111">
        <v>1636.2639999999999</v>
      </c>
      <c r="T111" s="58">
        <v>42844</v>
      </c>
      <c r="U111">
        <v>2024.126</v>
      </c>
      <c r="V111" s="58">
        <v>43209</v>
      </c>
      <c r="W111">
        <v>2441.6550000000002</v>
      </c>
      <c r="Y111">
        <f t="shared" si="9"/>
        <v>-687.02000000000021</v>
      </c>
      <c r="Z111">
        <f t="shared" si="10"/>
        <v>387.86200000000008</v>
      </c>
      <c r="AA111">
        <f t="shared" si="11"/>
        <v>417.52900000000022</v>
      </c>
    </row>
    <row r="112" spans="1:27" x14ac:dyDescent="0.25">
      <c r="A112" s="58">
        <v>42114</v>
      </c>
      <c r="B112">
        <v>1639</v>
      </c>
      <c r="C112" s="58">
        <v>42480</v>
      </c>
      <c r="D112">
        <v>4049</v>
      </c>
      <c r="E112" s="58">
        <v>42845</v>
      </c>
      <c r="F112">
        <v>3921</v>
      </c>
      <c r="G112" s="58">
        <v>43210</v>
      </c>
      <c r="H112">
        <v>2872</v>
      </c>
      <c r="J112">
        <f t="shared" si="6"/>
        <v>2410</v>
      </c>
      <c r="K112">
        <f t="shared" si="7"/>
        <v>-128</v>
      </c>
      <c r="L112">
        <f t="shared" si="8"/>
        <v>-1049</v>
      </c>
      <c r="P112" s="58">
        <v>42114</v>
      </c>
      <c r="Q112">
        <v>2039.9770000000001</v>
      </c>
      <c r="R112" s="58">
        <v>42480</v>
      </c>
      <c r="S112">
        <v>1896.598</v>
      </c>
      <c r="T112" s="58">
        <v>42845</v>
      </c>
      <c r="U112">
        <v>2035.6220000000001</v>
      </c>
      <c r="V112" s="58">
        <v>43210</v>
      </c>
      <c r="W112">
        <v>2445.2669999999998</v>
      </c>
      <c r="Y112">
        <f t="shared" si="9"/>
        <v>-143.37900000000013</v>
      </c>
      <c r="Z112">
        <f t="shared" si="10"/>
        <v>139.02400000000011</v>
      </c>
      <c r="AA112">
        <f t="shared" si="11"/>
        <v>409.64499999999975</v>
      </c>
    </row>
    <row r="113" spans="1:27" x14ac:dyDescent="0.25">
      <c r="A113" s="58">
        <v>42115</v>
      </c>
      <c r="B113">
        <v>1691</v>
      </c>
      <c r="C113" s="58">
        <v>42481</v>
      </c>
      <c r="D113">
        <v>2656</v>
      </c>
      <c r="E113" s="58">
        <v>42846</v>
      </c>
      <c r="F113">
        <v>3251</v>
      </c>
      <c r="G113" s="58">
        <v>43211</v>
      </c>
      <c r="H113">
        <v>2401</v>
      </c>
      <c r="J113">
        <f t="shared" si="6"/>
        <v>965</v>
      </c>
      <c r="K113">
        <f t="shared" si="7"/>
        <v>595</v>
      </c>
      <c r="L113">
        <f t="shared" si="8"/>
        <v>-850</v>
      </c>
      <c r="P113" s="58">
        <v>42115</v>
      </c>
      <c r="Q113">
        <v>1974.7840000000001</v>
      </c>
      <c r="R113" s="58">
        <v>42481</v>
      </c>
      <c r="S113">
        <v>2086.5479999999998</v>
      </c>
      <c r="T113" s="58">
        <v>42846</v>
      </c>
      <c r="U113">
        <v>2142.6390000000001</v>
      </c>
      <c r="V113" s="58">
        <v>43211</v>
      </c>
      <c r="W113">
        <v>2524.0120000000002</v>
      </c>
      <c r="Y113">
        <f t="shared" si="9"/>
        <v>111.76399999999967</v>
      </c>
      <c r="Z113">
        <f t="shared" si="10"/>
        <v>56.091000000000349</v>
      </c>
      <c r="AA113">
        <f t="shared" si="11"/>
        <v>381.37300000000005</v>
      </c>
    </row>
    <row r="114" spans="1:27" x14ac:dyDescent="0.25">
      <c r="A114" s="58">
        <v>42116</v>
      </c>
      <c r="B114">
        <v>1324</v>
      </c>
      <c r="C114" s="58">
        <v>42482</v>
      </c>
      <c r="D114">
        <v>1560</v>
      </c>
      <c r="E114" s="58">
        <v>42847</v>
      </c>
      <c r="F114">
        <v>2306</v>
      </c>
      <c r="G114" s="58">
        <v>43212</v>
      </c>
      <c r="H114">
        <v>2908</v>
      </c>
      <c r="J114">
        <f t="shared" si="6"/>
        <v>236</v>
      </c>
      <c r="K114">
        <f t="shared" si="7"/>
        <v>746</v>
      </c>
      <c r="L114">
        <f t="shared" si="8"/>
        <v>602</v>
      </c>
      <c r="P114" s="58">
        <v>42116</v>
      </c>
      <c r="Q114">
        <v>2141.2950000000001</v>
      </c>
      <c r="R114" s="58">
        <v>42482</v>
      </c>
      <c r="S114">
        <v>2057.951</v>
      </c>
      <c r="T114" s="58">
        <v>42847</v>
      </c>
      <c r="U114">
        <v>2462.0529999999999</v>
      </c>
      <c r="V114" s="58">
        <v>43212</v>
      </c>
      <c r="W114">
        <v>2696.9989999999998</v>
      </c>
      <c r="Y114">
        <f t="shared" si="9"/>
        <v>-83.344000000000051</v>
      </c>
      <c r="Z114">
        <f t="shared" si="10"/>
        <v>404.10199999999986</v>
      </c>
      <c r="AA114">
        <f t="shared" si="11"/>
        <v>234.94599999999991</v>
      </c>
    </row>
    <row r="115" spans="1:27" x14ac:dyDescent="0.25">
      <c r="A115" s="58">
        <v>42117</v>
      </c>
      <c r="B115">
        <v>1292</v>
      </c>
      <c r="C115" s="58">
        <v>42483</v>
      </c>
      <c r="D115">
        <v>1384</v>
      </c>
      <c r="E115" s="58">
        <v>42848</v>
      </c>
      <c r="F115">
        <v>2455</v>
      </c>
      <c r="G115" s="58">
        <v>43213</v>
      </c>
      <c r="H115">
        <v>2924</v>
      </c>
      <c r="J115">
        <f t="shared" si="6"/>
        <v>92</v>
      </c>
      <c r="K115">
        <f t="shared" si="7"/>
        <v>1071</v>
      </c>
      <c r="L115">
        <f t="shared" si="8"/>
        <v>469</v>
      </c>
      <c r="P115" s="58">
        <v>42117</v>
      </c>
      <c r="Q115">
        <v>2141.8240000000001</v>
      </c>
      <c r="R115" s="58">
        <v>42483</v>
      </c>
      <c r="S115">
        <v>2175.4899999999998</v>
      </c>
      <c r="T115" s="58">
        <v>42848</v>
      </c>
      <c r="U115">
        <v>2507.1489999999999</v>
      </c>
      <c r="V115" s="58">
        <v>43213</v>
      </c>
      <c r="W115">
        <v>2566.9699999999998</v>
      </c>
      <c r="Y115">
        <f t="shared" si="9"/>
        <v>33.665999999999713</v>
      </c>
      <c r="Z115">
        <f t="shared" si="10"/>
        <v>331.65900000000011</v>
      </c>
      <c r="AA115">
        <f t="shared" si="11"/>
        <v>59.820999999999913</v>
      </c>
    </row>
    <row r="116" spans="1:27" x14ac:dyDescent="0.25">
      <c r="A116" s="58">
        <v>42118</v>
      </c>
      <c r="B116">
        <v>1139</v>
      </c>
      <c r="C116" s="58">
        <v>42484</v>
      </c>
      <c r="D116">
        <v>1499</v>
      </c>
      <c r="E116" s="58">
        <v>42849</v>
      </c>
      <c r="F116">
        <v>3823</v>
      </c>
      <c r="G116" s="58">
        <v>43214</v>
      </c>
      <c r="H116">
        <v>3379</v>
      </c>
      <c r="J116">
        <f t="shared" si="6"/>
        <v>360</v>
      </c>
      <c r="K116">
        <f t="shared" si="7"/>
        <v>2324</v>
      </c>
      <c r="L116">
        <f t="shared" si="8"/>
        <v>-444</v>
      </c>
      <c r="P116" s="58">
        <v>42118</v>
      </c>
      <c r="Q116">
        <v>2087.125</v>
      </c>
      <c r="R116" s="58">
        <v>42484</v>
      </c>
      <c r="S116">
        <v>2197.27</v>
      </c>
      <c r="T116" s="58">
        <v>42849</v>
      </c>
      <c r="U116">
        <v>2260.5770000000002</v>
      </c>
      <c r="V116" s="58">
        <v>43214</v>
      </c>
      <c r="W116">
        <v>2519.4279999999999</v>
      </c>
      <c r="Y116">
        <f t="shared" si="9"/>
        <v>110.14499999999998</v>
      </c>
      <c r="Z116">
        <f t="shared" si="10"/>
        <v>63.307000000000244</v>
      </c>
      <c r="AA116">
        <f t="shared" si="11"/>
        <v>258.85099999999966</v>
      </c>
    </row>
    <row r="117" spans="1:27" x14ac:dyDescent="0.25">
      <c r="A117" s="58">
        <v>42119</v>
      </c>
      <c r="B117">
        <v>950</v>
      </c>
      <c r="C117" s="58">
        <v>42485</v>
      </c>
      <c r="D117">
        <v>1877</v>
      </c>
      <c r="E117" s="58">
        <v>42850</v>
      </c>
      <c r="F117">
        <v>3304</v>
      </c>
      <c r="G117" s="58">
        <v>43215</v>
      </c>
      <c r="H117">
        <v>3411</v>
      </c>
      <c r="J117">
        <f t="shared" si="6"/>
        <v>927</v>
      </c>
      <c r="K117">
        <f t="shared" si="7"/>
        <v>1427</v>
      </c>
      <c r="L117">
        <f t="shared" si="8"/>
        <v>107</v>
      </c>
      <c r="P117" s="58">
        <v>42119</v>
      </c>
      <c r="Q117">
        <v>2158.4209999999998</v>
      </c>
      <c r="R117" s="58">
        <v>42485</v>
      </c>
      <c r="S117">
        <v>2045.3510000000001</v>
      </c>
      <c r="T117" s="58">
        <v>42850</v>
      </c>
      <c r="U117">
        <v>2440.703</v>
      </c>
      <c r="V117" s="58">
        <v>43215</v>
      </c>
      <c r="W117">
        <v>2531.41</v>
      </c>
      <c r="Y117">
        <f t="shared" si="9"/>
        <v>-113.06999999999971</v>
      </c>
      <c r="Z117">
        <f t="shared" si="10"/>
        <v>395.35199999999986</v>
      </c>
      <c r="AA117">
        <f t="shared" si="11"/>
        <v>90.70699999999988</v>
      </c>
    </row>
    <row r="118" spans="1:27" x14ac:dyDescent="0.25">
      <c r="A118" s="58">
        <v>42120</v>
      </c>
      <c r="B118">
        <v>951</v>
      </c>
      <c r="C118" s="58">
        <v>42486</v>
      </c>
      <c r="D118">
        <v>2541</v>
      </c>
      <c r="E118" s="58">
        <v>42851</v>
      </c>
      <c r="F118">
        <v>2621</v>
      </c>
      <c r="G118" s="58">
        <v>43216</v>
      </c>
      <c r="H118">
        <v>4061</v>
      </c>
      <c r="J118">
        <f t="shared" si="6"/>
        <v>1590</v>
      </c>
      <c r="K118">
        <f t="shared" si="7"/>
        <v>80</v>
      </c>
      <c r="L118">
        <f t="shared" si="8"/>
        <v>1440</v>
      </c>
      <c r="P118" s="58">
        <v>42120</v>
      </c>
      <c r="Q118">
        <v>2228.5230000000001</v>
      </c>
      <c r="R118" s="58">
        <v>42486</v>
      </c>
      <c r="S118">
        <v>2104.8980000000001</v>
      </c>
      <c r="T118" s="58">
        <v>42851</v>
      </c>
      <c r="U118">
        <v>2477.8339999999998</v>
      </c>
      <c r="V118" s="58">
        <v>43216</v>
      </c>
      <c r="W118">
        <v>2465.373</v>
      </c>
      <c r="Y118">
        <f t="shared" si="9"/>
        <v>-123.625</v>
      </c>
      <c r="Z118">
        <f t="shared" si="10"/>
        <v>372.93599999999969</v>
      </c>
      <c r="AA118">
        <f t="shared" si="11"/>
        <v>-12.460999999999785</v>
      </c>
    </row>
    <row r="119" spans="1:27" x14ac:dyDescent="0.25">
      <c r="A119" s="58">
        <v>42121</v>
      </c>
      <c r="B119">
        <v>1177</v>
      </c>
      <c r="C119" s="58">
        <v>42487</v>
      </c>
      <c r="D119">
        <v>2148</v>
      </c>
      <c r="E119" s="58">
        <v>42852</v>
      </c>
      <c r="F119">
        <v>2718</v>
      </c>
      <c r="G119" s="58">
        <v>43217</v>
      </c>
      <c r="H119">
        <v>3721</v>
      </c>
      <c r="J119">
        <f t="shared" si="6"/>
        <v>971</v>
      </c>
      <c r="K119">
        <f t="shared" si="7"/>
        <v>570</v>
      </c>
      <c r="L119">
        <f t="shared" si="8"/>
        <v>1003</v>
      </c>
      <c r="P119" s="58">
        <v>42121</v>
      </c>
      <c r="Q119">
        <v>2285.924</v>
      </c>
      <c r="R119" s="58">
        <v>42487</v>
      </c>
      <c r="S119">
        <v>2204.2600000000002</v>
      </c>
      <c r="T119" s="58">
        <v>42852</v>
      </c>
      <c r="U119">
        <v>2306.384</v>
      </c>
      <c r="V119" s="58">
        <v>43217</v>
      </c>
      <c r="W119">
        <v>2263.7620000000002</v>
      </c>
      <c r="Y119">
        <f t="shared" si="9"/>
        <v>-81.66399999999976</v>
      </c>
      <c r="Z119">
        <f t="shared" si="10"/>
        <v>102.1239999999998</v>
      </c>
      <c r="AA119">
        <f t="shared" si="11"/>
        <v>-42.621999999999844</v>
      </c>
    </row>
    <row r="120" spans="1:27" x14ac:dyDescent="0.25">
      <c r="A120" s="58">
        <v>42122</v>
      </c>
      <c r="B120">
        <v>1303</v>
      </c>
      <c r="C120" s="58">
        <v>42488</v>
      </c>
      <c r="D120">
        <v>1589</v>
      </c>
      <c r="E120" s="58">
        <v>42853</v>
      </c>
      <c r="F120">
        <v>2604</v>
      </c>
      <c r="G120" s="58">
        <v>43218</v>
      </c>
      <c r="H120">
        <v>3545</v>
      </c>
      <c r="J120">
        <f t="shared" si="6"/>
        <v>286</v>
      </c>
      <c r="K120">
        <f t="shared" si="7"/>
        <v>1015</v>
      </c>
      <c r="L120">
        <f t="shared" si="8"/>
        <v>941</v>
      </c>
      <c r="P120" s="58">
        <v>42122</v>
      </c>
      <c r="Q120">
        <v>2140.4369999999999</v>
      </c>
      <c r="R120" s="58">
        <v>42488</v>
      </c>
      <c r="S120">
        <v>2293.0279999999998</v>
      </c>
      <c r="T120" s="58">
        <v>42853</v>
      </c>
      <c r="U120">
        <v>2347.7449999999999</v>
      </c>
      <c r="V120" s="58">
        <v>43218</v>
      </c>
      <c r="W120">
        <v>2390.5729999999999</v>
      </c>
      <c r="Y120">
        <f t="shared" si="9"/>
        <v>152.59099999999989</v>
      </c>
      <c r="Z120">
        <f t="shared" si="10"/>
        <v>54.717000000000098</v>
      </c>
      <c r="AA120">
        <f t="shared" si="11"/>
        <v>42.827999999999975</v>
      </c>
    </row>
    <row r="121" spans="1:27" x14ac:dyDescent="0.25">
      <c r="A121" s="58">
        <v>42123</v>
      </c>
      <c r="B121">
        <v>1409</v>
      </c>
      <c r="C121" s="58">
        <v>42489</v>
      </c>
      <c r="D121">
        <v>1219</v>
      </c>
      <c r="E121" s="58">
        <v>42854</v>
      </c>
      <c r="F121">
        <v>2088</v>
      </c>
      <c r="G121" s="58">
        <v>43219</v>
      </c>
      <c r="H121">
        <v>2872</v>
      </c>
      <c r="J121">
        <f t="shared" si="6"/>
        <v>-190</v>
      </c>
      <c r="K121">
        <f t="shared" si="7"/>
        <v>869</v>
      </c>
      <c r="L121">
        <f t="shared" si="8"/>
        <v>784</v>
      </c>
      <c r="P121" s="58">
        <v>42123</v>
      </c>
      <c r="Q121">
        <v>2193.1819999999998</v>
      </c>
      <c r="R121" s="58">
        <v>42489</v>
      </c>
      <c r="S121">
        <v>2080.665</v>
      </c>
      <c r="T121" s="58">
        <v>42854</v>
      </c>
      <c r="U121">
        <v>2470.0479999999998</v>
      </c>
      <c r="V121" s="58">
        <v>43219</v>
      </c>
      <c r="W121">
        <v>2603.2089999999998</v>
      </c>
      <c r="Y121">
        <f t="shared" si="9"/>
        <v>-112.51699999999983</v>
      </c>
      <c r="Z121">
        <f t="shared" si="10"/>
        <v>389.38299999999981</v>
      </c>
      <c r="AA121">
        <f t="shared" si="11"/>
        <v>133.16100000000006</v>
      </c>
    </row>
    <row r="122" spans="1:27" x14ac:dyDescent="0.25">
      <c r="A122" s="58">
        <v>42124</v>
      </c>
      <c r="B122">
        <v>1106</v>
      </c>
      <c r="C122" s="58">
        <v>42490</v>
      </c>
      <c r="D122">
        <v>763</v>
      </c>
      <c r="E122" s="58">
        <v>42855</v>
      </c>
      <c r="F122">
        <v>1791</v>
      </c>
      <c r="G122" s="58">
        <v>43220</v>
      </c>
      <c r="H122">
        <v>2537</v>
      </c>
      <c r="J122">
        <f t="shared" si="6"/>
        <v>-343</v>
      </c>
      <c r="K122">
        <f t="shared" si="7"/>
        <v>1028</v>
      </c>
      <c r="L122">
        <f t="shared" si="8"/>
        <v>746</v>
      </c>
      <c r="P122" s="58">
        <v>42124</v>
      </c>
      <c r="Q122">
        <v>2161.895</v>
      </c>
      <c r="R122" s="58">
        <v>42490</v>
      </c>
      <c r="S122">
        <v>1926.896</v>
      </c>
      <c r="T122" s="58">
        <v>42855</v>
      </c>
      <c r="U122">
        <v>2541.5300000000002</v>
      </c>
      <c r="V122" s="58">
        <v>43220</v>
      </c>
      <c r="W122">
        <v>2545.4299999999998</v>
      </c>
      <c r="Y122">
        <f t="shared" si="9"/>
        <v>-234.99900000000002</v>
      </c>
      <c r="Z122">
        <f t="shared" si="10"/>
        <v>614.63400000000024</v>
      </c>
      <c r="AA122">
        <f t="shared" si="11"/>
        <v>3.8999999999996362</v>
      </c>
    </row>
    <row r="123" spans="1:27" x14ac:dyDescent="0.25">
      <c r="A123" s="58">
        <v>42125</v>
      </c>
      <c r="B123">
        <v>818</v>
      </c>
      <c r="C123" s="58">
        <v>42491</v>
      </c>
      <c r="D123">
        <v>739</v>
      </c>
      <c r="E123" s="58">
        <v>42856</v>
      </c>
      <c r="F123">
        <v>1874</v>
      </c>
      <c r="G123" s="58">
        <v>43221</v>
      </c>
      <c r="H123">
        <v>2507</v>
      </c>
      <c r="J123">
        <f t="shared" si="6"/>
        <v>-79</v>
      </c>
      <c r="K123">
        <f t="shared" si="7"/>
        <v>1135</v>
      </c>
      <c r="L123">
        <f t="shared" si="8"/>
        <v>633</v>
      </c>
      <c r="P123" s="58">
        <v>42125</v>
      </c>
      <c r="Q123">
        <v>2130.0169999999998</v>
      </c>
      <c r="R123" s="58">
        <v>42491</v>
      </c>
      <c r="S123">
        <v>2024.018</v>
      </c>
      <c r="T123" s="58">
        <v>42856</v>
      </c>
      <c r="U123">
        <v>2469.8820000000001</v>
      </c>
      <c r="V123" s="58">
        <v>43221</v>
      </c>
      <c r="W123">
        <v>2629.7489999999998</v>
      </c>
      <c r="Y123">
        <f t="shared" si="9"/>
        <v>-105.9989999999998</v>
      </c>
      <c r="Z123">
        <f t="shared" si="10"/>
        <v>445.86400000000003</v>
      </c>
      <c r="AA123">
        <f t="shared" si="11"/>
        <v>159.86699999999973</v>
      </c>
    </row>
    <row r="124" spans="1:27" x14ac:dyDescent="0.25">
      <c r="A124" s="58">
        <v>42126</v>
      </c>
      <c r="B124">
        <v>740</v>
      </c>
      <c r="C124" s="58">
        <v>42492</v>
      </c>
      <c r="D124">
        <v>869</v>
      </c>
      <c r="E124" s="58">
        <v>42857</v>
      </c>
      <c r="F124">
        <v>2851</v>
      </c>
      <c r="G124" s="58">
        <v>43222</v>
      </c>
      <c r="H124">
        <v>2815</v>
      </c>
      <c r="J124">
        <f t="shared" si="6"/>
        <v>129</v>
      </c>
      <c r="K124">
        <f t="shared" si="7"/>
        <v>1982</v>
      </c>
      <c r="L124">
        <f t="shared" si="8"/>
        <v>-36</v>
      </c>
      <c r="P124" s="58">
        <v>42126</v>
      </c>
      <c r="Q124">
        <v>2140.1990000000001</v>
      </c>
      <c r="R124" s="58">
        <v>42492</v>
      </c>
      <c r="S124">
        <v>1990.7809999999999</v>
      </c>
      <c r="T124" s="58">
        <v>42857</v>
      </c>
      <c r="U124">
        <v>2355.9</v>
      </c>
      <c r="V124" s="58">
        <v>43222</v>
      </c>
      <c r="W124">
        <v>2663.085</v>
      </c>
      <c r="Y124">
        <f t="shared" si="9"/>
        <v>-149.41800000000012</v>
      </c>
      <c r="Z124">
        <f t="shared" si="10"/>
        <v>365.11900000000014</v>
      </c>
      <c r="AA124">
        <f t="shared" si="11"/>
        <v>307.18499999999995</v>
      </c>
    </row>
    <row r="125" spans="1:27" x14ac:dyDescent="0.25">
      <c r="A125" s="58">
        <v>42127</v>
      </c>
      <c r="B125">
        <v>851</v>
      </c>
      <c r="C125" s="58">
        <v>42493</v>
      </c>
      <c r="D125">
        <v>962</v>
      </c>
      <c r="E125" s="58">
        <v>42858</v>
      </c>
      <c r="F125">
        <v>3185</v>
      </c>
      <c r="G125" s="58">
        <v>43223</v>
      </c>
      <c r="H125">
        <v>2962</v>
      </c>
      <c r="J125">
        <f t="shared" si="6"/>
        <v>111</v>
      </c>
      <c r="K125">
        <f t="shared" si="7"/>
        <v>2223</v>
      </c>
      <c r="L125">
        <f t="shared" si="8"/>
        <v>-223</v>
      </c>
      <c r="P125" s="58">
        <v>42127</v>
      </c>
      <c r="Q125">
        <v>2206.1750000000002</v>
      </c>
      <c r="R125" s="58">
        <v>42493</v>
      </c>
      <c r="S125">
        <v>2219.2710000000002</v>
      </c>
      <c r="T125" s="58">
        <v>42858</v>
      </c>
      <c r="U125">
        <v>2426.3180000000002</v>
      </c>
      <c r="V125" s="58">
        <v>43223</v>
      </c>
      <c r="W125">
        <v>2511.4960000000001</v>
      </c>
      <c r="Y125">
        <f t="shared" si="9"/>
        <v>13.096000000000004</v>
      </c>
      <c r="Z125">
        <f t="shared" si="10"/>
        <v>207.04700000000003</v>
      </c>
      <c r="AA125">
        <f t="shared" si="11"/>
        <v>85.177999999999884</v>
      </c>
    </row>
    <row r="126" spans="1:27" x14ac:dyDescent="0.25">
      <c r="A126" s="58">
        <v>42128</v>
      </c>
      <c r="B126">
        <v>999</v>
      </c>
      <c r="C126" s="58">
        <v>42494</v>
      </c>
      <c r="D126">
        <v>1237</v>
      </c>
      <c r="E126" s="58">
        <v>42859</v>
      </c>
      <c r="F126">
        <v>3081</v>
      </c>
      <c r="G126" s="58">
        <v>43224</v>
      </c>
      <c r="H126">
        <v>3003</v>
      </c>
      <c r="J126">
        <f t="shared" si="6"/>
        <v>238</v>
      </c>
      <c r="K126">
        <f t="shared" si="7"/>
        <v>1844</v>
      </c>
      <c r="L126">
        <f t="shared" si="8"/>
        <v>-78</v>
      </c>
      <c r="P126" s="58">
        <v>42128</v>
      </c>
      <c r="Q126">
        <v>2200.3519999999999</v>
      </c>
      <c r="R126" s="58">
        <v>42494</v>
      </c>
      <c r="S126">
        <v>2204.9070000000002</v>
      </c>
      <c r="T126" s="58">
        <v>42859</v>
      </c>
      <c r="U126">
        <v>2223.451</v>
      </c>
      <c r="V126" s="58">
        <v>43224</v>
      </c>
      <c r="W126">
        <v>2554.087</v>
      </c>
      <c r="Y126">
        <f t="shared" si="9"/>
        <v>4.555000000000291</v>
      </c>
      <c r="Z126">
        <f t="shared" si="10"/>
        <v>18.543999999999869</v>
      </c>
      <c r="AA126">
        <f t="shared" si="11"/>
        <v>330.63599999999997</v>
      </c>
    </row>
    <row r="127" spans="1:27" x14ac:dyDescent="0.25">
      <c r="A127" s="58">
        <v>42129</v>
      </c>
      <c r="B127">
        <v>1223</v>
      </c>
      <c r="C127" s="58">
        <v>42495</v>
      </c>
      <c r="D127">
        <v>1256</v>
      </c>
      <c r="E127" s="58">
        <v>42860</v>
      </c>
      <c r="F127">
        <v>2934</v>
      </c>
      <c r="G127" s="58">
        <v>43225</v>
      </c>
      <c r="H127">
        <v>2503</v>
      </c>
      <c r="J127">
        <f t="shared" si="6"/>
        <v>33</v>
      </c>
      <c r="K127">
        <f t="shared" si="7"/>
        <v>1678</v>
      </c>
      <c r="L127">
        <f t="shared" si="8"/>
        <v>-431</v>
      </c>
      <c r="P127" s="58">
        <v>42129</v>
      </c>
      <c r="Q127">
        <v>2054.2620000000002</v>
      </c>
      <c r="R127" s="58">
        <v>42495</v>
      </c>
      <c r="S127">
        <v>1963.73</v>
      </c>
      <c r="T127" s="58">
        <v>42860</v>
      </c>
      <c r="U127">
        <v>2399.3339999999998</v>
      </c>
      <c r="V127" s="58">
        <v>43225</v>
      </c>
      <c r="W127">
        <v>2572.0949999999998</v>
      </c>
      <c r="Y127">
        <f t="shared" si="9"/>
        <v>-90.532000000000153</v>
      </c>
      <c r="Z127">
        <f t="shared" si="10"/>
        <v>435.60399999999981</v>
      </c>
      <c r="AA127">
        <f t="shared" si="11"/>
        <v>172.76099999999997</v>
      </c>
    </row>
    <row r="128" spans="1:27" x14ac:dyDescent="0.25">
      <c r="A128" s="58">
        <v>42130</v>
      </c>
      <c r="B128">
        <v>1212</v>
      </c>
      <c r="C128" s="58">
        <v>42496</v>
      </c>
      <c r="D128">
        <v>1153</v>
      </c>
      <c r="E128" s="58">
        <v>42861</v>
      </c>
      <c r="F128">
        <v>2280</v>
      </c>
      <c r="G128" s="58">
        <v>43226</v>
      </c>
      <c r="H128">
        <v>2584</v>
      </c>
      <c r="J128">
        <f t="shared" si="6"/>
        <v>-59</v>
      </c>
      <c r="K128">
        <f t="shared" si="7"/>
        <v>1127</v>
      </c>
      <c r="L128">
        <f t="shared" si="8"/>
        <v>304</v>
      </c>
      <c r="P128" s="58">
        <v>42130</v>
      </c>
      <c r="Q128">
        <v>2156.3330000000001</v>
      </c>
      <c r="R128" s="58">
        <v>42496</v>
      </c>
      <c r="S128">
        <v>2094.7240000000002</v>
      </c>
      <c r="T128" s="58">
        <v>42861</v>
      </c>
      <c r="U128">
        <v>2315.7669999999998</v>
      </c>
      <c r="V128" s="58">
        <v>43226</v>
      </c>
      <c r="W128">
        <v>2636.4639999999999</v>
      </c>
      <c r="Y128">
        <f t="shared" si="9"/>
        <v>-61.608999999999924</v>
      </c>
      <c r="Z128">
        <f t="shared" si="10"/>
        <v>221.04299999999967</v>
      </c>
      <c r="AA128">
        <f t="shared" si="11"/>
        <v>320.69700000000012</v>
      </c>
    </row>
    <row r="129" spans="1:27" x14ac:dyDescent="0.25">
      <c r="A129" s="58">
        <v>42131</v>
      </c>
      <c r="B129">
        <v>1148</v>
      </c>
      <c r="C129" s="58">
        <v>42497</v>
      </c>
      <c r="D129">
        <v>899</v>
      </c>
      <c r="E129" s="58">
        <v>42862</v>
      </c>
      <c r="F129">
        <v>2122</v>
      </c>
      <c r="G129" s="58">
        <v>43227</v>
      </c>
      <c r="H129">
        <v>4270</v>
      </c>
      <c r="J129">
        <f t="shared" si="6"/>
        <v>-249</v>
      </c>
      <c r="K129">
        <f t="shared" si="7"/>
        <v>1223</v>
      </c>
      <c r="L129">
        <f t="shared" si="8"/>
        <v>2148</v>
      </c>
      <c r="P129" s="58">
        <v>42131</v>
      </c>
      <c r="Q129">
        <v>2178.1030000000001</v>
      </c>
      <c r="R129" s="58">
        <v>42497</v>
      </c>
      <c r="S129">
        <v>2196.64</v>
      </c>
      <c r="T129" s="58">
        <v>42862</v>
      </c>
      <c r="U129">
        <v>2529.0070000000001</v>
      </c>
      <c r="V129" s="58">
        <v>43227</v>
      </c>
      <c r="W129">
        <v>2408.1030000000001</v>
      </c>
      <c r="Y129">
        <f t="shared" si="9"/>
        <v>18.536999999999807</v>
      </c>
      <c r="Z129">
        <f t="shared" si="10"/>
        <v>332.36700000000019</v>
      </c>
      <c r="AA129">
        <f t="shared" si="11"/>
        <v>-120.904</v>
      </c>
    </row>
    <row r="130" spans="1:27" x14ac:dyDescent="0.25">
      <c r="A130" s="58">
        <v>42132</v>
      </c>
      <c r="B130">
        <v>1057</v>
      </c>
      <c r="C130" s="58">
        <v>42498</v>
      </c>
      <c r="D130">
        <v>817</v>
      </c>
      <c r="E130" s="58">
        <v>42863</v>
      </c>
      <c r="F130">
        <v>2167</v>
      </c>
      <c r="G130" s="58">
        <v>43228</v>
      </c>
      <c r="H130">
        <v>3880</v>
      </c>
      <c r="J130">
        <f t="shared" si="6"/>
        <v>-240</v>
      </c>
      <c r="K130">
        <f t="shared" si="7"/>
        <v>1350</v>
      </c>
      <c r="L130">
        <f t="shared" si="8"/>
        <v>1713</v>
      </c>
      <c r="P130" s="58">
        <v>42132</v>
      </c>
      <c r="Q130">
        <v>2104.0030000000002</v>
      </c>
      <c r="R130" s="58">
        <v>42498</v>
      </c>
      <c r="S130">
        <v>2125.5459999999998</v>
      </c>
      <c r="T130" s="58">
        <v>42863</v>
      </c>
      <c r="U130">
        <v>2491.1489999999999</v>
      </c>
      <c r="V130" s="58">
        <v>43228</v>
      </c>
      <c r="W130">
        <v>2486.2739999999999</v>
      </c>
      <c r="Y130">
        <f t="shared" si="9"/>
        <v>21.542999999999665</v>
      </c>
      <c r="Z130">
        <f t="shared" si="10"/>
        <v>365.60300000000007</v>
      </c>
      <c r="AA130">
        <f t="shared" si="11"/>
        <v>-4.875</v>
      </c>
    </row>
    <row r="131" spans="1:27" x14ac:dyDescent="0.25">
      <c r="A131" s="58">
        <v>42133</v>
      </c>
      <c r="B131">
        <v>626</v>
      </c>
      <c r="C131" s="58">
        <v>42499</v>
      </c>
      <c r="D131">
        <v>802</v>
      </c>
      <c r="E131" s="58">
        <v>42864</v>
      </c>
      <c r="F131">
        <v>2094</v>
      </c>
      <c r="G131" s="58">
        <v>43229</v>
      </c>
      <c r="H131">
        <v>2620</v>
      </c>
      <c r="J131">
        <f t="shared" ref="J131:J194" si="12">D131-B131</f>
        <v>176</v>
      </c>
      <c r="K131">
        <f t="shared" ref="K131:K194" si="13">F131-D131</f>
        <v>1292</v>
      </c>
      <c r="L131">
        <f t="shared" ref="L131:L194" si="14">H131-F131</f>
        <v>526</v>
      </c>
      <c r="P131" s="58">
        <v>42133</v>
      </c>
      <c r="Q131">
        <v>2201.8850000000002</v>
      </c>
      <c r="R131" s="58">
        <v>42499</v>
      </c>
      <c r="S131">
        <v>2307.6219999999998</v>
      </c>
      <c r="T131" s="58">
        <v>42864</v>
      </c>
      <c r="U131">
        <v>2353.3539999999998</v>
      </c>
      <c r="V131" s="58">
        <v>43229</v>
      </c>
      <c r="W131">
        <v>2583.9659999999999</v>
      </c>
      <c r="Y131">
        <f t="shared" ref="Y131:Y194" si="15">S131-Q131</f>
        <v>105.73699999999963</v>
      </c>
      <c r="Z131">
        <f t="shared" ref="Z131:Z194" si="16">U131-S131</f>
        <v>45.731999999999971</v>
      </c>
      <c r="AA131">
        <f t="shared" ref="AA131:AA194" si="17">W131-U131</f>
        <v>230.61200000000008</v>
      </c>
    </row>
    <row r="132" spans="1:27" x14ac:dyDescent="0.25">
      <c r="A132" s="58">
        <v>42134</v>
      </c>
      <c r="B132">
        <v>793</v>
      </c>
      <c r="C132" s="58">
        <v>42500</v>
      </c>
      <c r="D132">
        <v>1337</v>
      </c>
      <c r="E132" s="58">
        <v>42865</v>
      </c>
      <c r="F132">
        <v>3101</v>
      </c>
      <c r="G132" s="58">
        <v>43230</v>
      </c>
      <c r="H132">
        <v>3840</v>
      </c>
      <c r="J132">
        <f t="shared" si="12"/>
        <v>544</v>
      </c>
      <c r="K132">
        <f t="shared" si="13"/>
        <v>1764</v>
      </c>
      <c r="L132">
        <f t="shared" si="14"/>
        <v>739</v>
      </c>
      <c r="P132" s="58">
        <v>42134</v>
      </c>
      <c r="Q132">
        <v>2425.6970000000001</v>
      </c>
      <c r="R132" s="58">
        <v>42500</v>
      </c>
      <c r="S132">
        <v>2229.7759999999998</v>
      </c>
      <c r="T132" s="58">
        <v>42865</v>
      </c>
      <c r="U132">
        <v>2273.837</v>
      </c>
      <c r="V132" s="58">
        <v>43230</v>
      </c>
      <c r="W132">
        <v>2381.3290000000002</v>
      </c>
      <c r="Y132">
        <f t="shared" si="15"/>
        <v>-195.92100000000028</v>
      </c>
      <c r="Z132">
        <f t="shared" si="16"/>
        <v>44.061000000000149</v>
      </c>
      <c r="AA132">
        <f t="shared" si="17"/>
        <v>107.49200000000019</v>
      </c>
    </row>
    <row r="133" spans="1:27" x14ac:dyDescent="0.25">
      <c r="A133" s="58">
        <v>42135</v>
      </c>
      <c r="B133">
        <v>973</v>
      </c>
      <c r="C133" s="58">
        <v>42501</v>
      </c>
      <c r="D133">
        <v>2010</v>
      </c>
      <c r="E133" s="58">
        <v>42866</v>
      </c>
      <c r="F133">
        <v>3431</v>
      </c>
      <c r="G133" s="58">
        <v>43231</v>
      </c>
      <c r="H133">
        <v>3866</v>
      </c>
      <c r="J133">
        <f t="shared" si="12"/>
        <v>1037</v>
      </c>
      <c r="K133">
        <f t="shared" si="13"/>
        <v>1421</v>
      </c>
      <c r="L133">
        <f t="shared" si="14"/>
        <v>435</v>
      </c>
      <c r="P133" s="58">
        <v>42135</v>
      </c>
      <c r="Q133">
        <v>2369.5340000000001</v>
      </c>
      <c r="R133" s="58">
        <v>42501</v>
      </c>
      <c r="S133">
        <v>2088.5</v>
      </c>
      <c r="T133" s="58">
        <v>42866</v>
      </c>
      <c r="U133">
        <v>2234.4560000000001</v>
      </c>
      <c r="V133" s="58">
        <v>43231</v>
      </c>
      <c r="W133">
        <v>2407.8420000000001</v>
      </c>
      <c r="Y133">
        <f t="shared" si="15"/>
        <v>-281.03400000000011</v>
      </c>
      <c r="Z133">
        <f t="shared" si="16"/>
        <v>145.95600000000013</v>
      </c>
      <c r="AA133">
        <f t="shared" si="17"/>
        <v>173.38599999999997</v>
      </c>
    </row>
    <row r="134" spans="1:27" x14ac:dyDescent="0.25">
      <c r="A134" s="58">
        <v>42136</v>
      </c>
      <c r="B134">
        <v>1606</v>
      </c>
      <c r="C134" s="58">
        <v>42502</v>
      </c>
      <c r="D134">
        <v>1710</v>
      </c>
      <c r="E134" s="58">
        <v>42867</v>
      </c>
      <c r="F134">
        <v>2896</v>
      </c>
      <c r="G134" s="58">
        <v>43232</v>
      </c>
      <c r="H134">
        <v>2987</v>
      </c>
      <c r="J134">
        <f t="shared" si="12"/>
        <v>104</v>
      </c>
      <c r="K134">
        <f t="shared" si="13"/>
        <v>1186</v>
      </c>
      <c r="L134">
        <f t="shared" si="14"/>
        <v>91</v>
      </c>
      <c r="P134" s="58">
        <v>42136</v>
      </c>
      <c r="Q134">
        <v>2279.212</v>
      </c>
      <c r="R134" s="58">
        <v>42502</v>
      </c>
      <c r="S134">
        <v>2062.42</v>
      </c>
      <c r="T134" s="58">
        <v>42867</v>
      </c>
      <c r="U134">
        <v>2264.7820000000002</v>
      </c>
      <c r="V134" s="58">
        <v>43232</v>
      </c>
      <c r="W134">
        <v>2548.4189999999999</v>
      </c>
      <c r="Y134">
        <f t="shared" si="15"/>
        <v>-216.79199999999992</v>
      </c>
      <c r="Z134">
        <f t="shared" si="16"/>
        <v>202.36200000000008</v>
      </c>
      <c r="AA134">
        <f t="shared" si="17"/>
        <v>283.63699999999972</v>
      </c>
    </row>
    <row r="135" spans="1:27" x14ac:dyDescent="0.25">
      <c r="A135" s="58">
        <v>42137</v>
      </c>
      <c r="B135">
        <v>1925</v>
      </c>
      <c r="C135" s="58">
        <v>42503</v>
      </c>
      <c r="D135">
        <v>1869</v>
      </c>
      <c r="E135" s="58">
        <v>42868</v>
      </c>
      <c r="F135">
        <v>2502</v>
      </c>
      <c r="G135" s="58">
        <v>43233</v>
      </c>
      <c r="H135">
        <v>2957</v>
      </c>
      <c r="J135">
        <f t="shared" si="12"/>
        <v>-56</v>
      </c>
      <c r="K135">
        <f t="shared" si="13"/>
        <v>633</v>
      </c>
      <c r="L135">
        <f t="shared" si="14"/>
        <v>455</v>
      </c>
      <c r="P135" s="58">
        <v>42137</v>
      </c>
      <c r="Q135">
        <v>1954.0509999999999</v>
      </c>
      <c r="R135" s="58">
        <v>42503</v>
      </c>
      <c r="S135">
        <v>1871.963</v>
      </c>
      <c r="T135" s="58">
        <v>42868</v>
      </c>
      <c r="U135">
        <v>2454.7489999999998</v>
      </c>
      <c r="V135" s="58">
        <v>43233</v>
      </c>
      <c r="W135">
        <v>2556.181</v>
      </c>
      <c r="Y135">
        <f t="shared" si="15"/>
        <v>-82.087999999999965</v>
      </c>
      <c r="Z135">
        <f t="shared" si="16"/>
        <v>582.78599999999983</v>
      </c>
      <c r="AA135">
        <f t="shared" si="17"/>
        <v>101.43200000000024</v>
      </c>
    </row>
    <row r="136" spans="1:27" x14ac:dyDescent="0.25">
      <c r="A136" s="58">
        <v>42138</v>
      </c>
      <c r="B136">
        <v>1397</v>
      </c>
      <c r="C136" s="58">
        <v>42504</v>
      </c>
      <c r="D136">
        <v>1501</v>
      </c>
      <c r="E136" s="58">
        <v>42869</v>
      </c>
      <c r="F136">
        <v>2572</v>
      </c>
      <c r="G136" s="58">
        <v>43234</v>
      </c>
      <c r="H136">
        <v>3870</v>
      </c>
      <c r="J136">
        <f t="shared" si="12"/>
        <v>104</v>
      </c>
      <c r="K136">
        <f t="shared" si="13"/>
        <v>1071</v>
      </c>
      <c r="L136">
        <f t="shared" si="14"/>
        <v>1298</v>
      </c>
      <c r="P136" s="58">
        <v>42138</v>
      </c>
      <c r="Q136">
        <v>2138.5790000000002</v>
      </c>
      <c r="R136" s="58">
        <v>42504</v>
      </c>
      <c r="S136">
        <v>2162.3679999999999</v>
      </c>
      <c r="T136" s="58">
        <v>42869</v>
      </c>
      <c r="U136">
        <v>2441.413</v>
      </c>
      <c r="V136" s="58">
        <v>43234</v>
      </c>
      <c r="W136">
        <v>2487.337</v>
      </c>
      <c r="Y136">
        <f t="shared" si="15"/>
        <v>23.78899999999976</v>
      </c>
      <c r="Z136">
        <f t="shared" si="16"/>
        <v>279.04500000000007</v>
      </c>
      <c r="AA136">
        <f t="shared" si="17"/>
        <v>45.923999999999978</v>
      </c>
    </row>
    <row r="137" spans="1:27" x14ac:dyDescent="0.25">
      <c r="A137" s="58">
        <v>42139</v>
      </c>
      <c r="B137">
        <v>1403</v>
      </c>
      <c r="C137" s="58">
        <v>42505</v>
      </c>
      <c r="D137">
        <v>1549</v>
      </c>
      <c r="E137" s="58">
        <v>42870</v>
      </c>
      <c r="F137">
        <v>2929</v>
      </c>
      <c r="G137" s="58">
        <v>43235</v>
      </c>
      <c r="H137">
        <v>5119</v>
      </c>
      <c r="J137">
        <f t="shared" si="12"/>
        <v>146</v>
      </c>
      <c r="K137">
        <f t="shared" si="13"/>
        <v>1380</v>
      </c>
      <c r="L137">
        <f t="shared" si="14"/>
        <v>2190</v>
      </c>
      <c r="P137" s="58">
        <v>42139</v>
      </c>
      <c r="Q137">
        <v>2055.1849999999999</v>
      </c>
      <c r="R137" s="58">
        <v>42505</v>
      </c>
      <c r="S137">
        <v>2179.3620000000001</v>
      </c>
      <c r="T137" s="58">
        <v>42870</v>
      </c>
      <c r="U137">
        <v>2428.7339999999999</v>
      </c>
      <c r="V137" s="58">
        <v>43235</v>
      </c>
      <c r="W137">
        <v>2359.4960000000001</v>
      </c>
      <c r="Y137">
        <f t="shared" si="15"/>
        <v>124.17700000000013</v>
      </c>
      <c r="Z137">
        <f t="shared" si="16"/>
        <v>249.37199999999984</v>
      </c>
      <c r="AA137">
        <f t="shared" si="17"/>
        <v>-69.237999999999829</v>
      </c>
    </row>
    <row r="138" spans="1:27" x14ac:dyDescent="0.25">
      <c r="A138" s="58">
        <v>42140</v>
      </c>
      <c r="B138">
        <v>1256</v>
      </c>
      <c r="C138" s="58">
        <v>42506</v>
      </c>
      <c r="D138">
        <v>2060</v>
      </c>
      <c r="E138" s="58">
        <v>42871</v>
      </c>
      <c r="F138">
        <v>3914</v>
      </c>
      <c r="G138" s="58">
        <v>43236</v>
      </c>
      <c r="H138">
        <v>4172</v>
      </c>
      <c r="J138">
        <f t="shared" si="12"/>
        <v>804</v>
      </c>
      <c r="K138">
        <f t="shared" si="13"/>
        <v>1854</v>
      </c>
      <c r="L138">
        <f t="shared" si="14"/>
        <v>258</v>
      </c>
      <c r="P138" s="58">
        <v>42140</v>
      </c>
      <c r="Q138">
        <v>2110.2860000000001</v>
      </c>
      <c r="R138" s="58">
        <v>42506</v>
      </c>
      <c r="S138">
        <v>2216.8159999999998</v>
      </c>
      <c r="T138" s="58">
        <v>42871</v>
      </c>
      <c r="U138">
        <v>2298.8910000000001</v>
      </c>
      <c r="V138" s="58">
        <v>43236</v>
      </c>
      <c r="W138">
        <v>2360.0650000000001</v>
      </c>
      <c r="Y138">
        <f t="shared" si="15"/>
        <v>106.52999999999975</v>
      </c>
      <c r="Z138">
        <f t="shared" si="16"/>
        <v>82.075000000000273</v>
      </c>
      <c r="AA138">
        <f t="shared" si="17"/>
        <v>61.173999999999978</v>
      </c>
    </row>
    <row r="139" spans="1:27" x14ac:dyDescent="0.25">
      <c r="A139" s="58">
        <v>42141</v>
      </c>
      <c r="B139">
        <v>1250</v>
      </c>
      <c r="C139" s="58">
        <v>42507</v>
      </c>
      <c r="D139">
        <v>2485</v>
      </c>
      <c r="E139" s="58">
        <v>42872</v>
      </c>
      <c r="F139">
        <v>4316</v>
      </c>
      <c r="G139" s="58">
        <v>43237</v>
      </c>
      <c r="H139">
        <v>4483</v>
      </c>
      <c r="J139">
        <f t="shared" si="12"/>
        <v>1235</v>
      </c>
      <c r="K139">
        <f t="shared" si="13"/>
        <v>1831</v>
      </c>
      <c r="L139">
        <f t="shared" si="14"/>
        <v>167</v>
      </c>
      <c r="P139" s="58">
        <v>42141</v>
      </c>
      <c r="Q139">
        <v>2104.4740000000002</v>
      </c>
      <c r="R139" s="58">
        <v>42507</v>
      </c>
      <c r="S139">
        <v>1790.4739999999999</v>
      </c>
      <c r="T139" s="58">
        <v>42872</v>
      </c>
      <c r="U139">
        <v>2278.326</v>
      </c>
      <c r="V139" s="58">
        <v>43237</v>
      </c>
      <c r="W139">
        <v>2249.79</v>
      </c>
      <c r="Y139">
        <f t="shared" si="15"/>
        <v>-314.00000000000023</v>
      </c>
      <c r="Z139">
        <f t="shared" si="16"/>
        <v>487.85200000000009</v>
      </c>
      <c r="AA139">
        <f t="shared" si="17"/>
        <v>-28.536000000000058</v>
      </c>
    </row>
    <row r="140" spans="1:27" x14ac:dyDescent="0.25">
      <c r="A140" s="58">
        <v>42142</v>
      </c>
      <c r="B140">
        <v>1541</v>
      </c>
      <c r="C140" s="58">
        <v>42508</v>
      </c>
      <c r="D140">
        <v>2467</v>
      </c>
      <c r="E140" s="58">
        <v>42873</v>
      </c>
      <c r="F140">
        <v>3679</v>
      </c>
      <c r="G140" s="58">
        <v>43238</v>
      </c>
      <c r="H140">
        <v>3684</v>
      </c>
      <c r="J140">
        <f t="shared" si="12"/>
        <v>926</v>
      </c>
      <c r="K140">
        <f t="shared" si="13"/>
        <v>1212</v>
      </c>
      <c r="L140">
        <f t="shared" si="14"/>
        <v>5</v>
      </c>
      <c r="P140" s="58">
        <v>42142</v>
      </c>
      <c r="Q140">
        <v>2215.123</v>
      </c>
      <c r="R140" s="58">
        <v>42508</v>
      </c>
      <c r="S140">
        <v>1889.93</v>
      </c>
      <c r="T140" s="58">
        <v>42873</v>
      </c>
      <c r="U140">
        <v>2225.6390000000001</v>
      </c>
      <c r="V140" s="58">
        <v>43238</v>
      </c>
      <c r="W140">
        <v>2327.9920000000002</v>
      </c>
      <c r="Y140">
        <f t="shared" si="15"/>
        <v>-325.19299999999998</v>
      </c>
      <c r="Z140">
        <f t="shared" si="16"/>
        <v>335.70900000000006</v>
      </c>
      <c r="AA140">
        <f t="shared" si="17"/>
        <v>102.35300000000007</v>
      </c>
    </row>
    <row r="141" spans="1:27" x14ac:dyDescent="0.25">
      <c r="A141" s="58">
        <v>42143</v>
      </c>
      <c r="B141">
        <v>1556</v>
      </c>
      <c r="C141" s="58">
        <v>42509</v>
      </c>
      <c r="D141">
        <v>2392</v>
      </c>
      <c r="E141" s="58">
        <v>42874</v>
      </c>
      <c r="F141">
        <v>3419</v>
      </c>
      <c r="G141" s="58">
        <v>43239</v>
      </c>
      <c r="H141">
        <v>3745</v>
      </c>
      <c r="J141">
        <f t="shared" si="12"/>
        <v>836</v>
      </c>
      <c r="K141">
        <f t="shared" si="13"/>
        <v>1027</v>
      </c>
      <c r="L141">
        <f t="shared" si="14"/>
        <v>326</v>
      </c>
      <c r="P141" s="58">
        <v>42143</v>
      </c>
      <c r="Q141">
        <v>2152.6790000000001</v>
      </c>
      <c r="R141" s="58">
        <v>42509</v>
      </c>
      <c r="S141">
        <v>1794.9280000000001</v>
      </c>
      <c r="T141" s="58">
        <v>42874</v>
      </c>
      <c r="U141">
        <v>2174.8530000000001</v>
      </c>
      <c r="V141" s="58">
        <v>43239</v>
      </c>
      <c r="W141">
        <v>2269.3000000000002</v>
      </c>
      <c r="Y141">
        <f t="shared" si="15"/>
        <v>-357.75099999999998</v>
      </c>
      <c r="Z141">
        <f t="shared" si="16"/>
        <v>379.92499999999995</v>
      </c>
      <c r="AA141">
        <f t="shared" si="17"/>
        <v>94.447000000000116</v>
      </c>
    </row>
    <row r="142" spans="1:27" x14ac:dyDescent="0.25">
      <c r="A142" s="58">
        <v>42144</v>
      </c>
      <c r="B142">
        <v>1317</v>
      </c>
      <c r="C142" s="58">
        <v>42510</v>
      </c>
      <c r="D142">
        <v>1934</v>
      </c>
      <c r="E142" s="58">
        <v>42875</v>
      </c>
      <c r="F142">
        <v>2720</v>
      </c>
      <c r="G142" s="58">
        <v>43240</v>
      </c>
      <c r="H142">
        <v>3783</v>
      </c>
      <c r="J142">
        <f t="shared" si="12"/>
        <v>617</v>
      </c>
      <c r="K142">
        <f t="shared" si="13"/>
        <v>786</v>
      </c>
      <c r="L142">
        <f t="shared" si="14"/>
        <v>1063</v>
      </c>
      <c r="P142" s="58">
        <v>42144</v>
      </c>
      <c r="Q142">
        <v>2209.0340000000001</v>
      </c>
      <c r="R142" s="58">
        <v>42510</v>
      </c>
      <c r="S142">
        <v>1943.046</v>
      </c>
      <c r="T142" s="58">
        <v>42875</v>
      </c>
      <c r="U142">
        <v>2164.7289999999998</v>
      </c>
      <c r="V142" s="58">
        <v>43240</v>
      </c>
      <c r="W142">
        <v>2292.4830000000002</v>
      </c>
      <c r="Y142">
        <f t="shared" si="15"/>
        <v>-265.98800000000006</v>
      </c>
      <c r="Z142">
        <f t="shared" si="16"/>
        <v>221.68299999999977</v>
      </c>
      <c r="AA142">
        <f t="shared" si="17"/>
        <v>127.75400000000036</v>
      </c>
    </row>
    <row r="143" spans="1:27" x14ac:dyDescent="0.25">
      <c r="A143" s="58">
        <v>42145</v>
      </c>
      <c r="B143">
        <v>1257</v>
      </c>
      <c r="C143" s="58">
        <v>42511</v>
      </c>
      <c r="D143">
        <v>1562</v>
      </c>
      <c r="E143" s="58">
        <v>42876</v>
      </c>
      <c r="F143">
        <v>3002</v>
      </c>
      <c r="G143" s="58">
        <v>43241</v>
      </c>
      <c r="H143">
        <v>4144</v>
      </c>
      <c r="J143">
        <f t="shared" si="12"/>
        <v>305</v>
      </c>
      <c r="K143">
        <f t="shared" si="13"/>
        <v>1440</v>
      </c>
      <c r="L143">
        <f t="shared" si="14"/>
        <v>1142</v>
      </c>
      <c r="P143" s="58">
        <v>42145</v>
      </c>
      <c r="Q143">
        <v>2188.1729999999998</v>
      </c>
      <c r="R143" s="58">
        <v>42511</v>
      </c>
      <c r="S143">
        <v>2000.606</v>
      </c>
      <c r="T143" s="58">
        <v>42876</v>
      </c>
      <c r="U143">
        <v>2425.2240000000002</v>
      </c>
      <c r="V143" s="58">
        <v>43241</v>
      </c>
      <c r="W143">
        <v>2327.3719999999998</v>
      </c>
      <c r="Y143">
        <f t="shared" si="15"/>
        <v>-187.56699999999978</v>
      </c>
      <c r="Z143">
        <f t="shared" si="16"/>
        <v>424.61800000000017</v>
      </c>
      <c r="AA143">
        <f t="shared" si="17"/>
        <v>-97.852000000000317</v>
      </c>
    </row>
    <row r="144" spans="1:27" x14ac:dyDescent="0.25">
      <c r="A144" s="58">
        <v>42146</v>
      </c>
      <c r="B144">
        <v>1245</v>
      </c>
      <c r="C144" s="58">
        <v>42512</v>
      </c>
      <c r="D144">
        <v>1517</v>
      </c>
      <c r="E144" s="58">
        <v>42877</v>
      </c>
      <c r="F144">
        <v>3203</v>
      </c>
      <c r="G144" s="58">
        <v>43242</v>
      </c>
      <c r="H144">
        <v>4424</v>
      </c>
      <c r="J144">
        <f t="shared" si="12"/>
        <v>272</v>
      </c>
      <c r="K144">
        <f t="shared" si="13"/>
        <v>1686</v>
      </c>
      <c r="L144">
        <f t="shared" si="14"/>
        <v>1221</v>
      </c>
      <c r="P144" s="58">
        <v>42146</v>
      </c>
      <c r="Q144">
        <v>2161.4949999999999</v>
      </c>
      <c r="R144" s="58">
        <v>42512</v>
      </c>
      <c r="S144">
        <v>2051.6010000000001</v>
      </c>
      <c r="T144" s="58">
        <v>42877</v>
      </c>
      <c r="U144">
        <v>2258.62</v>
      </c>
      <c r="V144" s="58">
        <v>43242</v>
      </c>
      <c r="W144">
        <v>2295.0259999999998</v>
      </c>
      <c r="Y144">
        <f t="shared" si="15"/>
        <v>-109.89399999999978</v>
      </c>
      <c r="Z144">
        <f t="shared" si="16"/>
        <v>207.01899999999978</v>
      </c>
      <c r="AA144">
        <f t="shared" si="17"/>
        <v>36.405999999999949</v>
      </c>
    </row>
    <row r="145" spans="1:27" x14ac:dyDescent="0.25">
      <c r="A145" s="58">
        <v>42147</v>
      </c>
      <c r="B145">
        <v>924</v>
      </c>
      <c r="C145" s="58">
        <v>42513</v>
      </c>
      <c r="D145">
        <v>2007</v>
      </c>
      <c r="E145" s="58">
        <v>42878</v>
      </c>
      <c r="F145">
        <v>4863</v>
      </c>
      <c r="G145" s="58">
        <v>43243</v>
      </c>
      <c r="H145">
        <v>3931</v>
      </c>
      <c r="J145">
        <f t="shared" si="12"/>
        <v>1083</v>
      </c>
      <c r="K145">
        <f t="shared" si="13"/>
        <v>2856</v>
      </c>
      <c r="L145">
        <f t="shared" si="14"/>
        <v>-932</v>
      </c>
      <c r="P145" s="58">
        <v>42147</v>
      </c>
      <c r="Q145">
        <v>2376.5949999999998</v>
      </c>
      <c r="R145" s="58">
        <v>42513</v>
      </c>
      <c r="S145">
        <v>1991.038</v>
      </c>
      <c r="T145" s="58">
        <v>42878</v>
      </c>
      <c r="U145">
        <v>2338.9090000000001</v>
      </c>
      <c r="V145" s="58">
        <v>43243</v>
      </c>
      <c r="W145">
        <v>2489.3270000000002</v>
      </c>
      <c r="Y145">
        <f t="shared" si="15"/>
        <v>-385.55699999999979</v>
      </c>
      <c r="Z145">
        <f t="shared" si="16"/>
        <v>347.87100000000009</v>
      </c>
      <c r="AA145">
        <f t="shared" si="17"/>
        <v>150.41800000000012</v>
      </c>
    </row>
    <row r="146" spans="1:27" x14ac:dyDescent="0.25">
      <c r="A146" s="58">
        <v>42148</v>
      </c>
      <c r="B146">
        <v>1053</v>
      </c>
      <c r="C146" s="58">
        <v>42514</v>
      </c>
      <c r="D146">
        <v>5700</v>
      </c>
      <c r="E146" s="58">
        <v>42879</v>
      </c>
      <c r="F146">
        <v>3778</v>
      </c>
      <c r="G146" s="58">
        <v>43244</v>
      </c>
      <c r="H146">
        <v>4453</v>
      </c>
      <c r="J146">
        <f t="shared" si="12"/>
        <v>4647</v>
      </c>
      <c r="K146">
        <f t="shared" si="13"/>
        <v>-1922</v>
      </c>
      <c r="L146">
        <f t="shared" si="14"/>
        <v>675</v>
      </c>
      <c r="P146" s="58">
        <v>42148</v>
      </c>
      <c r="Q146">
        <v>2460.152</v>
      </c>
      <c r="R146" s="58">
        <v>42514</v>
      </c>
      <c r="S146">
        <v>1720.2080000000001</v>
      </c>
      <c r="T146" s="58">
        <v>42879</v>
      </c>
      <c r="U146">
        <v>2361.2440000000001</v>
      </c>
      <c r="V146" s="58">
        <v>43244</v>
      </c>
      <c r="W146">
        <v>2288.6109999999999</v>
      </c>
      <c r="Y146">
        <f t="shared" si="15"/>
        <v>-739.94399999999996</v>
      </c>
      <c r="Z146">
        <f t="shared" si="16"/>
        <v>641.03600000000006</v>
      </c>
      <c r="AA146">
        <f t="shared" si="17"/>
        <v>-72.633000000000266</v>
      </c>
    </row>
    <row r="147" spans="1:27" x14ac:dyDescent="0.25">
      <c r="A147" s="58">
        <v>42149</v>
      </c>
      <c r="B147">
        <v>1224</v>
      </c>
      <c r="C147" s="58">
        <v>42515</v>
      </c>
      <c r="D147">
        <v>3193</v>
      </c>
      <c r="E147" s="58">
        <v>42880</v>
      </c>
      <c r="F147">
        <v>3272</v>
      </c>
      <c r="G147" s="58">
        <v>43245</v>
      </c>
      <c r="H147">
        <v>4464</v>
      </c>
      <c r="J147">
        <f t="shared" si="12"/>
        <v>1969</v>
      </c>
      <c r="K147">
        <f t="shared" si="13"/>
        <v>79</v>
      </c>
      <c r="L147">
        <f t="shared" si="14"/>
        <v>1192</v>
      </c>
      <c r="P147" s="58">
        <v>42149</v>
      </c>
      <c r="Q147">
        <v>2247.8440000000001</v>
      </c>
      <c r="R147" s="58">
        <v>42515</v>
      </c>
      <c r="S147">
        <v>1959.6780000000001</v>
      </c>
      <c r="T147" s="58">
        <v>42880</v>
      </c>
      <c r="U147">
        <v>2507.4720000000002</v>
      </c>
      <c r="V147" s="58">
        <v>43245</v>
      </c>
      <c r="W147">
        <v>2277.623</v>
      </c>
      <c r="Y147">
        <f t="shared" si="15"/>
        <v>-288.16599999999994</v>
      </c>
      <c r="Z147">
        <f t="shared" si="16"/>
        <v>547.7940000000001</v>
      </c>
      <c r="AA147">
        <f t="shared" si="17"/>
        <v>-229.84900000000016</v>
      </c>
    </row>
    <row r="148" spans="1:27" x14ac:dyDescent="0.25">
      <c r="A148" s="58">
        <v>42150</v>
      </c>
      <c r="B148">
        <v>1366</v>
      </c>
      <c r="C148" s="58">
        <v>42516</v>
      </c>
      <c r="D148">
        <v>2246</v>
      </c>
      <c r="E148" s="58">
        <v>42881</v>
      </c>
      <c r="F148">
        <v>2564</v>
      </c>
      <c r="G148" s="58">
        <v>43246</v>
      </c>
      <c r="H148">
        <v>3541</v>
      </c>
      <c r="J148">
        <f t="shared" si="12"/>
        <v>880</v>
      </c>
      <c r="K148">
        <f t="shared" si="13"/>
        <v>318</v>
      </c>
      <c r="L148">
        <f t="shared" si="14"/>
        <v>977</v>
      </c>
      <c r="P148" s="58">
        <v>42150</v>
      </c>
      <c r="Q148">
        <v>2013.059</v>
      </c>
      <c r="R148" s="58">
        <v>42516</v>
      </c>
      <c r="S148">
        <v>1918.6279999999999</v>
      </c>
      <c r="T148" s="58">
        <v>42881</v>
      </c>
      <c r="U148">
        <v>2348.0509999999999</v>
      </c>
      <c r="V148" s="58">
        <v>43246</v>
      </c>
      <c r="W148">
        <v>2337.2310000000002</v>
      </c>
      <c r="Y148">
        <f t="shared" si="15"/>
        <v>-94.43100000000004</v>
      </c>
      <c r="Z148">
        <f t="shared" si="16"/>
        <v>429.423</v>
      </c>
      <c r="AA148">
        <f t="shared" si="17"/>
        <v>-10.819999999999709</v>
      </c>
    </row>
    <row r="149" spans="1:27" x14ac:dyDescent="0.25">
      <c r="A149" s="58">
        <v>42151</v>
      </c>
      <c r="B149">
        <v>1558</v>
      </c>
      <c r="C149" s="58">
        <v>42517</v>
      </c>
      <c r="D149">
        <v>1528</v>
      </c>
      <c r="E149" s="58">
        <v>42882</v>
      </c>
      <c r="F149">
        <v>2173</v>
      </c>
      <c r="G149" s="58">
        <v>43247</v>
      </c>
      <c r="H149">
        <v>3664</v>
      </c>
      <c r="J149">
        <f t="shared" si="12"/>
        <v>-30</v>
      </c>
      <c r="K149">
        <f t="shared" si="13"/>
        <v>645</v>
      </c>
      <c r="L149">
        <f t="shared" si="14"/>
        <v>1491</v>
      </c>
      <c r="P149" s="58">
        <v>42151</v>
      </c>
      <c r="Q149">
        <v>2174.3150000000001</v>
      </c>
      <c r="R149" s="58">
        <v>42517</v>
      </c>
      <c r="S149">
        <v>1988.87</v>
      </c>
      <c r="T149" s="58">
        <v>42882</v>
      </c>
      <c r="U149">
        <v>2778.1559999999999</v>
      </c>
      <c r="V149" s="58">
        <v>43247</v>
      </c>
      <c r="W149">
        <v>2569.386</v>
      </c>
      <c r="Y149">
        <f t="shared" si="15"/>
        <v>-185.44500000000016</v>
      </c>
      <c r="Z149">
        <f t="shared" si="16"/>
        <v>789.28600000000006</v>
      </c>
      <c r="AA149">
        <f t="shared" si="17"/>
        <v>-208.76999999999998</v>
      </c>
    </row>
    <row r="150" spans="1:27" x14ac:dyDescent="0.25">
      <c r="A150" s="58">
        <v>42152</v>
      </c>
      <c r="B150">
        <v>1606</v>
      </c>
      <c r="C150" s="58">
        <v>42518</v>
      </c>
      <c r="D150">
        <v>1314</v>
      </c>
      <c r="E150" s="58">
        <v>42883</v>
      </c>
      <c r="F150">
        <v>2413</v>
      </c>
      <c r="G150" s="58">
        <v>43248</v>
      </c>
      <c r="H150">
        <v>3960</v>
      </c>
      <c r="J150">
        <f t="shared" si="12"/>
        <v>-292</v>
      </c>
      <c r="K150">
        <f t="shared" si="13"/>
        <v>1099</v>
      </c>
      <c r="L150">
        <f t="shared" si="14"/>
        <v>1547</v>
      </c>
      <c r="P150" s="58">
        <v>42152</v>
      </c>
      <c r="Q150">
        <v>2111.9209999999998</v>
      </c>
      <c r="R150" s="58">
        <v>42518</v>
      </c>
      <c r="S150">
        <v>1940.9349999999999</v>
      </c>
      <c r="T150" s="58">
        <v>42883</v>
      </c>
      <c r="U150">
        <v>2622.2750000000001</v>
      </c>
      <c r="V150" s="58">
        <v>43248</v>
      </c>
      <c r="W150">
        <v>2310.4189999999999</v>
      </c>
      <c r="Y150">
        <f t="shared" si="15"/>
        <v>-170.98599999999988</v>
      </c>
      <c r="Z150">
        <f t="shared" si="16"/>
        <v>681.34000000000015</v>
      </c>
      <c r="AA150">
        <f t="shared" si="17"/>
        <v>-311.85600000000022</v>
      </c>
    </row>
    <row r="151" spans="1:27" x14ac:dyDescent="0.25">
      <c r="A151" s="58">
        <v>42153</v>
      </c>
      <c r="B151">
        <v>1341</v>
      </c>
      <c r="C151" s="58">
        <v>42519</v>
      </c>
      <c r="D151">
        <v>1360</v>
      </c>
      <c r="E151" s="58">
        <v>42884</v>
      </c>
      <c r="F151">
        <v>2544</v>
      </c>
      <c r="G151" s="58">
        <v>43249</v>
      </c>
      <c r="H151">
        <v>4125</v>
      </c>
      <c r="J151">
        <f t="shared" si="12"/>
        <v>19</v>
      </c>
      <c r="K151">
        <f t="shared" si="13"/>
        <v>1184</v>
      </c>
      <c r="L151">
        <f t="shared" si="14"/>
        <v>1581</v>
      </c>
      <c r="P151" s="58">
        <v>42153</v>
      </c>
      <c r="Q151">
        <v>2125.8609999999999</v>
      </c>
      <c r="R151" s="58">
        <v>42519</v>
      </c>
      <c r="S151">
        <v>2152.1210000000001</v>
      </c>
      <c r="T151" s="58">
        <v>42884</v>
      </c>
      <c r="U151">
        <v>2650.5749999999998</v>
      </c>
      <c r="V151" s="58">
        <v>43249</v>
      </c>
      <c r="W151">
        <v>2300.7660000000001</v>
      </c>
      <c r="Y151">
        <f t="shared" si="15"/>
        <v>26.260000000000218</v>
      </c>
      <c r="Z151">
        <f t="shared" si="16"/>
        <v>498.45399999999972</v>
      </c>
      <c r="AA151">
        <f t="shared" si="17"/>
        <v>-349.80899999999974</v>
      </c>
    </row>
    <row r="152" spans="1:27" x14ac:dyDescent="0.25">
      <c r="A152" s="58">
        <v>42154</v>
      </c>
      <c r="B152">
        <v>1043</v>
      </c>
      <c r="C152" s="58">
        <v>42520</v>
      </c>
      <c r="D152">
        <v>1967</v>
      </c>
      <c r="E152" s="58">
        <v>42885</v>
      </c>
      <c r="F152">
        <v>2912</v>
      </c>
      <c r="G152" s="58">
        <v>43250</v>
      </c>
      <c r="H152">
        <v>4484</v>
      </c>
      <c r="J152">
        <f t="shared" si="12"/>
        <v>924</v>
      </c>
      <c r="K152">
        <f t="shared" si="13"/>
        <v>945</v>
      </c>
      <c r="L152">
        <f t="shared" si="14"/>
        <v>1572</v>
      </c>
      <c r="P152" s="58">
        <v>42154</v>
      </c>
      <c r="Q152">
        <v>2223.9589999999998</v>
      </c>
      <c r="R152" s="58">
        <v>42520</v>
      </c>
      <c r="S152">
        <v>2082.3139999999999</v>
      </c>
      <c r="T152" s="58">
        <v>42885</v>
      </c>
      <c r="U152">
        <v>2356.7510000000002</v>
      </c>
      <c r="V152" s="58">
        <v>43250</v>
      </c>
      <c r="W152">
        <v>2304.0079999999998</v>
      </c>
      <c r="Y152">
        <f t="shared" si="15"/>
        <v>-141.64499999999998</v>
      </c>
      <c r="Z152">
        <f t="shared" si="16"/>
        <v>274.43700000000035</v>
      </c>
      <c r="AA152">
        <f t="shared" si="17"/>
        <v>-52.743000000000393</v>
      </c>
    </row>
    <row r="153" spans="1:27" x14ac:dyDescent="0.25">
      <c r="A153" s="58">
        <v>42155</v>
      </c>
      <c r="B153">
        <v>1101</v>
      </c>
      <c r="C153" s="58">
        <v>42521</v>
      </c>
      <c r="D153">
        <v>2240</v>
      </c>
      <c r="E153" s="58">
        <v>42886</v>
      </c>
      <c r="F153">
        <v>3158</v>
      </c>
      <c r="G153" s="58">
        <v>43251</v>
      </c>
      <c r="H153">
        <v>4557</v>
      </c>
      <c r="J153">
        <f t="shared" si="12"/>
        <v>1139</v>
      </c>
      <c r="K153">
        <f t="shared" si="13"/>
        <v>918</v>
      </c>
      <c r="L153">
        <f t="shared" si="14"/>
        <v>1399</v>
      </c>
      <c r="P153" s="58">
        <v>42155</v>
      </c>
      <c r="Q153">
        <v>2317.8119999999999</v>
      </c>
      <c r="R153" s="58">
        <v>42521</v>
      </c>
      <c r="S153">
        <v>1920.6790000000001</v>
      </c>
      <c r="T153" s="58">
        <v>42886</v>
      </c>
      <c r="U153">
        <v>2222.643</v>
      </c>
      <c r="V153" s="58">
        <v>43251</v>
      </c>
      <c r="W153">
        <v>2244.0050000000001</v>
      </c>
      <c r="Y153">
        <f t="shared" si="15"/>
        <v>-397.13299999999981</v>
      </c>
      <c r="Z153">
        <f t="shared" si="16"/>
        <v>301.96399999999994</v>
      </c>
      <c r="AA153">
        <f t="shared" si="17"/>
        <v>21.36200000000008</v>
      </c>
    </row>
    <row r="154" spans="1:27" x14ac:dyDescent="0.25">
      <c r="A154" s="58">
        <v>42156</v>
      </c>
      <c r="B154">
        <v>1265</v>
      </c>
      <c r="C154" s="58">
        <v>42522</v>
      </c>
      <c r="D154">
        <v>1802</v>
      </c>
      <c r="E154" s="58">
        <v>42887</v>
      </c>
      <c r="F154">
        <v>2539</v>
      </c>
      <c r="G154" s="58">
        <v>43252</v>
      </c>
      <c r="H154">
        <v>4503</v>
      </c>
      <c r="J154">
        <f t="shared" si="12"/>
        <v>537</v>
      </c>
      <c r="K154">
        <f t="shared" si="13"/>
        <v>737</v>
      </c>
      <c r="L154">
        <f t="shared" si="14"/>
        <v>1964</v>
      </c>
      <c r="P154" s="58">
        <v>42156</v>
      </c>
      <c r="Q154">
        <v>2198.1790000000001</v>
      </c>
      <c r="R154" s="58">
        <v>42522</v>
      </c>
      <c r="S154">
        <v>2178.9780000000001</v>
      </c>
      <c r="T154" s="58">
        <v>42887</v>
      </c>
      <c r="U154">
        <v>2539.19</v>
      </c>
      <c r="V154" s="58">
        <v>43252</v>
      </c>
      <c r="W154">
        <v>2231.433</v>
      </c>
      <c r="Y154">
        <f t="shared" si="15"/>
        <v>-19.201000000000022</v>
      </c>
      <c r="Z154">
        <f t="shared" si="16"/>
        <v>360.21199999999999</v>
      </c>
      <c r="AA154">
        <f t="shared" si="17"/>
        <v>-307.75700000000006</v>
      </c>
    </row>
    <row r="155" spans="1:27" x14ac:dyDescent="0.25">
      <c r="A155" s="58">
        <v>42157</v>
      </c>
      <c r="B155">
        <v>1471</v>
      </c>
      <c r="C155" s="58">
        <v>42523</v>
      </c>
      <c r="D155">
        <v>1832</v>
      </c>
      <c r="E155" s="58">
        <v>42888</v>
      </c>
      <c r="F155">
        <v>2405</v>
      </c>
      <c r="G155" s="58">
        <v>43253</v>
      </c>
      <c r="H155">
        <v>3154</v>
      </c>
      <c r="J155">
        <f t="shared" si="12"/>
        <v>361</v>
      </c>
      <c r="K155">
        <f t="shared" si="13"/>
        <v>573</v>
      </c>
      <c r="L155">
        <f t="shared" si="14"/>
        <v>749</v>
      </c>
      <c r="P155" s="58">
        <v>42157</v>
      </c>
      <c r="Q155">
        <v>2175.9479999999999</v>
      </c>
      <c r="R155" s="58">
        <v>42523</v>
      </c>
      <c r="S155">
        <v>2135.17</v>
      </c>
      <c r="T155" s="58">
        <v>42888</v>
      </c>
      <c r="U155">
        <v>2504.5430000000001</v>
      </c>
      <c r="V155" s="58">
        <v>43253</v>
      </c>
      <c r="W155">
        <v>2301.3029999999999</v>
      </c>
      <c r="Y155">
        <f t="shared" si="15"/>
        <v>-40.777999999999793</v>
      </c>
      <c r="Z155">
        <f t="shared" si="16"/>
        <v>369.37300000000005</v>
      </c>
      <c r="AA155">
        <f t="shared" si="17"/>
        <v>-203.24000000000024</v>
      </c>
    </row>
    <row r="156" spans="1:27" x14ac:dyDescent="0.25">
      <c r="A156" s="58">
        <v>42158</v>
      </c>
      <c r="B156">
        <v>1273</v>
      </c>
      <c r="C156" s="58">
        <v>42524</v>
      </c>
      <c r="D156">
        <v>1228</v>
      </c>
      <c r="E156" s="58">
        <v>42889</v>
      </c>
      <c r="F156">
        <v>2018</v>
      </c>
      <c r="G156" s="58">
        <v>43254</v>
      </c>
      <c r="H156">
        <v>3256</v>
      </c>
      <c r="J156">
        <f t="shared" si="12"/>
        <v>-45</v>
      </c>
      <c r="K156">
        <f t="shared" si="13"/>
        <v>790</v>
      </c>
      <c r="L156">
        <f t="shared" si="14"/>
        <v>1238</v>
      </c>
      <c r="P156" s="58">
        <v>42158</v>
      </c>
      <c r="Q156">
        <v>2179.44</v>
      </c>
      <c r="R156" s="58">
        <v>42524</v>
      </c>
      <c r="S156">
        <v>2194.6759999999999</v>
      </c>
      <c r="T156" s="58">
        <v>42889</v>
      </c>
      <c r="U156">
        <v>2461.7339999999999</v>
      </c>
      <c r="V156" s="58">
        <v>43254</v>
      </c>
      <c r="W156">
        <v>2395.9780000000001</v>
      </c>
      <c r="Y156">
        <f t="shared" si="15"/>
        <v>15.235999999999876</v>
      </c>
      <c r="Z156">
        <f t="shared" si="16"/>
        <v>267.05799999999999</v>
      </c>
      <c r="AA156">
        <f t="shared" si="17"/>
        <v>-65.755999999999858</v>
      </c>
    </row>
    <row r="157" spans="1:27" x14ac:dyDescent="0.25">
      <c r="A157" s="58">
        <v>42159</v>
      </c>
      <c r="B157">
        <v>1249</v>
      </c>
      <c r="C157" s="58">
        <v>42525</v>
      </c>
      <c r="D157">
        <v>1672</v>
      </c>
      <c r="E157" s="58">
        <v>42890</v>
      </c>
      <c r="F157">
        <v>2161</v>
      </c>
      <c r="G157" s="58">
        <v>43255</v>
      </c>
      <c r="H157">
        <v>3969</v>
      </c>
      <c r="J157">
        <f t="shared" si="12"/>
        <v>423</v>
      </c>
      <c r="K157">
        <f t="shared" si="13"/>
        <v>489</v>
      </c>
      <c r="L157">
        <f t="shared" si="14"/>
        <v>1808</v>
      </c>
      <c r="P157" s="58">
        <v>42159</v>
      </c>
      <c r="Q157">
        <v>2251.6080000000002</v>
      </c>
      <c r="R157" s="58">
        <v>42525</v>
      </c>
      <c r="S157">
        <v>2071.2460000000001</v>
      </c>
      <c r="T157" s="58">
        <v>42890</v>
      </c>
      <c r="U157">
        <v>2552.41</v>
      </c>
      <c r="V157" s="58">
        <v>43255</v>
      </c>
      <c r="W157">
        <v>2353.9029999999998</v>
      </c>
      <c r="Y157">
        <f t="shared" si="15"/>
        <v>-180.36200000000008</v>
      </c>
      <c r="Z157">
        <f t="shared" si="16"/>
        <v>481.16399999999976</v>
      </c>
      <c r="AA157">
        <f t="shared" si="17"/>
        <v>-198.50700000000006</v>
      </c>
    </row>
    <row r="158" spans="1:27" x14ac:dyDescent="0.25">
      <c r="A158" s="58">
        <v>42160</v>
      </c>
      <c r="B158">
        <v>1246</v>
      </c>
      <c r="C158" s="58">
        <v>42526</v>
      </c>
      <c r="D158">
        <v>1814</v>
      </c>
      <c r="E158" s="58">
        <v>42891</v>
      </c>
      <c r="F158">
        <v>2832</v>
      </c>
      <c r="G158" s="58">
        <v>43256</v>
      </c>
      <c r="H158">
        <v>6135</v>
      </c>
      <c r="J158">
        <f t="shared" si="12"/>
        <v>568</v>
      </c>
      <c r="K158">
        <f t="shared" si="13"/>
        <v>1018</v>
      </c>
      <c r="L158">
        <f t="shared" si="14"/>
        <v>3303</v>
      </c>
      <c r="P158" s="58">
        <v>42160</v>
      </c>
      <c r="Q158">
        <v>2329.27</v>
      </c>
      <c r="R158" s="58">
        <v>42526</v>
      </c>
      <c r="S158">
        <v>2097.5309999999999</v>
      </c>
      <c r="T158" s="58">
        <v>42891</v>
      </c>
      <c r="U158">
        <v>2484.1080000000002</v>
      </c>
      <c r="V158" s="58">
        <v>43256</v>
      </c>
      <c r="W158">
        <v>2136.2809999999999</v>
      </c>
      <c r="Y158">
        <f t="shared" si="15"/>
        <v>-231.73900000000003</v>
      </c>
      <c r="Z158">
        <f t="shared" si="16"/>
        <v>386.57700000000023</v>
      </c>
      <c r="AA158">
        <f t="shared" si="17"/>
        <v>-347.82700000000023</v>
      </c>
    </row>
    <row r="159" spans="1:27" x14ac:dyDescent="0.25">
      <c r="A159" s="58">
        <v>42161</v>
      </c>
      <c r="B159">
        <v>915</v>
      </c>
      <c r="C159" s="58">
        <v>42527</v>
      </c>
      <c r="D159">
        <v>2211</v>
      </c>
      <c r="E159" s="58">
        <v>42892</v>
      </c>
      <c r="F159">
        <v>3393</v>
      </c>
      <c r="G159" s="58">
        <v>43257</v>
      </c>
      <c r="H159">
        <v>4957</v>
      </c>
      <c r="J159">
        <f t="shared" si="12"/>
        <v>1296</v>
      </c>
      <c r="K159">
        <f t="shared" si="13"/>
        <v>1182</v>
      </c>
      <c r="L159">
        <f t="shared" si="14"/>
        <v>1564</v>
      </c>
      <c r="P159" s="58">
        <v>42161</v>
      </c>
      <c r="Q159">
        <v>2374.61</v>
      </c>
      <c r="R159" s="58">
        <v>42527</v>
      </c>
      <c r="S159">
        <v>2128.41</v>
      </c>
      <c r="T159" s="58">
        <v>42892</v>
      </c>
      <c r="U159">
        <v>2221.009</v>
      </c>
      <c r="V159" s="58">
        <v>43257</v>
      </c>
      <c r="W159">
        <v>2175.739</v>
      </c>
      <c r="Y159">
        <f t="shared" si="15"/>
        <v>-246.20000000000027</v>
      </c>
      <c r="Z159">
        <f t="shared" si="16"/>
        <v>92.59900000000016</v>
      </c>
      <c r="AA159">
        <f t="shared" si="17"/>
        <v>-45.269999999999982</v>
      </c>
    </row>
    <row r="160" spans="1:27" x14ac:dyDescent="0.25">
      <c r="A160" s="58">
        <v>42162</v>
      </c>
      <c r="B160">
        <v>1022</v>
      </c>
      <c r="C160" s="58">
        <v>42528</v>
      </c>
      <c r="D160">
        <v>2226</v>
      </c>
      <c r="E160" s="58">
        <v>42893</v>
      </c>
      <c r="F160">
        <v>3152</v>
      </c>
      <c r="G160" s="58">
        <v>43258</v>
      </c>
      <c r="H160">
        <v>4659</v>
      </c>
      <c r="J160">
        <f t="shared" si="12"/>
        <v>1204</v>
      </c>
      <c r="K160">
        <f t="shared" si="13"/>
        <v>926</v>
      </c>
      <c r="L160">
        <f t="shared" si="14"/>
        <v>1507</v>
      </c>
      <c r="P160" s="58">
        <v>42162</v>
      </c>
      <c r="Q160">
        <v>2251.489</v>
      </c>
      <c r="R160" s="58">
        <v>42528</v>
      </c>
      <c r="S160">
        <v>1989.8910000000001</v>
      </c>
      <c r="T160" s="58">
        <v>42893</v>
      </c>
      <c r="U160">
        <v>2317.9549999999999</v>
      </c>
      <c r="V160" s="58">
        <v>43258</v>
      </c>
      <c r="W160">
        <v>2286.125</v>
      </c>
      <c r="Y160">
        <f t="shared" si="15"/>
        <v>-261.59799999999996</v>
      </c>
      <c r="Z160">
        <f t="shared" si="16"/>
        <v>328.06399999999985</v>
      </c>
      <c r="AA160">
        <f t="shared" si="17"/>
        <v>-31.829999999999927</v>
      </c>
    </row>
    <row r="161" spans="1:27" x14ac:dyDescent="0.25">
      <c r="A161" s="58">
        <v>42163</v>
      </c>
      <c r="B161">
        <v>1484</v>
      </c>
      <c r="C161" s="58">
        <v>42529</v>
      </c>
      <c r="D161">
        <v>1986</v>
      </c>
      <c r="E161" s="58">
        <v>42894</v>
      </c>
      <c r="F161">
        <v>2936</v>
      </c>
      <c r="G161" s="58">
        <v>43259</v>
      </c>
      <c r="H161">
        <v>3859</v>
      </c>
      <c r="J161">
        <f t="shared" si="12"/>
        <v>502</v>
      </c>
      <c r="K161">
        <f t="shared" si="13"/>
        <v>950</v>
      </c>
      <c r="L161">
        <f t="shared" si="14"/>
        <v>923</v>
      </c>
      <c r="P161" s="58">
        <v>42163</v>
      </c>
      <c r="Q161">
        <v>2338.5010000000002</v>
      </c>
      <c r="R161" s="58">
        <v>42529</v>
      </c>
      <c r="S161">
        <v>1906.0139999999999</v>
      </c>
      <c r="T161" s="58">
        <v>42894</v>
      </c>
      <c r="U161">
        <v>2410.4050000000002</v>
      </c>
      <c r="V161" s="58">
        <v>43259</v>
      </c>
      <c r="W161">
        <v>2291.8220000000001</v>
      </c>
      <c r="Y161">
        <f t="shared" si="15"/>
        <v>-432.48700000000031</v>
      </c>
      <c r="Z161">
        <f t="shared" si="16"/>
        <v>504.3910000000003</v>
      </c>
      <c r="AA161">
        <f t="shared" si="17"/>
        <v>-118.58300000000008</v>
      </c>
    </row>
    <row r="162" spans="1:27" x14ac:dyDescent="0.25">
      <c r="A162" s="58">
        <v>42164</v>
      </c>
      <c r="B162">
        <v>1587</v>
      </c>
      <c r="C162" s="58">
        <v>42530</v>
      </c>
      <c r="D162">
        <v>2809</v>
      </c>
      <c r="E162" s="58">
        <v>42895</v>
      </c>
      <c r="F162">
        <v>2378</v>
      </c>
      <c r="G162" s="58">
        <v>43260</v>
      </c>
      <c r="H162">
        <v>3538</v>
      </c>
      <c r="J162">
        <f t="shared" si="12"/>
        <v>1222</v>
      </c>
      <c r="K162">
        <f t="shared" si="13"/>
        <v>-431</v>
      </c>
      <c r="L162">
        <f t="shared" si="14"/>
        <v>1160</v>
      </c>
      <c r="P162" s="58">
        <v>42164</v>
      </c>
      <c r="Q162">
        <v>2207.7350000000001</v>
      </c>
      <c r="R162" s="58">
        <v>42530</v>
      </c>
      <c r="S162">
        <v>1765.6189999999999</v>
      </c>
      <c r="T162" s="58">
        <v>42895</v>
      </c>
      <c r="U162">
        <v>2373.598</v>
      </c>
      <c r="V162" s="58">
        <v>43260</v>
      </c>
      <c r="W162">
        <v>2337.7809999999999</v>
      </c>
      <c r="Y162">
        <f t="shared" si="15"/>
        <v>-442.11600000000021</v>
      </c>
      <c r="Z162">
        <f t="shared" si="16"/>
        <v>607.97900000000004</v>
      </c>
      <c r="AA162">
        <f t="shared" si="17"/>
        <v>-35.817000000000007</v>
      </c>
    </row>
    <row r="163" spans="1:27" x14ac:dyDescent="0.25">
      <c r="A163" s="58">
        <v>42165</v>
      </c>
      <c r="B163">
        <v>1164</v>
      </c>
      <c r="C163" s="58">
        <v>42531</v>
      </c>
      <c r="D163">
        <v>2203</v>
      </c>
      <c r="E163" s="58">
        <v>42896</v>
      </c>
      <c r="F163">
        <v>2016</v>
      </c>
      <c r="G163" s="58">
        <v>43261</v>
      </c>
      <c r="H163">
        <v>3273</v>
      </c>
      <c r="J163">
        <f t="shared" si="12"/>
        <v>1039</v>
      </c>
      <c r="K163">
        <f t="shared" si="13"/>
        <v>-187</v>
      </c>
      <c r="L163">
        <f t="shared" si="14"/>
        <v>1257</v>
      </c>
      <c r="P163" s="58">
        <v>42165</v>
      </c>
      <c r="Q163">
        <v>2270.8510000000001</v>
      </c>
      <c r="R163" s="58">
        <v>42531</v>
      </c>
      <c r="S163">
        <v>1944.0139999999999</v>
      </c>
      <c r="T163" s="58">
        <v>42896</v>
      </c>
      <c r="U163">
        <v>2416.59</v>
      </c>
      <c r="V163" s="58">
        <v>43261</v>
      </c>
      <c r="W163">
        <v>2289.431</v>
      </c>
      <c r="Y163">
        <f t="shared" si="15"/>
        <v>-326.83700000000022</v>
      </c>
      <c r="Z163">
        <f t="shared" si="16"/>
        <v>472.57600000000025</v>
      </c>
      <c r="AA163">
        <f t="shared" si="17"/>
        <v>-127.15900000000011</v>
      </c>
    </row>
    <row r="164" spans="1:27" x14ac:dyDescent="0.25">
      <c r="A164" s="58">
        <v>42166</v>
      </c>
      <c r="B164">
        <v>1063</v>
      </c>
      <c r="C164" s="58">
        <v>42532</v>
      </c>
      <c r="D164">
        <v>1468</v>
      </c>
      <c r="E164" s="58">
        <v>42897</v>
      </c>
      <c r="F164">
        <v>1881</v>
      </c>
      <c r="G164" s="58">
        <v>43262</v>
      </c>
      <c r="H164">
        <v>3541</v>
      </c>
      <c r="J164">
        <f t="shared" si="12"/>
        <v>405</v>
      </c>
      <c r="K164">
        <f t="shared" si="13"/>
        <v>413</v>
      </c>
      <c r="L164">
        <f t="shared" si="14"/>
        <v>1660</v>
      </c>
      <c r="P164" s="58">
        <v>42166</v>
      </c>
      <c r="Q164">
        <v>2361.8780000000002</v>
      </c>
      <c r="R164" s="58">
        <v>42532</v>
      </c>
      <c r="S164">
        <v>2067.5709999999999</v>
      </c>
      <c r="T164" s="58">
        <v>42897</v>
      </c>
      <c r="U164">
        <v>2413.8249999999998</v>
      </c>
      <c r="V164" s="58">
        <v>43262</v>
      </c>
      <c r="W164">
        <v>2305.181</v>
      </c>
      <c r="Y164">
        <f t="shared" si="15"/>
        <v>-294.30700000000024</v>
      </c>
      <c r="Z164">
        <f t="shared" si="16"/>
        <v>346.25399999999991</v>
      </c>
      <c r="AA164">
        <f t="shared" si="17"/>
        <v>-108.64399999999978</v>
      </c>
    </row>
    <row r="165" spans="1:27" x14ac:dyDescent="0.25">
      <c r="A165" s="58">
        <v>42167</v>
      </c>
      <c r="B165">
        <v>900</v>
      </c>
      <c r="C165" s="58">
        <v>42533</v>
      </c>
      <c r="D165">
        <v>1502</v>
      </c>
      <c r="E165" s="58">
        <v>42898</v>
      </c>
      <c r="F165">
        <v>2024</v>
      </c>
      <c r="G165" s="58">
        <v>43263</v>
      </c>
      <c r="H165">
        <v>3466</v>
      </c>
      <c r="J165">
        <f t="shared" si="12"/>
        <v>602</v>
      </c>
      <c r="K165">
        <f t="shared" si="13"/>
        <v>522</v>
      </c>
      <c r="L165">
        <f t="shared" si="14"/>
        <v>1442</v>
      </c>
      <c r="P165" s="58">
        <v>42167</v>
      </c>
      <c r="Q165">
        <v>2209.4580000000001</v>
      </c>
      <c r="R165" s="58">
        <v>42533</v>
      </c>
      <c r="S165">
        <v>1975.164</v>
      </c>
      <c r="T165" s="58">
        <v>42898</v>
      </c>
      <c r="U165">
        <v>2551.239</v>
      </c>
      <c r="V165" s="58">
        <v>43263</v>
      </c>
      <c r="W165">
        <v>2453.9090000000001</v>
      </c>
      <c r="Y165">
        <f t="shared" si="15"/>
        <v>-234.2940000000001</v>
      </c>
      <c r="Z165">
        <f t="shared" si="16"/>
        <v>576.07500000000005</v>
      </c>
      <c r="AA165">
        <f t="shared" si="17"/>
        <v>-97.329999999999927</v>
      </c>
    </row>
    <row r="166" spans="1:27" x14ac:dyDescent="0.25">
      <c r="A166" s="58">
        <v>42168</v>
      </c>
      <c r="B166">
        <v>760</v>
      </c>
      <c r="C166" s="58">
        <v>42534</v>
      </c>
      <c r="D166">
        <v>1481</v>
      </c>
      <c r="E166" s="58">
        <v>42899</v>
      </c>
      <c r="F166">
        <v>3414</v>
      </c>
      <c r="G166" s="58">
        <v>43264</v>
      </c>
      <c r="H166">
        <v>3964</v>
      </c>
      <c r="J166">
        <f t="shared" si="12"/>
        <v>721</v>
      </c>
      <c r="K166">
        <f t="shared" si="13"/>
        <v>1933</v>
      </c>
      <c r="L166">
        <f t="shared" si="14"/>
        <v>550</v>
      </c>
      <c r="P166" s="58">
        <v>42168</v>
      </c>
      <c r="Q166">
        <v>2127.1709999999998</v>
      </c>
      <c r="R166" s="58">
        <v>42534</v>
      </c>
      <c r="S166">
        <v>1946.9580000000001</v>
      </c>
      <c r="T166" s="58">
        <v>42899</v>
      </c>
      <c r="U166">
        <v>2267.2629999999999</v>
      </c>
      <c r="V166" s="58">
        <v>43264</v>
      </c>
      <c r="W166">
        <v>2210.2339999999999</v>
      </c>
      <c r="Y166">
        <f t="shared" si="15"/>
        <v>-180.21299999999974</v>
      </c>
      <c r="Z166">
        <f t="shared" si="16"/>
        <v>320.30499999999984</v>
      </c>
      <c r="AA166">
        <f t="shared" si="17"/>
        <v>-57.028999999999996</v>
      </c>
    </row>
    <row r="167" spans="1:27" x14ac:dyDescent="0.25">
      <c r="A167" s="58">
        <v>42169</v>
      </c>
      <c r="B167">
        <v>897</v>
      </c>
      <c r="C167" s="58">
        <v>42535</v>
      </c>
      <c r="D167">
        <v>1845</v>
      </c>
      <c r="E167" s="58">
        <v>42900</v>
      </c>
      <c r="F167">
        <v>3066</v>
      </c>
      <c r="G167" s="58">
        <v>43265</v>
      </c>
      <c r="H167">
        <v>3889</v>
      </c>
      <c r="J167">
        <f t="shared" si="12"/>
        <v>948</v>
      </c>
      <c r="K167">
        <f t="shared" si="13"/>
        <v>1221</v>
      </c>
      <c r="L167">
        <f t="shared" si="14"/>
        <v>823</v>
      </c>
      <c r="P167" s="58">
        <v>42169</v>
      </c>
      <c r="Q167">
        <v>2453.614</v>
      </c>
      <c r="R167" s="58">
        <v>42535</v>
      </c>
      <c r="S167">
        <v>1997.1949999999999</v>
      </c>
      <c r="T167" s="58">
        <v>42900</v>
      </c>
      <c r="U167">
        <v>2369.2979999999998</v>
      </c>
      <c r="V167" s="58">
        <v>43265</v>
      </c>
      <c r="W167">
        <v>2307.4699999999998</v>
      </c>
      <c r="Y167">
        <f t="shared" si="15"/>
        <v>-456.4190000000001</v>
      </c>
      <c r="Z167">
        <f t="shared" si="16"/>
        <v>372.10299999999984</v>
      </c>
      <c r="AA167">
        <f t="shared" si="17"/>
        <v>-61.827999999999975</v>
      </c>
    </row>
    <row r="168" spans="1:27" x14ac:dyDescent="0.25">
      <c r="A168" s="58">
        <v>42170</v>
      </c>
      <c r="B168">
        <v>1284</v>
      </c>
      <c r="C168" s="58">
        <v>42536</v>
      </c>
      <c r="D168">
        <v>2167</v>
      </c>
      <c r="E168" s="58">
        <v>42901</v>
      </c>
      <c r="F168">
        <v>2964</v>
      </c>
      <c r="G168" s="58">
        <v>43266</v>
      </c>
      <c r="H168">
        <v>3675</v>
      </c>
      <c r="J168">
        <f t="shared" si="12"/>
        <v>883</v>
      </c>
      <c r="K168">
        <f t="shared" si="13"/>
        <v>797</v>
      </c>
      <c r="L168">
        <f t="shared" si="14"/>
        <v>711</v>
      </c>
      <c r="P168" s="58">
        <v>42170</v>
      </c>
      <c r="Q168">
        <v>2184.9360000000001</v>
      </c>
      <c r="R168" s="58">
        <v>42536</v>
      </c>
      <c r="S168">
        <v>1904.752</v>
      </c>
      <c r="T168" s="58">
        <v>42901</v>
      </c>
      <c r="U168">
        <v>2369.8620000000001</v>
      </c>
      <c r="V168" s="58">
        <v>43266</v>
      </c>
      <c r="W168">
        <v>2441.5500000000002</v>
      </c>
      <c r="Y168">
        <f t="shared" si="15"/>
        <v>-280.1840000000002</v>
      </c>
      <c r="Z168">
        <f t="shared" si="16"/>
        <v>465.11000000000013</v>
      </c>
      <c r="AA168">
        <f t="shared" si="17"/>
        <v>71.688000000000102</v>
      </c>
    </row>
    <row r="169" spans="1:27" x14ac:dyDescent="0.25">
      <c r="A169" s="58">
        <v>42171</v>
      </c>
      <c r="B169">
        <v>1275</v>
      </c>
      <c r="C169" s="58">
        <v>42537</v>
      </c>
      <c r="D169">
        <v>2272</v>
      </c>
      <c r="E169" s="58">
        <v>42902</v>
      </c>
      <c r="F169">
        <v>2423</v>
      </c>
      <c r="G169" s="58">
        <v>43267</v>
      </c>
      <c r="H169">
        <v>3321</v>
      </c>
      <c r="J169">
        <f t="shared" si="12"/>
        <v>997</v>
      </c>
      <c r="K169">
        <f t="shared" si="13"/>
        <v>151</v>
      </c>
      <c r="L169">
        <f t="shared" si="14"/>
        <v>898</v>
      </c>
      <c r="P169" s="58">
        <v>42171</v>
      </c>
      <c r="Q169">
        <v>2382.0720000000001</v>
      </c>
      <c r="R169" s="58">
        <v>42537</v>
      </c>
      <c r="S169">
        <v>2026.009</v>
      </c>
      <c r="T169" s="58">
        <v>42902</v>
      </c>
      <c r="U169">
        <v>2389.652</v>
      </c>
      <c r="V169" s="58">
        <v>43267</v>
      </c>
      <c r="W169">
        <v>2418.085</v>
      </c>
      <c r="Y169">
        <f t="shared" si="15"/>
        <v>-356.0630000000001</v>
      </c>
      <c r="Z169">
        <f t="shared" si="16"/>
        <v>363.64300000000003</v>
      </c>
      <c r="AA169">
        <f t="shared" si="17"/>
        <v>28.432999999999993</v>
      </c>
    </row>
    <row r="170" spans="1:27" x14ac:dyDescent="0.25">
      <c r="A170" s="58">
        <v>42172</v>
      </c>
      <c r="B170">
        <v>1128</v>
      </c>
      <c r="C170" s="58">
        <v>42538</v>
      </c>
      <c r="D170">
        <v>1831</v>
      </c>
      <c r="E170" s="58">
        <v>42903</v>
      </c>
      <c r="F170">
        <v>1612</v>
      </c>
      <c r="G170" s="58">
        <v>43268</v>
      </c>
      <c r="H170">
        <v>3400</v>
      </c>
      <c r="J170">
        <f t="shared" si="12"/>
        <v>703</v>
      </c>
      <c r="K170">
        <f t="shared" si="13"/>
        <v>-219</v>
      </c>
      <c r="L170">
        <f t="shared" si="14"/>
        <v>1788</v>
      </c>
      <c r="P170" s="58">
        <v>42172</v>
      </c>
      <c r="Q170">
        <v>2233.692</v>
      </c>
      <c r="R170" s="58">
        <v>42538</v>
      </c>
      <c r="S170">
        <v>2070.681</v>
      </c>
      <c r="T170" s="58">
        <v>42903</v>
      </c>
      <c r="U170">
        <v>2467.518</v>
      </c>
      <c r="V170" s="58">
        <v>43268</v>
      </c>
      <c r="W170">
        <v>2526.7449999999999</v>
      </c>
      <c r="Y170">
        <f t="shared" si="15"/>
        <v>-163.01099999999997</v>
      </c>
      <c r="Z170">
        <f t="shared" si="16"/>
        <v>396.83699999999999</v>
      </c>
      <c r="AA170">
        <f t="shared" si="17"/>
        <v>59.226999999999862</v>
      </c>
    </row>
    <row r="171" spans="1:27" x14ac:dyDescent="0.25">
      <c r="A171" s="58">
        <v>42173</v>
      </c>
      <c r="B171">
        <v>1444</v>
      </c>
      <c r="C171" s="58">
        <v>42539</v>
      </c>
      <c r="D171">
        <v>1654</v>
      </c>
      <c r="E171" s="58">
        <v>42904</v>
      </c>
      <c r="F171">
        <v>1755</v>
      </c>
      <c r="G171" s="58">
        <v>43269</v>
      </c>
      <c r="H171">
        <v>2770</v>
      </c>
      <c r="J171">
        <f t="shared" si="12"/>
        <v>210</v>
      </c>
      <c r="K171">
        <f t="shared" si="13"/>
        <v>101</v>
      </c>
      <c r="L171">
        <f t="shared" si="14"/>
        <v>1015</v>
      </c>
      <c r="P171" s="58">
        <v>42173</v>
      </c>
      <c r="Q171">
        <v>2130.5700000000002</v>
      </c>
      <c r="R171" s="58">
        <v>42539</v>
      </c>
      <c r="S171">
        <v>2059.2800000000002</v>
      </c>
      <c r="T171" s="58">
        <v>42904</v>
      </c>
      <c r="U171">
        <v>2495.5529999999999</v>
      </c>
      <c r="V171" s="58">
        <v>43269</v>
      </c>
      <c r="W171">
        <v>2441.145</v>
      </c>
      <c r="Y171">
        <f t="shared" si="15"/>
        <v>-71.289999999999964</v>
      </c>
      <c r="Z171">
        <f t="shared" si="16"/>
        <v>436.27299999999968</v>
      </c>
      <c r="AA171">
        <f t="shared" si="17"/>
        <v>-54.407999999999902</v>
      </c>
    </row>
    <row r="172" spans="1:27" x14ac:dyDescent="0.25">
      <c r="A172" s="58">
        <v>42174</v>
      </c>
      <c r="B172">
        <v>1485</v>
      </c>
      <c r="C172" s="58">
        <v>42540</v>
      </c>
      <c r="D172">
        <v>1503</v>
      </c>
      <c r="E172" s="58">
        <v>42905</v>
      </c>
      <c r="F172">
        <v>2067</v>
      </c>
      <c r="G172" s="58">
        <v>43270</v>
      </c>
      <c r="H172">
        <v>3890</v>
      </c>
      <c r="J172">
        <f t="shared" si="12"/>
        <v>18</v>
      </c>
      <c r="K172">
        <f t="shared" si="13"/>
        <v>564</v>
      </c>
      <c r="L172">
        <f t="shared" si="14"/>
        <v>1823</v>
      </c>
      <c r="P172" s="58">
        <v>42174</v>
      </c>
      <c r="Q172">
        <v>1933.84</v>
      </c>
      <c r="R172" s="58">
        <v>42540</v>
      </c>
      <c r="S172">
        <v>1789.797</v>
      </c>
      <c r="T172" s="58">
        <v>42905</v>
      </c>
      <c r="U172">
        <v>2333.17</v>
      </c>
      <c r="V172" s="58">
        <v>43270</v>
      </c>
      <c r="W172">
        <v>2298.9690000000001</v>
      </c>
      <c r="Y172">
        <f t="shared" si="15"/>
        <v>-144.04299999999989</v>
      </c>
      <c r="Z172">
        <f t="shared" si="16"/>
        <v>543.37300000000005</v>
      </c>
      <c r="AA172">
        <f t="shared" si="17"/>
        <v>-34.201000000000022</v>
      </c>
    </row>
    <row r="173" spans="1:27" x14ac:dyDescent="0.25">
      <c r="A173" s="58">
        <v>42175</v>
      </c>
      <c r="B173">
        <v>926</v>
      </c>
      <c r="C173" s="58">
        <v>42541</v>
      </c>
      <c r="D173">
        <v>1905</v>
      </c>
      <c r="E173" s="58">
        <v>42906</v>
      </c>
      <c r="F173">
        <v>4106</v>
      </c>
      <c r="G173" s="58">
        <v>43271</v>
      </c>
      <c r="H173">
        <v>3563</v>
      </c>
      <c r="J173">
        <f t="shared" si="12"/>
        <v>979</v>
      </c>
      <c r="K173">
        <f t="shared" si="13"/>
        <v>2201</v>
      </c>
      <c r="L173">
        <f t="shared" si="14"/>
        <v>-543</v>
      </c>
      <c r="P173" s="58">
        <v>42175</v>
      </c>
      <c r="Q173">
        <v>2343.8409999999999</v>
      </c>
      <c r="R173" s="58">
        <v>42541</v>
      </c>
      <c r="S173">
        <v>2002.4690000000001</v>
      </c>
      <c r="T173" s="58">
        <v>42906</v>
      </c>
      <c r="U173">
        <v>2325.6060000000002</v>
      </c>
      <c r="V173" s="58">
        <v>43271</v>
      </c>
      <c r="W173">
        <v>2493.1680000000001</v>
      </c>
      <c r="Y173">
        <f t="shared" si="15"/>
        <v>-341.37199999999984</v>
      </c>
      <c r="Z173">
        <f t="shared" si="16"/>
        <v>323.13700000000017</v>
      </c>
      <c r="AA173">
        <f t="shared" si="17"/>
        <v>167.5619999999999</v>
      </c>
    </row>
    <row r="174" spans="1:27" x14ac:dyDescent="0.25">
      <c r="A174" s="58">
        <v>42176</v>
      </c>
      <c r="B174">
        <v>905</v>
      </c>
      <c r="C174" s="58">
        <v>42542</v>
      </c>
      <c r="D174">
        <v>5419</v>
      </c>
      <c r="E174" s="58">
        <v>42907</v>
      </c>
      <c r="F174">
        <v>3816</v>
      </c>
      <c r="G174" s="58">
        <v>43272</v>
      </c>
      <c r="H174">
        <v>3630</v>
      </c>
      <c r="J174">
        <f t="shared" si="12"/>
        <v>4514</v>
      </c>
      <c r="K174">
        <f t="shared" si="13"/>
        <v>-1603</v>
      </c>
      <c r="L174">
        <f t="shared" si="14"/>
        <v>-186</v>
      </c>
      <c r="P174" s="58">
        <v>42176</v>
      </c>
      <c r="Q174">
        <v>2078.3429999999998</v>
      </c>
      <c r="R174" s="58">
        <v>42542</v>
      </c>
      <c r="S174">
        <v>1656.328</v>
      </c>
      <c r="T174" s="58">
        <v>42907</v>
      </c>
      <c r="U174">
        <v>2310.3180000000002</v>
      </c>
      <c r="V174" s="58">
        <v>43272</v>
      </c>
      <c r="W174">
        <v>2271.7190000000001</v>
      </c>
      <c r="Y174">
        <f t="shared" si="15"/>
        <v>-422.01499999999987</v>
      </c>
      <c r="Z174">
        <f t="shared" si="16"/>
        <v>653.99000000000024</v>
      </c>
      <c r="AA174">
        <f t="shared" si="17"/>
        <v>-38.59900000000016</v>
      </c>
    </row>
    <row r="175" spans="1:27" x14ac:dyDescent="0.25">
      <c r="A175" s="58">
        <v>42177</v>
      </c>
      <c r="B175">
        <v>1275</v>
      </c>
      <c r="C175" s="58">
        <v>42543</v>
      </c>
      <c r="D175">
        <v>3896</v>
      </c>
      <c r="E175" s="58">
        <v>42908</v>
      </c>
      <c r="F175">
        <v>2446</v>
      </c>
      <c r="G175" s="58">
        <v>43273</v>
      </c>
      <c r="H175">
        <v>3090</v>
      </c>
      <c r="J175">
        <f t="shared" si="12"/>
        <v>2621</v>
      </c>
      <c r="K175">
        <f t="shared" si="13"/>
        <v>-1450</v>
      </c>
      <c r="L175">
        <f t="shared" si="14"/>
        <v>644</v>
      </c>
      <c r="P175" s="58">
        <v>42177</v>
      </c>
      <c r="Q175">
        <v>2085.473</v>
      </c>
      <c r="R175" s="58">
        <v>42543</v>
      </c>
      <c r="S175">
        <v>1720.7080000000001</v>
      </c>
      <c r="T175" s="58">
        <v>42908</v>
      </c>
      <c r="U175">
        <v>2275.8870000000002</v>
      </c>
      <c r="V175" s="58">
        <v>43273</v>
      </c>
      <c r="W175">
        <v>2265.84</v>
      </c>
      <c r="Y175">
        <f t="shared" si="15"/>
        <v>-364.76499999999987</v>
      </c>
      <c r="Z175">
        <f t="shared" si="16"/>
        <v>555.17900000000009</v>
      </c>
      <c r="AA175">
        <f t="shared" si="17"/>
        <v>-10.047000000000025</v>
      </c>
    </row>
    <row r="176" spans="1:27" x14ac:dyDescent="0.25">
      <c r="A176" s="58">
        <v>42178</v>
      </c>
      <c r="B176">
        <v>1023</v>
      </c>
      <c r="C176" s="58">
        <v>42544</v>
      </c>
      <c r="D176">
        <v>2401</v>
      </c>
      <c r="E176" s="58">
        <v>42909</v>
      </c>
      <c r="F176">
        <v>2351</v>
      </c>
      <c r="G176" s="58">
        <v>43274</v>
      </c>
      <c r="H176">
        <v>2620</v>
      </c>
      <c r="J176">
        <f t="shared" si="12"/>
        <v>1378</v>
      </c>
      <c r="K176">
        <f t="shared" si="13"/>
        <v>-50</v>
      </c>
      <c r="L176">
        <f t="shared" si="14"/>
        <v>269</v>
      </c>
      <c r="P176" s="58">
        <v>42178</v>
      </c>
      <c r="Q176">
        <v>2226.2570000000001</v>
      </c>
      <c r="R176" s="58">
        <v>42544</v>
      </c>
      <c r="S176">
        <v>1887.376</v>
      </c>
      <c r="T176" s="58">
        <v>42909</v>
      </c>
      <c r="U176">
        <v>2484.35</v>
      </c>
      <c r="V176" s="58">
        <v>43274</v>
      </c>
      <c r="W176">
        <v>2357.4189999999999</v>
      </c>
      <c r="Y176">
        <f t="shared" si="15"/>
        <v>-338.88100000000009</v>
      </c>
      <c r="Z176">
        <f t="shared" si="16"/>
        <v>596.97399999999993</v>
      </c>
      <c r="AA176">
        <f t="shared" si="17"/>
        <v>-126.93100000000004</v>
      </c>
    </row>
    <row r="177" spans="1:27" x14ac:dyDescent="0.25">
      <c r="A177" s="58">
        <v>42179</v>
      </c>
      <c r="B177">
        <v>968</v>
      </c>
      <c r="C177" s="58">
        <v>42545</v>
      </c>
      <c r="D177">
        <v>1423</v>
      </c>
      <c r="E177" s="58">
        <v>42910</v>
      </c>
      <c r="F177">
        <v>1847</v>
      </c>
      <c r="G177" s="58">
        <v>43275</v>
      </c>
      <c r="H177">
        <v>2100</v>
      </c>
      <c r="J177">
        <f t="shared" si="12"/>
        <v>455</v>
      </c>
      <c r="K177">
        <f t="shared" si="13"/>
        <v>424</v>
      </c>
      <c r="L177">
        <f t="shared" si="14"/>
        <v>253</v>
      </c>
      <c r="P177" s="58">
        <v>42179</v>
      </c>
      <c r="Q177">
        <v>2124.123</v>
      </c>
      <c r="R177" s="58">
        <v>42545</v>
      </c>
      <c r="S177">
        <v>2052.703</v>
      </c>
      <c r="T177" s="58">
        <v>42910</v>
      </c>
      <c r="U177">
        <v>2418.1460000000002</v>
      </c>
      <c r="V177" s="58">
        <v>43275</v>
      </c>
      <c r="W177">
        <v>2360.4189999999999</v>
      </c>
      <c r="Y177">
        <f t="shared" si="15"/>
        <v>-71.420000000000073</v>
      </c>
      <c r="Z177">
        <f t="shared" si="16"/>
        <v>365.44300000000021</v>
      </c>
      <c r="AA177">
        <f t="shared" si="17"/>
        <v>-57.727000000000317</v>
      </c>
    </row>
    <row r="178" spans="1:27" x14ac:dyDescent="0.25">
      <c r="A178" s="58">
        <v>42180</v>
      </c>
      <c r="B178">
        <v>1201</v>
      </c>
      <c r="C178" s="58">
        <v>42546</v>
      </c>
      <c r="D178">
        <v>1232</v>
      </c>
      <c r="E178" s="58">
        <v>42911</v>
      </c>
      <c r="F178">
        <v>1993</v>
      </c>
      <c r="G178" s="58">
        <v>43276</v>
      </c>
      <c r="H178">
        <v>3678</v>
      </c>
      <c r="J178">
        <f t="shared" si="12"/>
        <v>31</v>
      </c>
      <c r="K178">
        <f t="shared" si="13"/>
        <v>761</v>
      </c>
      <c r="L178">
        <f t="shared" si="14"/>
        <v>1685</v>
      </c>
      <c r="P178" s="58">
        <v>42180</v>
      </c>
      <c r="Q178">
        <v>2002.127</v>
      </c>
      <c r="R178" s="58">
        <v>42546</v>
      </c>
      <c r="S178">
        <v>1972.671</v>
      </c>
      <c r="T178" s="58">
        <v>42911</v>
      </c>
      <c r="U178">
        <v>2627.973</v>
      </c>
      <c r="V178" s="58">
        <v>43276</v>
      </c>
      <c r="W178">
        <v>2419.92</v>
      </c>
      <c r="Y178">
        <f t="shared" si="15"/>
        <v>-29.455999999999904</v>
      </c>
      <c r="Z178">
        <f t="shared" si="16"/>
        <v>655.30199999999991</v>
      </c>
      <c r="AA178">
        <f t="shared" si="17"/>
        <v>-208.05299999999988</v>
      </c>
    </row>
    <row r="179" spans="1:27" x14ac:dyDescent="0.25">
      <c r="A179" s="58">
        <v>42181</v>
      </c>
      <c r="B179">
        <v>1465</v>
      </c>
      <c r="C179" s="58">
        <v>42547</v>
      </c>
      <c r="D179">
        <v>1214</v>
      </c>
      <c r="E179" s="58">
        <v>42912</v>
      </c>
      <c r="F179">
        <v>2336</v>
      </c>
      <c r="G179" s="58">
        <v>43277</v>
      </c>
      <c r="H179">
        <v>3815</v>
      </c>
      <c r="J179">
        <f t="shared" si="12"/>
        <v>-251</v>
      </c>
      <c r="K179">
        <f t="shared" si="13"/>
        <v>1122</v>
      </c>
      <c r="L179">
        <f t="shared" si="14"/>
        <v>1479</v>
      </c>
      <c r="P179" s="58">
        <v>42181</v>
      </c>
      <c r="Q179">
        <v>1787.885</v>
      </c>
      <c r="R179" s="58">
        <v>42547</v>
      </c>
      <c r="S179">
        <v>2047.0229999999999</v>
      </c>
      <c r="T179" s="58">
        <v>42912</v>
      </c>
      <c r="U179">
        <v>2614.6</v>
      </c>
      <c r="V179" s="58">
        <v>43277</v>
      </c>
      <c r="W179">
        <v>2364.5010000000002</v>
      </c>
      <c r="Y179">
        <f t="shared" si="15"/>
        <v>259.13799999999992</v>
      </c>
      <c r="Z179">
        <f t="shared" si="16"/>
        <v>567.577</v>
      </c>
      <c r="AA179">
        <f t="shared" si="17"/>
        <v>-250.09899999999971</v>
      </c>
    </row>
    <row r="180" spans="1:27" x14ac:dyDescent="0.25">
      <c r="A180" s="58">
        <v>42182</v>
      </c>
      <c r="B180">
        <v>1206</v>
      </c>
      <c r="C180" s="58">
        <v>42548</v>
      </c>
      <c r="D180">
        <v>1661</v>
      </c>
      <c r="E180" s="58">
        <v>42913</v>
      </c>
      <c r="F180">
        <v>3297</v>
      </c>
      <c r="G180" s="58">
        <v>43278</v>
      </c>
      <c r="H180">
        <v>3640</v>
      </c>
      <c r="J180">
        <f t="shared" si="12"/>
        <v>455</v>
      </c>
      <c r="K180">
        <f t="shared" si="13"/>
        <v>1636</v>
      </c>
      <c r="L180">
        <f t="shared" si="14"/>
        <v>343</v>
      </c>
      <c r="P180" s="58">
        <v>42182</v>
      </c>
      <c r="Q180">
        <v>1940.548</v>
      </c>
      <c r="R180" s="58">
        <v>42548</v>
      </c>
      <c r="S180">
        <v>2046.377</v>
      </c>
      <c r="T180" s="58">
        <v>42913</v>
      </c>
      <c r="U180">
        <v>2261.1869999999999</v>
      </c>
      <c r="V180" s="58">
        <v>43278</v>
      </c>
      <c r="W180">
        <v>2171.2669999999998</v>
      </c>
      <c r="Y180">
        <f t="shared" si="15"/>
        <v>105.82899999999995</v>
      </c>
      <c r="Z180">
        <f t="shared" si="16"/>
        <v>214.80999999999995</v>
      </c>
      <c r="AA180">
        <f t="shared" si="17"/>
        <v>-89.920000000000073</v>
      </c>
    </row>
    <row r="181" spans="1:27" x14ac:dyDescent="0.25">
      <c r="A181" s="58">
        <v>42183</v>
      </c>
      <c r="B181">
        <v>1161</v>
      </c>
      <c r="C181" s="58">
        <v>42549</v>
      </c>
      <c r="D181">
        <v>1712</v>
      </c>
      <c r="E181" s="58">
        <v>42914</v>
      </c>
      <c r="F181">
        <v>3227</v>
      </c>
      <c r="G181" s="58">
        <v>43279</v>
      </c>
      <c r="H181">
        <v>3581</v>
      </c>
      <c r="J181">
        <f t="shared" si="12"/>
        <v>551</v>
      </c>
      <c r="K181">
        <f t="shared" si="13"/>
        <v>1515</v>
      </c>
      <c r="L181">
        <f t="shared" si="14"/>
        <v>354</v>
      </c>
      <c r="P181" s="58">
        <v>42183</v>
      </c>
      <c r="Q181">
        <v>2142.5700000000002</v>
      </c>
      <c r="R181" s="58">
        <v>42549</v>
      </c>
      <c r="S181">
        <v>1939.5840000000001</v>
      </c>
      <c r="T181" s="58">
        <v>42914</v>
      </c>
      <c r="U181">
        <v>2300.444</v>
      </c>
      <c r="V181" s="58">
        <v>43279</v>
      </c>
      <c r="W181">
        <v>2217.9580000000001</v>
      </c>
      <c r="Y181">
        <f t="shared" si="15"/>
        <v>-202.9860000000001</v>
      </c>
      <c r="Z181">
        <f t="shared" si="16"/>
        <v>360.8599999999999</v>
      </c>
      <c r="AA181">
        <f t="shared" si="17"/>
        <v>-82.485999999999876</v>
      </c>
    </row>
    <row r="182" spans="1:27" x14ac:dyDescent="0.25">
      <c r="A182" s="58">
        <v>42184</v>
      </c>
      <c r="B182">
        <v>1391</v>
      </c>
      <c r="C182" s="58">
        <v>42550</v>
      </c>
      <c r="D182">
        <v>1731</v>
      </c>
      <c r="E182" s="58">
        <v>42915</v>
      </c>
      <c r="F182">
        <v>2583</v>
      </c>
      <c r="G182" s="58">
        <v>43280</v>
      </c>
      <c r="H182">
        <v>3080</v>
      </c>
      <c r="J182">
        <f t="shared" si="12"/>
        <v>340</v>
      </c>
      <c r="K182">
        <f t="shared" si="13"/>
        <v>852</v>
      </c>
      <c r="L182">
        <f t="shared" si="14"/>
        <v>497</v>
      </c>
      <c r="P182" s="58">
        <v>42184</v>
      </c>
      <c r="Q182">
        <v>1957.9190000000001</v>
      </c>
      <c r="R182" s="58">
        <v>42550</v>
      </c>
      <c r="S182">
        <v>2063.31</v>
      </c>
      <c r="T182" s="58">
        <v>42915</v>
      </c>
      <c r="U182">
        <v>2332.8850000000002</v>
      </c>
      <c r="V182" s="58">
        <v>43280</v>
      </c>
      <c r="W182">
        <v>2262.7570000000001</v>
      </c>
      <c r="Y182">
        <f t="shared" si="15"/>
        <v>105.39099999999985</v>
      </c>
      <c r="Z182">
        <f t="shared" si="16"/>
        <v>269.57500000000027</v>
      </c>
      <c r="AA182">
        <f t="shared" si="17"/>
        <v>-70.128000000000156</v>
      </c>
    </row>
    <row r="183" spans="1:27" x14ac:dyDescent="0.25">
      <c r="A183" s="58">
        <v>42185</v>
      </c>
      <c r="B183">
        <v>1618</v>
      </c>
      <c r="C183" s="58">
        <v>42551</v>
      </c>
      <c r="D183">
        <v>1849</v>
      </c>
      <c r="E183" s="58">
        <v>42916</v>
      </c>
      <c r="F183">
        <v>2305</v>
      </c>
      <c r="G183" s="58">
        <v>43281</v>
      </c>
      <c r="H183">
        <v>2729</v>
      </c>
      <c r="J183">
        <f t="shared" si="12"/>
        <v>231</v>
      </c>
      <c r="K183">
        <f t="shared" si="13"/>
        <v>456</v>
      </c>
      <c r="L183">
        <f t="shared" si="14"/>
        <v>424</v>
      </c>
      <c r="P183" s="58">
        <v>42185</v>
      </c>
      <c r="Q183">
        <v>1850.2829999999999</v>
      </c>
      <c r="R183" s="58">
        <v>42551</v>
      </c>
      <c r="S183">
        <v>1833.8620000000001</v>
      </c>
      <c r="T183" s="58">
        <v>42916</v>
      </c>
      <c r="U183">
        <v>2331.2779999999998</v>
      </c>
      <c r="V183" s="58">
        <v>43281</v>
      </c>
      <c r="W183">
        <v>2283.2420000000002</v>
      </c>
      <c r="Y183">
        <f t="shared" si="15"/>
        <v>-16.420999999999822</v>
      </c>
      <c r="Z183">
        <f t="shared" si="16"/>
        <v>497.41599999999971</v>
      </c>
      <c r="AA183">
        <f t="shared" si="17"/>
        <v>-48.035999999999603</v>
      </c>
    </row>
    <row r="184" spans="1:27" x14ac:dyDescent="0.25">
      <c r="A184" s="58">
        <v>42186</v>
      </c>
      <c r="B184">
        <v>1281</v>
      </c>
      <c r="C184" s="58">
        <v>42552</v>
      </c>
      <c r="D184">
        <v>1692</v>
      </c>
      <c r="E184" s="58">
        <v>42917</v>
      </c>
      <c r="F184">
        <v>1804</v>
      </c>
      <c r="G184" s="58">
        <v>43282</v>
      </c>
      <c r="H184">
        <v>2616</v>
      </c>
      <c r="J184">
        <f t="shared" si="12"/>
        <v>411</v>
      </c>
      <c r="K184">
        <f t="shared" si="13"/>
        <v>112</v>
      </c>
      <c r="L184">
        <f t="shared" si="14"/>
        <v>812</v>
      </c>
      <c r="P184" s="58">
        <v>42186</v>
      </c>
      <c r="Q184">
        <v>2174.8270000000002</v>
      </c>
      <c r="R184" s="58">
        <v>42552</v>
      </c>
      <c r="S184">
        <v>1759.5250000000001</v>
      </c>
      <c r="T184" s="58">
        <v>42917</v>
      </c>
      <c r="U184">
        <v>2450.2199999999998</v>
      </c>
      <c r="V184" s="58">
        <v>43282</v>
      </c>
      <c r="W184">
        <v>2407.3180000000002</v>
      </c>
      <c r="Y184">
        <f t="shared" si="15"/>
        <v>-415.30200000000013</v>
      </c>
      <c r="Z184">
        <f t="shared" si="16"/>
        <v>690.69499999999971</v>
      </c>
      <c r="AA184">
        <f t="shared" si="17"/>
        <v>-42.901999999999589</v>
      </c>
    </row>
    <row r="185" spans="1:27" x14ac:dyDescent="0.25">
      <c r="A185" s="58">
        <v>42187</v>
      </c>
      <c r="B185">
        <v>1268</v>
      </c>
      <c r="C185" s="58">
        <v>42553</v>
      </c>
      <c r="D185">
        <v>1287</v>
      </c>
      <c r="E185" s="58">
        <v>42918</v>
      </c>
      <c r="F185">
        <v>2221</v>
      </c>
      <c r="G185" s="58">
        <v>43283</v>
      </c>
      <c r="H185">
        <v>3446</v>
      </c>
      <c r="J185">
        <f t="shared" si="12"/>
        <v>19</v>
      </c>
      <c r="K185">
        <f t="shared" si="13"/>
        <v>934</v>
      </c>
      <c r="L185">
        <f t="shared" si="14"/>
        <v>1225</v>
      </c>
      <c r="P185" s="58">
        <v>42187</v>
      </c>
      <c r="Q185">
        <v>2009.241</v>
      </c>
      <c r="R185" s="58">
        <v>42553</v>
      </c>
      <c r="S185">
        <v>1917.348</v>
      </c>
      <c r="T185" s="58">
        <v>42918</v>
      </c>
      <c r="U185">
        <v>2456.3330000000001</v>
      </c>
      <c r="V185" s="58">
        <v>43283</v>
      </c>
      <c r="W185">
        <v>2301.8310000000001</v>
      </c>
      <c r="Y185">
        <f t="shared" si="15"/>
        <v>-91.893000000000029</v>
      </c>
      <c r="Z185">
        <f t="shared" si="16"/>
        <v>538.98500000000013</v>
      </c>
      <c r="AA185">
        <f t="shared" si="17"/>
        <v>-154.50199999999995</v>
      </c>
    </row>
    <row r="186" spans="1:27" x14ac:dyDescent="0.25">
      <c r="A186" s="58">
        <v>42188</v>
      </c>
      <c r="B186">
        <v>1071</v>
      </c>
      <c r="C186" s="58">
        <v>42554</v>
      </c>
      <c r="D186">
        <v>1329</v>
      </c>
      <c r="E186" s="58">
        <v>42919</v>
      </c>
      <c r="F186">
        <v>2411</v>
      </c>
      <c r="G186" s="58">
        <v>43284</v>
      </c>
      <c r="H186">
        <v>3814</v>
      </c>
      <c r="J186">
        <f t="shared" si="12"/>
        <v>258</v>
      </c>
      <c r="K186">
        <f t="shared" si="13"/>
        <v>1082</v>
      </c>
      <c r="L186">
        <f t="shared" si="14"/>
        <v>1403</v>
      </c>
      <c r="P186" s="58">
        <v>42188</v>
      </c>
      <c r="Q186">
        <v>2151.6439999999998</v>
      </c>
      <c r="R186" s="58">
        <v>42554</v>
      </c>
      <c r="S186">
        <v>2149.9670000000001</v>
      </c>
      <c r="T186" s="58">
        <v>42919</v>
      </c>
      <c r="U186">
        <v>2430.6350000000002</v>
      </c>
      <c r="V186" s="58">
        <v>43284</v>
      </c>
      <c r="W186">
        <v>2228.3989999999999</v>
      </c>
      <c r="Y186">
        <f t="shared" si="15"/>
        <v>-1.6769999999996799</v>
      </c>
      <c r="Z186">
        <f t="shared" si="16"/>
        <v>280.66800000000012</v>
      </c>
      <c r="AA186">
        <f t="shared" si="17"/>
        <v>-202.23600000000033</v>
      </c>
    </row>
    <row r="187" spans="1:27" x14ac:dyDescent="0.25">
      <c r="A187" s="58">
        <v>42189</v>
      </c>
      <c r="B187">
        <v>863</v>
      </c>
      <c r="C187" s="58">
        <v>42555</v>
      </c>
      <c r="D187">
        <v>1702</v>
      </c>
      <c r="E187" s="58">
        <v>42920</v>
      </c>
      <c r="F187">
        <v>2682</v>
      </c>
      <c r="G187" s="58">
        <v>43285</v>
      </c>
      <c r="H187">
        <v>4078</v>
      </c>
      <c r="J187">
        <f t="shared" si="12"/>
        <v>839</v>
      </c>
      <c r="K187">
        <f t="shared" si="13"/>
        <v>980</v>
      </c>
      <c r="L187">
        <f t="shared" si="14"/>
        <v>1396</v>
      </c>
      <c r="P187" s="58">
        <v>42189</v>
      </c>
      <c r="Q187">
        <v>2282.8910000000001</v>
      </c>
      <c r="R187" s="58">
        <v>42555</v>
      </c>
      <c r="S187">
        <v>2055.0010000000002</v>
      </c>
      <c r="T187" s="58">
        <v>42920</v>
      </c>
      <c r="U187">
        <v>2373.4780000000001</v>
      </c>
      <c r="V187" s="58">
        <v>43285</v>
      </c>
      <c r="W187">
        <v>2259.2860000000001</v>
      </c>
      <c r="Y187">
        <f t="shared" si="15"/>
        <v>-227.88999999999987</v>
      </c>
      <c r="Z187">
        <f t="shared" si="16"/>
        <v>318.47699999999986</v>
      </c>
      <c r="AA187">
        <f t="shared" si="17"/>
        <v>-114.19200000000001</v>
      </c>
    </row>
    <row r="188" spans="1:27" x14ac:dyDescent="0.25">
      <c r="A188" s="58">
        <v>42190</v>
      </c>
      <c r="B188">
        <v>926</v>
      </c>
      <c r="C188" s="58">
        <v>42556</v>
      </c>
      <c r="D188">
        <v>1858</v>
      </c>
      <c r="E188" s="58">
        <v>42921</v>
      </c>
      <c r="F188">
        <v>2807</v>
      </c>
      <c r="G188" s="58">
        <v>43286</v>
      </c>
      <c r="H188">
        <v>4186</v>
      </c>
      <c r="J188">
        <f t="shared" si="12"/>
        <v>932</v>
      </c>
      <c r="K188">
        <f t="shared" si="13"/>
        <v>949</v>
      </c>
      <c r="L188">
        <f t="shared" si="14"/>
        <v>1379</v>
      </c>
      <c r="P188" s="58">
        <v>42190</v>
      </c>
      <c r="Q188">
        <v>2164.61</v>
      </c>
      <c r="R188" s="58">
        <v>42556</v>
      </c>
      <c r="S188">
        <v>1948.404</v>
      </c>
      <c r="T188" s="58">
        <v>42921</v>
      </c>
      <c r="U188">
        <v>2529.471</v>
      </c>
      <c r="V188" s="58">
        <v>43286</v>
      </c>
      <c r="W188">
        <v>2193.056</v>
      </c>
      <c r="Y188">
        <f t="shared" si="15"/>
        <v>-216.20600000000013</v>
      </c>
      <c r="Z188">
        <f t="shared" si="16"/>
        <v>581.06700000000001</v>
      </c>
      <c r="AA188">
        <f t="shared" si="17"/>
        <v>-336.41499999999996</v>
      </c>
    </row>
    <row r="189" spans="1:27" x14ac:dyDescent="0.25">
      <c r="A189" s="58">
        <v>42191</v>
      </c>
      <c r="B189">
        <v>1626</v>
      </c>
      <c r="C189" s="58">
        <v>42557</v>
      </c>
      <c r="D189">
        <v>2027</v>
      </c>
      <c r="E189" s="58">
        <v>42922</v>
      </c>
      <c r="F189">
        <v>2628</v>
      </c>
      <c r="G189" s="58">
        <v>43287</v>
      </c>
      <c r="H189">
        <v>3853</v>
      </c>
      <c r="J189">
        <f t="shared" si="12"/>
        <v>401</v>
      </c>
      <c r="K189">
        <f t="shared" si="13"/>
        <v>601</v>
      </c>
      <c r="L189">
        <f t="shared" si="14"/>
        <v>1225</v>
      </c>
      <c r="P189" s="58">
        <v>42191</v>
      </c>
      <c r="Q189">
        <v>1869.5730000000001</v>
      </c>
      <c r="R189" s="58">
        <v>42557</v>
      </c>
      <c r="S189">
        <v>1930.5909999999999</v>
      </c>
      <c r="T189" s="58">
        <v>42922</v>
      </c>
      <c r="U189">
        <v>2363.0169999999998</v>
      </c>
      <c r="V189" s="58">
        <v>43287</v>
      </c>
      <c r="W189">
        <v>2330.8200000000002</v>
      </c>
      <c r="Y189">
        <f t="shared" si="15"/>
        <v>61.017999999999802</v>
      </c>
      <c r="Z189">
        <f t="shared" si="16"/>
        <v>432.42599999999993</v>
      </c>
      <c r="AA189">
        <f t="shared" si="17"/>
        <v>-32.196999999999662</v>
      </c>
    </row>
    <row r="190" spans="1:27" x14ac:dyDescent="0.25">
      <c r="A190" s="58">
        <v>42192</v>
      </c>
      <c r="B190">
        <v>2270</v>
      </c>
      <c r="C190" s="58">
        <v>42558</v>
      </c>
      <c r="D190">
        <v>2109</v>
      </c>
      <c r="E190" s="58">
        <v>42923</v>
      </c>
      <c r="F190">
        <v>2167</v>
      </c>
      <c r="G190" s="58">
        <v>43288</v>
      </c>
      <c r="H190">
        <v>3025</v>
      </c>
      <c r="J190">
        <f t="shared" si="12"/>
        <v>-161</v>
      </c>
      <c r="K190">
        <f t="shared" si="13"/>
        <v>58</v>
      </c>
      <c r="L190">
        <f t="shared" si="14"/>
        <v>858</v>
      </c>
      <c r="P190" s="58">
        <v>42192</v>
      </c>
      <c r="Q190">
        <v>1590.192</v>
      </c>
      <c r="R190" s="58">
        <v>42558</v>
      </c>
      <c r="S190">
        <v>1981.037</v>
      </c>
      <c r="T190" s="58">
        <v>42923</v>
      </c>
      <c r="U190">
        <v>2268.752</v>
      </c>
      <c r="V190" s="58">
        <v>43288</v>
      </c>
      <c r="W190">
        <v>2208.19</v>
      </c>
      <c r="Y190">
        <f t="shared" si="15"/>
        <v>390.84500000000003</v>
      </c>
      <c r="Z190">
        <f t="shared" si="16"/>
        <v>287.71499999999992</v>
      </c>
      <c r="AA190">
        <f t="shared" si="17"/>
        <v>-60.561999999999898</v>
      </c>
    </row>
    <row r="191" spans="1:27" x14ac:dyDescent="0.25">
      <c r="A191" s="58">
        <v>42193</v>
      </c>
      <c r="B191">
        <v>1697</v>
      </c>
      <c r="C191" s="58">
        <v>42559</v>
      </c>
      <c r="D191">
        <v>1802</v>
      </c>
      <c r="E191" s="58">
        <v>42924</v>
      </c>
      <c r="F191">
        <v>1974</v>
      </c>
      <c r="G191" s="58">
        <v>43289</v>
      </c>
      <c r="H191">
        <v>3317</v>
      </c>
      <c r="J191">
        <f t="shared" si="12"/>
        <v>105</v>
      </c>
      <c r="K191">
        <f t="shared" si="13"/>
        <v>172</v>
      </c>
      <c r="L191">
        <f t="shared" si="14"/>
        <v>1343</v>
      </c>
      <c r="P191" s="58">
        <v>42193</v>
      </c>
      <c r="Q191">
        <v>1753.7660000000001</v>
      </c>
      <c r="R191" s="58">
        <v>42559</v>
      </c>
      <c r="S191">
        <v>1899.8779999999999</v>
      </c>
      <c r="T191" s="58">
        <v>42924</v>
      </c>
      <c r="U191">
        <v>2491.3649999999998</v>
      </c>
      <c r="V191" s="58">
        <v>43289</v>
      </c>
      <c r="W191">
        <v>2376.8290000000002</v>
      </c>
      <c r="Y191">
        <f t="shared" si="15"/>
        <v>146.11199999999985</v>
      </c>
      <c r="Z191">
        <f t="shared" si="16"/>
        <v>591.48699999999985</v>
      </c>
      <c r="AA191">
        <f t="shared" si="17"/>
        <v>-114.5359999999996</v>
      </c>
    </row>
    <row r="192" spans="1:27" x14ac:dyDescent="0.25">
      <c r="A192" s="58">
        <v>42194</v>
      </c>
      <c r="B192">
        <v>2005</v>
      </c>
      <c r="C192" s="58">
        <v>42560</v>
      </c>
      <c r="D192">
        <v>1289</v>
      </c>
      <c r="E192" s="58">
        <v>42925</v>
      </c>
      <c r="F192">
        <v>2044</v>
      </c>
      <c r="G192" s="58">
        <v>43290</v>
      </c>
      <c r="H192">
        <v>3856</v>
      </c>
      <c r="J192">
        <f t="shared" si="12"/>
        <v>-716</v>
      </c>
      <c r="K192">
        <f t="shared" si="13"/>
        <v>755</v>
      </c>
      <c r="L192">
        <f t="shared" si="14"/>
        <v>1812</v>
      </c>
      <c r="P192" s="58">
        <v>42194</v>
      </c>
      <c r="Q192">
        <v>1708.14</v>
      </c>
      <c r="R192" s="58">
        <v>42560</v>
      </c>
      <c r="S192">
        <v>2097.625</v>
      </c>
      <c r="T192" s="58">
        <v>42925</v>
      </c>
      <c r="U192">
        <v>2621.68</v>
      </c>
      <c r="V192" s="58">
        <v>43290</v>
      </c>
      <c r="W192">
        <v>2233.1729999999998</v>
      </c>
      <c r="Y192">
        <f t="shared" si="15"/>
        <v>389.4849999999999</v>
      </c>
      <c r="Z192">
        <f t="shared" si="16"/>
        <v>524.05499999999984</v>
      </c>
      <c r="AA192">
        <f t="shared" si="17"/>
        <v>-388.50700000000006</v>
      </c>
    </row>
    <row r="193" spans="1:27" x14ac:dyDescent="0.25">
      <c r="A193" s="58">
        <v>42195</v>
      </c>
      <c r="B193">
        <v>1944</v>
      </c>
      <c r="C193" s="58">
        <v>42561</v>
      </c>
      <c r="D193">
        <v>1476</v>
      </c>
      <c r="E193" s="58">
        <v>42926</v>
      </c>
      <c r="F193">
        <v>2356</v>
      </c>
      <c r="G193" s="58">
        <v>43291</v>
      </c>
      <c r="H193">
        <v>5599</v>
      </c>
      <c r="J193">
        <f t="shared" si="12"/>
        <v>-468</v>
      </c>
      <c r="K193">
        <f t="shared" si="13"/>
        <v>880</v>
      </c>
      <c r="L193">
        <f t="shared" si="14"/>
        <v>3243</v>
      </c>
      <c r="P193" s="58">
        <v>42195</v>
      </c>
      <c r="Q193">
        <v>1669.5429999999999</v>
      </c>
      <c r="R193" s="58">
        <v>42561</v>
      </c>
      <c r="S193">
        <v>1872.864</v>
      </c>
      <c r="T193" s="58">
        <v>42926</v>
      </c>
      <c r="U193">
        <v>2411.9580000000001</v>
      </c>
      <c r="V193" s="58">
        <v>43291</v>
      </c>
      <c r="W193">
        <v>2209.4699999999998</v>
      </c>
      <c r="Y193">
        <f t="shared" si="15"/>
        <v>203.32100000000014</v>
      </c>
      <c r="Z193">
        <f t="shared" si="16"/>
        <v>539.09400000000005</v>
      </c>
      <c r="AA193">
        <f t="shared" si="17"/>
        <v>-202.48800000000028</v>
      </c>
    </row>
    <row r="194" spans="1:27" x14ac:dyDescent="0.25">
      <c r="A194" s="58">
        <v>42196</v>
      </c>
      <c r="B194">
        <v>1415</v>
      </c>
      <c r="C194" s="58">
        <v>42562</v>
      </c>
      <c r="D194">
        <v>2449</v>
      </c>
      <c r="E194" s="58">
        <v>42927</v>
      </c>
      <c r="F194">
        <v>3800</v>
      </c>
      <c r="G194" s="58">
        <v>43292</v>
      </c>
      <c r="H194">
        <v>4759</v>
      </c>
      <c r="J194">
        <f t="shared" si="12"/>
        <v>1034</v>
      </c>
      <c r="K194">
        <f t="shared" si="13"/>
        <v>1351</v>
      </c>
      <c r="L194">
        <f t="shared" si="14"/>
        <v>959</v>
      </c>
      <c r="P194" s="58">
        <v>42196</v>
      </c>
      <c r="Q194">
        <v>1799.365</v>
      </c>
      <c r="R194" s="58">
        <v>42562</v>
      </c>
      <c r="S194">
        <v>1754.9870000000001</v>
      </c>
      <c r="T194" s="58">
        <v>42927</v>
      </c>
      <c r="U194">
        <v>2493.5050000000001</v>
      </c>
      <c r="V194" s="58">
        <v>43292</v>
      </c>
      <c r="W194">
        <v>2277.8739999999998</v>
      </c>
      <c r="Y194">
        <f t="shared" si="15"/>
        <v>-44.377999999999929</v>
      </c>
      <c r="Z194">
        <f t="shared" si="16"/>
        <v>738.51800000000003</v>
      </c>
      <c r="AA194">
        <f t="shared" si="17"/>
        <v>-215.63100000000031</v>
      </c>
    </row>
    <row r="195" spans="1:27" x14ac:dyDescent="0.25">
      <c r="A195" s="58">
        <v>42197</v>
      </c>
      <c r="B195">
        <v>1316</v>
      </c>
      <c r="C195" s="58">
        <v>42563</v>
      </c>
      <c r="D195">
        <v>2388</v>
      </c>
      <c r="E195" s="58">
        <v>42928</v>
      </c>
      <c r="F195">
        <v>3471</v>
      </c>
      <c r="G195" s="58">
        <v>43293</v>
      </c>
      <c r="H195">
        <v>4663</v>
      </c>
      <c r="J195">
        <f t="shared" ref="J195:J258" si="18">D195-B195</f>
        <v>1072</v>
      </c>
      <c r="K195">
        <f t="shared" ref="K195:K258" si="19">F195-D195</f>
        <v>1083</v>
      </c>
      <c r="L195">
        <f t="shared" ref="L195:L258" si="20">H195-F195</f>
        <v>1192</v>
      </c>
      <c r="P195" s="58">
        <v>42197</v>
      </c>
      <c r="Q195">
        <v>1970.9570000000001</v>
      </c>
      <c r="R195" s="58">
        <v>42563</v>
      </c>
      <c r="S195">
        <v>1647.4770000000001</v>
      </c>
      <c r="T195" s="58">
        <v>42928</v>
      </c>
      <c r="U195">
        <v>2547.0990000000002</v>
      </c>
      <c r="V195" s="58">
        <v>43293</v>
      </c>
      <c r="W195">
        <v>2125.6790000000001</v>
      </c>
      <c r="Y195">
        <f t="shared" ref="Y195:Y258" si="21">S195-Q195</f>
        <v>-323.48</v>
      </c>
      <c r="Z195">
        <f t="shared" ref="Z195:Z258" si="22">U195-S195</f>
        <v>899.62200000000007</v>
      </c>
      <c r="AA195">
        <f t="shared" ref="AA195:AA258" si="23">W195-U195</f>
        <v>-421.42000000000007</v>
      </c>
    </row>
    <row r="196" spans="1:27" x14ac:dyDescent="0.25">
      <c r="A196" s="58">
        <v>42198</v>
      </c>
      <c r="B196">
        <v>1765</v>
      </c>
      <c r="C196" s="58">
        <v>42564</v>
      </c>
      <c r="D196">
        <v>2061</v>
      </c>
      <c r="E196" s="58">
        <v>42929</v>
      </c>
      <c r="F196">
        <v>2683</v>
      </c>
      <c r="G196" s="58">
        <v>43294</v>
      </c>
      <c r="H196">
        <v>2956</v>
      </c>
      <c r="J196">
        <f t="shared" si="18"/>
        <v>296</v>
      </c>
      <c r="K196">
        <f t="shared" si="19"/>
        <v>622</v>
      </c>
      <c r="L196">
        <f t="shared" si="20"/>
        <v>273</v>
      </c>
      <c r="P196" s="58">
        <v>42198</v>
      </c>
      <c r="Q196">
        <v>1967.5719999999999</v>
      </c>
      <c r="R196" s="58">
        <v>42564</v>
      </c>
      <c r="S196">
        <v>2008.1849999999999</v>
      </c>
      <c r="T196" s="58">
        <v>42929</v>
      </c>
      <c r="U196">
        <v>2382.8780000000002</v>
      </c>
      <c r="V196" s="58">
        <v>43294</v>
      </c>
      <c r="W196">
        <v>2212.4369999999999</v>
      </c>
      <c r="Y196">
        <f t="shared" si="21"/>
        <v>40.613000000000056</v>
      </c>
      <c r="Z196">
        <f t="shared" si="22"/>
        <v>374.69300000000021</v>
      </c>
      <c r="AA196">
        <f t="shared" si="23"/>
        <v>-170.44100000000026</v>
      </c>
    </row>
    <row r="197" spans="1:27" x14ac:dyDescent="0.25">
      <c r="A197" s="58">
        <v>42199</v>
      </c>
      <c r="B197">
        <v>1500</v>
      </c>
      <c r="C197" s="58">
        <v>42565</v>
      </c>
      <c r="D197">
        <v>1713</v>
      </c>
      <c r="E197" s="58">
        <v>42930</v>
      </c>
      <c r="F197">
        <v>1893</v>
      </c>
      <c r="G197" s="58">
        <v>43295</v>
      </c>
      <c r="H197">
        <v>2620</v>
      </c>
      <c r="J197">
        <f t="shared" si="18"/>
        <v>213</v>
      </c>
      <c r="K197">
        <f t="shared" si="19"/>
        <v>180</v>
      </c>
      <c r="L197">
        <f t="shared" si="20"/>
        <v>727</v>
      </c>
      <c r="P197" s="58">
        <v>42199</v>
      </c>
      <c r="Q197">
        <v>1920.7070000000001</v>
      </c>
      <c r="R197" s="58">
        <v>42565</v>
      </c>
      <c r="S197">
        <v>2256.8359999999998</v>
      </c>
      <c r="T197" s="58">
        <v>42930</v>
      </c>
      <c r="U197">
        <v>2523.5509999999999</v>
      </c>
      <c r="V197" s="58">
        <v>43295</v>
      </c>
      <c r="W197">
        <v>2428.8629999999998</v>
      </c>
      <c r="Y197">
        <f t="shared" si="21"/>
        <v>336.12899999999968</v>
      </c>
      <c r="Z197">
        <f t="shared" si="22"/>
        <v>266.71500000000015</v>
      </c>
      <c r="AA197">
        <f t="shared" si="23"/>
        <v>-94.688000000000102</v>
      </c>
    </row>
    <row r="198" spans="1:27" x14ac:dyDescent="0.25">
      <c r="A198" s="58">
        <v>42200</v>
      </c>
      <c r="B198">
        <v>1415</v>
      </c>
      <c r="C198" s="58">
        <v>42566</v>
      </c>
      <c r="D198">
        <v>1416</v>
      </c>
      <c r="E198" s="58">
        <v>42931</v>
      </c>
      <c r="F198">
        <v>1570</v>
      </c>
      <c r="G198" s="58">
        <v>43296</v>
      </c>
      <c r="H198">
        <v>2435</v>
      </c>
      <c r="J198">
        <f t="shared" si="18"/>
        <v>1</v>
      </c>
      <c r="K198">
        <f t="shared" si="19"/>
        <v>154</v>
      </c>
      <c r="L198">
        <f t="shared" si="20"/>
        <v>865</v>
      </c>
      <c r="P198" s="58">
        <v>42200</v>
      </c>
      <c r="Q198">
        <v>1791.1120000000001</v>
      </c>
      <c r="R198" s="58">
        <v>42566</v>
      </c>
      <c r="S198">
        <v>2117.5210000000002</v>
      </c>
      <c r="T198" s="58">
        <v>42931</v>
      </c>
      <c r="U198">
        <v>2367.241</v>
      </c>
      <c r="V198" s="58">
        <v>43296</v>
      </c>
      <c r="W198">
        <v>2461.7330000000002</v>
      </c>
      <c r="Y198">
        <f t="shared" si="21"/>
        <v>326.40900000000011</v>
      </c>
      <c r="Z198">
        <f t="shared" si="22"/>
        <v>249.7199999999998</v>
      </c>
      <c r="AA198">
        <f t="shared" si="23"/>
        <v>94.492000000000189</v>
      </c>
    </row>
    <row r="199" spans="1:27" x14ac:dyDescent="0.25">
      <c r="A199" s="58">
        <v>42201</v>
      </c>
      <c r="B199">
        <v>1328</v>
      </c>
      <c r="C199" s="58">
        <v>42567</v>
      </c>
      <c r="D199">
        <v>1256</v>
      </c>
      <c r="E199" s="58">
        <v>42932</v>
      </c>
      <c r="F199">
        <v>1957</v>
      </c>
      <c r="G199" s="58">
        <v>43297</v>
      </c>
      <c r="H199">
        <v>3362</v>
      </c>
      <c r="J199">
        <f t="shared" si="18"/>
        <v>-72</v>
      </c>
      <c r="K199">
        <f t="shared" si="19"/>
        <v>701</v>
      </c>
      <c r="L199">
        <f t="shared" si="20"/>
        <v>1405</v>
      </c>
      <c r="P199" s="58">
        <v>42201</v>
      </c>
      <c r="Q199">
        <v>2017.133</v>
      </c>
      <c r="R199" s="58">
        <v>42567</v>
      </c>
      <c r="S199">
        <v>2150.2350000000001</v>
      </c>
      <c r="T199" s="58">
        <v>42932</v>
      </c>
      <c r="U199">
        <v>2615.4540000000002</v>
      </c>
      <c r="V199" s="58">
        <v>43297</v>
      </c>
      <c r="W199">
        <v>2367.3539999999998</v>
      </c>
      <c r="Y199">
        <f t="shared" si="21"/>
        <v>133.10200000000009</v>
      </c>
      <c r="Z199">
        <f t="shared" si="22"/>
        <v>465.21900000000005</v>
      </c>
      <c r="AA199">
        <f t="shared" si="23"/>
        <v>-248.10000000000036</v>
      </c>
    </row>
    <row r="200" spans="1:27" x14ac:dyDescent="0.25">
      <c r="A200" s="58">
        <v>42202</v>
      </c>
      <c r="B200">
        <v>1188</v>
      </c>
      <c r="C200" s="58">
        <v>42568</v>
      </c>
      <c r="D200">
        <v>1369</v>
      </c>
      <c r="E200" s="58">
        <v>42933</v>
      </c>
      <c r="F200">
        <v>3332</v>
      </c>
      <c r="G200" s="58">
        <v>43298</v>
      </c>
      <c r="H200">
        <v>3511</v>
      </c>
      <c r="J200">
        <f t="shared" si="18"/>
        <v>181</v>
      </c>
      <c r="K200">
        <f t="shared" si="19"/>
        <v>1963</v>
      </c>
      <c r="L200">
        <f t="shared" si="20"/>
        <v>179</v>
      </c>
      <c r="P200" s="58">
        <v>42202</v>
      </c>
      <c r="Q200">
        <v>1845.4970000000001</v>
      </c>
      <c r="R200" s="58">
        <v>42568</v>
      </c>
      <c r="S200">
        <v>2255.0880000000002</v>
      </c>
      <c r="T200" s="58">
        <v>42933</v>
      </c>
      <c r="U200">
        <v>2237.4</v>
      </c>
      <c r="V200" s="58">
        <v>43298</v>
      </c>
      <c r="W200">
        <v>2338.3980000000001</v>
      </c>
      <c r="Y200">
        <f t="shared" si="21"/>
        <v>409.59100000000012</v>
      </c>
      <c r="Z200">
        <f t="shared" si="22"/>
        <v>-17.688000000000102</v>
      </c>
      <c r="AA200">
        <f t="shared" si="23"/>
        <v>100.99800000000005</v>
      </c>
    </row>
    <row r="201" spans="1:27" x14ac:dyDescent="0.25">
      <c r="A201" s="58">
        <v>42203</v>
      </c>
      <c r="B201">
        <v>914</v>
      </c>
      <c r="C201" s="58">
        <v>42569</v>
      </c>
      <c r="D201">
        <v>1830</v>
      </c>
      <c r="E201" s="58">
        <v>42934</v>
      </c>
      <c r="F201">
        <v>3546</v>
      </c>
      <c r="G201" s="58">
        <v>43299</v>
      </c>
      <c r="H201">
        <v>3720</v>
      </c>
      <c r="J201">
        <f t="shared" si="18"/>
        <v>916</v>
      </c>
      <c r="K201">
        <f t="shared" si="19"/>
        <v>1716</v>
      </c>
      <c r="L201">
        <f t="shared" si="20"/>
        <v>174</v>
      </c>
      <c r="P201" s="58">
        <v>42203</v>
      </c>
      <c r="Q201">
        <v>1986.3620000000001</v>
      </c>
      <c r="R201" s="58">
        <v>42569</v>
      </c>
      <c r="S201">
        <v>2316.1990000000001</v>
      </c>
      <c r="T201" s="58">
        <v>42934</v>
      </c>
      <c r="U201">
        <v>2152.6779999999999</v>
      </c>
      <c r="V201" s="58">
        <v>43299</v>
      </c>
      <c r="W201">
        <v>2313.89</v>
      </c>
      <c r="Y201">
        <f t="shared" si="21"/>
        <v>329.83699999999999</v>
      </c>
      <c r="Z201">
        <f t="shared" si="22"/>
        <v>-163.52100000000019</v>
      </c>
      <c r="AA201">
        <f t="shared" si="23"/>
        <v>161.21199999999999</v>
      </c>
    </row>
    <row r="202" spans="1:27" x14ac:dyDescent="0.25">
      <c r="A202" s="58">
        <v>42204</v>
      </c>
      <c r="B202">
        <v>939</v>
      </c>
      <c r="C202" s="58">
        <v>42570</v>
      </c>
      <c r="D202">
        <v>4196</v>
      </c>
      <c r="E202" s="58">
        <v>42935</v>
      </c>
      <c r="F202">
        <v>3405</v>
      </c>
      <c r="G202" s="58">
        <v>43300</v>
      </c>
      <c r="H202">
        <v>3889</v>
      </c>
      <c r="J202">
        <f t="shared" si="18"/>
        <v>3257</v>
      </c>
      <c r="K202">
        <f t="shared" si="19"/>
        <v>-791</v>
      </c>
      <c r="L202">
        <f t="shared" si="20"/>
        <v>484</v>
      </c>
      <c r="P202" s="58">
        <v>42204</v>
      </c>
      <c r="Q202">
        <v>2072.6559999999999</v>
      </c>
      <c r="R202" s="58">
        <v>42570</v>
      </c>
      <c r="S202">
        <v>1808.066</v>
      </c>
      <c r="T202" s="58">
        <v>42935</v>
      </c>
      <c r="U202">
        <v>2335.2080000000001</v>
      </c>
      <c r="V202" s="58">
        <v>43300</v>
      </c>
      <c r="W202">
        <v>2172.3589999999999</v>
      </c>
      <c r="Y202">
        <f t="shared" si="21"/>
        <v>-264.58999999999992</v>
      </c>
      <c r="Z202">
        <f t="shared" si="22"/>
        <v>527.14200000000005</v>
      </c>
      <c r="AA202">
        <f t="shared" si="23"/>
        <v>-162.84900000000016</v>
      </c>
    </row>
    <row r="203" spans="1:27" x14ac:dyDescent="0.25">
      <c r="A203" s="58">
        <v>42205</v>
      </c>
      <c r="B203">
        <v>1252</v>
      </c>
      <c r="C203" s="58">
        <v>42571</v>
      </c>
      <c r="D203">
        <v>2803</v>
      </c>
      <c r="E203" s="58">
        <v>42936</v>
      </c>
      <c r="F203">
        <v>3015</v>
      </c>
      <c r="G203" s="58">
        <v>43301</v>
      </c>
      <c r="H203">
        <v>3500</v>
      </c>
      <c r="J203">
        <f t="shared" si="18"/>
        <v>1551</v>
      </c>
      <c r="K203">
        <f t="shared" si="19"/>
        <v>212</v>
      </c>
      <c r="L203">
        <f t="shared" si="20"/>
        <v>485</v>
      </c>
      <c r="P203" s="58">
        <v>42205</v>
      </c>
      <c r="Q203">
        <v>1923.78</v>
      </c>
      <c r="R203" s="58">
        <v>42571</v>
      </c>
      <c r="S203">
        <v>1848.681</v>
      </c>
      <c r="T203" s="58">
        <v>42936</v>
      </c>
      <c r="U203">
        <v>2300.9110000000001</v>
      </c>
      <c r="V203" s="58">
        <v>43301</v>
      </c>
      <c r="W203">
        <v>2249.0239999999999</v>
      </c>
      <c r="Y203">
        <f t="shared" si="21"/>
        <v>-75.098999999999933</v>
      </c>
      <c r="Z203">
        <f t="shared" si="22"/>
        <v>452.23</v>
      </c>
      <c r="AA203">
        <f t="shared" si="23"/>
        <v>-51.887000000000171</v>
      </c>
    </row>
    <row r="204" spans="1:27" x14ac:dyDescent="0.25">
      <c r="A204" s="58">
        <v>42206</v>
      </c>
      <c r="B204">
        <v>3628</v>
      </c>
      <c r="C204" s="58">
        <v>42572</v>
      </c>
      <c r="D204">
        <v>1975</v>
      </c>
      <c r="E204" s="58">
        <v>42937</v>
      </c>
      <c r="F204">
        <v>2397</v>
      </c>
      <c r="G204" s="58">
        <v>43302</v>
      </c>
      <c r="H204">
        <v>2732</v>
      </c>
      <c r="J204">
        <f t="shared" si="18"/>
        <v>-1653</v>
      </c>
      <c r="K204">
        <f t="shared" si="19"/>
        <v>422</v>
      </c>
      <c r="L204">
        <f t="shared" si="20"/>
        <v>335</v>
      </c>
      <c r="P204" s="58">
        <v>42206</v>
      </c>
      <c r="Q204">
        <v>1250.354</v>
      </c>
      <c r="R204" s="58">
        <v>42572</v>
      </c>
      <c r="S204">
        <v>1981.499</v>
      </c>
      <c r="T204" s="58">
        <v>42937</v>
      </c>
      <c r="U204">
        <v>2510.6869999999999</v>
      </c>
      <c r="V204" s="58">
        <v>43302</v>
      </c>
      <c r="W204">
        <v>2220.1840000000002</v>
      </c>
      <c r="Y204">
        <f t="shared" si="21"/>
        <v>731.14499999999998</v>
      </c>
      <c r="Z204">
        <f t="shared" si="22"/>
        <v>529.18799999999987</v>
      </c>
      <c r="AA204">
        <f t="shared" si="23"/>
        <v>-290.5029999999997</v>
      </c>
    </row>
    <row r="205" spans="1:27" x14ac:dyDescent="0.25">
      <c r="A205" s="58">
        <v>42207</v>
      </c>
      <c r="B205">
        <v>5778</v>
      </c>
      <c r="C205" s="58">
        <v>42573</v>
      </c>
      <c r="D205">
        <v>1658</v>
      </c>
      <c r="E205" s="58">
        <v>42938</v>
      </c>
      <c r="F205">
        <v>1939</v>
      </c>
      <c r="G205" s="58">
        <v>43303</v>
      </c>
      <c r="H205">
        <v>2956</v>
      </c>
      <c r="J205">
        <f t="shared" si="18"/>
        <v>-4120</v>
      </c>
      <c r="K205">
        <f t="shared" si="19"/>
        <v>281</v>
      </c>
      <c r="L205">
        <f t="shared" si="20"/>
        <v>1017</v>
      </c>
      <c r="P205" s="58">
        <v>42207</v>
      </c>
      <c r="Q205">
        <v>1356.123</v>
      </c>
      <c r="R205" s="58">
        <v>42573</v>
      </c>
      <c r="S205">
        <v>1948.569</v>
      </c>
      <c r="T205" s="58">
        <v>42938</v>
      </c>
      <c r="U205">
        <v>2702.9450000000002</v>
      </c>
      <c r="V205" s="58">
        <v>43303</v>
      </c>
      <c r="W205">
        <v>2446.5830000000001</v>
      </c>
      <c r="Y205">
        <f t="shared" si="21"/>
        <v>592.44599999999991</v>
      </c>
      <c r="Z205">
        <f t="shared" si="22"/>
        <v>754.3760000000002</v>
      </c>
      <c r="AA205">
        <f t="shared" si="23"/>
        <v>-256.36200000000008</v>
      </c>
    </row>
    <row r="206" spans="1:27" x14ac:dyDescent="0.25">
      <c r="A206" s="58">
        <v>42208</v>
      </c>
      <c r="B206">
        <v>1194</v>
      </c>
      <c r="C206" s="58">
        <v>42574</v>
      </c>
      <c r="D206">
        <v>1225</v>
      </c>
      <c r="E206" s="58">
        <v>42939</v>
      </c>
      <c r="F206">
        <v>1956</v>
      </c>
      <c r="G206" s="58">
        <v>43304</v>
      </c>
      <c r="H206">
        <v>4144</v>
      </c>
      <c r="J206">
        <f t="shared" si="18"/>
        <v>31</v>
      </c>
      <c r="K206">
        <f t="shared" si="19"/>
        <v>731</v>
      </c>
      <c r="L206">
        <f t="shared" si="20"/>
        <v>2188</v>
      </c>
      <c r="P206" s="58">
        <v>42208</v>
      </c>
      <c r="Q206">
        <v>2191.1010000000001</v>
      </c>
      <c r="R206" s="58">
        <v>42574</v>
      </c>
      <c r="S206">
        <v>2416.6689999999999</v>
      </c>
      <c r="T206" s="58">
        <v>42939</v>
      </c>
      <c r="U206">
        <v>2581.5320000000002</v>
      </c>
      <c r="V206" s="58">
        <v>43304</v>
      </c>
      <c r="W206">
        <v>2273.7660000000001</v>
      </c>
      <c r="Y206">
        <f t="shared" si="21"/>
        <v>225.56799999999976</v>
      </c>
      <c r="Z206">
        <f t="shared" si="22"/>
        <v>164.86300000000028</v>
      </c>
      <c r="AA206">
        <f t="shared" si="23"/>
        <v>-307.76600000000008</v>
      </c>
    </row>
    <row r="207" spans="1:27" x14ac:dyDescent="0.25">
      <c r="A207" s="58">
        <v>42209</v>
      </c>
      <c r="B207">
        <v>1117</v>
      </c>
      <c r="C207" s="58">
        <v>42575</v>
      </c>
      <c r="D207">
        <v>1452</v>
      </c>
      <c r="E207" s="58">
        <v>42940</v>
      </c>
      <c r="F207">
        <v>2426</v>
      </c>
      <c r="G207" s="58">
        <v>43305</v>
      </c>
      <c r="H207">
        <v>4181</v>
      </c>
      <c r="J207">
        <f t="shared" si="18"/>
        <v>335</v>
      </c>
      <c r="K207">
        <f t="shared" si="19"/>
        <v>974</v>
      </c>
      <c r="L207">
        <f t="shared" si="20"/>
        <v>1755</v>
      </c>
      <c r="P207" s="58">
        <v>42209</v>
      </c>
      <c r="Q207">
        <v>2062.797</v>
      </c>
      <c r="R207" s="58">
        <v>42575</v>
      </c>
      <c r="S207">
        <v>2072.6909999999998</v>
      </c>
      <c r="T207" s="58">
        <v>42940</v>
      </c>
      <c r="U207">
        <v>2303.3209999999999</v>
      </c>
      <c r="V207" s="58">
        <v>43305</v>
      </c>
      <c r="W207">
        <v>2194.2559999999999</v>
      </c>
      <c r="Y207">
        <f t="shared" si="21"/>
        <v>9.8939999999997781</v>
      </c>
      <c r="Z207">
        <f t="shared" si="22"/>
        <v>230.63000000000011</v>
      </c>
      <c r="AA207">
        <f t="shared" si="23"/>
        <v>-109.06500000000005</v>
      </c>
    </row>
    <row r="208" spans="1:27" x14ac:dyDescent="0.25">
      <c r="A208" s="58">
        <v>42210</v>
      </c>
      <c r="B208">
        <v>792</v>
      </c>
      <c r="C208" s="58">
        <v>42576</v>
      </c>
      <c r="D208">
        <v>1913</v>
      </c>
      <c r="E208" s="58">
        <v>42941</v>
      </c>
      <c r="F208">
        <v>2951</v>
      </c>
      <c r="G208" s="58">
        <v>43306</v>
      </c>
      <c r="H208">
        <v>4275</v>
      </c>
      <c r="J208">
        <f t="shared" si="18"/>
        <v>1121</v>
      </c>
      <c r="K208">
        <f t="shared" si="19"/>
        <v>1038</v>
      </c>
      <c r="L208">
        <f t="shared" si="20"/>
        <v>1324</v>
      </c>
      <c r="P208" s="58">
        <v>42210</v>
      </c>
      <c r="Q208">
        <v>2418.0529999999999</v>
      </c>
      <c r="R208" s="58">
        <v>42576</v>
      </c>
      <c r="S208">
        <v>2147.98</v>
      </c>
      <c r="T208" s="58">
        <v>42941</v>
      </c>
      <c r="U208">
        <v>2303.6419999999998</v>
      </c>
      <c r="V208" s="58">
        <v>43306</v>
      </c>
      <c r="W208">
        <v>2221.0479999999998</v>
      </c>
      <c r="Y208">
        <f t="shared" si="21"/>
        <v>-270.07299999999987</v>
      </c>
      <c r="Z208">
        <f t="shared" si="22"/>
        <v>155.66199999999981</v>
      </c>
      <c r="AA208">
        <f t="shared" si="23"/>
        <v>-82.594000000000051</v>
      </c>
    </row>
    <row r="209" spans="1:27" x14ac:dyDescent="0.25">
      <c r="A209" s="58">
        <v>42211</v>
      </c>
      <c r="B209">
        <v>762</v>
      </c>
      <c r="C209" s="58">
        <v>42577</v>
      </c>
      <c r="D209">
        <v>2018</v>
      </c>
      <c r="E209" s="58">
        <v>42942</v>
      </c>
      <c r="F209">
        <v>2633</v>
      </c>
      <c r="G209" s="58">
        <v>43307</v>
      </c>
      <c r="H209">
        <v>3674</v>
      </c>
      <c r="J209">
        <f t="shared" si="18"/>
        <v>1256</v>
      </c>
      <c r="K209">
        <f t="shared" si="19"/>
        <v>615</v>
      </c>
      <c r="L209">
        <f t="shared" si="20"/>
        <v>1041</v>
      </c>
      <c r="P209" s="58">
        <v>42211</v>
      </c>
      <c r="Q209">
        <v>2237.9609999999998</v>
      </c>
      <c r="R209" s="58">
        <v>42577</v>
      </c>
      <c r="S209">
        <v>1908.6469999999999</v>
      </c>
      <c r="T209" s="58">
        <v>42942</v>
      </c>
      <c r="U209">
        <v>2440.4140000000002</v>
      </c>
      <c r="V209" s="58">
        <v>43307</v>
      </c>
      <c r="W209">
        <v>2411.0619999999999</v>
      </c>
      <c r="Y209">
        <f t="shared" si="21"/>
        <v>-329.31399999999985</v>
      </c>
      <c r="Z209">
        <f t="shared" si="22"/>
        <v>531.76700000000028</v>
      </c>
      <c r="AA209">
        <f t="shared" si="23"/>
        <v>-29.352000000000317</v>
      </c>
    </row>
    <row r="210" spans="1:27" x14ac:dyDescent="0.25">
      <c r="A210" s="58">
        <v>42212</v>
      </c>
      <c r="B210">
        <v>1197</v>
      </c>
      <c r="C210" s="58">
        <v>42578</v>
      </c>
      <c r="D210">
        <v>2135</v>
      </c>
      <c r="E210" s="58">
        <v>42943</v>
      </c>
      <c r="F210">
        <v>2712</v>
      </c>
      <c r="G210" s="58">
        <v>43308</v>
      </c>
      <c r="H210">
        <v>2984</v>
      </c>
      <c r="J210">
        <f t="shared" si="18"/>
        <v>938</v>
      </c>
      <c r="K210">
        <f t="shared" si="19"/>
        <v>577</v>
      </c>
      <c r="L210">
        <f t="shared" si="20"/>
        <v>272</v>
      </c>
      <c r="P210" s="58">
        <v>42212</v>
      </c>
      <c r="Q210">
        <v>2234.3719999999998</v>
      </c>
      <c r="R210" s="58">
        <v>42578</v>
      </c>
      <c r="S210">
        <v>2021.575</v>
      </c>
      <c r="T210" s="58">
        <v>42943</v>
      </c>
      <c r="U210">
        <v>2486.3560000000002</v>
      </c>
      <c r="V210" s="58">
        <v>43308</v>
      </c>
      <c r="W210">
        <v>2308.4340000000002</v>
      </c>
      <c r="Y210">
        <f t="shared" si="21"/>
        <v>-212.7969999999998</v>
      </c>
      <c r="Z210">
        <f t="shared" si="22"/>
        <v>464.78100000000018</v>
      </c>
      <c r="AA210">
        <f t="shared" si="23"/>
        <v>-177.92200000000003</v>
      </c>
    </row>
    <row r="211" spans="1:27" x14ac:dyDescent="0.25">
      <c r="A211" s="58">
        <v>42213</v>
      </c>
      <c r="B211">
        <v>1165</v>
      </c>
      <c r="C211" s="58">
        <v>42579</v>
      </c>
      <c r="D211">
        <v>2118</v>
      </c>
      <c r="E211" s="58">
        <v>42944</v>
      </c>
      <c r="F211">
        <v>2244</v>
      </c>
      <c r="G211" s="58">
        <v>43309</v>
      </c>
      <c r="H211">
        <v>2343</v>
      </c>
      <c r="J211">
        <f t="shared" si="18"/>
        <v>953</v>
      </c>
      <c r="K211">
        <f t="shared" si="19"/>
        <v>126</v>
      </c>
      <c r="L211">
        <f t="shared" si="20"/>
        <v>99</v>
      </c>
      <c r="P211" s="58">
        <v>42213</v>
      </c>
      <c r="Q211">
        <v>1976.587</v>
      </c>
      <c r="R211" s="58">
        <v>42579</v>
      </c>
      <c r="S211">
        <v>1737.5909999999999</v>
      </c>
      <c r="T211" s="58">
        <v>42944</v>
      </c>
      <c r="U211">
        <v>2390.5329999999999</v>
      </c>
      <c r="V211" s="58">
        <v>43309</v>
      </c>
      <c r="W211">
        <v>2473.2689999999998</v>
      </c>
      <c r="Y211">
        <f t="shared" si="21"/>
        <v>-238.99600000000009</v>
      </c>
      <c r="Z211">
        <f t="shared" si="22"/>
        <v>652.94200000000001</v>
      </c>
      <c r="AA211">
        <f t="shared" si="23"/>
        <v>82.735999999999876</v>
      </c>
    </row>
    <row r="212" spans="1:27" x14ac:dyDescent="0.25">
      <c r="A212" s="58">
        <v>42214</v>
      </c>
      <c r="B212">
        <v>1047</v>
      </c>
      <c r="C212" s="58">
        <v>42580</v>
      </c>
      <c r="D212">
        <v>1767</v>
      </c>
      <c r="E212" s="58">
        <v>42945</v>
      </c>
      <c r="F212">
        <v>1751</v>
      </c>
      <c r="G212" s="58">
        <v>43310</v>
      </c>
      <c r="H212">
        <v>2416</v>
      </c>
      <c r="J212">
        <f t="shared" si="18"/>
        <v>720</v>
      </c>
      <c r="K212">
        <f t="shared" si="19"/>
        <v>-16</v>
      </c>
      <c r="L212">
        <f t="shared" si="20"/>
        <v>665</v>
      </c>
      <c r="P212" s="58">
        <v>42214</v>
      </c>
      <c r="Q212">
        <v>2207.5880000000002</v>
      </c>
      <c r="R212" s="58">
        <v>42580</v>
      </c>
      <c r="S212">
        <v>1995.171</v>
      </c>
      <c r="T212" s="58">
        <v>42945</v>
      </c>
      <c r="U212">
        <v>2649.5219999999999</v>
      </c>
      <c r="V212" s="58">
        <v>43310</v>
      </c>
      <c r="W212">
        <v>2500.2449999999999</v>
      </c>
      <c r="Y212">
        <f t="shared" si="21"/>
        <v>-212.41700000000014</v>
      </c>
      <c r="Z212">
        <f t="shared" si="22"/>
        <v>654.35099999999989</v>
      </c>
      <c r="AA212">
        <f t="shared" si="23"/>
        <v>-149.27700000000004</v>
      </c>
    </row>
    <row r="213" spans="1:27" x14ac:dyDescent="0.25">
      <c r="A213" s="58">
        <v>42215</v>
      </c>
      <c r="B213">
        <v>1016</v>
      </c>
      <c r="C213" s="58">
        <v>42581</v>
      </c>
      <c r="D213">
        <v>1379</v>
      </c>
      <c r="E213" s="58">
        <v>42946</v>
      </c>
      <c r="F213">
        <v>1951</v>
      </c>
      <c r="G213" s="58">
        <v>43311</v>
      </c>
      <c r="H213">
        <v>2838</v>
      </c>
      <c r="J213">
        <f t="shared" si="18"/>
        <v>363</v>
      </c>
      <c r="K213">
        <f t="shared" si="19"/>
        <v>572</v>
      </c>
      <c r="L213">
        <f t="shared" si="20"/>
        <v>887</v>
      </c>
      <c r="P213" s="58">
        <v>42215</v>
      </c>
      <c r="Q213">
        <v>2134.8330000000001</v>
      </c>
      <c r="R213" s="58">
        <v>42581</v>
      </c>
      <c r="S213">
        <v>2048.913</v>
      </c>
      <c r="T213" s="58">
        <v>42946</v>
      </c>
      <c r="U213">
        <v>2571.5369999999998</v>
      </c>
      <c r="V213" s="58">
        <v>43311</v>
      </c>
      <c r="W213">
        <v>2439.1030000000001</v>
      </c>
      <c r="Y213">
        <f t="shared" si="21"/>
        <v>-85.920000000000073</v>
      </c>
      <c r="Z213">
        <f t="shared" si="22"/>
        <v>522.6239999999998</v>
      </c>
      <c r="AA213">
        <f t="shared" si="23"/>
        <v>-132.43399999999974</v>
      </c>
    </row>
    <row r="214" spans="1:27" x14ac:dyDescent="0.25">
      <c r="A214" s="58">
        <v>42216</v>
      </c>
      <c r="B214">
        <v>1040</v>
      </c>
      <c r="C214" s="58">
        <v>42582</v>
      </c>
      <c r="D214">
        <v>1538</v>
      </c>
      <c r="E214" s="58">
        <v>42947</v>
      </c>
      <c r="F214">
        <v>2276</v>
      </c>
      <c r="G214" s="58">
        <v>43312</v>
      </c>
      <c r="H214">
        <v>3908</v>
      </c>
      <c r="J214">
        <f t="shared" si="18"/>
        <v>498</v>
      </c>
      <c r="K214">
        <f t="shared" si="19"/>
        <v>738</v>
      </c>
      <c r="L214">
        <f t="shared" si="20"/>
        <v>1632</v>
      </c>
      <c r="P214" s="58">
        <v>42216</v>
      </c>
      <c r="Q214">
        <v>2127.9059999999999</v>
      </c>
      <c r="R214" s="58">
        <v>42582</v>
      </c>
      <c r="S214">
        <v>2182.4760000000001</v>
      </c>
      <c r="T214" s="58">
        <v>42947</v>
      </c>
      <c r="U214">
        <v>2544.4459999999999</v>
      </c>
      <c r="V214" s="58">
        <v>43312</v>
      </c>
      <c r="W214">
        <v>2129.0990000000002</v>
      </c>
      <c r="Y214">
        <f t="shared" si="21"/>
        <v>54.570000000000164</v>
      </c>
      <c r="Z214">
        <f t="shared" si="22"/>
        <v>361.9699999999998</v>
      </c>
      <c r="AA214">
        <f t="shared" si="23"/>
        <v>-415.34699999999975</v>
      </c>
    </row>
    <row r="215" spans="1:27" x14ac:dyDescent="0.25">
      <c r="A215" s="58">
        <v>42217</v>
      </c>
      <c r="B215">
        <v>847</v>
      </c>
      <c r="C215" s="58">
        <v>42583</v>
      </c>
      <c r="D215">
        <v>2005</v>
      </c>
      <c r="E215" s="58">
        <v>42948</v>
      </c>
      <c r="F215">
        <v>2948</v>
      </c>
      <c r="G215" s="58">
        <v>43313</v>
      </c>
      <c r="H215">
        <v>3311</v>
      </c>
      <c r="J215">
        <f t="shared" si="18"/>
        <v>1158</v>
      </c>
      <c r="K215">
        <f t="shared" si="19"/>
        <v>943</v>
      </c>
      <c r="L215">
        <f t="shared" si="20"/>
        <v>363</v>
      </c>
      <c r="P215" s="58">
        <v>42217</v>
      </c>
      <c r="Q215">
        <v>2012.251</v>
      </c>
      <c r="R215" s="58">
        <v>42583</v>
      </c>
      <c r="S215">
        <v>2064.857</v>
      </c>
      <c r="T215" s="58">
        <v>42948</v>
      </c>
      <c r="U215">
        <v>2301.3679999999999</v>
      </c>
      <c r="V215" s="58">
        <v>43313</v>
      </c>
      <c r="W215">
        <v>2213.1010000000001</v>
      </c>
      <c r="Y215">
        <f t="shared" si="21"/>
        <v>52.605999999999995</v>
      </c>
      <c r="Z215">
        <f t="shared" si="22"/>
        <v>236.51099999999997</v>
      </c>
      <c r="AA215">
        <f t="shared" si="23"/>
        <v>-88.266999999999825</v>
      </c>
    </row>
    <row r="216" spans="1:27" x14ac:dyDescent="0.25">
      <c r="A216" s="58">
        <v>42218</v>
      </c>
      <c r="B216">
        <v>959</v>
      </c>
      <c r="C216" s="58">
        <v>42584</v>
      </c>
      <c r="D216">
        <v>1837</v>
      </c>
      <c r="E216" s="58">
        <v>42949</v>
      </c>
      <c r="F216">
        <v>2953</v>
      </c>
      <c r="G216" s="58">
        <v>43314</v>
      </c>
      <c r="H216">
        <v>3333</v>
      </c>
      <c r="J216">
        <f t="shared" si="18"/>
        <v>878</v>
      </c>
      <c r="K216">
        <f t="shared" si="19"/>
        <v>1116</v>
      </c>
      <c r="L216">
        <f t="shared" si="20"/>
        <v>380</v>
      </c>
      <c r="P216" s="58">
        <v>42218</v>
      </c>
      <c r="Q216">
        <v>2105.39</v>
      </c>
      <c r="R216" s="58">
        <v>42584</v>
      </c>
      <c r="S216">
        <v>1987.48</v>
      </c>
      <c r="T216" s="58">
        <v>42949</v>
      </c>
      <c r="U216">
        <v>2403.7510000000002</v>
      </c>
      <c r="V216" s="58">
        <v>43314</v>
      </c>
      <c r="W216">
        <v>2249.011</v>
      </c>
      <c r="Y216">
        <f t="shared" si="21"/>
        <v>-117.90999999999985</v>
      </c>
      <c r="Z216">
        <f t="shared" si="22"/>
        <v>416.27100000000019</v>
      </c>
      <c r="AA216">
        <f t="shared" si="23"/>
        <v>-154.74000000000024</v>
      </c>
    </row>
    <row r="217" spans="1:27" x14ac:dyDescent="0.25">
      <c r="A217" s="58">
        <v>42219</v>
      </c>
      <c r="B217">
        <v>1102</v>
      </c>
      <c r="C217" s="58">
        <v>42585</v>
      </c>
      <c r="D217">
        <v>1913</v>
      </c>
      <c r="E217" s="58">
        <v>42950</v>
      </c>
      <c r="F217">
        <v>2448</v>
      </c>
      <c r="G217" s="58">
        <v>43315</v>
      </c>
      <c r="H217">
        <v>2987</v>
      </c>
      <c r="J217">
        <f t="shared" si="18"/>
        <v>811</v>
      </c>
      <c r="K217">
        <f t="shared" si="19"/>
        <v>535</v>
      </c>
      <c r="L217">
        <f t="shared" si="20"/>
        <v>539</v>
      </c>
      <c r="P217" s="58">
        <v>42219</v>
      </c>
      <c r="Q217">
        <v>2123.2139999999999</v>
      </c>
      <c r="R217" s="58">
        <v>42585</v>
      </c>
      <c r="S217">
        <v>1849.1759999999999</v>
      </c>
      <c r="T217" s="58">
        <v>42950</v>
      </c>
      <c r="U217">
        <v>2209.491</v>
      </c>
      <c r="V217" s="58">
        <v>43315</v>
      </c>
      <c r="W217">
        <v>2419.1950000000002</v>
      </c>
      <c r="Y217">
        <f t="shared" si="21"/>
        <v>-274.03800000000001</v>
      </c>
      <c r="Z217">
        <f t="shared" si="22"/>
        <v>360.31500000000005</v>
      </c>
      <c r="AA217">
        <f t="shared" si="23"/>
        <v>209.70400000000018</v>
      </c>
    </row>
    <row r="218" spans="1:27" x14ac:dyDescent="0.25">
      <c r="A218" s="58">
        <v>42220</v>
      </c>
      <c r="B218">
        <v>1114</v>
      </c>
      <c r="C218" s="58">
        <v>42586</v>
      </c>
      <c r="D218">
        <v>1757</v>
      </c>
      <c r="E218" s="58">
        <v>42951</v>
      </c>
      <c r="F218">
        <v>2498</v>
      </c>
      <c r="G218" s="58">
        <v>43316</v>
      </c>
      <c r="H218">
        <v>2366</v>
      </c>
      <c r="J218">
        <f t="shared" si="18"/>
        <v>643</v>
      </c>
      <c r="K218">
        <f t="shared" si="19"/>
        <v>741</v>
      </c>
      <c r="L218">
        <f t="shared" si="20"/>
        <v>-132</v>
      </c>
      <c r="P218" s="58">
        <v>42220</v>
      </c>
      <c r="Q218">
        <v>2170.645</v>
      </c>
      <c r="R218" s="58">
        <v>42586</v>
      </c>
      <c r="S218">
        <v>2116.8560000000002</v>
      </c>
      <c r="T218" s="58">
        <v>42951</v>
      </c>
      <c r="U218">
        <v>2353.942</v>
      </c>
      <c r="V218" s="58">
        <v>43316</v>
      </c>
      <c r="W218">
        <v>2205.6350000000002</v>
      </c>
      <c r="Y218">
        <f t="shared" si="21"/>
        <v>-53.78899999999976</v>
      </c>
      <c r="Z218">
        <f t="shared" si="22"/>
        <v>237.08599999999979</v>
      </c>
      <c r="AA218">
        <f t="shared" si="23"/>
        <v>-148.30699999999979</v>
      </c>
    </row>
    <row r="219" spans="1:27" x14ac:dyDescent="0.25">
      <c r="A219" s="58">
        <v>42221</v>
      </c>
      <c r="B219">
        <v>1004</v>
      </c>
      <c r="C219" s="58">
        <v>42587</v>
      </c>
      <c r="D219">
        <v>1658</v>
      </c>
      <c r="E219" s="58">
        <v>42952</v>
      </c>
      <c r="F219">
        <v>1899</v>
      </c>
      <c r="G219" s="58">
        <v>43317</v>
      </c>
      <c r="H219">
        <v>2406</v>
      </c>
      <c r="J219">
        <f t="shared" si="18"/>
        <v>654</v>
      </c>
      <c r="K219">
        <f t="shared" si="19"/>
        <v>241</v>
      </c>
      <c r="L219">
        <f t="shared" si="20"/>
        <v>507</v>
      </c>
      <c r="P219" s="58">
        <v>42221</v>
      </c>
      <c r="Q219">
        <v>2024.66</v>
      </c>
      <c r="R219" s="58">
        <v>42587</v>
      </c>
      <c r="S219">
        <v>1881.431</v>
      </c>
      <c r="T219" s="58">
        <v>42952</v>
      </c>
      <c r="U219">
        <v>2342.2109999999998</v>
      </c>
      <c r="V219" s="58">
        <v>43317</v>
      </c>
      <c r="W219">
        <v>2336.944</v>
      </c>
      <c r="Y219">
        <f t="shared" si="21"/>
        <v>-143.22900000000004</v>
      </c>
      <c r="Z219">
        <f t="shared" si="22"/>
        <v>460.77999999999975</v>
      </c>
      <c r="AA219">
        <f t="shared" si="23"/>
        <v>-5.2669999999998254</v>
      </c>
    </row>
    <row r="220" spans="1:27" x14ac:dyDescent="0.25">
      <c r="A220" s="58">
        <v>42222</v>
      </c>
      <c r="B220">
        <v>1306</v>
      </c>
      <c r="C220" s="58">
        <v>42588</v>
      </c>
      <c r="D220">
        <v>1381</v>
      </c>
      <c r="E220" s="58">
        <v>42953</v>
      </c>
      <c r="F220">
        <v>2136</v>
      </c>
      <c r="G220" s="58">
        <v>43318</v>
      </c>
      <c r="H220">
        <v>3256</v>
      </c>
      <c r="J220">
        <f t="shared" si="18"/>
        <v>75</v>
      </c>
      <c r="K220">
        <f t="shared" si="19"/>
        <v>755</v>
      </c>
      <c r="L220">
        <f t="shared" si="20"/>
        <v>1120</v>
      </c>
      <c r="P220" s="58">
        <v>42222</v>
      </c>
      <c r="Q220">
        <v>2138.1309999999999</v>
      </c>
      <c r="R220" s="58">
        <v>42588</v>
      </c>
      <c r="S220">
        <v>1919.454</v>
      </c>
      <c r="T220" s="58">
        <v>42953</v>
      </c>
      <c r="U220">
        <v>2616.808</v>
      </c>
      <c r="V220" s="58">
        <v>43318</v>
      </c>
      <c r="W220">
        <v>2125.8049999999998</v>
      </c>
      <c r="Y220">
        <f t="shared" si="21"/>
        <v>-218.67699999999991</v>
      </c>
      <c r="Z220">
        <f t="shared" si="22"/>
        <v>697.35400000000004</v>
      </c>
      <c r="AA220">
        <f t="shared" si="23"/>
        <v>-491.00300000000016</v>
      </c>
    </row>
    <row r="221" spans="1:27" x14ac:dyDescent="0.25">
      <c r="A221" s="58">
        <v>42223</v>
      </c>
      <c r="B221">
        <v>1162</v>
      </c>
      <c r="C221" s="58">
        <v>42589</v>
      </c>
      <c r="D221">
        <v>1628</v>
      </c>
      <c r="E221" s="58">
        <v>42954</v>
      </c>
      <c r="F221">
        <v>3777</v>
      </c>
      <c r="G221" s="58">
        <v>43319</v>
      </c>
      <c r="H221">
        <v>4585</v>
      </c>
      <c r="J221">
        <f t="shared" si="18"/>
        <v>466</v>
      </c>
      <c r="K221">
        <f t="shared" si="19"/>
        <v>2149</v>
      </c>
      <c r="L221">
        <f t="shared" si="20"/>
        <v>808</v>
      </c>
      <c r="P221" s="58">
        <v>42223</v>
      </c>
      <c r="Q221">
        <v>1906.1120000000001</v>
      </c>
      <c r="R221" s="58">
        <v>42589</v>
      </c>
      <c r="S221">
        <v>1966.155</v>
      </c>
      <c r="T221" s="58">
        <v>42954</v>
      </c>
      <c r="U221">
        <v>2270.6680000000001</v>
      </c>
      <c r="V221" s="58">
        <v>43319</v>
      </c>
      <c r="W221">
        <v>2228.8310000000001</v>
      </c>
      <c r="Y221">
        <f t="shared" si="21"/>
        <v>60.042999999999893</v>
      </c>
      <c r="Z221">
        <f t="shared" si="22"/>
        <v>304.51300000000015</v>
      </c>
      <c r="AA221">
        <f t="shared" si="23"/>
        <v>-41.836999999999989</v>
      </c>
    </row>
    <row r="222" spans="1:27" x14ac:dyDescent="0.25">
      <c r="A222" s="58">
        <v>42224</v>
      </c>
      <c r="B222">
        <v>876</v>
      </c>
      <c r="C222" s="58">
        <v>42590</v>
      </c>
      <c r="D222">
        <v>1950</v>
      </c>
      <c r="E222" s="58">
        <v>42955</v>
      </c>
      <c r="F222">
        <v>3510</v>
      </c>
      <c r="G222" s="58">
        <v>43320</v>
      </c>
      <c r="H222">
        <v>4638</v>
      </c>
      <c r="J222">
        <f t="shared" si="18"/>
        <v>1074</v>
      </c>
      <c r="K222">
        <f t="shared" si="19"/>
        <v>1560</v>
      </c>
      <c r="L222">
        <f t="shared" si="20"/>
        <v>1128</v>
      </c>
      <c r="P222" s="58">
        <v>42224</v>
      </c>
      <c r="Q222">
        <v>2045.4190000000001</v>
      </c>
      <c r="R222" s="58">
        <v>42590</v>
      </c>
      <c r="S222">
        <v>2019.693</v>
      </c>
      <c r="T222" s="58">
        <v>42955</v>
      </c>
      <c r="U222">
        <v>2339.4650000000001</v>
      </c>
      <c r="V222" s="58">
        <v>43320</v>
      </c>
      <c r="W222">
        <v>2245.61</v>
      </c>
      <c r="Y222">
        <f t="shared" si="21"/>
        <v>-25.726000000000113</v>
      </c>
      <c r="Z222">
        <f t="shared" si="22"/>
        <v>319.77200000000016</v>
      </c>
      <c r="AA222">
        <f t="shared" si="23"/>
        <v>-93.855000000000018</v>
      </c>
    </row>
    <row r="223" spans="1:27" x14ac:dyDescent="0.25">
      <c r="A223" s="58">
        <v>42225</v>
      </c>
      <c r="B223">
        <v>893</v>
      </c>
      <c r="C223" s="58">
        <v>42591</v>
      </c>
      <c r="D223">
        <v>2231</v>
      </c>
      <c r="E223" s="58">
        <v>42956</v>
      </c>
      <c r="F223">
        <v>3001</v>
      </c>
      <c r="G223" s="58">
        <v>43321</v>
      </c>
      <c r="H223">
        <v>4178</v>
      </c>
      <c r="J223">
        <f t="shared" si="18"/>
        <v>1338</v>
      </c>
      <c r="K223">
        <f t="shared" si="19"/>
        <v>770</v>
      </c>
      <c r="L223">
        <f t="shared" si="20"/>
        <v>1177</v>
      </c>
      <c r="P223" s="58">
        <v>42225</v>
      </c>
      <c r="Q223">
        <v>2091.788</v>
      </c>
      <c r="R223" s="58">
        <v>42591</v>
      </c>
      <c r="S223">
        <v>1971.3489999999999</v>
      </c>
      <c r="T223" s="58">
        <v>42956</v>
      </c>
      <c r="U223">
        <v>2382.6619999999998</v>
      </c>
      <c r="V223" s="58">
        <v>43321</v>
      </c>
      <c r="W223">
        <v>2343.1889999999999</v>
      </c>
      <c r="Y223">
        <f t="shared" si="21"/>
        <v>-120.43900000000008</v>
      </c>
      <c r="Z223">
        <f t="shared" si="22"/>
        <v>411.31299999999987</v>
      </c>
      <c r="AA223">
        <f t="shared" si="23"/>
        <v>-39.472999999999956</v>
      </c>
    </row>
    <row r="224" spans="1:27" x14ac:dyDescent="0.25">
      <c r="A224" s="58">
        <v>42226</v>
      </c>
      <c r="B224">
        <v>1217</v>
      </c>
      <c r="C224" s="58">
        <v>42592</v>
      </c>
      <c r="D224">
        <v>2061</v>
      </c>
      <c r="E224" s="58">
        <v>42957</v>
      </c>
      <c r="F224">
        <v>2731</v>
      </c>
      <c r="G224" s="58">
        <v>43322</v>
      </c>
      <c r="H224">
        <v>3875</v>
      </c>
      <c r="J224">
        <f t="shared" si="18"/>
        <v>844</v>
      </c>
      <c r="K224">
        <f t="shared" si="19"/>
        <v>670</v>
      </c>
      <c r="L224">
        <f t="shared" si="20"/>
        <v>1144</v>
      </c>
      <c r="P224" s="58">
        <v>42226</v>
      </c>
      <c r="Q224">
        <v>2065.4789999999998</v>
      </c>
      <c r="R224" s="58">
        <v>42592</v>
      </c>
      <c r="S224">
        <v>2020.202</v>
      </c>
      <c r="T224" s="58">
        <v>42957</v>
      </c>
      <c r="U224">
        <v>2413.9929999999999</v>
      </c>
      <c r="V224" s="58">
        <v>43322</v>
      </c>
      <c r="W224">
        <v>2296.88</v>
      </c>
      <c r="Y224">
        <f t="shared" si="21"/>
        <v>-45.276999999999816</v>
      </c>
      <c r="Z224">
        <f t="shared" si="22"/>
        <v>393.79099999999994</v>
      </c>
      <c r="AA224">
        <f t="shared" si="23"/>
        <v>-117.11299999999983</v>
      </c>
    </row>
    <row r="225" spans="1:27" x14ac:dyDescent="0.25">
      <c r="A225" s="58">
        <v>42227</v>
      </c>
      <c r="B225">
        <v>1395</v>
      </c>
      <c r="C225" s="58">
        <v>42593</v>
      </c>
      <c r="D225">
        <v>2256</v>
      </c>
      <c r="E225" s="58">
        <v>42958</v>
      </c>
      <c r="F225">
        <v>2554</v>
      </c>
      <c r="G225" s="58">
        <v>43323</v>
      </c>
      <c r="H225">
        <v>2968</v>
      </c>
      <c r="J225">
        <f t="shared" si="18"/>
        <v>861</v>
      </c>
      <c r="K225">
        <f t="shared" si="19"/>
        <v>298</v>
      </c>
      <c r="L225">
        <f t="shared" si="20"/>
        <v>414</v>
      </c>
      <c r="P225" s="58">
        <v>42227</v>
      </c>
      <c r="Q225">
        <v>1862.2239999999999</v>
      </c>
      <c r="R225" s="58">
        <v>42593</v>
      </c>
      <c r="S225">
        <v>1806.1489999999999</v>
      </c>
      <c r="T225" s="58">
        <v>42958</v>
      </c>
      <c r="U225">
        <v>2520.5880000000002</v>
      </c>
      <c r="V225" s="58">
        <v>43323</v>
      </c>
      <c r="W225">
        <v>2282.1860000000001</v>
      </c>
      <c r="Y225">
        <f t="shared" si="21"/>
        <v>-56.075000000000045</v>
      </c>
      <c r="Z225">
        <f t="shared" si="22"/>
        <v>714.43900000000031</v>
      </c>
      <c r="AA225">
        <f t="shared" si="23"/>
        <v>-238.40200000000004</v>
      </c>
    </row>
    <row r="226" spans="1:27" x14ac:dyDescent="0.25">
      <c r="A226" s="58">
        <v>42228</v>
      </c>
      <c r="B226">
        <v>1383</v>
      </c>
      <c r="C226" s="58">
        <v>42594</v>
      </c>
      <c r="D226">
        <v>2284</v>
      </c>
      <c r="E226" s="58">
        <v>42959</v>
      </c>
      <c r="F226">
        <v>1889</v>
      </c>
      <c r="G226" s="58">
        <v>43324</v>
      </c>
      <c r="H226">
        <v>3196</v>
      </c>
      <c r="J226">
        <f t="shared" si="18"/>
        <v>901</v>
      </c>
      <c r="K226">
        <f t="shared" si="19"/>
        <v>-395</v>
      </c>
      <c r="L226">
        <f t="shared" si="20"/>
        <v>1307</v>
      </c>
      <c r="P226" s="58">
        <v>42228</v>
      </c>
      <c r="Q226">
        <v>2028.076</v>
      </c>
      <c r="R226" s="58">
        <v>42594</v>
      </c>
      <c r="S226">
        <v>1955.373</v>
      </c>
      <c r="T226" s="58">
        <v>42959</v>
      </c>
      <c r="U226">
        <v>2470.3249999999998</v>
      </c>
      <c r="V226" s="58">
        <v>43324</v>
      </c>
      <c r="W226">
        <v>2312.7530000000002</v>
      </c>
      <c r="Y226">
        <f t="shared" si="21"/>
        <v>-72.702999999999975</v>
      </c>
      <c r="Z226">
        <f t="shared" si="22"/>
        <v>514.95199999999977</v>
      </c>
      <c r="AA226">
        <f t="shared" si="23"/>
        <v>-157.57199999999966</v>
      </c>
    </row>
    <row r="227" spans="1:27" x14ac:dyDescent="0.25">
      <c r="A227" s="58">
        <v>42229</v>
      </c>
      <c r="B227">
        <v>1365</v>
      </c>
      <c r="C227" s="58">
        <v>42595</v>
      </c>
      <c r="D227">
        <v>1797</v>
      </c>
      <c r="E227" s="58">
        <v>42960</v>
      </c>
      <c r="F227">
        <v>1985</v>
      </c>
      <c r="G227" s="58">
        <v>43325</v>
      </c>
      <c r="H227">
        <v>3227</v>
      </c>
      <c r="J227">
        <f t="shared" si="18"/>
        <v>432</v>
      </c>
      <c r="K227">
        <f t="shared" si="19"/>
        <v>188</v>
      </c>
      <c r="L227">
        <f t="shared" si="20"/>
        <v>1242</v>
      </c>
      <c r="P227" s="58">
        <v>42229</v>
      </c>
      <c r="Q227">
        <v>1808.289</v>
      </c>
      <c r="R227" s="58">
        <v>42595</v>
      </c>
      <c r="S227">
        <v>2062.5329999999999</v>
      </c>
      <c r="T227" s="58">
        <v>42960</v>
      </c>
      <c r="U227">
        <v>2376.779</v>
      </c>
      <c r="V227" s="58">
        <v>43325</v>
      </c>
      <c r="W227">
        <v>2444.1570000000002</v>
      </c>
      <c r="Y227">
        <f t="shared" si="21"/>
        <v>254.24399999999991</v>
      </c>
      <c r="Z227">
        <f t="shared" si="22"/>
        <v>314.24600000000009</v>
      </c>
      <c r="AA227">
        <f t="shared" si="23"/>
        <v>67.378000000000156</v>
      </c>
    </row>
    <row r="228" spans="1:27" x14ac:dyDescent="0.25">
      <c r="A228" s="58">
        <v>42230</v>
      </c>
      <c r="B228">
        <v>1418</v>
      </c>
      <c r="C228" s="58">
        <v>42596</v>
      </c>
      <c r="D228">
        <v>2016</v>
      </c>
      <c r="E228" s="58">
        <v>42961</v>
      </c>
      <c r="F228">
        <v>2445</v>
      </c>
      <c r="G228" s="58">
        <v>43326</v>
      </c>
      <c r="H228">
        <v>5665</v>
      </c>
      <c r="J228">
        <f t="shared" si="18"/>
        <v>598</v>
      </c>
      <c r="K228">
        <f t="shared" si="19"/>
        <v>429</v>
      </c>
      <c r="L228">
        <f t="shared" si="20"/>
        <v>3220</v>
      </c>
      <c r="P228" s="58">
        <v>42230</v>
      </c>
      <c r="Q228">
        <v>1898.424</v>
      </c>
      <c r="R228" s="58">
        <v>42596</v>
      </c>
      <c r="S228">
        <v>2188.7820000000002</v>
      </c>
      <c r="T228" s="58">
        <v>42961</v>
      </c>
      <c r="U228">
        <v>2475.4969999999998</v>
      </c>
      <c r="V228" s="58">
        <v>43326</v>
      </c>
      <c r="W228">
        <v>2335.0819999999999</v>
      </c>
      <c r="Y228">
        <f t="shared" si="21"/>
        <v>290.35800000000017</v>
      </c>
      <c r="Z228">
        <f t="shared" si="22"/>
        <v>286.71499999999969</v>
      </c>
      <c r="AA228">
        <f t="shared" si="23"/>
        <v>-140.41499999999996</v>
      </c>
    </row>
    <row r="229" spans="1:27" x14ac:dyDescent="0.25">
      <c r="A229" s="58">
        <v>42231</v>
      </c>
      <c r="B229">
        <v>1056</v>
      </c>
      <c r="C229" s="58">
        <v>42597</v>
      </c>
      <c r="D229">
        <v>2479</v>
      </c>
      <c r="E229" s="58">
        <v>42962</v>
      </c>
      <c r="F229">
        <v>4426</v>
      </c>
      <c r="G229" s="58">
        <v>43327</v>
      </c>
      <c r="H229">
        <v>5139</v>
      </c>
      <c r="J229">
        <f t="shared" si="18"/>
        <v>1423</v>
      </c>
      <c r="K229">
        <f t="shared" si="19"/>
        <v>1947</v>
      </c>
      <c r="L229">
        <f t="shared" si="20"/>
        <v>713</v>
      </c>
      <c r="P229" s="58">
        <v>42231</v>
      </c>
      <c r="Q229">
        <v>2045.7270000000001</v>
      </c>
      <c r="R229" s="58">
        <v>42597</v>
      </c>
      <c r="S229">
        <v>1940.278</v>
      </c>
      <c r="T229" s="58">
        <v>42962</v>
      </c>
      <c r="U229">
        <v>2211.2199999999998</v>
      </c>
      <c r="V229" s="58">
        <v>43327</v>
      </c>
      <c r="W229">
        <v>2120.5839999999998</v>
      </c>
      <c r="Y229">
        <f t="shared" si="21"/>
        <v>-105.44900000000007</v>
      </c>
      <c r="Z229">
        <f t="shared" si="22"/>
        <v>270.94199999999978</v>
      </c>
      <c r="AA229">
        <f t="shared" si="23"/>
        <v>-90.635999999999967</v>
      </c>
    </row>
    <row r="230" spans="1:27" x14ac:dyDescent="0.25">
      <c r="A230" s="58">
        <v>42232</v>
      </c>
      <c r="B230">
        <v>1190</v>
      </c>
      <c r="C230" s="58">
        <v>42598</v>
      </c>
      <c r="D230">
        <v>2278</v>
      </c>
      <c r="E230" s="58">
        <v>42963</v>
      </c>
      <c r="F230">
        <v>3635</v>
      </c>
      <c r="G230" s="58">
        <v>43328</v>
      </c>
      <c r="H230">
        <v>5584</v>
      </c>
      <c r="J230">
        <f t="shared" si="18"/>
        <v>1088</v>
      </c>
      <c r="K230">
        <f t="shared" si="19"/>
        <v>1357</v>
      </c>
      <c r="L230">
        <f t="shared" si="20"/>
        <v>1949</v>
      </c>
      <c r="P230" s="58">
        <v>42232</v>
      </c>
      <c r="Q230">
        <v>2084.6039999999998</v>
      </c>
      <c r="R230" s="58">
        <v>42598</v>
      </c>
      <c r="S230">
        <v>2164.0920000000001</v>
      </c>
      <c r="T230" s="58">
        <v>42963</v>
      </c>
      <c r="U230">
        <v>2221.3110000000001</v>
      </c>
      <c r="V230" s="58">
        <v>43328</v>
      </c>
      <c r="W230">
        <v>2396.5680000000002</v>
      </c>
      <c r="Y230">
        <f t="shared" si="21"/>
        <v>79.488000000000284</v>
      </c>
      <c r="Z230">
        <f t="shared" si="22"/>
        <v>57.219000000000051</v>
      </c>
      <c r="AA230">
        <f t="shared" si="23"/>
        <v>175.25700000000006</v>
      </c>
    </row>
    <row r="231" spans="1:27" x14ac:dyDescent="0.25">
      <c r="A231" s="58">
        <v>42233</v>
      </c>
      <c r="B231">
        <v>1504</v>
      </c>
      <c r="C231" s="58">
        <v>42599</v>
      </c>
      <c r="D231">
        <v>3418</v>
      </c>
      <c r="E231" s="58">
        <v>42964</v>
      </c>
      <c r="F231">
        <v>2778</v>
      </c>
      <c r="G231" s="58">
        <v>43329</v>
      </c>
      <c r="H231">
        <v>3291</v>
      </c>
      <c r="J231">
        <f t="shared" si="18"/>
        <v>1914</v>
      </c>
      <c r="K231">
        <f t="shared" si="19"/>
        <v>-640</v>
      </c>
      <c r="L231">
        <f t="shared" si="20"/>
        <v>513</v>
      </c>
      <c r="P231" s="58">
        <v>42233</v>
      </c>
      <c r="Q231">
        <v>1984.4359999999999</v>
      </c>
      <c r="R231" s="58">
        <v>42599</v>
      </c>
      <c r="S231">
        <v>2381.9720000000002</v>
      </c>
      <c r="T231" s="58">
        <v>42964</v>
      </c>
      <c r="U231">
        <v>2575.6660000000002</v>
      </c>
      <c r="V231" s="58">
        <v>43329</v>
      </c>
      <c r="W231">
        <v>2192.2359999999999</v>
      </c>
      <c r="Y231">
        <f t="shared" si="21"/>
        <v>397.53600000000029</v>
      </c>
      <c r="Z231">
        <f t="shared" si="22"/>
        <v>193.69399999999996</v>
      </c>
      <c r="AA231">
        <f t="shared" si="23"/>
        <v>-383.43000000000029</v>
      </c>
    </row>
    <row r="232" spans="1:27" x14ac:dyDescent="0.25">
      <c r="A232" s="58">
        <v>42234</v>
      </c>
      <c r="B232">
        <v>1551</v>
      </c>
      <c r="C232" s="58">
        <v>42600</v>
      </c>
      <c r="D232">
        <v>3465</v>
      </c>
      <c r="E232" s="58">
        <v>42965</v>
      </c>
      <c r="F232">
        <v>1995</v>
      </c>
      <c r="G232" s="58">
        <v>43330</v>
      </c>
      <c r="H232">
        <v>2839</v>
      </c>
      <c r="J232">
        <f t="shared" si="18"/>
        <v>1914</v>
      </c>
      <c r="K232">
        <f t="shared" si="19"/>
        <v>-1470</v>
      </c>
      <c r="L232">
        <f t="shared" si="20"/>
        <v>844</v>
      </c>
      <c r="P232" s="58">
        <v>42234</v>
      </c>
      <c r="Q232">
        <v>1958.2249999999999</v>
      </c>
      <c r="R232" s="58">
        <v>42600</v>
      </c>
      <c r="S232">
        <v>2596.6080000000002</v>
      </c>
      <c r="T232" s="58">
        <v>42965</v>
      </c>
      <c r="U232">
        <v>2499.8939999999998</v>
      </c>
      <c r="V232" s="58">
        <v>43330</v>
      </c>
      <c r="W232">
        <v>2408.2089999999998</v>
      </c>
      <c r="Y232">
        <f t="shared" si="21"/>
        <v>638.38300000000027</v>
      </c>
      <c r="Z232">
        <f t="shared" si="22"/>
        <v>-96.714000000000397</v>
      </c>
      <c r="AA232">
        <f t="shared" si="23"/>
        <v>-91.684999999999945</v>
      </c>
    </row>
    <row r="233" spans="1:27" x14ac:dyDescent="0.25">
      <c r="A233" s="58">
        <v>42235</v>
      </c>
      <c r="B233">
        <v>1407</v>
      </c>
      <c r="C233" s="58">
        <v>42601</v>
      </c>
      <c r="D233">
        <v>1675</v>
      </c>
      <c r="E233" s="58">
        <v>42966</v>
      </c>
      <c r="F233">
        <v>1701</v>
      </c>
      <c r="G233" s="58">
        <v>43331</v>
      </c>
      <c r="H233">
        <v>3017</v>
      </c>
      <c r="J233">
        <f t="shared" si="18"/>
        <v>268</v>
      </c>
      <c r="K233">
        <f t="shared" si="19"/>
        <v>26</v>
      </c>
      <c r="L233">
        <f t="shared" si="20"/>
        <v>1316</v>
      </c>
      <c r="P233" s="58">
        <v>42235</v>
      </c>
      <c r="Q233">
        <v>2044.8889999999999</v>
      </c>
      <c r="R233" s="58">
        <v>42601</v>
      </c>
      <c r="S233">
        <v>2139.587</v>
      </c>
      <c r="T233" s="58">
        <v>42966</v>
      </c>
      <c r="U233">
        <v>2561.6970000000001</v>
      </c>
      <c r="V233" s="58">
        <v>43331</v>
      </c>
      <c r="W233">
        <v>2285.9540000000002</v>
      </c>
      <c r="Y233">
        <f t="shared" si="21"/>
        <v>94.698000000000093</v>
      </c>
      <c r="Z233">
        <f t="shared" si="22"/>
        <v>422.11000000000013</v>
      </c>
      <c r="AA233">
        <f t="shared" si="23"/>
        <v>-275.74299999999994</v>
      </c>
    </row>
    <row r="234" spans="1:27" x14ac:dyDescent="0.25">
      <c r="A234" s="58">
        <v>42236</v>
      </c>
      <c r="B234">
        <v>1461</v>
      </c>
      <c r="C234" s="58">
        <v>42602</v>
      </c>
      <c r="D234">
        <v>1340</v>
      </c>
      <c r="E234" s="58">
        <v>42967</v>
      </c>
      <c r="F234">
        <v>1890</v>
      </c>
      <c r="G234" s="58">
        <v>43332</v>
      </c>
      <c r="H234">
        <v>3798</v>
      </c>
      <c r="J234">
        <f t="shared" si="18"/>
        <v>-121</v>
      </c>
      <c r="K234">
        <f t="shared" si="19"/>
        <v>550</v>
      </c>
      <c r="L234">
        <f t="shared" si="20"/>
        <v>1908</v>
      </c>
      <c r="P234" s="58">
        <v>42236</v>
      </c>
      <c r="Q234">
        <v>1909.078</v>
      </c>
      <c r="R234" s="58">
        <v>42602</v>
      </c>
      <c r="S234">
        <v>2146.5790000000002</v>
      </c>
      <c r="T234" s="58">
        <v>42967</v>
      </c>
      <c r="U234">
        <v>2528.5010000000002</v>
      </c>
      <c r="V234" s="58">
        <v>43332</v>
      </c>
      <c r="W234">
        <v>2295.2779999999998</v>
      </c>
      <c r="Y234">
        <f t="shared" si="21"/>
        <v>237.5010000000002</v>
      </c>
      <c r="Z234">
        <f t="shared" si="22"/>
        <v>381.92200000000003</v>
      </c>
      <c r="AA234">
        <f t="shared" si="23"/>
        <v>-233.22300000000041</v>
      </c>
    </row>
    <row r="235" spans="1:27" x14ac:dyDescent="0.25">
      <c r="A235" s="58">
        <v>42237</v>
      </c>
      <c r="B235">
        <v>1342</v>
      </c>
      <c r="C235" s="58">
        <v>42603</v>
      </c>
      <c r="D235">
        <v>1382</v>
      </c>
      <c r="E235" s="58">
        <v>42968</v>
      </c>
      <c r="F235">
        <v>2677</v>
      </c>
      <c r="G235" s="58">
        <v>43333</v>
      </c>
      <c r="H235">
        <v>4002</v>
      </c>
      <c r="J235">
        <f t="shared" si="18"/>
        <v>40</v>
      </c>
      <c r="K235">
        <f t="shared" si="19"/>
        <v>1295</v>
      </c>
      <c r="L235">
        <f t="shared" si="20"/>
        <v>1325</v>
      </c>
      <c r="P235" s="58">
        <v>42237</v>
      </c>
      <c r="Q235">
        <v>2048.038</v>
      </c>
      <c r="R235" s="58">
        <v>42603</v>
      </c>
      <c r="S235">
        <v>2345.6469999999999</v>
      </c>
      <c r="T235" s="58">
        <v>42968</v>
      </c>
      <c r="U235">
        <v>2470.0729999999999</v>
      </c>
      <c r="V235" s="58">
        <v>43333</v>
      </c>
      <c r="W235">
        <v>2334.5569999999998</v>
      </c>
      <c r="Y235">
        <f t="shared" si="21"/>
        <v>297.60899999999992</v>
      </c>
      <c r="Z235">
        <f t="shared" si="22"/>
        <v>124.42599999999993</v>
      </c>
      <c r="AA235">
        <f t="shared" si="23"/>
        <v>-135.51600000000008</v>
      </c>
    </row>
    <row r="236" spans="1:27" x14ac:dyDescent="0.25">
      <c r="A236" s="58">
        <v>42238</v>
      </c>
      <c r="B236">
        <v>991</v>
      </c>
      <c r="C236" s="58">
        <v>42604</v>
      </c>
      <c r="D236">
        <v>1944</v>
      </c>
      <c r="E236" s="58">
        <v>42969</v>
      </c>
      <c r="F236">
        <v>3968</v>
      </c>
      <c r="G236" s="58">
        <v>43334</v>
      </c>
      <c r="H236">
        <v>3927</v>
      </c>
      <c r="J236">
        <f t="shared" si="18"/>
        <v>953</v>
      </c>
      <c r="K236">
        <f t="shared" si="19"/>
        <v>2024</v>
      </c>
      <c r="L236">
        <f t="shared" si="20"/>
        <v>-41</v>
      </c>
      <c r="P236" s="58">
        <v>42238</v>
      </c>
      <c r="Q236">
        <v>1855.2619999999999</v>
      </c>
      <c r="R236" s="58">
        <v>42604</v>
      </c>
      <c r="S236">
        <v>2135.422</v>
      </c>
      <c r="T236" s="58">
        <v>42969</v>
      </c>
      <c r="U236">
        <v>2354.8780000000002</v>
      </c>
      <c r="V236" s="58">
        <v>43334</v>
      </c>
      <c r="W236">
        <v>2347.3989999999999</v>
      </c>
      <c r="Y236">
        <f t="shared" si="21"/>
        <v>280.16000000000008</v>
      </c>
      <c r="Z236">
        <f t="shared" si="22"/>
        <v>219.45600000000013</v>
      </c>
      <c r="AA236">
        <f t="shared" si="23"/>
        <v>-7.4790000000002692</v>
      </c>
    </row>
    <row r="237" spans="1:27" x14ac:dyDescent="0.25">
      <c r="A237" s="58">
        <v>42239</v>
      </c>
      <c r="B237">
        <v>1138</v>
      </c>
      <c r="C237" s="58">
        <v>42605</v>
      </c>
      <c r="D237">
        <v>6236</v>
      </c>
      <c r="E237" s="58">
        <v>42970</v>
      </c>
      <c r="F237">
        <v>3508</v>
      </c>
      <c r="G237" s="58">
        <v>43335</v>
      </c>
      <c r="H237">
        <v>3604</v>
      </c>
      <c r="J237">
        <f t="shared" si="18"/>
        <v>5098</v>
      </c>
      <c r="K237">
        <f t="shared" si="19"/>
        <v>-2728</v>
      </c>
      <c r="L237">
        <f t="shared" si="20"/>
        <v>96</v>
      </c>
      <c r="P237" s="58">
        <v>42239</v>
      </c>
      <c r="Q237">
        <v>1901.3209999999999</v>
      </c>
      <c r="R237" s="58">
        <v>42605</v>
      </c>
      <c r="S237">
        <v>1735.47</v>
      </c>
      <c r="T237" s="58">
        <v>42970</v>
      </c>
      <c r="U237">
        <v>2412.2539999999999</v>
      </c>
      <c r="V237" s="58">
        <v>43335</v>
      </c>
      <c r="W237">
        <v>2423.739</v>
      </c>
      <c r="Y237">
        <f t="shared" si="21"/>
        <v>-165.85099999999989</v>
      </c>
      <c r="Z237">
        <f t="shared" si="22"/>
        <v>676.78399999999988</v>
      </c>
      <c r="AA237">
        <f t="shared" si="23"/>
        <v>11.485000000000127</v>
      </c>
    </row>
    <row r="238" spans="1:27" x14ac:dyDescent="0.25">
      <c r="A238" s="58">
        <v>42240</v>
      </c>
      <c r="B238">
        <v>1541</v>
      </c>
      <c r="C238" s="58">
        <v>42606</v>
      </c>
      <c r="D238">
        <v>3627</v>
      </c>
      <c r="E238" s="58">
        <v>42971</v>
      </c>
      <c r="F238">
        <v>3544</v>
      </c>
      <c r="G238" s="58">
        <v>43336</v>
      </c>
      <c r="H238">
        <v>3552</v>
      </c>
      <c r="J238">
        <f t="shared" si="18"/>
        <v>2086</v>
      </c>
      <c r="K238">
        <f t="shared" si="19"/>
        <v>-83</v>
      </c>
      <c r="L238">
        <f t="shared" si="20"/>
        <v>8</v>
      </c>
      <c r="P238" s="58">
        <v>42240</v>
      </c>
      <c r="Q238">
        <v>1899.626</v>
      </c>
      <c r="R238" s="58">
        <v>42606</v>
      </c>
      <c r="S238">
        <v>1950.9780000000001</v>
      </c>
      <c r="T238" s="58">
        <v>42971</v>
      </c>
      <c r="U238">
        <v>2378.2950000000001</v>
      </c>
      <c r="V238" s="58">
        <v>43336</v>
      </c>
      <c r="W238">
        <v>2325.9319999999998</v>
      </c>
      <c r="Y238">
        <f t="shared" si="21"/>
        <v>51.352000000000089</v>
      </c>
      <c r="Z238">
        <f t="shared" si="22"/>
        <v>427.31700000000001</v>
      </c>
      <c r="AA238">
        <f t="shared" si="23"/>
        <v>-52.363000000000284</v>
      </c>
    </row>
    <row r="239" spans="1:27" x14ac:dyDescent="0.25">
      <c r="A239" s="58">
        <v>42241</v>
      </c>
      <c r="B239">
        <v>1909</v>
      </c>
      <c r="C239" s="58">
        <v>42607</v>
      </c>
      <c r="D239">
        <v>2347</v>
      </c>
      <c r="E239" s="58">
        <v>42972</v>
      </c>
      <c r="F239">
        <v>2811</v>
      </c>
      <c r="G239" s="58">
        <v>43337</v>
      </c>
      <c r="H239">
        <v>3062</v>
      </c>
      <c r="J239">
        <f t="shared" si="18"/>
        <v>438</v>
      </c>
      <c r="K239">
        <f t="shared" si="19"/>
        <v>464</v>
      </c>
      <c r="L239">
        <f t="shared" si="20"/>
        <v>251</v>
      </c>
      <c r="P239" s="58">
        <v>42241</v>
      </c>
      <c r="Q239">
        <v>1920.6980000000001</v>
      </c>
      <c r="R239" s="58">
        <v>42607</v>
      </c>
      <c r="S239">
        <v>2051.9760000000001</v>
      </c>
      <c r="T239" s="58">
        <v>42972</v>
      </c>
      <c r="U239">
        <v>2632.3310000000001</v>
      </c>
      <c r="V239" s="58">
        <v>43337</v>
      </c>
      <c r="W239">
        <v>2337.7449999999999</v>
      </c>
      <c r="Y239">
        <f t="shared" si="21"/>
        <v>131.27800000000002</v>
      </c>
      <c r="Z239">
        <f t="shared" si="22"/>
        <v>580.35500000000002</v>
      </c>
      <c r="AA239">
        <f t="shared" si="23"/>
        <v>-294.58600000000024</v>
      </c>
    </row>
    <row r="240" spans="1:27" x14ac:dyDescent="0.25">
      <c r="A240" s="58">
        <v>42242</v>
      </c>
      <c r="B240">
        <v>2368</v>
      </c>
      <c r="C240" s="58">
        <v>42608</v>
      </c>
      <c r="D240">
        <v>1546</v>
      </c>
      <c r="E240" s="58">
        <v>42973</v>
      </c>
      <c r="F240">
        <v>2119</v>
      </c>
      <c r="G240" s="58">
        <v>43338</v>
      </c>
      <c r="H240">
        <v>3164</v>
      </c>
      <c r="J240">
        <f t="shared" si="18"/>
        <v>-822</v>
      </c>
      <c r="K240">
        <f t="shared" si="19"/>
        <v>573</v>
      </c>
      <c r="L240">
        <f t="shared" si="20"/>
        <v>1045</v>
      </c>
      <c r="P240" s="58">
        <v>42242</v>
      </c>
      <c r="Q240">
        <v>1837.1659999999999</v>
      </c>
      <c r="R240" s="58">
        <v>42608</v>
      </c>
      <c r="S240">
        <v>2202.634</v>
      </c>
      <c r="T240" s="58">
        <v>42973</v>
      </c>
      <c r="U240">
        <v>2709.6469999999999</v>
      </c>
      <c r="V240" s="58">
        <v>43338</v>
      </c>
      <c r="W240">
        <v>2160.5</v>
      </c>
      <c r="Y240">
        <f t="shared" si="21"/>
        <v>365.46800000000007</v>
      </c>
      <c r="Z240">
        <f t="shared" si="22"/>
        <v>507.01299999999992</v>
      </c>
      <c r="AA240">
        <f t="shared" si="23"/>
        <v>-549.14699999999993</v>
      </c>
    </row>
    <row r="241" spans="1:27" x14ac:dyDescent="0.25">
      <c r="A241" s="58">
        <v>42243</v>
      </c>
      <c r="B241">
        <v>1687</v>
      </c>
      <c r="C241" s="58">
        <v>42609</v>
      </c>
      <c r="D241">
        <v>1305</v>
      </c>
      <c r="E241" s="58">
        <v>42974</v>
      </c>
      <c r="F241">
        <v>2167</v>
      </c>
      <c r="G241" s="58">
        <v>43339</v>
      </c>
      <c r="H241">
        <v>4471</v>
      </c>
      <c r="J241">
        <f t="shared" si="18"/>
        <v>-382</v>
      </c>
      <c r="K241">
        <f t="shared" si="19"/>
        <v>862</v>
      </c>
      <c r="L241">
        <f t="shared" si="20"/>
        <v>2304</v>
      </c>
      <c r="P241" s="58">
        <v>42243</v>
      </c>
      <c r="Q241">
        <v>1844.028</v>
      </c>
      <c r="R241" s="58">
        <v>42609</v>
      </c>
      <c r="S241">
        <v>2472.9749999999999</v>
      </c>
      <c r="T241" s="58">
        <v>42974</v>
      </c>
      <c r="U241">
        <v>2610.4229999999998</v>
      </c>
      <c r="V241" s="58">
        <v>43339</v>
      </c>
      <c r="W241">
        <v>2206.1970000000001</v>
      </c>
      <c r="Y241">
        <f t="shared" si="21"/>
        <v>628.94699999999989</v>
      </c>
      <c r="Z241">
        <f t="shared" si="22"/>
        <v>137.44799999999987</v>
      </c>
      <c r="AA241">
        <f t="shared" si="23"/>
        <v>-404.22599999999966</v>
      </c>
    </row>
    <row r="242" spans="1:27" x14ac:dyDescent="0.25">
      <c r="A242" s="58">
        <v>42244</v>
      </c>
      <c r="B242">
        <v>1578</v>
      </c>
      <c r="C242" s="58">
        <v>42610</v>
      </c>
      <c r="D242">
        <v>1344</v>
      </c>
      <c r="E242" s="58">
        <v>42975</v>
      </c>
      <c r="F242">
        <v>2412</v>
      </c>
      <c r="G242" s="58">
        <v>43340</v>
      </c>
      <c r="H242">
        <v>4186</v>
      </c>
      <c r="J242">
        <f t="shared" si="18"/>
        <v>-234</v>
      </c>
      <c r="K242">
        <f t="shared" si="19"/>
        <v>1068</v>
      </c>
      <c r="L242">
        <f t="shared" si="20"/>
        <v>1774</v>
      </c>
      <c r="P242" s="58">
        <v>42244</v>
      </c>
      <c r="Q242">
        <v>1893.8620000000001</v>
      </c>
      <c r="R242" s="58">
        <v>42610</v>
      </c>
      <c r="S242">
        <v>2311.5619999999999</v>
      </c>
      <c r="T242" s="58">
        <v>42975</v>
      </c>
      <c r="U242">
        <v>2442.0459999999998</v>
      </c>
      <c r="V242" s="58">
        <v>43340</v>
      </c>
      <c r="W242">
        <v>2259.5349999999999</v>
      </c>
      <c r="Y242">
        <f t="shared" si="21"/>
        <v>417.69999999999982</v>
      </c>
      <c r="Z242">
        <f t="shared" si="22"/>
        <v>130.48399999999992</v>
      </c>
      <c r="AA242">
        <f t="shared" si="23"/>
        <v>-182.51099999999997</v>
      </c>
    </row>
    <row r="243" spans="1:27" x14ac:dyDescent="0.25">
      <c r="A243" s="58">
        <v>42245</v>
      </c>
      <c r="B243">
        <v>1192</v>
      </c>
      <c r="C243" s="58">
        <v>42611</v>
      </c>
      <c r="D243">
        <v>1850</v>
      </c>
      <c r="E243" s="58">
        <v>42976</v>
      </c>
      <c r="F243">
        <v>2835</v>
      </c>
      <c r="G243" s="58">
        <v>43341</v>
      </c>
      <c r="H243">
        <v>4027</v>
      </c>
      <c r="J243">
        <f t="shared" si="18"/>
        <v>658</v>
      </c>
      <c r="K243">
        <f t="shared" si="19"/>
        <v>985</v>
      </c>
      <c r="L243">
        <f t="shared" si="20"/>
        <v>1192</v>
      </c>
      <c r="P243" s="58">
        <v>42245</v>
      </c>
      <c r="Q243">
        <v>1908.671</v>
      </c>
      <c r="R243" s="58">
        <v>42611</v>
      </c>
      <c r="S243">
        <v>2257.5410000000002</v>
      </c>
      <c r="T243" s="58">
        <v>42976</v>
      </c>
      <c r="U243">
        <v>2456.4499999999998</v>
      </c>
      <c r="V243" s="58">
        <v>43341</v>
      </c>
      <c r="W243">
        <v>2084.7890000000002</v>
      </c>
      <c r="Y243">
        <f t="shared" si="21"/>
        <v>348.87000000000012</v>
      </c>
      <c r="Z243">
        <f t="shared" si="22"/>
        <v>198.90899999999965</v>
      </c>
      <c r="AA243">
        <f t="shared" si="23"/>
        <v>-371.6609999999996</v>
      </c>
    </row>
    <row r="244" spans="1:27" x14ac:dyDescent="0.25">
      <c r="A244" s="58">
        <v>42246</v>
      </c>
      <c r="B244">
        <v>1192</v>
      </c>
      <c r="C244" s="58">
        <v>42612</v>
      </c>
      <c r="D244">
        <v>2112</v>
      </c>
      <c r="E244" s="58">
        <v>42977</v>
      </c>
      <c r="F244">
        <v>2753</v>
      </c>
      <c r="G244" s="58">
        <v>43342</v>
      </c>
      <c r="H244">
        <v>3834</v>
      </c>
      <c r="J244">
        <f t="shared" si="18"/>
        <v>920</v>
      </c>
      <c r="K244">
        <f t="shared" si="19"/>
        <v>641</v>
      </c>
      <c r="L244">
        <f t="shared" si="20"/>
        <v>1081</v>
      </c>
      <c r="P244" s="58">
        <v>42246</v>
      </c>
      <c r="Q244">
        <v>2063.1010000000001</v>
      </c>
      <c r="R244" s="58">
        <v>42612</v>
      </c>
      <c r="S244">
        <v>2211.6210000000001</v>
      </c>
      <c r="T244" s="58">
        <v>42977</v>
      </c>
      <c r="U244">
        <v>2749.058</v>
      </c>
      <c r="V244" s="58">
        <v>43342</v>
      </c>
      <c r="W244">
        <v>2124.5079999999998</v>
      </c>
      <c r="Y244">
        <f t="shared" si="21"/>
        <v>148.51999999999998</v>
      </c>
      <c r="Z244">
        <f t="shared" si="22"/>
        <v>537.4369999999999</v>
      </c>
      <c r="AA244">
        <f t="shared" si="23"/>
        <v>-624.55000000000018</v>
      </c>
    </row>
    <row r="245" spans="1:27" x14ac:dyDescent="0.25">
      <c r="A245" s="58">
        <v>42247</v>
      </c>
      <c r="B245">
        <v>1466</v>
      </c>
      <c r="C245" s="58">
        <v>42613</v>
      </c>
      <c r="D245">
        <v>2056</v>
      </c>
      <c r="E245" s="58">
        <v>42978</v>
      </c>
      <c r="F245">
        <v>2382</v>
      </c>
      <c r="G245" s="58">
        <v>43343</v>
      </c>
      <c r="H245">
        <v>3557</v>
      </c>
      <c r="J245">
        <f t="shared" si="18"/>
        <v>590</v>
      </c>
      <c r="K245">
        <f t="shared" si="19"/>
        <v>326</v>
      </c>
      <c r="L245">
        <f t="shared" si="20"/>
        <v>1175</v>
      </c>
      <c r="P245" s="58">
        <v>42247</v>
      </c>
      <c r="Q245">
        <v>1863.2829999999999</v>
      </c>
      <c r="R245" s="58">
        <v>42613</v>
      </c>
      <c r="S245">
        <v>2127.2510000000002</v>
      </c>
      <c r="T245" s="58">
        <v>42978</v>
      </c>
      <c r="U245">
        <v>2968.9870000000001</v>
      </c>
      <c r="V245" s="58">
        <v>43343</v>
      </c>
      <c r="W245">
        <v>2248.7449999999999</v>
      </c>
      <c r="Y245">
        <f t="shared" si="21"/>
        <v>263.9680000000003</v>
      </c>
      <c r="Z245">
        <f t="shared" si="22"/>
        <v>841.73599999999988</v>
      </c>
      <c r="AA245">
        <f t="shared" si="23"/>
        <v>-720.24200000000019</v>
      </c>
    </row>
    <row r="246" spans="1:27" x14ac:dyDescent="0.25">
      <c r="A246" s="58">
        <v>42248</v>
      </c>
      <c r="B246">
        <v>1486</v>
      </c>
      <c r="C246" s="58">
        <v>42614</v>
      </c>
      <c r="D246">
        <v>1748</v>
      </c>
      <c r="E246" s="58">
        <v>42979</v>
      </c>
      <c r="F246">
        <v>1640</v>
      </c>
      <c r="G246" s="58">
        <v>43344</v>
      </c>
      <c r="H246">
        <v>2586</v>
      </c>
      <c r="J246">
        <f t="shared" si="18"/>
        <v>262</v>
      </c>
      <c r="K246">
        <f t="shared" si="19"/>
        <v>-108</v>
      </c>
      <c r="L246">
        <f t="shared" si="20"/>
        <v>946</v>
      </c>
      <c r="P246" s="58">
        <v>42248</v>
      </c>
      <c r="Q246">
        <v>1715.068</v>
      </c>
      <c r="R246" s="58">
        <v>42614</v>
      </c>
      <c r="S246">
        <v>2136.5340000000001</v>
      </c>
      <c r="T246" s="58">
        <v>42979</v>
      </c>
      <c r="U246">
        <v>2800.9520000000002</v>
      </c>
      <c r="V246" s="58">
        <v>43344</v>
      </c>
      <c r="W246">
        <v>2263.9389999999999</v>
      </c>
      <c r="Y246">
        <f t="shared" si="21"/>
        <v>421.46600000000012</v>
      </c>
      <c r="Z246">
        <f t="shared" si="22"/>
        <v>664.41800000000012</v>
      </c>
      <c r="AA246">
        <f t="shared" si="23"/>
        <v>-537.01300000000037</v>
      </c>
    </row>
    <row r="247" spans="1:27" x14ac:dyDescent="0.25">
      <c r="A247" s="58">
        <v>42249</v>
      </c>
      <c r="B247">
        <v>1344</v>
      </c>
      <c r="C247" s="58">
        <v>42615</v>
      </c>
      <c r="D247">
        <v>1829</v>
      </c>
      <c r="E247" s="58">
        <v>42980</v>
      </c>
      <c r="F247">
        <v>1904</v>
      </c>
      <c r="G247" s="58">
        <v>43345</v>
      </c>
      <c r="H247">
        <v>2836</v>
      </c>
      <c r="J247">
        <f t="shared" si="18"/>
        <v>485</v>
      </c>
      <c r="K247">
        <f t="shared" si="19"/>
        <v>75</v>
      </c>
      <c r="L247">
        <f t="shared" si="20"/>
        <v>932</v>
      </c>
      <c r="P247" s="58">
        <v>42249</v>
      </c>
      <c r="Q247">
        <v>1731.8489999999999</v>
      </c>
      <c r="R247" s="58">
        <v>42615</v>
      </c>
      <c r="S247">
        <v>2158.252</v>
      </c>
      <c r="T247" s="58">
        <v>42980</v>
      </c>
      <c r="U247">
        <v>2821.3490000000002</v>
      </c>
      <c r="V247" s="58">
        <v>43345</v>
      </c>
      <c r="W247">
        <v>2273.317</v>
      </c>
      <c r="Y247">
        <f t="shared" si="21"/>
        <v>426.40300000000002</v>
      </c>
      <c r="Z247">
        <f t="shared" si="22"/>
        <v>663.09700000000021</v>
      </c>
      <c r="AA247">
        <f t="shared" si="23"/>
        <v>-548.03200000000015</v>
      </c>
    </row>
    <row r="248" spans="1:27" x14ac:dyDescent="0.25">
      <c r="A248" s="58">
        <v>42250</v>
      </c>
      <c r="B248">
        <v>1210</v>
      </c>
      <c r="C248" s="58">
        <v>42616</v>
      </c>
      <c r="D248">
        <v>1669</v>
      </c>
      <c r="E248" s="58">
        <v>42981</v>
      </c>
      <c r="F248">
        <v>2109</v>
      </c>
      <c r="G248" s="58">
        <v>43346</v>
      </c>
      <c r="H248">
        <v>3491</v>
      </c>
      <c r="J248">
        <f t="shared" si="18"/>
        <v>459</v>
      </c>
      <c r="K248">
        <f t="shared" si="19"/>
        <v>440</v>
      </c>
      <c r="L248">
        <f t="shared" si="20"/>
        <v>1382</v>
      </c>
      <c r="P248" s="58">
        <v>42250</v>
      </c>
      <c r="Q248">
        <v>1950.3019999999999</v>
      </c>
      <c r="R248" s="58">
        <v>42616</v>
      </c>
      <c r="S248">
        <v>2250.2640000000001</v>
      </c>
      <c r="T248" s="58">
        <v>42981</v>
      </c>
      <c r="U248">
        <v>2742.5920000000001</v>
      </c>
      <c r="V248" s="58">
        <v>43346</v>
      </c>
      <c r="W248">
        <v>2265.9090000000001</v>
      </c>
      <c r="Y248">
        <f t="shared" si="21"/>
        <v>299.96200000000022</v>
      </c>
      <c r="Z248">
        <f t="shared" si="22"/>
        <v>492.32799999999997</v>
      </c>
      <c r="AA248">
        <f t="shared" si="23"/>
        <v>-476.68299999999999</v>
      </c>
    </row>
    <row r="249" spans="1:27" x14ac:dyDescent="0.25">
      <c r="A249" s="58">
        <v>42251</v>
      </c>
      <c r="B249">
        <v>1149</v>
      </c>
      <c r="C249" s="58">
        <v>42617</v>
      </c>
      <c r="D249">
        <v>1828</v>
      </c>
      <c r="E249" s="58">
        <v>42982</v>
      </c>
      <c r="F249">
        <v>2270</v>
      </c>
      <c r="G249" s="58">
        <v>43347</v>
      </c>
      <c r="H249">
        <v>3886</v>
      </c>
      <c r="J249">
        <f t="shared" si="18"/>
        <v>679</v>
      </c>
      <c r="K249">
        <f t="shared" si="19"/>
        <v>442</v>
      </c>
      <c r="L249">
        <f t="shared" si="20"/>
        <v>1616</v>
      </c>
      <c r="P249" s="58">
        <v>42251</v>
      </c>
      <c r="Q249">
        <v>1953.2470000000001</v>
      </c>
      <c r="R249" s="58">
        <v>42617</v>
      </c>
      <c r="S249">
        <v>2183.1750000000002</v>
      </c>
      <c r="T249" s="58">
        <v>42982</v>
      </c>
      <c r="U249">
        <v>2577.3319999999999</v>
      </c>
      <c r="V249" s="58">
        <v>43347</v>
      </c>
      <c r="W249">
        <v>2101.8150000000001</v>
      </c>
      <c r="Y249">
        <f t="shared" si="21"/>
        <v>229.92800000000011</v>
      </c>
      <c r="Z249">
        <f t="shared" si="22"/>
        <v>394.1569999999997</v>
      </c>
      <c r="AA249">
        <f t="shared" si="23"/>
        <v>-475.51699999999983</v>
      </c>
    </row>
    <row r="250" spans="1:27" x14ac:dyDescent="0.25">
      <c r="A250" s="58">
        <v>42252</v>
      </c>
      <c r="B250">
        <v>877</v>
      </c>
      <c r="C250" s="58">
        <v>42618</v>
      </c>
      <c r="D250">
        <v>2448</v>
      </c>
      <c r="E250" s="58">
        <v>42983</v>
      </c>
      <c r="F250">
        <v>3220</v>
      </c>
      <c r="G250" s="58">
        <v>43348</v>
      </c>
      <c r="H250">
        <v>3871</v>
      </c>
      <c r="J250">
        <f t="shared" si="18"/>
        <v>1571</v>
      </c>
      <c r="K250">
        <f t="shared" si="19"/>
        <v>772</v>
      </c>
      <c r="L250">
        <f t="shared" si="20"/>
        <v>651</v>
      </c>
      <c r="P250" s="58">
        <v>42252</v>
      </c>
      <c r="Q250">
        <v>1927.482</v>
      </c>
      <c r="R250" s="58">
        <v>42618</v>
      </c>
      <c r="S250">
        <v>2105.2950000000001</v>
      </c>
      <c r="T250" s="58">
        <v>42983</v>
      </c>
      <c r="U250">
        <v>2569.0219999999999</v>
      </c>
      <c r="V250" s="58">
        <v>43348</v>
      </c>
      <c r="W250">
        <v>2029.6959999999999</v>
      </c>
      <c r="Y250">
        <f t="shared" si="21"/>
        <v>177.8130000000001</v>
      </c>
      <c r="Z250">
        <f t="shared" si="22"/>
        <v>463.72699999999986</v>
      </c>
      <c r="AA250">
        <f t="shared" si="23"/>
        <v>-539.32600000000002</v>
      </c>
    </row>
    <row r="251" spans="1:27" x14ac:dyDescent="0.25">
      <c r="A251" s="58">
        <v>42253</v>
      </c>
      <c r="B251">
        <v>926</v>
      </c>
      <c r="C251" s="58">
        <v>42619</v>
      </c>
      <c r="D251">
        <v>2314</v>
      </c>
      <c r="E251" s="58">
        <v>42984</v>
      </c>
      <c r="F251">
        <v>3367</v>
      </c>
      <c r="G251" s="58">
        <v>43349</v>
      </c>
      <c r="H251">
        <v>3938</v>
      </c>
      <c r="J251">
        <f t="shared" si="18"/>
        <v>1388</v>
      </c>
      <c r="K251">
        <f t="shared" si="19"/>
        <v>1053</v>
      </c>
      <c r="L251">
        <f t="shared" si="20"/>
        <v>571</v>
      </c>
      <c r="P251" s="58">
        <v>42253</v>
      </c>
      <c r="Q251">
        <v>1882.261</v>
      </c>
      <c r="R251" s="58">
        <v>42619</v>
      </c>
      <c r="S251">
        <v>2135.2370000000001</v>
      </c>
      <c r="T251" s="58">
        <v>42984</v>
      </c>
      <c r="U251">
        <v>2673.2919999999999</v>
      </c>
      <c r="V251" s="58">
        <v>43349</v>
      </c>
      <c r="W251">
        <v>2127.1280000000002</v>
      </c>
      <c r="Y251">
        <f t="shared" si="21"/>
        <v>252.97600000000011</v>
      </c>
      <c r="Z251">
        <f t="shared" si="22"/>
        <v>538.05499999999984</v>
      </c>
      <c r="AA251">
        <f t="shared" si="23"/>
        <v>-546.16399999999976</v>
      </c>
    </row>
    <row r="252" spans="1:27" x14ac:dyDescent="0.25">
      <c r="A252" s="58">
        <v>42254</v>
      </c>
      <c r="B252">
        <v>987</v>
      </c>
      <c r="C252" s="58">
        <v>42620</v>
      </c>
      <c r="D252">
        <v>2330</v>
      </c>
      <c r="E252" s="58">
        <v>42985</v>
      </c>
      <c r="F252">
        <v>2808</v>
      </c>
      <c r="G252" s="58">
        <v>43350</v>
      </c>
      <c r="H252">
        <v>3811</v>
      </c>
      <c r="J252">
        <f t="shared" si="18"/>
        <v>1343</v>
      </c>
      <c r="K252">
        <f t="shared" si="19"/>
        <v>478</v>
      </c>
      <c r="L252">
        <f t="shared" si="20"/>
        <v>1003</v>
      </c>
      <c r="P252" s="58">
        <v>42254</v>
      </c>
      <c r="Q252">
        <v>1935.848</v>
      </c>
      <c r="R252" s="58">
        <v>42620</v>
      </c>
      <c r="S252">
        <v>2106.9029999999998</v>
      </c>
      <c r="T252" s="58">
        <v>42985</v>
      </c>
      <c r="U252">
        <v>2632.6869999999999</v>
      </c>
      <c r="V252" s="58">
        <v>43350</v>
      </c>
      <c r="W252">
        <v>2208.8519999999999</v>
      </c>
      <c r="Y252">
        <f t="shared" si="21"/>
        <v>171.05499999999984</v>
      </c>
      <c r="Z252">
        <f t="shared" si="22"/>
        <v>525.78400000000011</v>
      </c>
      <c r="AA252">
        <f t="shared" si="23"/>
        <v>-423.83500000000004</v>
      </c>
    </row>
    <row r="253" spans="1:27" x14ac:dyDescent="0.25">
      <c r="A253" s="58">
        <v>42255</v>
      </c>
      <c r="B253">
        <v>1280</v>
      </c>
      <c r="C253" s="58">
        <v>42621</v>
      </c>
      <c r="D253">
        <v>2386</v>
      </c>
      <c r="E253" s="58">
        <v>42986</v>
      </c>
      <c r="F253">
        <v>2497</v>
      </c>
      <c r="G253" s="58">
        <v>43351</v>
      </c>
      <c r="H253">
        <v>3241</v>
      </c>
      <c r="J253">
        <f t="shared" si="18"/>
        <v>1106</v>
      </c>
      <c r="K253">
        <f t="shared" si="19"/>
        <v>111</v>
      </c>
      <c r="L253">
        <f t="shared" si="20"/>
        <v>744</v>
      </c>
      <c r="P253" s="58">
        <v>42255</v>
      </c>
      <c r="Q253">
        <v>2029.2449999999999</v>
      </c>
      <c r="R253" s="58">
        <v>42621</v>
      </c>
      <c r="S253">
        <v>2223.326</v>
      </c>
      <c r="T253" s="58">
        <v>42986</v>
      </c>
      <c r="U253">
        <v>2614.54</v>
      </c>
      <c r="V253" s="58">
        <v>43351</v>
      </c>
      <c r="W253">
        <v>2277.2139999999999</v>
      </c>
      <c r="Y253">
        <f t="shared" si="21"/>
        <v>194.08100000000013</v>
      </c>
      <c r="Z253">
        <f t="shared" si="22"/>
        <v>391.21399999999994</v>
      </c>
      <c r="AA253">
        <f t="shared" si="23"/>
        <v>-337.32600000000002</v>
      </c>
    </row>
    <row r="254" spans="1:27" x14ac:dyDescent="0.25">
      <c r="A254" s="58">
        <v>42256</v>
      </c>
      <c r="B254">
        <v>1305</v>
      </c>
      <c r="C254" s="58">
        <v>42622</v>
      </c>
      <c r="D254">
        <v>2095</v>
      </c>
      <c r="E254" s="58">
        <v>42987</v>
      </c>
      <c r="F254">
        <v>1715</v>
      </c>
      <c r="G254" s="58">
        <v>43352</v>
      </c>
      <c r="H254">
        <v>3288</v>
      </c>
      <c r="J254">
        <f t="shared" si="18"/>
        <v>790</v>
      </c>
      <c r="K254">
        <f t="shared" si="19"/>
        <v>-380</v>
      </c>
      <c r="L254">
        <f t="shared" si="20"/>
        <v>1573</v>
      </c>
      <c r="P254" s="58">
        <v>42256</v>
      </c>
      <c r="Q254">
        <v>2043.569</v>
      </c>
      <c r="R254" s="58">
        <v>42622</v>
      </c>
      <c r="S254">
        <v>2280.6410000000001</v>
      </c>
      <c r="T254" s="58">
        <v>42987</v>
      </c>
      <c r="U254">
        <v>2495.8069999999998</v>
      </c>
      <c r="V254" s="58">
        <v>43352</v>
      </c>
      <c r="W254">
        <v>2348.1129999999998</v>
      </c>
      <c r="Y254">
        <f t="shared" si="21"/>
        <v>237.07200000000012</v>
      </c>
      <c r="Z254">
        <f t="shared" si="22"/>
        <v>215.16599999999971</v>
      </c>
      <c r="AA254">
        <f t="shared" si="23"/>
        <v>-147.69399999999996</v>
      </c>
    </row>
    <row r="255" spans="1:27" x14ac:dyDescent="0.25">
      <c r="A255" s="58">
        <v>42257</v>
      </c>
      <c r="B255">
        <v>1742</v>
      </c>
      <c r="C255" s="58">
        <v>42623</v>
      </c>
      <c r="D255">
        <v>1602</v>
      </c>
      <c r="E255" s="58">
        <v>42988</v>
      </c>
      <c r="F255">
        <v>1931</v>
      </c>
      <c r="G255" s="58">
        <v>43353</v>
      </c>
      <c r="H255">
        <v>5172</v>
      </c>
      <c r="J255">
        <f t="shared" si="18"/>
        <v>-140</v>
      </c>
      <c r="K255">
        <f t="shared" si="19"/>
        <v>329</v>
      </c>
      <c r="L255">
        <f t="shared" si="20"/>
        <v>3241</v>
      </c>
      <c r="P255" s="58">
        <v>42257</v>
      </c>
      <c r="Q255">
        <v>1865.7180000000001</v>
      </c>
      <c r="R255" s="58">
        <v>42623</v>
      </c>
      <c r="S255">
        <v>2176.9769999999999</v>
      </c>
      <c r="T255" s="58">
        <v>42988</v>
      </c>
      <c r="U255">
        <v>2388.1289999999999</v>
      </c>
      <c r="V255" s="58">
        <v>43353</v>
      </c>
      <c r="W255">
        <v>2448.3040000000001</v>
      </c>
      <c r="Y255">
        <f t="shared" si="21"/>
        <v>311.25899999999979</v>
      </c>
      <c r="Z255">
        <f t="shared" si="22"/>
        <v>211.15200000000004</v>
      </c>
      <c r="AA255">
        <f t="shared" si="23"/>
        <v>60.175000000000182</v>
      </c>
    </row>
    <row r="256" spans="1:27" x14ac:dyDescent="0.25">
      <c r="A256" s="58">
        <v>42258</v>
      </c>
      <c r="B256">
        <v>2153</v>
      </c>
      <c r="C256" s="58">
        <v>42624</v>
      </c>
      <c r="D256">
        <v>1845</v>
      </c>
      <c r="E256" s="58">
        <v>42989</v>
      </c>
      <c r="F256">
        <v>2879</v>
      </c>
      <c r="G256" s="58">
        <v>43354</v>
      </c>
      <c r="H256">
        <v>5418</v>
      </c>
      <c r="J256">
        <f t="shared" si="18"/>
        <v>-308</v>
      </c>
      <c r="K256">
        <f t="shared" si="19"/>
        <v>1034</v>
      </c>
      <c r="L256">
        <f t="shared" si="20"/>
        <v>2539</v>
      </c>
      <c r="P256" s="58">
        <v>42258</v>
      </c>
      <c r="Q256">
        <v>1901.288</v>
      </c>
      <c r="R256" s="58">
        <v>42624</v>
      </c>
      <c r="S256">
        <v>2218.788</v>
      </c>
      <c r="T256" s="58">
        <v>42989</v>
      </c>
      <c r="U256">
        <v>2481.085</v>
      </c>
      <c r="V256" s="58">
        <v>43354</v>
      </c>
      <c r="W256">
        <v>2288.692</v>
      </c>
      <c r="Y256">
        <f t="shared" si="21"/>
        <v>317.5</v>
      </c>
      <c r="Z256">
        <f t="shared" si="22"/>
        <v>262.29700000000003</v>
      </c>
      <c r="AA256">
        <f t="shared" si="23"/>
        <v>-192.39300000000003</v>
      </c>
    </row>
    <row r="257" spans="1:27" x14ac:dyDescent="0.25">
      <c r="A257" s="58">
        <v>42259</v>
      </c>
      <c r="B257">
        <v>1245</v>
      </c>
      <c r="C257" s="58">
        <v>42625</v>
      </c>
      <c r="D257">
        <v>2210</v>
      </c>
      <c r="E257" s="58">
        <v>42990</v>
      </c>
      <c r="F257">
        <v>3426</v>
      </c>
      <c r="G257" s="58">
        <v>43355</v>
      </c>
      <c r="H257">
        <v>5400</v>
      </c>
      <c r="J257">
        <f t="shared" si="18"/>
        <v>965</v>
      </c>
      <c r="K257">
        <f t="shared" si="19"/>
        <v>1216</v>
      </c>
      <c r="L257">
        <f t="shared" si="20"/>
        <v>1974</v>
      </c>
      <c r="P257" s="58">
        <v>42259</v>
      </c>
      <c r="Q257">
        <v>2042.365</v>
      </c>
      <c r="R257" s="58">
        <v>42625</v>
      </c>
      <c r="S257">
        <v>2155.9479999999999</v>
      </c>
      <c r="T257" s="58">
        <v>42990</v>
      </c>
      <c r="U257">
        <v>2394.0459999999998</v>
      </c>
      <c r="V257" s="58">
        <v>43355</v>
      </c>
      <c r="W257">
        <v>2271.143</v>
      </c>
      <c r="Y257">
        <f t="shared" si="21"/>
        <v>113.58299999999986</v>
      </c>
      <c r="Z257">
        <f t="shared" si="22"/>
        <v>238.09799999999996</v>
      </c>
      <c r="AA257">
        <f t="shared" si="23"/>
        <v>-122.90299999999979</v>
      </c>
    </row>
    <row r="258" spans="1:27" x14ac:dyDescent="0.25">
      <c r="A258" s="58">
        <v>42260</v>
      </c>
      <c r="B258">
        <v>1102</v>
      </c>
      <c r="C258" s="58">
        <v>42626</v>
      </c>
      <c r="D258">
        <v>3056</v>
      </c>
      <c r="E258" s="58">
        <v>42991</v>
      </c>
      <c r="F258">
        <v>3160</v>
      </c>
      <c r="G258" s="58">
        <v>43356</v>
      </c>
      <c r="H258">
        <v>5142</v>
      </c>
      <c r="J258">
        <f t="shared" si="18"/>
        <v>1954</v>
      </c>
      <c r="K258">
        <f t="shared" si="19"/>
        <v>104</v>
      </c>
      <c r="L258">
        <f t="shared" si="20"/>
        <v>1982</v>
      </c>
      <c r="P258" s="58">
        <v>42260</v>
      </c>
      <c r="Q258">
        <v>2117.6709999999998</v>
      </c>
      <c r="R258" s="58">
        <v>42626</v>
      </c>
      <c r="S258">
        <v>2125.5149999999999</v>
      </c>
      <c r="T258" s="58">
        <v>42991</v>
      </c>
      <c r="U258">
        <v>2388.165</v>
      </c>
      <c r="V258" s="58">
        <v>43356</v>
      </c>
      <c r="W258">
        <v>2358.1010000000001</v>
      </c>
      <c r="Y258">
        <f t="shared" si="21"/>
        <v>7.8440000000000509</v>
      </c>
      <c r="Z258">
        <f t="shared" si="22"/>
        <v>262.65000000000009</v>
      </c>
      <c r="AA258">
        <f t="shared" si="23"/>
        <v>-30.063999999999851</v>
      </c>
    </row>
    <row r="259" spans="1:27" x14ac:dyDescent="0.25">
      <c r="A259" s="58">
        <v>42261</v>
      </c>
      <c r="B259">
        <v>1227</v>
      </c>
      <c r="C259" s="58">
        <v>42627</v>
      </c>
      <c r="D259">
        <v>2693</v>
      </c>
      <c r="E259" s="58">
        <v>42992</v>
      </c>
      <c r="F259">
        <v>2982</v>
      </c>
      <c r="G259" s="58">
        <v>43357</v>
      </c>
      <c r="H259">
        <v>3747</v>
      </c>
      <c r="J259">
        <f t="shared" ref="J259:J322" si="24">D259-B259</f>
        <v>1466</v>
      </c>
      <c r="K259">
        <f t="shared" ref="K259:K322" si="25">F259-D259</f>
        <v>289</v>
      </c>
      <c r="L259">
        <f t="shared" ref="L259:L322" si="26">H259-F259</f>
        <v>765</v>
      </c>
      <c r="P259" s="58">
        <v>42261</v>
      </c>
      <c r="Q259">
        <v>2034.7370000000001</v>
      </c>
      <c r="R259" s="58">
        <v>42627</v>
      </c>
      <c r="S259">
        <v>2185.0230000000001</v>
      </c>
      <c r="T259" s="58">
        <v>42992</v>
      </c>
      <c r="U259">
        <v>2569.1849999999999</v>
      </c>
      <c r="V259" s="58">
        <v>43357</v>
      </c>
      <c r="W259">
        <v>2311.2660000000001</v>
      </c>
      <c r="Y259">
        <f t="shared" ref="Y259:Y322" si="27">S259-Q259</f>
        <v>150.28600000000006</v>
      </c>
      <c r="Z259">
        <f t="shared" ref="Z259:Z322" si="28">U259-S259</f>
        <v>384.16199999999981</v>
      </c>
      <c r="AA259">
        <f t="shared" ref="AA259:AA322" si="29">W259-U259</f>
        <v>-257.91899999999987</v>
      </c>
    </row>
    <row r="260" spans="1:27" x14ac:dyDescent="0.25">
      <c r="A260" s="58">
        <v>42262</v>
      </c>
      <c r="B260">
        <v>1254</v>
      </c>
      <c r="C260" s="58">
        <v>42628</v>
      </c>
      <c r="D260">
        <v>2663</v>
      </c>
      <c r="E260" s="58">
        <v>42993</v>
      </c>
      <c r="F260">
        <v>2629</v>
      </c>
      <c r="G260" s="58">
        <v>43358</v>
      </c>
      <c r="H260">
        <v>3335</v>
      </c>
      <c r="J260">
        <f t="shared" si="24"/>
        <v>1409</v>
      </c>
      <c r="K260">
        <f t="shared" si="25"/>
        <v>-34</v>
      </c>
      <c r="L260">
        <f t="shared" si="26"/>
        <v>706</v>
      </c>
      <c r="P260" s="58">
        <v>42262</v>
      </c>
      <c r="Q260">
        <v>2139.77</v>
      </c>
      <c r="R260" s="58">
        <v>42628</v>
      </c>
      <c r="S260">
        <v>2277.7060000000001</v>
      </c>
      <c r="T260" s="58">
        <v>42993</v>
      </c>
      <c r="U260">
        <v>2652.462</v>
      </c>
      <c r="V260" s="58">
        <v>43358</v>
      </c>
      <c r="W260">
        <v>2320.0889999999999</v>
      </c>
      <c r="Y260">
        <f t="shared" si="27"/>
        <v>137.93600000000015</v>
      </c>
      <c r="Z260">
        <f t="shared" si="28"/>
        <v>374.75599999999986</v>
      </c>
      <c r="AA260">
        <f t="shared" si="29"/>
        <v>-332.37300000000005</v>
      </c>
    </row>
    <row r="261" spans="1:27" x14ac:dyDescent="0.25">
      <c r="A261" s="58">
        <v>42263</v>
      </c>
      <c r="B261">
        <v>6461</v>
      </c>
      <c r="C261" s="58">
        <v>42629</v>
      </c>
      <c r="D261">
        <v>2150</v>
      </c>
      <c r="E261" s="58">
        <v>42994</v>
      </c>
      <c r="F261">
        <v>2047</v>
      </c>
      <c r="G261" s="58">
        <v>43359</v>
      </c>
      <c r="H261">
        <v>3500</v>
      </c>
      <c r="J261">
        <f t="shared" si="24"/>
        <v>-4311</v>
      </c>
      <c r="K261">
        <f t="shared" si="25"/>
        <v>-103</v>
      </c>
      <c r="L261">
        <f t="shared" si="26"/>
        <v>1453</v>
      </c>
      <c r="P261" s="58">
        <v>42263</v>
      </c>
      <c r="Q261">
        <v>1393.4179999999999</v>
      </c>
      <c r="R261" s="58">
        <v>42629</v>
      </c>
      <c r="S261">
        <v>2239.7399999999998</v>
      </c>
      <c r="T261" s="58">
        <v>42994</v>
      </c>
      <c r="U261">
        <v>2962.627</v>
      </c>
      <c r="V261" s="58">
        <v>43359</v>
      </c>
      <c r="W261">
        <v>2576.0770000000002</v>
      </c>
      <c r="Y261">
        <f t="shared" si="27"/>
        <v>846.32199999999989</v>
      </c>
      <c r="Z261">
        <f t="shared" si="28"/>
        <v>722.88700000000017</v>
      </c>
      <c r="AA261">
        <f t="shared" si="29"/>
        <v>-386.54999999999973</v>
      </c>
    </row>
    <row r="262" spans="1:27" x14ac:dyDescent="0.25">
      <c r="A262" s="58">
        <v>42264</v>
      </c>
      <c r="B262">
        <v>5175</v>
      </c>
      <c r="C262" s="58">
        <v>42630</v>
      </c>
      <c r="D262">
        <v>1835</v>
      </c>
      <c r="E262" s="58">
        <v>42995</v>
      </c>
      <c r="F262">
        <v>2067</v>
      </c>
      <c r="G262" s="58">
        <v>43360</v>
      </c>
      <c r="H262">
        <v>4421</v>
      </c>
      <c r="J262">
        <f t="shared" si="24"/>
        <v>-3340</v>
      </c>
      <c r="K262">
        <f t="shared" si="25"/>
        <v>232</v>
      </c>
      <c r="L262">
        <f t="shared" si="26"/>
        <v>2354</v>
      </c>
      <c r="P262" s="58">
        <v>42264</v>
      </c>
      <c r="Q262">
        <v>1439.42</v>
      </c>
      <c r="R262" s="58">
        <v>42630</v>
      </c>
      <c r="S262">
        <v>2096.3910000000001</v>
      </c>
      <c r="T262" s="58">
        <v>42995</v>
      </c>
      <c r="U262">
        <v>2765.134</v>
      </c>
      <c r="V262" s="58">
        <v>43360</v>
      </c>
      <c r="W262">
        <v>2106.9360000000001</v>
      </c>
      <c r="Y262">
        <f t="shared" si="27"/>
        <v>656.971</v>
      </c>
      <c r="Z262">
        <f t="shared" si="28"/>
        <v>668.74299999999994</v>
      </c>
      <c r="AA262">
        <f t="shared" si="29"/>
        <v>-658.19799999999987</v>
      </c>
    </row>
    <row r="263" spans="1:27" x14ac:dyDescent="0.25">
      <c r="A263" s="58">
        <v>42265</v>
      </c>
      <c r="B263">
        <v>2614</v>
      </c>
      <c r="C263" s="58">
        <v>42631</v>
      </c>
      <c r="D263">
        <v>1903</v>
      </c>
      <c r="E263" s="58">
        <v>42996</v>
      </c>
      <c r="F263">
        <v>2167</v>
      </c>
      <c r="G263" s="58">
        <v>43361</v>
      </c>
      <c r="H263">
        <v>4307</v>
      </c>
      <c r="J263">
        <f t="shared" si="24"/>
        <v>-711</v>
      </c>
      <c r="K263">
        <f t="shared" si="25"/>
        <v>264</v>
      </c>
      <c r="L263">
        <f t="shared" si="26"/>
        <v>2140</v>
      </c>
      <c r="P263" s="58">
        <v>42265</v>
      </c>
      <c r="Q263">
        <v>1691.8320000000001</v>
      </c>
      <c r="R263" s="58">
        <v>42631</v>
      </c>
      <c r="S263">
        <v>2281.806</v>
      </c>
      <c r="T263" s="58">
        <v>42996</v>
      </c>
      <c r="U263">
        <v>2688.3649999999998</v>
      </c>
      <c r="V263" s="58">
        <v>43361</v>
      </c>
      <c r="W263">
        <v>2402.2800000000002</v>
      </c>
      <c r="Y263">
        <f t="shared" si="27"/>
        <v>589.97399999999993</v>
      </c>
      <c r="Z263">
        <f t="shared" si="28"/>
        <v>406.55899999999974</v>
      </c>
      <c r="AA263">
        <f t="shared" si="29"/>
        <v>-286.08499999999958</v>
      </c>
    </row>
    <row r="264" spans="1:27" x14ac:dyDescent="0.25">
      <c r="A264" s="58">
        <v>42266</v>
      </c>
      <c r="B264">
        <v>1385</v>
      </c>
      <c r="C264" s="58">
        <v>42632</v>
      </c>
      <c r="D264">
        <v>2385</v>
      </c>
      <c r="E264" s="58">
        <v>42997</v>
      </c>
      <c r="F264">
        <v>4348</v>
      </c>
      <c r="G264" s="58">
        <v>43362</v>
      </c>
      <c r="H264">
        <v>4223</v>
      </c>
      <c r="J264">
        <f t="shared" si="24"/>
        <v>1000</v>
      </c>
      <c r="K264">
        <f t="shared" si="25"/>
        <v>1963</v>
      </c>
      <c r="L264">
        <f t="shared" si="26"/>
        <v>-125</v>
      </c>
      <c r="P264" s="58">
        <v>42266</v>
      </c>
      <c r="Q264">
        <v>1753.038</v>
      </c>
      <c r="R264" s="58">
        <v>42632</v>
      </c>
      <c r="S264">
        <v>2416.1590000000001</v>
      </c>
      <c r="T264" s="58">
        <v>42997</v>
      </c>
      <c r="U264">
        <v>2455.8780000000002</v>
      </c>
      <c r="V264" s="58">
        <v>43362</v>
      </c>
      <c r="W264">
        <v>2442.6559999999999</v>
      </c>
      <c r="Y264">
        <f t="shared" si="27"/>
        <v>663.12100000000009</v>
      </c>
      <c r="Z264">
        <f t="shared" si="28"/>
        <v>39.719000000000051</v>
      </c>
      <c r="AA264">
        <f t="shared" si="29"/>
        <v>-13.222000000000207</v>
      </c>
    </row>
    <row r="265" spans="1:27" x14ac:dyDescent="0.25">
      <c r="A265" s="58">
        <v>42267</v>
      </c>
      <c r="B265">
        <v>1493</v>
      </c>
      <c r="C265" s="58">
        <v>42633</v>
      </c>
      <c r="D265">
        <v>6672</v>
      </c>
      <c r="E265" s="58">
        <v>42998</v>
      </c>
      <c r="F265">
        <v>3645</v>
      </c>
      <c r="G265" s="58">
        <v>43363</v>
      </c>
      <c r="H265">
        <v>3839</v>
      </c>
      <c r="J265">
        <f t="shared" si="24"/>
        <v>5179</v>
      </c>
      <c r="K265">
        <f t="shared" si="25"/>
        <v>-3027</v>
      </c>
      <c r="L265">
        <f t="shared" si="26"/>
        <v>194</v>
      </c>
      <c r="P265" s="58">
        <v>42267</v>
      </c>
      <c r="Q265">
        <v>1767.9469999999999</v>
      </c>
      <c r="R265" s="58">
        <v>42633</v>
      </c>
      <c r="S265">
        <v>1760.923</v>
      </c>
      <c r="T265" s="58">
        <v>42998</v>
      </c>
      <c r="U265">
        <v>2434.665</v>
      </c>
      <c r="V265" s="58">
        <v>43363</v>
      </c>
      <c r="W265">
        <v>2325.3980000000001</v>
      </c>
      <c r="Y265">
        <f t="shared" si="27"/>
        <v>-7.0239999999998872</v>
      </c>
      <c r="Z265">
        <f t="shared" si="28"/>
        <v>673.74199999999996</v>
      </c>
      <c r="AA265">
        <f t="shared" si="29"/>
        <v>-109.26699999999983</v>
      </c>
    </row>
    <row r="266" spans="1:27" x14ac:dyDescent="0.25">
      <c r="A266" s="58">
        <v>42268</v>
      </c>
      <c r="B266">
        <v>1689</v>
      </c>
      <c r="C266" s="58">
        <v>42634</v>
      </c>
      <c r="D266">
        <v>4084</v>
      </c>
      <c r="E266" s="58">
        <v>42999</v>
      </c>
      <c r="F266">
        <v>3490</v>
      </c>
      <c r="G266" s="58">
        <v>43364</v>
      </c>
      <c r="H266">
        <v>3545</v>
      </c>
      <c r="J266">
        <f t="shared" si="24"/>
        <v>2395</v>
      </c>
      <c r="K266">
        <f t="shared" si="25"/>
        <v>-594</v>
      </c>
      <c r="L266">
        <f t="shared" si="26"/>
        <v>55</v>
      </c>
      <c r="P266" s="58">
        <v>42268</v>
      </c>
      <c r="Q266">
        <v>1783.347</v>
      </c>
      <c r="R266" s="58">
        <v>42634</v>
      </c>
      <c r="S266">
        <v>2109.2669999999998</v>
      </c>
      <c r="T266" s="58">
        <v>42999</v>
      </c>
      <c r="U266">
        <v>2435.4850000000001</v>
      </c>
      <c r="V266" s="58">
        <v>43364</v>
      </c>
      <c r="W266">
        <v>2357.2469999999998</v>
      </c>
      <c r="Y266">
        <f t="shared" si="27"/>
        <v>325.91999999999985</v>
      </c>
      <c r="Z266">
        <f t="shared" si="28"/>
        <v>326.2180000000003</v>
      </c>
      <c r="AA266">
        <f t="shared" si="29"/>
        <v>-78.238000000000284</v>
      </c>
    </row>
    <row r="267" spans="1:27" x14ac:dyDescent="0.25">
      <c r="A267" s="58">
        <v>42269</v>
      </c>
      <c r="B267">
        <v>1270</v>
      </c>
      <c r="C267" s="58">
        <v>42635</v>
      </c>
      <c r="D267">
        <v>2613</v>
      </c>
      <c r="E267" s="58">
        <v>43000</v>
      </c>
      <c r="F267">
        <v>2817</v>
      </c>
      <c r="G267" s="58">
        <v>43365</v>
      </c>
      <c r="H267">
        <v>3089</v>
      </c>
      <c r="J267">
        <f t="shared" si="24"/>
        <v>1343</v>
      </c>
      <c r="K267">
        <f t="shared" si="25"/>
        <v>204</v>
      </c>
      <c r="L267">
        <f t="shared" si="26"/>
        <v>272</v>
      </c>
      <c r="P267" s="58">
        <v>42269</v>
      </c>
      <c r="Q267">
        <v>2020.7059999999999</v>
      </c>
      <c r="R267" s="58">
        <v>42635</v>
      </c>
      <c r="S267">
        <v>2222.1660000000002</v>
      </c>
      <c r="T267" s="58">
        <v>43000</v>
      </c>
      <c r="U267">
        <v>2650.9969999999998</v>
      </c>
      <c r="V267" s="58">
        <v>43365</v>
      </c>
      <c r="W267">
        <v>2350.9229999999998</v>
      </c>
      <c r="Y267">
        <f t="shared" si="27"/>
        <v>201.46000000000026</v>
      </c>
      <c r="Z267">
        <f t="shared" si="28"/>
        <v>428.83099999999968</v>
      </c>
      <c r="AA267">
        <f t="shared" si="29"/>
        <v>-300.07400000000007</v>
      </c>
    </row>
    <row r="268" spans="1:27" x14ac:dyDescent="0.25">
      <c r="A268" s="58">
        <v>42270</v>
      </c>
      <c r="B268">
        <v>1488</v>
      </c>
      <c r="C268" s="58">
        <v>42636</v>
      </c>
      <c r="D268">
        <v>1694</v>
      </c>
      <c r="E268" s="58">
        <v>43001</v>
      </c>
      <c r="F268">
        <v>2058</v>
      </c>
      <c r="G268" s="58">
        <v>43366</v>
      </c>
      <c r="H268">
        <v>3307</v>
      </c>
      <c r="J268">
        <f t="shared" si="24"/>
        <v>206</v>
      </c>
      <c r="K268">
        <f t="shared" si="25"/>
        <v>364</v>
      </c>
      <c r="L268">
        <f t="shared" si="26"/>
        <v>1249</v>
      </c>
      <c r="P268" s="58">
        <v>42270</v>
      </c>
      <c r="Q268">
        <v>1951.5340000000001</v>
      </c>
      <c r="R268" s="58">
        <v>42636</v>
      </c>
      <c r="S268">
        <v>2340.5450000000001</v>
      </c>
      <c r="T268" s="58">
        <v>43001</v>
      </c>
      <c r="U268">
        <v>2773.607</v>
      </c>
      <c r="V268" s="58">
        <v>43366</v>
      </c>
      <c r="W268">
        <v>2372.0790000000002</v>
      </c>
      <c r="Y268">
        <f t="shared" si="27"/>
        <v>389.01099999999997</v>
      </c>
      <c r="Z268">
        <f t="shared" si="28"/>
        <v>433.0619999999999</v>
      </c>
      <c r="AA268">
        <f t="shared" si="29"/>
        <v>-401.52799999999979</v>
      </c>
    </row>
    <row r="269" spans="1:27" x14ac:dyDescent="0.25">
      <c r="A269" s="58">
        <v>42271</v>
      </c>
      <c r="B269">
        <v>1338</v>
      </c>
      <c r="C269" s="58">
        <v>42637</v>
      </c>
      <c r="D269">
        <v>1532</v>
      </c>
      <c r="E269" s="58">
        <v>43002</v>
      </c>
      <c r="F269">
        <v>2220</v>
      </c>
      <c r="G269" s="58">
        <v>43367</v>
      </c>
      <c r="H269">
        <v>3148</v>
      </c>
      <c r="J269">
        <f t="shared" si="24"/>
        <v>194</v>
      </c>
      <c r="K269">
        <f t="shared" si="25"/>
        <v>688</v>
      </c>
      <c r="L269">
        <f t="shared" si="26"/>
        <v>928</v>
      </c>
      <c r="P269" s="58">
        <v>42271</v>
      </c>
      <c r="Q269">
        <v>1883.0989999999999</v>
      </c>
      <c r="R269" s="58">
        <v>42637</v>
      </c>
      <c r="S269">
        <v>2277.36</v>
      </c>
      <c r="T269" s="58">
        <v>43002</v>
      </c>
      <c r="U269">
        <v>2613.0100000000002</v>
      </c>
      <c r="V269" s="58">
        <v>43367</v>
      </c>
      <c r="W269">
        <v>2355.2449999999999</v>
      </c>
      <c r="Y269">
        <f t="shared" si="27"/>
        <v>394.26100000000019</v>
      </c>
      <c r="Z269">
        <f t="shared" si="28"/>
        <v>335.65000000000009</v>
      </c>
      <c r="AA269">
        <f t="shared" si="29"/>
        <v>-257.76500000000033</v>
      </c>
    </row>
    <row r="270" spans="1:27" x14ac:dyDescent="0.25">
      <c r="A270" s="58">
        <v>42272</v>
      </c>
      <c r="B270">
        <v>1329</v>
      </c>
      <c r="C270" s="58">
        <v>42638</v>
      </c>
      <c r="D270">
        <v>1598</v>
      </c>
      <c r="E270" s="58">
        <v>43003</v>
      </c>
      <c r="F270">
        <v>2628</v>
      </c>
      <c r="G270" s="58">
        <v>43368</v>
      </c>
      <c r="H270">
        <v>4421</v>
      </c>
      <c r="J270">
        <f t="shared" si="24"/>
        <v>269</v>
      </c>
      <c r="K270">
        <f t="shared" si="25"/>
        <v>1030</v>
      </c>
      <c r="L270">
        <f t="shared" si="26"/>
        <v>1793</v>
      </c>
      <c r="P270" s="58">
        <v>42272</v>
      </c>
      <c r="Q270">
        <v>1980.502</v>
      </c>
      <c r="R270" s="58">
        <v>42638</v>
      </c>
      <c r="S270">
        <v>2575.3319999999999</v>
      </c>
      <c r="T270" s="58">
        <v>43003</v>
      </c>
      <c r="U270">
        <v>2534.2750000000001</v>
      </c>
      <c r="V270" s="58">
        <v>43368</v>
      </c>
      <c r="W270">
        <v>2688.375</v>
      </c>
      <c r="Y270">
        <f t="shared" si="27"/>
        <v>594.82999999999993</v>
      </c>
      <c r="Z270">
        <f t="shared" si="28"/>
        <v>-41.056999999999789</v>
      </c>
      <c r="AA270">
        <f t="shared" si="29"/>
        <v>154.09999999999991</v>
      </c>
    </row>
    <row r="271" spans="1:27" x14ac:dyDescent="0.25">
      <c r="A271" s="58">
        <v>42273</v>
      </c>
      <c r="B271">
        <v>1044</v>
      </c>
      <c r="C271" s="58">
        <v>42639</v>
      </c>
      <c r="D271">
        <v>1936</v>
      </c>
      <c r="E271" s="58">
        <v>43004</v>
      </c>
      <c r="F271">
        <v>2981</v>
      </c>
      <c r="G271" s="58">
        <v>43369</v>
      </c>
      <c r="H271">
        <v>4779</v>
      </c>
      <c r="J271">
        <f t="shared" si="24"/>
        <v>892</v>
      </c>
      <c r="K271">
        <f t="shared" si="25"/>
        <v>1045</v>
      </c>
      <c r="L271">
        <f t="shared" si="26"/>
        <v>1798</v>
      </c>
      <c r="P271" s="58">
        <v>42273</v>
      </c>
      <c r="Q271">
        <v>2199.779</v>
      </c>
      <c r="R271" s="58">
        <v>42639</v>
      </c>
      <c r="S271">
        <v>2387.6179999999999</v>
      </c>
      <c r="T271" s="58">
        <v>43004</v>
      </c>
      <c r="U271">
        <v>2465.3589999999999</v>
      </c>
      <c r="V271" s="58">
        <v>43369</v>
      </c>
      <c r="W271">
        <v>2351.701</v>
      </c>
      <c r="Y271">
        <f t="shared" si="27"/>
        <v>187.83899999999994</v>
      </c>
      <c r="Z271">
        <f t="shared" si="28"/>
        <v>77.740999999999985</v>
      </c>
      <c r="AA271">
        <f t="shared" si="29"/>
        <v>-113.6579999999999</v>
      </c>
    </row>
    <row r="272" spans="1:27" x14ac:dyDescent="0.25">
      <c r="A272" s="58">
        <v>42274</v>
      </c>
      <c r="B272">
        <v>1080</v>
      </c>
      <c r="C272" s="58">
        <v>42640</v>
      </c>
      <c r="D272">
        <v>1980</v>
      </c>
      <c r="E272" s="58">
        <v>43005</v>
      </c>
      <c r="F272">
        <v>3062</v>
      </c>
      <c r="G272" s="58">
        <v>43370</v>
      </c>
      <c r="H272">
        <v>4646</v>
      </c>
      <c r="J272">
        <f t="shared" si="24"/>
        <v>900</v>
      </c>
      <c r="K272">
        <f t="shared" si="25"/>
        <v>1082</v>
      </c>
      <c r="L272">
        <f t="shared" si="26"/>
        <v>1584</v>
      </c>
      <c r="P272" s="58">
        <v>42274</v>
      </c>
      <c r="Q272">
        <v>2097.913</v>
      </c>
      <c r="R272" s="58">
        <v>42640</v>
      </c>
      <c r="S272">
        <v>2225.7089999999998</v>
      </c>
      <c r="T272" s="58">
        <v>43005</v>
      </c>
      <c r="U272">
        <v>2686.7</v>
      </c>
      <c r="V272" s="58">
        <v>43370</v>
      </c>
      <c r="W272">
        <v>2368.1439999999998</v>
      </c>
      <c r="Y272">
        <f t="shared" si="27"/>
        <v>127.79599999999982</v>
      </c>
      <c r="Z272">
        <f t="shared" si="28"/>
        <v>460.99099999999999</v>
      </c>
      <c r="AA272">
        <f t="shared" si="29"/>
        <v>-318.55600000000004</v>
      </c>
    </row>
    <row r="273" spans="1:27" x14ac:dyDescent="0.25">
      <c r="A273" s="58">
        <v>42275</v>
      </c>
      <c r="B273">
        <v>1465</v>
      </c>
      <c r="C273" s="58">
        <v>42641</v>
      </c>
      <c r="D273">
        <v>2282</v>
      </c>
      <c r="E273" s="58">
        <v>43006</v>
      </c>
      <c r="F273">
        <v>3466</v>
      </c>
      <c r="G273" s="58">
        <v>43371</v>
      </c>
      <c r="H273">
        <v>4309</v>
      </c>
      <c r="J273">
        <f t="shared" si="24"/>
        <v>817</v>
      </c>
      <c r="K273">
        <f t="shared" si="25"/>
        <v>1184</v>
      </c>
      <c r="L273">
        <f t="shared" si="26"/>
        <v>843</v>
      </c>
      <c r="P273" s="58">
        <v>42275</v>
      </c>
      <c r="Q273">
        <v>2019.9949999999999</v>
      </c>
      <c r="R273" s="58">
        <v>42641</v>
      </c>
      <c r="S273">
        <v>2238.489</v>
      </c>
      <c r="T273" s="58">
        <v>43006</v>
      </c>
      <c r="U273">
        <v>2699.8429999999998</v>
      </c>
      <c r="V273" s="58">
        <v>43371</v>
      </c>
      <c r="W273">
        <v>2458.6959999999999</v>
      </c>
      <c r="Y273">
        <f t="shared" si="27"/>
        <v>218.49400000000014</v>
      </c>
      <c r="Z273">
        <f t="shared" si="28"/>
        <v>461.35399999999981</v>
      </c>
      <c r="AA273">
        <f t="shared" si="29"/>
        <v>-241.14699999999993</v>
      </c>
    </row>
    <row r="274" spans="1:27" x14ac:dyDescent="0.25">
      <c r="A274" s="58">
        <v>42276</v>
      </c>
      <c r="B274">
        <v>1409</v>
      </c>
      <c r="C274" s="58">
        <v>42642</v>
      </c>
      <c r="D274">
        <v>2565</v>
      </c>
      <c r="E274" s="58">
        <v>43007</v>
      </c>
      <c r="F274">
        <v>2773</v>
      </c>
      <c r="G274" s="58">
        <v>43372</v>
      </c>
      <c r="H274">
        <v>3621</v>
      </c>
      <c r="J274">
        <f t="shared" si="24"/>
        <v>1156</v>
      </c>
      <c r="K274">
        <f t="shared" si="25"/>
        <v>208</v>
      </c>
      <c r="L274">
        <f t="shared" si="26"/>
        <v>848</v>
      </c>
      <c r="P274" s="58">
        <v>42276</v>
      </c>
      <c r="Q274">
        <v>2028.8030000000001</v>
      </c>
      <c r="R274" s="58">
        <v>42642</v>
      </c>
      <c r="S274">
        <v>2490.5059999999999</v>
      </c>
      <c r="T274" s="58">
        <v>43007</v>
      </c>
      <c r="U274">
        <v>2840.0830000000001</v>
      </c>
      <c r="V274" s="58">
        <v>43372</v>
      </c>
      <c r="W274">
        <v>2590.2020000000002</v>
      </c>
      <c r="Y274">
        <f t="shared" si="27"/>
        <v>461.70299999999975</v>
      </c>
      <c r="Z274">
        <f t="shared" si="28"/>
        <v>349.57700000000023</v>
      </c>
      <c r="AA274">
        <f t="shared" si="29"/>
        <v>-249.88099999999986</v>
      </c>
    </row>
    <row r="275" spans="1:27" x14ac:dyDescent="0.25">
      <c r="A275" s="58">
        <v>42277</v>
      </c>
      <c r="B275">
        <v>1030</v>
      </c>
      <c r="C275" s="58">
        <v>42643</v>
      </c>
      <c r="D275">
        <v>2201</v>
      </c>
      <c r="E275" s="58">
        <v>43008</v>
      </c>
      <c r="F275">
        <v>2670</v>
      </c>
      <c r="G275" s="58">
        <v>43373</v>
      </c>
      <c r="H275">
        <v>3569</v>
      </c>
      <c r="J275">
        <f t="shared" si="24"/>
        <v>1171</v>
      </c>
      <c r="K275">
        <f t="shared" si="25"/>
        <v>469</v>
      </c>
      <c r="L275">
        <f t="shared" si="26"/>
        <v>899</v>
      </c>
      <c r="P275" s="58">
        <v>42277</v>
      </c>
      <c r="Q275">
        <v>1957.423</v>
      </c>
      <c r="R275" s="58">
        <v>42643</v>
      </c>
      <c r="S275">
        <v>2091.8589999999999</v>
      </c>
      <c r="T275" s="58">
        <v>43008</v>
      </c>
      <c r="U275">
        <v>3278.828</v>
      </c>
      <c r="V275" s="58">
        <v>43373</v>
      </c>
      <c r="W275">
        <v>2759.7089999999998</v>
      </c>
      <c r="Y275">
        <f t="shared" si="27"/>
        <v>134.43599999999992</v>
      </c>
      <c r="Z275">
        <f t="shared" si="28"/>
        <v>1186.9690000000001</v>
      </c>
      <c r="AA275">
        <f t="shared" si="29"/>
        <v>-519.11900000000014</v>
      </c>
    </row>
    <row r="276" spans="1:27" x14ac:dyDescent="0.25">
      <c r="A276" s="58">
        <v>42278</v>
      </c>
      <c r="B276">
        <v>1051</v>
      </c>
      <c r="C276" s="58">
        <v>42644</v>
      </c>
      <c r="D276">
        <v>1839</v>
      </c>
      <c r="E276" s="58">
        <v>43009</v>
      </c>
      <c r="F276">
        <v>2508</v>
      </c>
      <c r="G276" s="58">
        <v>43374</v>
      </c>
      <c r="H276">
        <v>3898</v>
      </c>
      <c r="J276">
        <f t="shared" si="24"/>
        <v>788</v>
      </c>
      <c r="K276">
        <f t="shared" si="25"/>
        <v>669</v>
      </c>
      <c r="L276">
        <f t="shared" si="26"/>
        <v>1390</v>
      </c>
      <c r="P276" s="58">
        <v>42278</v>
      </c>
      <c r="Q276">
        <v>1898.88</v>
      </c>
      <c r="R276" s="58">
        <v>42644</v>
      </c>
      <c r="S276">
        <v>2091.1880000000001</v>
      </c>
      <c r="T276" s="58">
        <v>43009</v>
      </c>
      <c r="U276">
        <v>3027.1689999999999</v>
      </c>
      <c r="V276" s="58">
        <v>43374</v>
      </c>
      <c r="W276">
        <v>2731.529</v>
      </c>
      <c r="Y276">
        <f t="shared" si="27"/>
        <v>192.30799999999999</v>
      </c>
      <c r="Z276">
        <f t="shared" si="28"/>
        <v>935.98099999999977</v>
      </c>
      <c r="AA276">
        <f t="shared" si="29"/>
        <v>-295.63999999999987</v>
      </c>
    </row>
    <row r="277" spans="1:27" x14ac:dyDescent="0.25">
      <c r="A277" s="58">
        <v>42279</v>
      </c>
      <c r="B277">
        <v>1397</v>
      </c>
      <c r="C277" s="58">
        <v>42645</v>
      </c>
      <c r="D277">
        <v>1948</v>
      </c>
      <c r="E277" s="58">
        <v>43010</v>
      </c>
      <c r="F277">
        <v>3028</v>
      </c>
      <c r="G277" s="58">
        <v>43375</v>
      </c>
      <c r="H277">
        <v>3811</v>
      </c>
      <c r="J277">
        <f t="shared" si="24"/>
        <v>551</v>
      </c>
      <c r="K277">
        <f t="shared" si="25"/>
        <v>1080</v>
      </c>
      <c r="L277">
        <f t="shared" si="26"/>
        <v>783</v>
      </c>
      <c r="P277" s="58">
        <v>42279</v>
      </c>
      <c r="Q277">
        <v>2119.924</v>
      </c>
      <c r="R277" s="58">
        <v>42645</v>
      </c>
      <c r="S277">
        <v>2146.913</v>
      </c>
      <c r="T277" s="58">
        <v>43010</v>
      </c>
      <c r="U277">
        <v>2757.4630000000002</v>
      </c>
      <c r="V277" s="58">
        <v>43375</v>
      </c>
      <c r="W277">
        <v>2408.7750000000001</v>
      </c>
      <c r="Y277">
        <f t="shared" si="27"/>
        <v>26.989000000000033</v>
      </c>
      <c r="Z277">
        <f t="shared" si="28"/>
        <v>610.55000000000018</v>
      </c>
      <c r="AA277">
        <f t="shared" si="29"/>
        <v>-348.6880000000001</v>
      </c>
    </row>
    <row r="278" spans="1:27" x14ac:dyDescent="0.25">
      <c r="A278" s="58">
        <v>42280</v>
      </c>
      <c r="B278">
        <v>1010</v>
      </c>
      <c r="C278" s="58">
        <v>42646</v>
      </c>
      <c r="D278">
        <v>2431</v>
      </c>
      <c r="E278" s="58">
        <v>43011</v>
      </c>
      <c r="F278">
        <v>3551</v>
      </c>
      <c r="G278" s="58">
        <v>43376</v>
      </c>
      <c r="H278">
        <v>3760</v>
      </c>
      <c r="J278">
        <f t="shared" si="24"/>
        <v>1421</v>
      </c>
      <c r="K278">
        <f t="shared" si="25"/>
        <v>1120</v>
      </c>
      <c r="L278">
        <f t="shared" si="26"/>
        <v>209</v>
      </c>
      <c r="P278" s="58">
        <v>42280</v>
      </c>
      <c r="Q278">
        <v>2247.3780000000002</v>
      </c>
      <c r="R278" s="58">
        <v>42646</v>
      </c>
      <c r="S278">
        <v>2221.288</v>
      </c>
      <c r="T278" s="58">
        <v>43011</v>
      </c>
      <c r="U278">
        <v>2821.6379999999999</v>
      </c>
      <c r="V278" s="58">
        <v>43376</v>
      </c>
      <c r="W278">
        <v>2413.7170000000001</v>
      </c>
      <c r="Y278">
        <f t="shared" si="27"/>
        <v>-26.090000000000146</v>
      </c>
      <c r="Z278">
        <f t="shared" si="28"/>
        <v>600.34999999999991</v>
      </c>
      <c r="AA278">
        <f t="shared" si="29"/>
        <v>-407.92099999999982</v>
      </c>
    </row>
    <row r="279" spans="1:27" x14ac:dyDescent="0.25">
      <c r="A279" s="58">
        <v>42281</v>
      </c>
      <c r="B279">
        <v>1137</v>
      </c>
      <c r="C279" s="58">
        <v>42647</v>
      </c>
      <c r="D279">
        <v>2694</v>
      </c>
      <c r="E279" s="58">
        <v>43012</v>
      </c>
      <c r="F279">
        <v>3658</v>
      </c>
      <c r="G279" s="58">
        <v>43377</v>
      </c>
      <c r="H279">
        <v>4051</v>
      </c>
      <c r="J279">
        <f t="shared" si="24"/>
        <v>1557</v>
      </c>
      <c r="K279">
        <f t="shared" si="25"/>
        <v>964</v>
      </c>
      <c r="L279">
        <f t="shared" si="26"/>
        <v>393</v>
      </c>
      <c r="P279" s="58">
        <v>42281</v>
      </c>
      <c r="Q279">
        <v>2024.422</v>
      </c>
      <c r="R279" s="58">
        <v>42647</v>
      </c>
      <c r="S279">
        <v>2215.4679999999998</v>
      </c>
      <c r="T279" s="58">
        <v>43012</v>
      </c>
      <c r="U279">
        <v>2828.817</v>
      </c>
      <c r="V279" s="58">
        <v>43377</v>
      </c>
      <c r="W279">
        <v>2448.6170000000002</v>
      </c>
      <c r="Y279">
        <f t="shared" si="27"/>
        <v>191.04599999999982</v>
      </c>
      <c r="Z279">
        <f t="shared" si="28"/>
        <v>613.34900000000016</v>
      </c>
      <c r="AA279">
        <f t="shared" si="29"/>
        <v>-380.19999999999982</v>
      </c>
    </row>
    <row r="280" spans="1:27" x14ac:dyDescent="0.25">
      <c r="A280" s="58">
        <v>42282</v>
      </c>
      <c r="B280">
        <v>1691</v>
      </c>
      <c r="C280" s="58">
        <v>42648</v>
      </c>
      <c r="D280">
        <v>2639</v>
      </c>
      <c r="E280" s="58">
        <v>43013</v>
      </c>
      <c r="F280">
        <v>3778</v>
      </c>
      <c r="G280" s="58">
        <v>43378</v>
      </c>
      <c r="H280">
        <v>3539</v>
      </c>
      <c r="J280">
        <f t="shared" si="24"/>
        <v>948</v>
      </c>
      <c r="K280">
        <f t="shared" si="25"/>
        <v>1139</v>
      </c>
      <c r="L280">
        <f t="shared" si="26"/>
        <v>-239</v>
      </c>
      <c r="P280" s="58">
        <v>42282</v>
      </c>
      <c r="Q280">
        <v>2029.2149999999999</v>
      </c>
      <c r="R280" s="58">
        <v>42648</v>
      </c>
      <c r="S280">
        <v>2255.1190000000001</v>
      </c>
      <c r="T280" s="58">
        <v>43013</v>
      </c>
      <c r="U280">
        <v>2682.056</v>
      </c>
      <c r="V280" s="58">
        <v>43378</v>
      </c>
      <c r="W280">
        <v>2557.116</v>
      </c>
      <c r="Y280">
        <f t="shared" si="27"/>
        <v>225.90400000000022</v>
      </c>
      <c r="Z280">
        <f t="shared" si="28"/>
        <v>426.9369999999999</v>
      </c>
      <c r="AA280">
        <f t="shared" si="29"/>
        <v>-124.94000000000005</v>
      </c>
    </row>
    <row r="281" spans="1:27" x14ac:dyDescent="0.25">
      <c r="A281" s="58">
        <v>42283</v>
      </c>
      <c r="B281">
        <v>2117</v>
      </c>
      <c r="C281" s="58">
        <v>42649</v>
      </c>
      <c r="D281">
        <v>2875</v>
      </c>
      <c r="E281" s="58">
        <v>43014</v>
      </c>
      <c r="F281">
        <v>3139</v>
      </c>
      <c r="G281" s="58">
        <v>43379</v>
      </c>
      <c r="H281">
        <v>3530</v>
      </c>
      <c r="J281">
        <f t="shared" si="24"/>
        <v>758</v>
      </c>
      <c r="K281">
        <f t="shared" si="25"/>
        <v>264</v>
      </c>
      <c r="L281">
        <f t="shared" si="26"/>
        <v>391</v>
      </c>
      <c r="P281" s="58">
        <v>42283</v>
      </c>
      <c r="Q281">
        <v>1947.415</v>
      </c>
      <c r="R281" s="58">
        <v>42649</v>
      </c>
      <c r="S281">
        <v>2193.0419999999999</v>
      </c>
      <c r="T281" s="58">
        <v>43014</v>
      </c>
      <c r="U281">
        <v>2585.3850000000002</v>
      </c>
      <c r="V281" s="58">
        <v>43379</v>
      </c>
      <c r="W281">
        <v>2666.393</v>
      </c>
      <c r="Y281">
        <f t="shared" si="27"/>
        <v>245.62699999999995</v>
      </c>
      <c r="Z281">
        <f t="shared" si="28"/>
        <v>392.3430000000003</v>
      </c>
      <c r="AA281">
        <f t="shared" si="29"/>
        <v>81.007999999999811</v>
      </c>
    </row>
    <row r="282" spans="1:27" x14ac:dyDescent="0.25">
      <c r="A282" s="58">
        <v>42284</v>
      </c>
      <c r="B282">
        <v>2205</v>
      </c>
      <c r="C282" s="58">
        <v>42650</v>
      </c>
      <c r="D282">
        <v>2781</v>
      </c>
      <c r="E282" s="58">
        <v>43015</v>
      </c>
      <c r="F282">
        <v>2368</v>
      </c>
      <c r="G282" s="58">
        <v>43380</v>
      </c>
      <c r="H282">
        <v>3293</v>
      </c>
      <c r="J282">
        <f t="shared" si="24"/>
        <v>576</v>
      </c>
      <c r="K282">
        <f t="shared" si="25"/>
        <v>-413</v>
      </c>
      <c r="L282">
        <f t="shared" si="26"/>
        <v>925</v>
      </c>
      <c r="P282" s="58">
        <v>42284</v>
      </c>
      <c r="Q282">
        <v>2010.3030000000001</v>
      </c>
      <c r="R282" s="58">
        <v>42650</v>
      </c>
      <c r="S282">
        <v>1992.6289999999999</v>
      </c>
      <c r="T282" s="58">
        <v>43015</v>
      </c>
      <c r="U282">
        <v>2727.3580000000002</v>
      </c>
      <c r="V282" s="58">
        <v>43380</v>
      </c>
      <c r="W282">
        <v>2517.6489999999999</v>
      </c>
      <c r="Y282">
        <f t="shared" si="27"/>
        <v>-17.674000000000206</v>
      </c>
      <c r="Z282">
        <f t="shared" si="28"/>
        <v>734.72900000000027</v>
      </c>
      <c r="AA282">
        <f t="shared" si="29"/>
        <v>-209.70900000000029</v>
      </c>
    </row>
    <row r="283" spans="1:27" x14ac:dyDescent="0.25">
      <c r="A283" s="58">
        <v>42285</v>
      </c>
      <c r="B283">
        <v>2050</v>
      </c>
      <c r="C283" s="58">
        <v>42651</v>
      </c>
      <c r="D283">
        <v>2072</v>
      </c>
      <c r="E283" s="58">
        <v>43016</v>
      </c>
      <c r="F283">
        <v>2904</v>
      </c>
      <c r="G283" s="58">
        <v>43381</v>
      </c>
      <c r="H283">
        <v>3867</v>
      </c>
      <c r="J283">
        <f t="shared" si="24"/>
        <v>22</v>
      </c>
      <c r="K283">
        <f t="shared" si="25"/>
        <v>832</v>
      </c>
      <c r="L283">
        <f t="shared" si="26"/>
        <v>963</v>
      </c>
      <c r="P283" s="58">
        <v>42285</v>
      </c>
      <c r="Q283">
        <v>1990.337</v>
      </c>
      <c r="R283" s="58">
        <v>42651</v>
      </c>
      <c r="S283">
        <v>2543.7919999999999</v>
      </c>
      <c r="T283" s="58">
        <v>43016</v>
      </c>
      <c r="U283">
        <v>2636.8870000000002</v>
      </c>
      <c r="V283" s="58">
        <v>43381</v>
      </c>
      <c r="W283">
        <v>2462.9740000000002</v>
      </c>
      <c r="Y283">
        <f t="shared" si="27"/>
        <v>553.45499999999993</v>
      </c>
      <c r="Z283">
        <f t="shared" si="28"/>
        <v>93.095000000000255</v>
      </c>
      <c r="AA283">
        <f t="shared" si="29"/>
        <v>-173.91300000000001</v>
      </c>
    </row>
    <row r="284" spans="1:27" x14ac:dyDescent="0.25">
      <c r="A284" s="58">
        <v>42286</v>
      </c>
      <c r="B284">
        <v>1656</v>
      </c>
      <c r="C284" s="58">
        <v>42652</v>
      </c>
      <c r="D284">
        <v>2216</v>
      </c>
      <c r="E284" s="58">
        <v>43017</v>
      </c>
      <c r="F284">
        <v>4083</v>
      </c>
      <c r="G284" s="58">
        <v>43382</v>
      </c>
      <c r="H284">
        <v>3642</v>
      </c>
      <c r="J284">
        <f t="shared" si="24"/>
        <v>560</v>
      </c>
      <c r="K284">
        <f t="shared" si="25"/>
        <v>1867</v>
      </c>
      <c r="L284">
        <f t="shared" si="26"/>
        <v>-441</v>
      </c>
      <c r="P284" s="58">
        <v>42286</v>
      </c>
      <c r="Q284">
        <v>2076.7339999999999</v>
      </c>
      <c r="R284" s="58">
        <v>42652</v>
      </c>
      <c r="S284">
        <v>2484.1080000000002</v>
      </c>
      <c r="T284" s="58">
        <v>43017</v>
      </c>
      <c r="U284">
        <v>2309.0439999999999</v>
      </c>
      <c r="V284" s="58">
        <v>43382</v>
      </c>
      <c r="W284">
        <v>2523.5509999999999</v>
      </c>
      <c r="Y284">
        <f t="shared" si="27"/>
        <v>407.37400000000025</v>
      </c>
      <c r="Z284">
        <f t="shared" si="28"/>
        <v>-175.06400000000031</v>
      </c>
      <c r="AA284">
        <f t="shared" si="29"/>
        <v>214.50700000000006</v>
      </c>
    </row>
    <row r="285" spans="1:27" x14ac:dyDescent="0.25">
      <c r="A285" s="58">
        <v>42287</v>
      </c>
      <c r="B285">
        <v>1545</v>
      </c>
      <c r="C285" s="58">
        <v>42653</v>
      </c>
      <c r="D285">
        <v>3039</v>
      </c>
      <c r="E285" s="58">
        <v>43018</v>
      </c>
      <c r="F285">
        <v>4165</v>
      </c>
      <c r="G285" s="58">
        <v>43383</v>
      </c>
      <c r="H285">
        <v>3898</v>
      </c>
      <c r="J285">
        <f t="shared" si="24"/>
        <v>1494</v>
      </c>
      <c r="K285">
        <f t="shared" si="25"/>
        <v>1126</v>
      </c>
      <c r="L285">
        <f t="shared" si="26"/>
        <v>-267</v>
      </c>
      <c r="P285" s="58">
        <v>42287</v>
      </c>
      <c r="Q285">
        <v>2239.1480000000001</v>
      </c>
      <c r="R285" s="58">
        <v>42653</v>
      </c>
      <c r="S285">
        <v>2455.5050000000001</v>
      </c>
      <c r="T285" s="58">
        <v>43018</v>
      </c>
      <c r="U285">
        <v>2294.8290000000002</v>
      </c>
      <c r="V285" s="58">
        <v>43383</v>
      </c>
      <c r="W285">
        <v>2430.1309999999999</v>
      </c>
      <c r="Y285">
        <f t="shared" si="27"/>
        <v>216.35699999999997</v>
      </c>
      <c r="Z285">
        <f t="shared" si="28"/>
        <v>-160.67599999999993</v>
      </c>
      <c r="AA285">
        <f t="shared" si="29"/>
        <v>135.30199999999968</v>
      </c>
    </row>
    <row r="286" spans="1:27" x14ac:dyDescent="0.25">
      <c r="A286" s="58">
        <v>42288</v>
      </c>
      <c r="B286">
        <v>1498</v>
      </c>
      <c r="C286" s="58">
        <v>42654</v>
      </c>
      <c r="D286">
        <v>2806</v>
      </c>
      <c r="E286" s="58">
        <v>43019</v>
      </c>
      <c r="F286">
        <v>3817</v>
      </c>
      <c r="G286" s="58">
        <v>43384</v>
      </c>
      <c r="H286">
        <v>3736</v>
      </c>
      <c r="J286">
        <f t="shared" si="24"/>
        <v>1308</v>
      </c>
      <c r="K286">
        <f t="shared" si="25"/>
        <v>1011</v>
      </c>
      <c r="L286">
        <f t="shared" si="26"/>
        <v>-81</v>
      </c>
      <c r="P286" s="58">
        <v>42288</v>
      </c>
      <c r="Q286">
        <v>2174.3159999999998</v>
      </c>
      <c r="R286" s="58">
        <v>42654</v>
      </c>
      <c r="S286">
        <v>2426.5909999999999</v>
      </c>
      <c r="T286" s="58">
        <v>43019</v>
      </c>
      <c r="U286">
        <v>2337.3429999999998</v>
      </c>
      <c r="V286" s="58">
        <v>43384</v>
      </c>
      <c r="W286">
        <v>2435.0650000000001</v>
      </c>
      <c r="Y286">
        <f t="shared" si="27"/>
        <v>252.27500000000009</v>
      </c>
      <c r="Z286">
        <f t="shared" si="28"/>
        <v>-89.248000000000047</v>
      </c>
      <c r="AA286">
        <f t="shared" si="29"/>
        <v>97.722000000000207</v>
      </c>
    </row>
    <row r="287" spans="1:27" x14ac:dyDescent="0.25">
      <c r="A287" s="58">
        <v>42289</v>
      </c>
      <c r="B287">
        <v>1820</v>
      </c>
      <c r="C287" s="58">
        <v>42655</v>
      </c>
      <c r="D287">
        <v>3209</v>
      </c>
      <c r="E287" s="58">
        <v>43020</v>
      </c>
      <c r="F287">
        <v>3762</v>
      </c>
      <c r="G287" s="58">
        <v>43385</v>
      </c>
      <c r="H287">
        <v>3530</v>
      </c>
      <c r="J287">
        <f t="shared" si="24"/>
        <v>1389</v>
      </c>
      <c r="K287">
        <f t="shared" si="25"/>
        <v>553</v>
      </c>
      <c r="L287">
        <f t="shared" si="26"/>
        <v>-232</v>
      </c>
      <c r="P287" s="58">
        <v>42289</v>
      </c>
      <c r="Q287">
        <v>2003.825</v>
      </c>
      <c r="R287" s="58">
        <v>42655</v>
      </c>
      <c r="S287">
        <v>2825.46</v>
      </c>
      <c r="T287" s="58">
        <v>43020</v>
      </c>
      <c r="U287">
        <v>2373.587</v>
      </c>
      <c r="V287" s="58">
        <v>43385</v>
      </c>
      <c r="W287">
        <v>2452.2350000000001</v>
      </c>
      <c r="Y287">
        <f t="shared" si="27"/>
        <v>821.63499999999999</v>
      </c>
      <c r="Z287">
        <f t="shared" si="28"/>
        <v>-451.87300000000005</v>
      </c>
      <c r="AA287">
        <f t="shared" si="29"/>
        <v>78.648000000000138</v>
      </c>
    </row>
    <row r="288" spans="1:27" x14ac:dyDescent="0.25">
      <c r="A288" s="58">
        <v>42290</v>
      </c>
      <c r="B288">
        <v>5303</v>
      </c>
      <c r="C288" s="58">
        <v>42656</v>
      </c>
      <c r="D288">
        <v>3555</v>
      </c>
      <c r="E288" s="58">
        <v>43021</v>
      </c>
      <c r="F288">
        <v>3257</v>
      </c>
      <c r="G288" s="58">
        <v>43386</v>
      </c>
      <c r="H288">
        <v>3249</v>
      </c>
      <c r="J288">
        <f t="shared" si="24"/>
        <v>-1748</v>
      </c>
      <c r="K288">
        <f t="shared" si="25"/>
        <v>-298</v>
      </c>
      <c r="L288">
        <f t="shared" si="26"/>
        <v>-8</v>
      </c>
      <c r="P288" s="58">
        <v>42290</v>
      </c>
      <c r="Q288">
        <v>1591.153</v>
      </c>
      <c r="R288" s="58">
        <v>42656</v>
      </c>
      <c r="S288">
        <v>2931.9650000000001</v>
      </c>
      <c r="T288" s="58">
        <v>43021</v>
      </c>
      <c r="U288">
        <v>2333.5140000000001</v>
      </c>
      <c r="V288" s="58">
        <v>43386</v>
      </c>
      <c r="W288">
        <v>2499.1219999999998</v>
      </c>
      <c r="Y288">
        <f t="shared" si="27"/>
        <v>1340.8120000000001</v>
      </c>
      <c r="Z288">
        <f t="shared" si="28"/>
        <v>-598.45100000000002</v>
      </c>
      <c r="AA288">
        <f t="shared" si="29"/>
        <v>165.60799999999972</v>
      </c>
    </row>
    <row r="289" spans="1:27" x14ac:dyDescent="0.25">
      <c r="A289" s="58">
        <v>42291</v>
      </c>
      <c r="B289">
        <v>5284</v>
      </c>
      <c r="C289" s="58">
        <v>42657</v>
      </c>
      <c r="D289">
        <v>3206</v>
      </c>
      <c r="E289" s="58">
        <v>43022</v>
      </c>
      <c r="F289">
        <v>2772</v>
      </c>
      <c r="G289" s="58">
        <v>43387</v>
      </c>
      <c r="H289">
        <v>3272</v>
      </c>
      <c r="J289">
        <f t="shared" si="24"/>
        <v>-2078</v>
      </c>
      <c r="K289">
        <f t="shared" si="25"/>
        <v>-434</v>
      </c>
      <c r="L289">
        <f t="shared" si="26"/>
        <v>500</v>
      </c>
      <c r="P289" s="58">
        <v>42291</v>
      </c>
      <c r="Q289">
        <v>1578.0409999999999</v>
      </c>
      <c r="R289" s="58">
        <v>42657</v>
      </c>
      <c r="S289">
        <v>2720.6379999999999</v>
      </c>
      <c r="T289" s="58">
        <v>43022</v>
      </c>
      <c r="U289">
        <v>2486.9209999999998</v>
      </c>
      <c r="V289" s="58">
        <v>43387</v>
      </c>
      <c r="W289">
        <v>2562.3710000000001</v>
      </c>
      <c r="Y289">
        <f t="shared" si="27"/>
        <v>1142.597</v>
      </c>
      <c r="Z289">
        <f t="shared" si="28"/>
        <v>-233.7170000000001</v>
      </c>
      <c r="AA289">
        <f t="shared" si="29"/>
        <v>75.450000000000273</v>
      </c>
    </row>
    <row r="290" spans="1:27" x14ac:dyDescent="0.25">
      <c r="A290" s="58">
        <v>42292</v>
      </c>
      <c r="B290">
        <v>2800</v>
      </c>
      <c r="C290" s="58">
        <v>42658</v>
      </c>
      <c r="D290">
        <v>2142</v>
      </c>
      <c r="E290" s="58">
        <v>43023</v>
      </c>
      <c r="F290">
        <v>2849</v>
      </c>
      <c r="G290" s="58">
        <v>43388</v>
      </c>
      <c r="H290">
        <v>4684</v>
      </c>
      <c r="J290">
        <f t="shared" si="24"/>
        <v>-658</v>
      </c>
      <c r="K290">
        <f t="shared" si="25"/>
        <v>707</v>
      </c>
      <c r="L290">
        <f t="shared" si="26"/>
        <v>1835</v>
      </c>
      <c r="P290" s="58">
        <v>42292</v>
      </c>
      <c r="Q290">
        <v>1788.93</v>
      </c>
      <c r="R290" s="58">
        <v>42658</v>
      </c>
      <c r="S290">
        <v>2535.9349999999999</v>
      </c>
      <c r="T290" s="58">
        <v>43023</v>
      </c>
      <c r="U290">
        <v>2598.6570000000002</v>
      </c>
      <c r="V290" s="58">
        <v>43388</v>
      </c>
      <c r="W290">
        <v>2234.5129999999999</v>
      </c>
      <c r="Y290">
        <f t="shared" si="27"/>
        <v>747.00499999999988</v>
      </c>
      <c r="Z290">
        <f t="shared" si="28"/>
        <v>62.722000000000207</v>
      </c>
      <c r="AA290">
        <f t="shared" si="29"/>
        <v>-364.14400000000023</v>
      </c>
    </row>
    <row r="291" spans="1:27" x14ac:dyDescent="0.25">
      <c r="A291" s="58">
        <v>42293</v>
      </c>
      <c r="B291">
        <v>1577</v>
      </c>
      <c r="C291" s="58">
        <v>42659</v>
      </c>
      <c r="D291">
        <v>2184</v>
      </c>
      <c r="E291" s="58">
        <v>43024</v>
      </c>
      <c r="F291">
        <v>3183</v>
      </c>
      <c r="G291" s="58">
        <v>43389</v>
      </c>
      <c r="H291">
        <v>4209</v>
      </c>
      <c r="J291">
        <f t="shared" si="24"/>
        <v>607</v>
      </c>
      <c r="K291">
        <f t="shared" si="25"/>
        <v>999</v>
      </c>
      <c r="L291">
        <f t="shared" si="26"/>
        <v>1026</v>
      </c>
      <c r="P291" s="58">
        <v>42293</v>
      </c>
      <c r="Q291">
        <v>2030.4649999999999</v>
      </c>
      <c r="R291" s="58">
        <v>42659</v>
      </c>
      <c r="S291">
        <v>2508.5219999999999</v>
      </c>
      <c r="T291" s="58">
        <v>43024</v>
      </c>
      <c r="U291">
        <v>2606.1660000000002</v>
      </c>
      <c r="V291" s="58">
        <v>43389</v>
      </c>
      <c r="W291">
        <v>2362.0709999999999</v>
      </c>
      <c r="Y291">
        <f t="shared" si="27"/>
        <v>478.05700000000002</v>
      </c>
      <c r="Z291">
        <f t="shared" si="28"/>
        <v>97.644000000000233</v>
      </c>
      <c r="AA291">
        <f t="shared" si="29"/>
        <v>-244.09500000000025</v>
      </c>
    </row>
    <row r="292" spans="1:27" x14ac:dyDescent="0.25">
      <c r="A292" s="58">
        <v>42294</v>
      </c>
      <c r="B292">
        <v>1395</v>
      </c>
      <c r="C292" s="58">
        <v>42660</v>
      </c>
      <c r="D292">
        <v>2716</v>
      </c>
      <c r="E292" s="58">
        <v>43025</v>
      </c>
      <c r="F292">
        <v>5874</v>
      </c>
      <c r="G292" s="58">
        <v>43390</v>
      </c>
      <c r="H292">
        <v>4078</v>
      </c>
      <c r="J292">
        <f t="shared" si="24"/>
        <v>1321</v>
      </c>
      <c r="K292">
        <f t="shared" si="25"/>
        <v>3158</v>
      </c>
      <c r="L292">
        <f t="shared" si="26"/>
        <v>-1796</v>
      </c>
      <c r="P292" s="58">
        <v>42294</v>
      </c>
      <c r="Q292">
        <v>2076.826</v>
      </c>
      <c r="R292" s="58">
        <v>42660</v>
      </c>
      <c r="S292">
        <v>2319.04</v>
      </c>
      <c r="T292" s="58">
        <v>43025</v>
      </c>
      <c r="U292">
        <v>2263.9949999999999</v>
      </c>
      <c r="V292" s="58">
        <v>43390</v>
      </c>
      <c r="W292">
        <v>2288.2269999999999</v>
      </c>
      <c r="Y292">
        <f t="shared" si="27"/>
        <v>242.21399999999994</v>
      </c>
      <c r="Z292">
        <f t="shared" si="28"/>
        <v>-55.045000000000073</v>
      </c>
      <c r="AA292">
        <f t="shared" si="29"/>
        <v>24.231999999999971</v>
      </c>
    </row>
    <row r="293" spans="1:27" x14ac:dyDescent="0.25">
      <c r="A293" s="58">
        <v>42295</v>
      </c>
      <c r="B293">
        <v>1486</v>
      </c>
      <c r="C293" s="58">
        <v>42661</v>
      </c>
      <c r="D293">
        <v>7259</v>
      </c>
      <c r="E293" s="58">
        <v>43026</v>
      </c>
      <c r="F293">
        <v>5339</v>
      </c>
      <c r="G293" s="58">
        <v>43391</v>
      </c>
      <c r="H293">
        <v>3966</v>
      </c>
      <c r="J293">
        <f t="shared" si="24"/>
        <v>5773</v>
      </c>
      <c r="K293">
        <f t="shared" si="25"/>
        <v>-1920</v>
      </c>
      <c r="L293">
        <f t="shared" si="26"/>
        <v>-1373</v>
      </c>
      <c r="P293" s="58">
        <v>42295</v>
      </c>
      <c r="Q293">
        <v>2183.681</v>
      </c>
      <c r="R293" s="58">
        <v>42661</v>
      </c>
      <c r="S293">
        <v>2287.3209999999999</v>
      </c>
      <c r="T293" s="58">
        <v>43026</v>
      </c>
      <c r="U293">
        <v>2411.1280000000002</v>
      </c>
      <c r="V293" s="58">
        <v>43391</v>
      </c>
      <c r="W293">
        <v>2328.8780000000002</v>
      </c>
      <c r="Y293">
        <f t="shared" si="27"/>
        <v>103.63999999999987</v>
      </c>
      <c r="Z293">
        <f t="shared" si="28"/>
        <v>123.80700000000024</v>
      </c>
      <c r="AA293">
        <f t="shared" si="29"/>
        <v>-82.25</v>
      </c>
    </row>
    <row r="294" spans="1:27" x14ac:dyDescent="0.25">
      <c r="A294" s="58">
        <v>42296</v>
      </c>
      <c r="B294">
        <v>1985</v>
      </c>
      <c r="C294" s="58">
        <v>42662</v>
      </c>
      <c r="D294">
        <v>4860</v>
      </c>
      <c r="E294" s="58">
        <v>43027</v>
      </c>
      <c r="F294">
        <v>4139</v>
      </c>
      <c r="G294" s="58">
        <v>43392</v>
      </c>
      <c r="H294">
        <v>3460</v>
      </c>
      <c r="J294">
        <f t="shared" si="24"/>
        <v>2875</v>
      </c>
      <c r="K294">
        <f t="shared" si="25"/>
        <v>-721</v>
      </c>
      <c r="L294">
        <f t="shared" si="26"/>
        <v>-679</v>
      </c>
      <c r="P294" s="58">
        <v>42296</v>
      </c>
      <c r="Q294">
        <v>2064.2840000000001</v>
      </c>
      <c r="R294" s="58">
        <v>42662</v>
      </c>
      <c r="S294">
        <v>2403.4029999999998</v>
      </c>
      <c r="T294" s="58">
        <v>43027</v>
      </c>
      <c r="U294">
        <v>2438.9169999999999</v>
      </c>
      <c r="V294" s="58">
        <v>43392</v>
      </c>
      <c r="W294">
        <v>2273.7730000000001</v>
      </c>
      <c r="Y294">
        <f t="shared" si="27"/>
        <v>339.11899999999969</v>
      </c>
      <c r="Z294">
        <f t="shared" si="28"/>
        <v>35.514000000000124</v>
      </c>
      <c r="AA294">
        <f t="shared" si="29"/>
        <v>-165.14399999999978</v>
      </c>
    </row>
    <row r="295" spans="1:27" x14ac:dyDescent="0.25">
      <c r="A295" s="58">
        <v>42297</v>
      </c>
      <c r="B295">
        <v>2145</v>
      </c>
      <c r="C295" s="58">
        <v>42663</v>
      </c>
      <c r="D295">
        <v>3381</v>
      </c>
      <c r="E295" s="58">
        <v>43028</v>
      </c>
      <c r="F295">
        <v>2704</v>
      </c>
      <c r="G295" s="58">
        <v>43393</v>
      </c>
      <c r="H295">
        <v>3021</v>
      </c>
      <c r="J295">
        <f t="shared" si="24"/>
        <v>1236</v>
      </c>
      <c r="K295">
        <f t="shared" si="25"/>
        <v>-677</v>
      </c>
      <c r="L295">
        <f t="shared" si="26"/>
        <v>317</v>
      </c>
      <c r="P295" s="58">
        <v>42297</v>
      </c>
      <c r="Q295">
        <v>2201.8150000000001</v>
      </c>
      <c r="R295" s="58">
        <v>42663</v>
      </c>
      <c r="S295">
        <v>2416.5169999999998</v>
      </c>
      <c r="T295" s="58">
        <v>43028</v>
      </c>
      <c r="U295">
        <v>2868.6039999999998</v>
      </c>
      <c r="V295" s="58">
        <v>43393</v>
      </c>
      <c r="W295">
        <v>2523.7049999999999</v>
      </c>
      <c r="Y295">
        <f t="shared" si="27"/>
        <v>214.70199999999977</v>
      </c>
      <c r="Z295">
        <f t="shared" si="28"/>
        <v>452.08699999999999</v>
      </c>
      <c r="AA295">
        <f t="shared" si="29"/>
        <v>-344.89899999999989</v>
      </c>
    </row>
    <row r="296" spans="1:27" x14ac:dyDescent="0.25">
      <c r="A296" s="58">
        <v>42298</v>
      </c>
      <c r="B296">
        <v>2401</v>
      </c>
      <c r="C296" s="58">
        <v>42664</v>
      </c>
      <c r="D296">
        <v>2109</v>
      </c>
      <c r="E296" s="58">
        <v>43029</v>
      </c>
      <c r="F296">
        <v>2459</v>
      </c>
      <c r="G296" s="58">
        <v>43394</v>
      </c>
      <c r="H296">
        <v>3085</v>
      </c>
      <c r="J296">
        <f t="shared" si="24"/>
        <v>-292</v>
      </c>
      <c r="K296">
        <f t="shared" si="25"/>
        <v>350</v>
      </c>
      <c r="L296">
        <f t="shared" si="26"/>
        <v>626</v>
      </c>
      <c r="P296" s="58">
        <v>42298</v>
      </c>
      <c r="Q296">
        <v>2047.3119999999999</v>
      </c>
      <c r="R296" s="58">
        <v>42664</v>
      </c>
      <c r="S296">
        <v>2365.4059999999999</v>
      </c>
      <c r="T296" s="58">
        <v>43029</v>
      </c>
      <c r="U296">
        <v>3011.116</v>
      </c>
      <c r="V296" s="58">
        <v>43394</v>
      </c>
      <c r="W296">
        <v>2499.89</v>
      </c>
      <c r="Y296">
        <f t="shared" si="27"/>
        <v>318.09400000000005</v>
      </c>
      <c r="Z296">
        <f t="shared" si="28"/>
        <v>645.71</v>
      </c>
      <c r="AA296">
        <f t="shared" si="29"/>
        <v>-511.22600000000011</v>
      </c>
    </row>
    <row r="297" spans="1:27" x14ac:dyDescent="0.25">
      <c r="A297" s="58">
        <v>42299</v>
      </c>
      <c r="B297">
        <v>2533</v>
      </c>
      <c r="C297" s="58">
        <v>42665</v>
      </c>
      <c r="D297">
        <v>2051</v>
      </c>
      <c r="E297" s="58">
        <v>43030</v>
      </c>
      <c r="F297">
        <v>3013</v>
      </c>
      <c r="G297" s="58">
        <v>43395</v>
      </c>
      <c r="H297">
        <v>3757</v>
      </c>
      <c r="J297">
        <f t="shared" si="24"/>
        <v>-482</v>
      </c>
      <c r="K297">
        <f t="shared" si="25"/>
        <v>962</v>
      </c>
      <c r="L297">
        <f t="shared" si="26"/>
        <v>744</v>
      </c>
      <c r="P297" s="58">
        <v>42299</v>
      </c>
      <c r="Q297">
        <v>2061.681</v>
      </c>
      <c r="R297" s="58">
        <v>42665</v>
      </c>
      <c r="S297">
        <v>2428.8809999999999</v>
      </c>
      <c r="T297" s="58">
        <v>43030</v>
      </c>
      <c r="U297">
        <v>2847.5740000000001</v>
      </c>
      <c r="V297" s="58">
        <v>43395</v>
      </c>
      <c r="W297">
        <v>2505.4140000000002</v>
      </c>
      <c r="Y297">
        <f t="shared" si="27"/>
        <v>367.19999999999982</v>
      </c>
      <c r="Z297">
        <f t="shared" si="28"/>
        <v>418.69300000000021</v>
      </c>
      <c r="AA297">
        <f t="shared" si="29"/>
        <v>-342.15999999999985</v>
      </c>
    </row>
    <row r="298" spans="1:27" x14ac:dyDescent="0.25">
      <c r="A298" s="58">
        <v>42300</v>
      </c>
      <c r="B298">
        <v>2065</v>
      </c>
      <c r="C298" s="58">
        <v>42666</v>
      </c>
      <c r="D298">
        <v>1830</v>
      </c>
      <c r="E298" s="58">
        <v>43031</v>
      </c>
      <c r="F298">
        <v>3518</v>
      </c>
      <c r="G298" s="58">
        <v>43396</v>
      </c>
      <c r="H298">
        <v>4054</v>
      </c>
      <c r="J298">
        <f t="shared" si="24"/>
        <v>-235</v>
      </c>
      <c r="K298">
        <f t="shared" si="25"/>
        <v>1688</v>
      </c>
      <c r="L298">
        <f t="shared" si="26"/>
        <v>536</v>
      </c>
      <c r="P298" s="58">
        <v>42300</v>
      </c>
      <c r="Q298">
        <v>2001.1610000000001</v>
      </c>
      <c r="R298" s="58">
        <v>42666</v>
      </c>
      <c r="S298">
        <v>2354.8809999999999</v>
      </c>
      <c r="T298" s="58">
        <v>43031</v>
      </c>
      <c r="U298">
        <v>3132.9940000000001</v>
      </c>
      <c r="V298" s="58">
        <v>43396</v>
      </c>
      <c r="W298">
        <v>2427.107</v>
      </c>
      <c r="Y298">
        <f t="shared" si="27"/>
        <v>353.7199999999998</v>
      </c>
      <c r="Z298">
        <f t="shared" si="28"/>
        <v>778.11300000000028</v>
      </c>
      <c r="AA298">
        <f t="shared" si="29"/>
        <v>-705.88700000000017</v>
      </c>
    </row>
    <row r="299" spans="1:27" x14ac:dyDescent="0.25">
      <c r="A299" s="58">
        <v>42301</v>
      </c>
      <c r="B299">
        <v>1457</v>
      </c>
      <c r="C299" s="58">
        <v>42667</v>
      </c>
      <c r="D299">
        <v>2351</v>
      </c>
      <c r="E299" s="58">
        <v>43032</v>
      </c>
      <c r="F299">
        <v>4126</v>
      </c>
      <c r="G299" s="58">
        <v>43397</v>
      </c>
      <c r="H299">
        <v>4029</v>
      </c>
      <c r="J299">
        <f t="shared" si="24"/>
        <v>894</v>
      </c>
      <c r="K299">
        <f t="shared" si="25"/>
        <v>1775</v>
      </c>
      <c r="L299">
        <f t="shared" si="26"/>
        <v>-97</v>
      </c>
      <c r="P299" s="58">
        <v>42301</v>
      </c>
      <c r="Q299">
        <v>2082.0070000000001</v>
      </c>
      <c r="R299" s="58">
        <v>42667</v>
      </c>
      <c r="S299">
        <v>2474.5100000000002</v>
      </c>
      <c r="T299" s="58">
        <v>43032</v>
      </c>
      <c r="U299">
        <v>2783.0610000000001</v>
      </c>
      <c r="V299" s="58">
        <v>43397</v>
      </c>
      <c r="W299">
        <v>2365.9650000000001</v>
      </c>
      <c r="Y299">
        <f t="shared" si="27"/>
        <v>392.50300000000016</v>
      </c>
      <c r="Z299">
        <f t="shared" si="28"/>
        <v>308.55099999999993</v>
      </c>
      <c r="AA299">
        <f t="shared" si="29"/>
        <v>-417.096</v>
      </c>
    </row>
    <row r="300" spans="1:27" x14ac:dyDescent="0.25">
      <c r="A300" s="58">
        <v>42302</v>
      </c>
      <c r="B300">
        <v>1574</v>
      </c>
      <c r="C300" s="58">
        <v>42668</v>
      </c>
      <c r="D300">
        <v>4196</v>
      </c>
      <c r="E300" s="58">
        <v>43033</v>
      </c>
      <c r="F300">
        <v>3877</v>
      </c>
      <c r="G300" s="58">
        <v>43398</v>
      </c>
      <c r="H300">
        <v>4201</v>
      </c>
      <c r="J300">
        <f t="shared" si="24"/>
        <v>2622</v>
      </c>
      <c r="K300">
        <f t="shared" si="25"/>
        <v>-319</v>
      </c>
      <c r="L300">
        <f t="shared" si="26"/>
        <v>324</v>
      </c>
      <c r="P300" s="58">
        <v>42302</v>
      </c>
      <c r="Q300">
        <v>2164.9119999999998</v>
      </c>
      <c r="R300" s="58">
        <v>42668</v>
      </c>
      <c r="S300">
        <v>2044.6959999999999</v>
      </c>
      <c r="T300" s="58">
        <v>43033</v>
      </c>
      <c r="U300">
        <v>2695.0329999999999</v>
      </c>
      <c r="V300" s="58">
        <v>43398</v>
      </c>
      <c r="W300">
        <v>2338.62</v>
      </c>
      <c r="Y300">
        <f t="shared" si="27"/>
        <v>-120.21599999999989</v>
      </c>
      <c r="Z300">
        <f t="shared" si="28"/>
        <v>650.33699999999999</v>
      </c>
      <c r="AA300">
        <f t="shared" si="29"/>
        <v>-356.41300000000001</v>
      </c>
    </row>
    <row r="301" spans="1:27" x14ac:dyDescent="0.25">
      <c r="A301" s="58">
        <v>42303</v>
      </c>
      <c r="B301">
        <v>1965</v>
      </c>
      <c r="C301" s="58">
        <v>42669</v>
      </c>
      <c r="D301">
        <v>4377</v>
      </c>
      <c r="E301" s="58">
        <v>43034</v>
      </c>
      <c r="F301">
        <v>3632</v>
      </c>
      <c r="G301" s="58">
        <v>43399</v>
      </c>
      <c r="H301">
        <v>3877</v>
      </c>
      <c r="J301">
        <f t="shared" si="24"/>
        <v>2412</v>
      </c>
      <c r="K301">
        <f t="shared" si="25"/>
        <v>-745</v>
      </c>
      <c r="L301">
        <f t="shared" si="26"/>
        <v>245</v>
      </c>
      <c r="P301" s="58">
        <v>42303</v>
      </c>
      <c r="Q301">
        <v>1969.9749999999999</v>
      </c>
      <c r="R301" s="58">
        <v>42669</v>
      </c>
      <c r="S301">
        <v>2073.7809999999999</v>
      </c>
      <c r="T301" s="58">
        <v>43034</v>
      </c>
      <c r="U301">
        <v>2853.54</v>
      </c>
      <c r="V301" s="58">
        <v>43399</v>
      </c>
      <c r="W301">
        <v>2449.779</v>
      </c>
      <c r="Y301">
        <f t="shared" si="27"/>
        <v>103.80600000000004</v>
      </c>
      <c r="Z301">
        <f t="shared" si="28"/>
        <v>779.75900000000001</v>
      </c>
      <c r="AA301">
        <f t="shared" si="29"/>
        <v>-403.76099999999997</v>
      </c>
    </row>
    <row r="302" spans="1:27" x14ac:dyDescent="0.25">
      <c r="A302" s="58">
        <v>42304</v>
      </c>
      <c r="B302">
        <v>1963</v>
      </c>
      <c r="C302" s="58">
        <v>42670</v>
      </c>
      <c r="D302">
        <v>3746</v>
      </c>
      <c r="E302" s="58">
        <v>43035</v>
      </c>
      <c r="F302">
        <v>3107</v>
      </c>
      <c r="G302" s="58">
        <v>43400</v>
      </c>
      <c r="H302">
        <v>3537</v>
      </c>
      <c r="J302">
        <f t="shared" si="24"/>
        <v>1783</v>
      </c>
      <c r="K302">
        <f t="shared" si="25"/>
        <v>-639</v>
      </c>
      <c r="L302">
        <f t="shared" si="26"/>
        <v>430</v>
      </c>
      <c r="P302" s="58">
        <v>42304</v>
      </c>
      <c r="Q302">
        <v>2187.3910000000001</v>
      </c>
      <c r="R302" s="58">
        <v>42670</v>
      </c>
      <c r="S302">
        <v>2136.6909999999998</v>
      </c>
      <c r="T302" s="58">
        <v>43035</v>
      </c>
      <c r="U302">
        <v>2836.86</v>
      </c>
      <c r="V302" s="58">
        <v>43400</v>
      </c>
      <c r="W302">
        <v>2399.366</v>
      </c>
      <c r="Y302">
        <f t="shared" si="27"/>
        <v>-50.700000000000273</v>
      </c>
      <c r="Z302">
        <f t="shared" si="28"/>
        <v>700.16900000000032</v>
      </c>
      <c r="AA302">
        <f t="shared" si="29"/>
        <v>-437.49400000000014</v>
      </c>
    </row>
    <row r="303" spans="1:27" x14ac:dyDescent="0.25">
      <c r="A303" s="58">
        <v>42305</v>
      </c>
      <c r="B303">
        <v>2117</v>
      </c>
      <c r="C303" s="58">
        <v>42671</v>
      </c>
      <c r="D303">
        <v>2345</v>
      </c>
      <c r="E303" s="58">
        <v>43036</v>
      </c>
      <c r="F303">
        <v>2365</v>
      </c>
      <c r="G303" s="58">
        <v>43401</v>
      </c>
      <c r="H303">
        <v>3566</v>
      </c>
      <c r="J303">
        <f t="shared" si="24"/>
        <v>228</v>
      </c>
      <c r="K303">
        <f t="shared" si="25"/>
        <v>20</v>
      </c>
      <c r="L303">
        <f t="shared" si="26"/>
        <v>1201</v>
      </c>
      <c r="P303" s="58">
        <v>42305</v>
      </c>
      <c r="Q303">
        <v>2326.0740000000001</v>
      </c>
      <c r="R303" s="58">
        <v>42671</v>
      </c>
      <c r="S303">
        <v>2283.0369999999998</v>
      </c>
      <c r="T303" s="58">
        <v>43036</v>
      </c>
      <c r="U303">
        <v>2786.6779999999999</v>
      </c>
      <c r="V303" s="58">
        <v>43401</v>
      </c>
      <c r="W303">
        <v>2547.0140000000001</v>
      </c>
      <c r="Y303">
        <f t="shared" si="27"/>
        <v>-43.037000000000262</v>
      </c>
      <c r="Z303">
        <f t="shared" si="28"/>
        <v>503.64100000000008</v>
      </c>
      <c r="AA303">
        <f t="shared" si="29"/>
        <v>-239.66399999999976</v>
      </c>
    </row>
    <row r="304" spans="1:27" x14ac:dyDescent="0.25">
      <c r="A304" s="58">
        <v>42306</v>
      </c>
      <c r="B304">
        <v>1847</v>
      </c>
      <c r="C304" s="58">
        <v>42672</v>
      </c>
      <c r="D304">
        <v>1907</v>
      </c>
      <c r="E304" s="58">
        <v>43037</v>
      </c>
      <c r="F304">
        <v>3107</v>
      </c>
      <c r="G304" s="58">
        <v>43402</v>
      </c>
      <c r="H304">
        <v>4185</v>
      </c>
      <c r="J304">
        <f t="shared" si="24"/>
        <v>60</v>
      </c>
      <c r="K304">
        <f t="shared" si="25"/>
        <v>1200</v>
      </c>
      <c r="L304">
        <f t="shared" si="26"/>
        <v>1078</v>
      </c>
      <c r="P304" s="58">
        <v>42306</v>
      </c>
      <c r="Q304">
        <v>2009.8409999999999</v>
      </c>
      <c r="R304" s="58">
        <v>42672</v>
      </c>
      <c r="S304">
        <v>2564.5039999999999</v>
      </c>
      <c r="T304" s="58">
        <v>43037</v>
      </c>
      <c r="U304">
        <v>2610.6280000000002</v>
      </c>
      <c r="V304" s="58">
        <v>43402</v>
      </c>
      <c r="W304">
        <v>2571.154</v>
      </c>
      <c r="Y304">
        <f t="shared" si="27"/>
        <v>554.66300000000001</v>
      </c>
      <c r="Z304">
        <f t="shared" si="28"/>
        <v>46.124000000000251</v>
      </c>
      <c r="AA304">
        <f t="shared" si="29"/>
        <v>-39.47400000000016</v>
      </c>
    </row>
    <row r="305" spans="1:27" x14ac:dyDescent="0.25">
      <c r="A305" s="58">
        <v>42307</v>
      </c>
      <c r="B305">
        <v>2217</v>
      </c>
      <c r="C305" s="58">
        <v>42673</v>
      </c>
      <c r="D305">
        <v>1988</v>
      </c>
      <c r="E305" s="58">
        <v>43038</v>
      </c>
      <c r="F305">
        <v>2897</v>
      </c>
      <c r="G305" s="58">
        <v>43403</v>
      </c>
      <c r="H305">
        <v>4800</v>
      </c>
      <c r="J305">
        <f t="shared" si="24"/>
        <v>-229</v>
      </c>
      <c r="K305">
        <f t="shared" si="25"/>
        <v>909</v>
      </c>
      <c r="L305">
        <f t="shared" si="26"/>
        <v>1903</v>
      </c>
      <c r="P305" s="58">
        <v>42307</v>
      </c>
      <c r="Q305">
        <v>1918.4090000000001</v>
      </c>
      <c r="R305" s="58">
        <v>42673</v>
      </c>
      <c r="S305">
        <v>2514.9050000000002</v>
      </c>
      <c r="T305" s="58">
        <v>43038</v>
      </c>
      <c r="U305">
        <v>2652.8159999999998</v>
      </c>
      <c r="V305" s="58">
        <v>43403</v>
      </c>
      <c r="W305">
        <v>2306.2089999999998</v>
      </c>
      <c r="Y305">
        <f t="shared" si="27"/>
        <v>596.49600000000009</v>
      </c>
      <c r="Z305">
        <f t="shared" si="28"/>
        <v>137.9109999999996</v>
      </c>
      <c r="AA305">
        <f t="shared" si="29"/>
        <v>-346.60699999999997</v>
      </c>
    </row>
    <row r="306" spans="1:27" x14ac:dyDescent="0.25">
      <c r="A306" s="58">
        <v>42308</v>
      </c>
      <c r="B306">
        <v>1872</v>
      </c>
      <c r="C306" s="58">
        <v>42674</v>
      </c>
      <c r="D306">
        <v>3011</v>
      </c>
      <c r="E306" s="58">
        <v>43039</v>
      </c>
      <c r="F306">
        <v>3993</v>
      </c>
      <c r="G306" s="58">
        <v>43404</v>
      </c>
      <c r="H306">
        <v>4196</v>
      </c>
      <c r="J306">
        <f t="shared" si="24"/>
        <v>1139</v>
      </c>
      <c r="K306">
        <f t="shared" si="25"/>
        <v>982</v>
      </c>
      <c r="L306">
        <f t="shared" si="26"/>
        <v>203</v>
      </c>
      <c r="P306" s="58">
        <v>42308</v>
      </c>
      <c r="Q306">
        <v>1924.92</v>
      </c>
      <c r="R306" s="58">
        <v>42674</v>
      </c>
      <c r="S306">
        <v>2174.98</v>
      </c>
      <c r="T306" s="58">
        <v>43039</v>
      </c>
      <c r="U306">
        <v>2512.63</v>
      </c>
      <c r="V306" s="58">
        <v>43404</v>
      </c>
      <c r="W306">
        <v>2382.2220000000002</v>
      </c>
      <c r="Y306">
        <f t="shared" si="27"/>
        <v>250.05999999999995</v>
      </c>
      <c r="Z306">
        <f t="shared" si="28"/>
        <v>337.65000000000009</v>
      </c>
      <c r="AA306">
        <f t="shared" si="29"/>
        <v>-130.4079999999999</v>
      </c>
    </row>
    <row r="307" spans="1:27" x14ac:dyDescent="0.25">
      <c r="A307" s="58">
        <v>42309</v>
      </c>
      <c r="B307">
        <v>2043</v>
      </c>
      <c r="C307" s="58">
        <v>42675</v>
      </c>
      <c r="D307">
        <v>3297</v>
      </c>
      <c r="E307" s="58">
        <v>43040</v>
      </c>
      <c r="F307">
        <v>4102</v>
      </c>
      <c r="G307" s="58">
        <v>43405</v>
      </c>
      <c r="H307">
        <v>3964</v>
      </c>
      <c r="J307">
        <f t="shared" si="24"/>
        <v>1254</v>
      </c>
      <c r="K307">
        <f t="shared" si="25"/>
        <v>805</v>
      </c>
      <c r="L307">
        <f t="shared" si="26"/>
        <v>-138</v>
      </c>
      <c r="P307" s="58">
        <v>42309</v>
      </c>
      <c r="Q307">
        <v>1958.0989999999999</v>
      </c>
      <c r="R307" s="58">
        <v>42675</v>
      </c>
      <c r="S307">
        <v>2342.4630000000002</v>
      </c>
      <c r="T307" s="58">
        <v>43040</v>
      </c>
      <c r="U307">
        <v>2660.2089999999998</v>
      </c>
      <c r="V307" s="58">
        <v>43405</v>
      </c>
      <c r="W307">
        <v>2279.2130000000002</v>
      </c>
      <c r="Y307">
        <f t="shared" si="27"/>
        <v>384.36400000000026</v>
      </c>
      <c r="Z307">
        <f t="shared" si="28"/>
        <v>317.74599999999964</v>
      </c>
      <c r="AA307">
        <f t="shared" si="29"/>
        <v>-380.99599999999964</v>
      </c>
    </row>
    <row r="308" spans="1:27" x14ac:dyDescent="0.25">
      <c r="A308" s="58">
        <v>42310</v>
      </c>
      <c r="B308">
        <v>1677</v>
      </c>
      <c r="C308" s="58">
        <v>42676</v>
      </c>
      <c r="D308">
        <v>3178</v>
      </c>
      <c r="E308" s="58">
        <v>43041</v>
      </c>
      <c r="F308">
        <v>3812</v>
      </c>
      <c r="G308" s="58">
        <v>43406</v>
      </c>
      <c r="H308">
        <v>3804</v>
      </c>
      <c r="J308">
        <f t="shared" si="24"/>
        <v>1501</v>
      </c>
      <c r="K308">
        <f t="shared" si="25"/>
        <v>634</v>
      </c>
      <c r="L308">
        <f t="shared" si="26"/>
        <v>-8</v>
      </c>
      <c r="P308" s="58">
        <v>42310</v>
      </c>
      <c r="Q308">
        <v>2058.6570000000002</v>
      </c>
      <c r="R308" s="58">
        <v>42676</v>
      </c>
      <c r="S308">
        <v>2573.114</v>
      </c>
      <c r="T308" s="58">
        <v>43041</v>
      </c>
      <c r="U308">
        <v>2524.4670000000001</v>
      </c>
      <c r="V308" s="58">
        <v>43406</v>
      </c>
      <c r="W308">
        <v>2249.1909999999998</v>
      </c>
      <c r="Y308">
        <f t="shared" si="27"/>
        <v>514.45699999999988</v>
      </c>
      <c r="Z308">
        <f t="shared" si="28"/>
        <v>-48.646999999999935</v>
      </c>
      <c r="AA308">
        <f t="shared" si="29"/>
        <v>-275.27600000000029</v>
      </c>
    </row>
    <row r="309" spans="1:27" x14ac:dyDescent="0.25">
      <c r="A309" s="58">
        <v>42311</v>
      </c>
      <c r="B309">
        <v>1591</v>
      </c>
      <c r="C309" s="58">
        <v>42677</v>
      </c>
      <c r="D309">
        <v>3067</v>
      </c>
      <c r="E309" s="58">
        <v>43042</v>
      </c>
      <c r="F309">
        <v>3341</v>
      </c>
      <c r="G309" s="58">
        <v>43407</v>
      </c>
      <c r="H309">
        <v>3945</v>
      </c>
      <c r="J309">
        <f t="shared" si="24"/>
        <v>1476</v>
      </c>
      <c r="K309">
        <f t="shared" si="25"/>
        <v>274</v>
      </c>
      <c r="L309">
        <f t="shared" si="26"/>
        <v>604</v>
      </c>
      <c r="P309" s="58">
        <v>42311</v>
      </c>
      <c r="Q309">
        <v>2000.4960000000001</v>
      </c>
      <c r="R309" s="58">
        <v>42677</v>
      </c>
      <c r="S309">
        <v>2512.8009999999999</v>
      </c>
      <c r="T309" s="58">
        <v>43042</v>
      </c>
      <c r="U309">
        <v>2640.65</v>
      </c>
      <c r="V309" s="58">
        <v>43407</v>
      </c>
      <c r="W309">
        <v>2147.3130000000001</v>
      </c>
      <c r="Y309">
        <f t="shared" si="27"/>
        <v>512.30499999999984</v>
      </c>
      <c r="Z309">
        <f t="shared" si="28"/>
        <v>127.84900000000016</v>
      </c>
      <c r="AA309">
        <f t="shared" si="29"/>
        <v>-493.33699999999999</v>
      </c>
    </row>
    <row r="310" spans="1:27" x14ac:dyDescent="0.25">
      <c r="A310" s="58">
        <v>42312</v>
      </c>
      <c r="B310">
        <v>1670</v>
      </c>
      <c r="C310" s="58">
        <v>42678</v>
      </c>
      <c r="D310">
        <v>2337</v>
      </c>
      <c r="E310" s="58">
        <v>43043</v>
      </c>
      <c r="F310">
        <v>2940</v>
      </c>
      <c r="G310" s="58">
        <v>43408</v>
      </c>
      <c r="H310">
        <v>3646</v>
      </c>
      <c r="J310">
        <f t="shared" si="24"/>
        <v>667</v>
      </c>
      <c r="K310">
        <f t="shared" si="25"/>
        <v>603</v>
      </c>
      <c r="L310">
        <f t="shared" si="26"/>
        <v>706</v>
      </c>
      <c r="P310" s="58">
        <v>42312</v>
      </c>
      <c r="Q310">
        <v>2135.2289999999998</v>
      </c>
      <c r="R310" s="58">
        <v>42678</v>
      </c>
      <c r="S310">
        <v>2534.069</v>
      </c>
      <c r="T310" s="58">
        <v>43043</v>
      </c>
      <c r="U310">
        <v>2797.788</v>
      </c>
      <c r="V310" s="58">
        <v>43408</v>
      </c>
      <c r="W310">
        <v>2311.096</v>
      </c>
      <c r="Y310">
        <f t="shared" si="27"/>
        <v>398.84000000000015</v>
      </c>
      <c r="Z310">
        <f t="shared" si="28"/>
        <v>263.71900000000005</v>
      </c>
      <c r="AA310">
        <f t="shared" si="29"/>
        <v>-486.69200000000001</v>
      </c>
    </row>
    <row r="311" spans="1:27" x14ac:dyDescent="0.25">
      <c r="A311" s="58">
        <v>42313</v>
      </c>
      <c r="B311">
        <v>1816</v>
      </c>
      <c r="C311" s="58">
        <v>42679</v>
      </c>
      <c r="D311">
        <v>2186</v>
      </c>
      <c r="E311" s="58">
        <v>43044</v>
      </c>
      <c r="F311">
        <v>2883</v>
      </c>
      <c r="G311" s="58">
        <v>43409</v>
      </c>
      <c r="H311">
        <v>3562</v>
      </c>
      <c r="J311">
        <f t="shared" si="24"/>
        <v>370</v>
      </c>
      <c r="K311">
        <f t="shared" si="25"/>
        <v>697</v>
      </c>
      <c r="L311">
        <f t="shared" si="26"/>
        <v>679</v>
      </c>
      <c r="P311" s="58">
        <v>42313</v>
      </c>
      <c r="Q311">
        <v>1966.395</v>
      </c>
      <c r="R311" s="58">
        <v>42679</v>
      </c>
      <c r="S311">
        <v>2506.5390000000002</v>
      </c>
      <c r="T311" s="58">
        <v>43044</v>
      </c>
      <c r="U311">
        <v>2530.0160000000001</v>
      </c>
      <c r="V311" s="58">
        <v>43409</v>
      </c>
      <c r="W311">
        <v>2345.7399999999998</v>
      </c>
      <c r="Y311">
        <f t="shared" si="27"/>
        <v>540.14400000000023</v>
      </c>
      <c r="Z311">
        <f t="shared" si="28"/>
        <v>23.476999999999862</v>
      </c>
      <c r="AA311">
        <f t="shared" si="29"/>
        <v>-184.27600000000029</v>
      </c>
    </row>
    <row r="312" spans="1:27" x14ac:dyDescent="0.25">
      <c r="A312" s="58">
        <v>42314</v>
      </c>
      <c r="B312">
        <v>1770</v>
      </c>
      <c r="C312" s="58">
        <v>42680</v>
      </c>
      <c r="D312">
        <v>2486</v>
      </c>
      <c r="E312" s="58">
        <v>43045</v>
      </c>
      <c r="F312">
        <v>3297</v>
      </c>
      <c r="G312" s="58">
        <v>43410</v>
      </c>
      <c r="H312">
        <v>5892</v>
      </c>
      <c r="J312">
        <f t="shared" si="24"/>
        <v>716</v>
      </c>
      <c r="K312">
        <f t="shared" si="25"/>
        <v>811</v>
      </c>
      <c r="L312">
        <f t="shared" si="26"/>
        <v>2595</v>
      </c>
      <c r="P312" s="58">
        <v>42314</v>
      </c>
      <c r="Q312">
        <v>2010.2750000000001</v>
      </c>
      <c r="R312" s="58">
        <v>42680</v>
      </c>
      <c r="S312">
        <v>2442.3139999999999</v>
      </c>
      <c r="T312" s="58">
        <v>43045</v>
      </c>
      <c r="U312">
        <v>2491.2559999999999</v>
      </c>
      <c r="V312" s="58">
        <v>43410</v>
      </c>
      <c r="W312">
        <v>2112.9459999999999</v>
      </c>
      <c r="Y312">
        <f t="shared" si="27"/>
        <v>432.03899999999976</v>
      </c>
      <c r="Z312">
        <f t="shared" si="28"/>
        <v>48.942000000000007</v>
      </c>
      <c r="AA312">
        <f t="shared" si="29"/>
        <v>-378.30999999999995</v>
      </c>
    </row>
    <row r="313" spans="1:27" x14ac:dyDescent="0.25">
      <c r="A313" s="58">
        <v>42315</v>
      </c>
      <c r="B313">
        <v>1555</v>
      </c>
      <c r="C313" s="58">
        <v>42681</v>
      </c>
      <c r="D313">
        <v>2992</v>
      </c>
      <c r="E313" s="58">
        <v>43046</v>
      </c>
      <c r="F313">
        <v>6978</v>
      </c>
      <c r="G313" s="58">
        <v>43411</v>
      </c>
      <c r="H313">
        <v>5333</v>
      </c>
      <c r="J313">
        <f t="shared" si="24"/>
        <v>1437</v>
      </c>
      <c r="K313">
        <f t="shared" si="25"/>
        <v>3986</v>
      </c>
      <c r="L313">
        <f t="shared" si="26"/>
        <v>-1645</v>
      </c>
      <c r="P313" s="58">
        <v>42315</v>
      </c>
      <c r="Q313">
        <v>1900.4010000000001</v>
      </c>
      <c r="R313" s="58">
        <v>42681</v>
      </c>
      <c r="S313">
        <v>2399.114</v>
      </c>
      <c r="T313" s="58">
        <v>43046</v>
      </c>
      <c r="U313">
        <v>2268.02</v>
      </c>
      <c r="V313" s="58">
        <v>43411</v>
      </c>
      <c r="W313">
        <v>2181.5459999999998</v>
      </c>
      <c r="Y313">
        <f t="shared" si="27"/>
        <v>498.71299999999997</v>
      </c>
      <c r="Z313">
        <f t="shared" si="28"/>
        <v>-131.09400000000005</v>
      </c>
      <c r="AA313">
        <f t="shared" si="29"/>
        <v>-86.47400000000016</v>
      </c>
    </row>
    <row r="314" spans="1:27" x14ac:dyDescent="0.25">
      <c r="A314" s="58">
        <v>42316</v>
      </c>
      <c r="B314">
        <v>1743</v>
      </c>
      <c r="C314" s="58">
        <v>42682</v>
      </c>
      <c r="D314">
        <v>5396</v>
      </c>
      <c r="E314" s="58">
        <v>43047</v>
      </c>
      <c r="F314">
        <v>5773</v>
      </c>
      <c r="G314" s="58">
        <v>43412</v>
      </c>
      <c r="H314">
        <v>6218</v>
      </c>
      <c r="J314">
        <f t="shared" si="24"/>
        <v>3653</v>
      </c>
      <c r="K314">
        <f t="shared" si="25"/>
        <v>377</v>
      </c>
      <c r="L314">
        <f t="shared" si="26"/>
        <v>445</v>
      </c>
      <c r="P314" s="58">
        <v>42316</v>
      </c>
      <c r="Q314">
        <v>2005.643</v>
      </c>
      <c r="R314" s="58">
        <v>42682</v>
      </c>
      <c r="S314">
        <v>1971.134</v>
      </c>
      <c r="T314" s="58">
        <v>43047</v>
      </c>
      <c r="U314">
        <v>2457.1750000000002</v>
      </c>
      <c r="V314" s="58">
        <v>43412</v>
      </c>
      <c r="W314">
        <v>1988.0039999999999</v>
      </c>
      <c r="Y314">
        <f t="shared" si="27"/>
        <v>-34.509000000000015</v>
      </c>
      <c r="Z314">
        <f t="shared" si="28"/>
        <v>486.04100000000017</v>
      </c>
      <c r="AA314">
        <f t="shared" si="29"/>
        <v>-469.17100000000028</v>
      </c>
    </row>
    <row r="315" spans="1:27" x14ac:dyDescent="0.25">
      <c r="A315" s="58">
        <v>42317</v>
      </c>
      <c r="B315">
        <v>1800</v>
      </c>
      <c r="C315" s="58">
        <v>42683</v>
      </c>
      <c r="D315">
        <v>5607</v>
      </c>
      <c r="E315" s="58">
        <v>43048</v>
      </c>
      <c r="F315">
        <v>4842</v>
      </c>
      <c r="G315" s="58">
        <v>43413</v>
      </c>
      <c r="H315">
        <v>3811</v>
      </c>
      <c r="J315">
        <f t="shared" si="24"/>
        <v>3807</v>
      </c>
      <c r="K315">
        <f t="shared" si="25"/>
        <v>-765</v>
      </c>
      <c r="L315">
        <f t="shared" si="26"/>
        <v>-1031</v>
      </c>
      <c r="P315" s="58">
        <v>42317</v>
      </c>
      <c r="Q315">
        <v>2146.569</v>
      </c>
      <c r="R315" s="58">
        <v>42683</v>
      </c>
      <c r="S315">
        <v>1961.5170000000001</v>
      </c>
      <c r="T315" s="58">
        <v>43048</v>
      </c>
      <c r="U315">
        <v>2403.5929999999998</v>
      </c>
      <c r="V315" s="58">
        <v>43413</v>
      </c>
      <c r="W315">
        <v>2258.4879999999998</v>
      </c>
      <c r="Y315">
        <f t="shared" si="27"/>
        <v>-185.05199999999991</v>
      </c>
      <c r="Z315">
        <f t="shared" si="28"/>
        <v>442.07599999999979</v>
      </c>
      <c r="AA315">
        <f t="shared" si="29"/>
        <v>-145.10500000000002</v>
      </c>
    </row>
    <row r="316" spans="1:27" x14ac:dyDescent="0.25">
      <c r="A316" s="58">
        <v>42318</v>
      </c>
      <c r="B316">
        <v>7058</v>
      </c>
      <c r="C316" s="58">
        <v>42684</v>
      </c>
      <c r="D316">
        <v>4401</v>
      </c>
      <c r="E316" s="58">
        <v>43049</v>
      </c>
      <c r="F316">
        <v>3556</v>
      </c>
      <c r="G316" s="58">
        <v>43414</v>
      </c>
      <c r="H316">
        <v>3974</v>
      </c>
      <c r="J316">
        <f t="shared" si="24"/>
        <v>-2657</v>
      </c>
      <c r="K316">
        <f t="shared" si="25"/>
        <v>-845</v>
      </c>
      <c r="L316">
        <f t="shared" si="26"/>
        <v>418</v>
      </c>
      <c r="P316" s="58">
        <v>42318</v>
      </c>
      <c r="Q316">
        <v>1547.779</v>
      </c>
      <c r="R316" s="58">
        <v>42684</v>
      </c>
      <c r="S316">
        <v>1950.712</v>
      </c>
      <c r="T316" s="58">
        <v>43049</v>
      </c>
      <c r="U316">
        <v>2512.2579999999998</v>
      </c>
      <c r="V316" s="58">
        <v>43414</v>
      </c>
      <c r="W316">
        <v>2304.7930000000001</v>
      </c>
      <c r="Y316">
        <f t="shared" si="27"/>
        <v>402.93299999999999</v>
      </c>
      <c r="Z316">
        <f t="shared" si="28"/>
        <v>561.54599999999982</v>
      </c>
      <c r="AA316">
        <f t="shared" si="29"/>
        <v>-207.46499999999969</v>
      </c>
    </row>
    <row r="317" spans="1:27" x14ac:dyDescent="0.25">
      <c r="A317" s="58">
        <v>42319</v>
      </c>
      <c r="B317">
        <v>4022</v>
      </c>
      <c r="C317" s="58">
        <v>42685</v>
      </c>
      <c r="D317">
        <v>2919</v>
      </c>
      <c r="E317" s="58">
        <v>43050</v>
      </c>
      <c r="F317">
        <v>3074</v>
      </c>
      <c r="G317" s="58">
        <v>43415</v>
      </c>
      <c r="H317">
        <v>4137</v>
      </c>
      <c r="J317">
        <f t="shared" si="24"/>
        <v>-1103</v>
      </c>
      <c r="K317">
        <f t="shared" si="25"/>
        <v>155</v>
      </c>
      <c r="L317">
        <f t="shared" si="26"/>
        <v>1063</v>
      </c>
      <c r="P317" s="58">
        <v>42319</v>
      </c>
      <c r="Q317">
        <v>1856.566</v>
      </c>
      <c r="R317" s="58">
        <v>42685</v>
      </c>
      <c r="S317">
        <v>2232.8690000000001</v>
      </c>
      <c r="T317" s="58">
        <v>43050</v>
      </c>
      <c r="U317">
        <v>2578.837</v>
      </c>
      <c r="V317" s="58">
        <v>43415</v>
      </c>
      <c r="W317">
        <v>2399.6190000000001</v>
      </c>
      <c r="Y317">
        <f t="shared" si="27"/>
        <v>376.30300000000011</v>
      </c>
      <c r="Z317">
        <f t="shared" si="28"/>
        <v>345.96799999999985</v>
      </c>
      <c r="AA317">
        <f t="shared" si="29"/>
        <v>-179.21799999999985</v>
      </c>
    </row>
    <row r="318" spans="1:27" x14ac:dyDescent="0.25">
      <c r="A318" s="58">
        <v>42320</v>
      </c>
      <c r="B318">
        <v>2714</v>
      </c>
      <c r="C318" s="58">
        <v>42686</v>
      </c>
      <c r="D318">
        <v>2722</v>
      </c>
      <c r="E318" s="58">
        <v>43051</v>
      </c>
      <c r="F318">
        <v>3400</v>
      </c>
      <c r="G318" s="58">
        <v>43416</v>
      </c>
      <c r="H318">
        <v>5446</v>
      </c>
      <c r="J318">
        <f t="shared" si="24"/>
        <v>8</v>
      </c>
      <c r="K318">
        <f t="shared" si="25"/>
        <v>678</v>
      </c>
      <c r="L318">
        <f t="shared" si="26"/>
        <v>2046</v>
      </c>
      <c r="P318" s="58">
        <v>42320</v>
      </c>
      <c r="Q318">
        <v>1877.8710000000001</v>
      </c>
      <c r="R318" s="58">
        <v>42686</v>
      </c>
      <c r="S318">
        <v>2365.3240000000001</v>
      </c>
      <c r="T318" s="58">
        <v>43051</v>
      </c>
      <c r="U318">
        <v>2597.9009999999998</v>
      </c>
      <c r="V318" s="58">
        <v>43416</v>
      </c>
      <c r="W318">
        <v>2239.4859999999999</v>
      </c>
      <c r="Y318">
        <f t="shared" si="27"/>
        <v>487.45299999999997</v>
      </c>
      <c r="Z318">
        <f t="shared" si="28"/>
        <v>232.57699999999977</v>
      </c>
      <c r="AA318">
        <f t="shared" si="29"/>
        <v>-358.41499999999996</v>
      </c>
    </row>
    <row r="319" spans="1:27" x14ac:dyDescent="0.25">
      <c r="A319" s="58">
        <v>42321</v>
      </c>
      <c r="B319">
        <v>1639</v>
      </c>
      <c r="C319" s="58">
        <v>42687</v>
      </c>
      <c r="D319">
        <v>2510</v>
      </c>
      <c r="E319" s="58">
        <v>43052</v>
      </c>
      <c r="F319">
        <v>3659</v>
      </c>
      <c r="G319" s="58">
        <v>43417</v>
      </c>
      <c r="H319">
        <v>5225</v>
      </c>
      <c r="J319">
        <f t="shared" si="24"/>
        <v>871</v>
      </c>
      <c r="K319">
        <f t="shared" si="25"/>
        <v>1149</v>
      </c>
      <c r="L319">
        <f t="shared" si="26"/>
        <v>1566</v>
      </c>
      <c r="P319" s="58">
        <v>42321</v>
      </c>
      <c r="Q319">
        <v>2164.2959999999998</v>
      </c>
      <c r="R319" s="58">
        <v>42687</v>
      </c>
      <c r="S319">
        <v>2416.9940000000001</v>
      </c>
      <c r="T319" s="58">
        <v>43052</v>
      </c>
      <c r="U319">
        <v>2525.0050000000001</v>
      </c>
      <c r="V319" s="58">
        <v>43417</v>
      </c>
      <c r="W319">
        <v>2202.029</v>
      </c>
      <c r="Y319">
        <f t="shared" si="27"/>
        <v>252.69800000000032</v>
      </c>
      <c r="Z319">
        <f t="shared" si="28"/>
        <v>108.01099999999997</v>
      </c>
      <c r="AA319">
        <f t="shared" si="29"/>
        <v>-322.97600000000011</v>
      </c>
    </row>
    <row r="320" spans="1:27" x14ac:dyDescent="0.25">
      <c r="A320" s="58">
        <v>42322</v>
      </c>
      <c r="B320">
        <v>1355</v>
      </c>
      <c r="C320" s="58">
        <v>42688</v>
      </c>
      <c r="D320">
        <v>2841</v>
      </c>
      <c r="E320" s="58">
        <v>43053</v>
      </c>
      <c r="F320">
        <v>4316</v>
      </c>
      <c r="G320" s="58">
        <v>43418</v>
      </c>
      <c r="H320">
        <v>4903</v>
      </c>
      <c r="J320">
        <f t="shared" si="24"/>
        <v>1486</v>
      </c>
      <c r="K320">
        <f t="shared" si="25"/>
        <v>1475</v>
      </c>
      <c r="L320">
        <f t="shared" si="26"/>
        <v>587</v>
      </c>
      <c r="P320" s="58">
        <v>42322</v>
      </c>
      <c r="Q320">
        <v>2099.5859999999998</v>
      </c>
      <c r="R320" s="58">
        <v>42688</v>
      </c>
      <c r="S320">
        <v>2282.6170000000002</v>
      </c>
      <c r="T320" s="58">
        <v>43053</v>
      </c>
      <c r="U320">
        <v>2299.7280000000001</v>
      </c>
      <c r="V320" s="58">
        <v>43418</v>
      </c>
      <c r="W320">
        <v>2246.375</v>
      </c>
      <c r="Y320">
        <f t="shared" si="27"/>
        <v>183.0310000000004</v>
      </c>
      <c r="Z320">
        <f t="shared" si="28"/>
        <v>17.110999999999876</v>
      </c>
      <c r="AA320">
        <f t="shared" si="29"/>
        <v>-53.353000000000065</v>
      </c>
    </row>
    <row r="321" spans="1:27" x14ac:dyDescent="0.25">
      <c r="A321" s="58">
        <v>42323</v>
      </c>
      <c r="B321">
        <v>1689</v>
      </c>
      <c r="C321" s="58">
        <v>42689</v>
      </c>
      <c r="D321">
        <v>3681</v>
      </c>
      <c r="E321" s="58">
        <v>43054</v>
      </c>
      <c r="F321">
        <v>4013</v>
      </c>
      <c r="G321" s="58">
        <v>43419</v>
      </c>
      <c r="H321">
        <v>5650</v>
      </c>
      <c r="J321">
        <f t="shared" si="24"/>
        <v>1992</v>
      </c>
      <c r="K321">
        <f t="shared" si="25"/>
        <v>332</v>
      </c>
      <c r="L321">
        <f t="shared" si="26"/>
        <v>1637</v>
      </c>
      <c r="P321" s="58">
        <v>42323</v>
      </c>
      <c r="Q321">
        <v>2043.086</v>
      </c>
      <c r="R321" s="58">
        <v>42689</v>
      </c>
      <c r="S321">
        <v>2185.8119999999999</v>
      </c>
      <c r="T321" s="58">
        <v>43054</v>
      </c>
      <c r="U321">
        <v>2383.91</v>
      </c>
      <c r="V321" s="58">
        <v>43419</v>
      </c>
      <c r="W321">
        <v>2013.2249999999999</v>
      </c>
      <c r="Y321">
        <f t="shared" si="27"/>
        <v>142.72599999999989</v>
      </c>
      <c r="Z321">
        <f t="shared" si="28"/>
        <v>198.09799999999996</v>
      </c>
      <c r="AA321">
        <f t="shared" si="29"/>
        <v>-370.68499999999995</v>
      </c>
    </row>
    <row r="322" spans="1:27" x14ac:dyDescent="0.25">
      <c r="A322" s="58">
        <v>42324</v>
      </c>
      <c r="B322">
        <v>1974</v>
      </c>
      <c r="C322" s="58">
        <v>42690</v>
      </c>
      <c r="D322">
        <v>3631</v>
      </c>
      <c r="E322" s="58">
        <v>43055</v>
      </c>
      <c r="F322">
        <v>3701</v>
      </c>
      <c r="G322" s="58">
        <v>43420</v>
      </c>
      <c r="H322">
        <v>5178</v>
      </c>
      <c r="J322">
        <f t="shared" si="24"/>
        <v>1657</v>
      </c>
      <c r="K322">
        <f t="shared" si="25"/>
        <v>70</v>
      </c>
      <c r="L322">
        <f t="shared" si="26"/>
        <v>1477</v>
      </c>
      <c r="P322" s="58">
        <v>42324</v>
      </c>
      <c r="Q322">
        <v>2153.1350000000002</v>
      </c>
      <c r="R322" s="58">
        <v>42690</v>
      </c>
      <c r="S322">
        <v>2241.8130000000001</v>
      </c>
      <c r="T322" s="58">
        <v>43055</v>
      </c>
      <c r="U322">
        <v>2385.9879999999998</v>
      </c>
      <c r="V322" s="58">
        <v>43420</v>
      </c>
      <c r="W322">
        <v>2050.4830000000002</v>
      </c>
      <c r="Y322">
        <f t="shared" si="27"/>
        <v>88.677999999999884</v>
      </c>
      <c r="Z322">
        <f t="shared" si="28"/>
        <v>144.17499999999973</v>
      </c>
      <c r="AA322">
        <f t="shared" si="29"/>
        <v>-335.50499999999965</v>
      </c>
    </row>
    <row r="323" spans="1:27" x14ac:dyDescent="0.25">
      <c r="A323" s="58">
        <v>42325</v>
      </c>
      <c r="B323">
        <v>2061</v>
      </c>
      <c r="C323" s="58">
        <v>42691</v>
      </c>
      <c r="D323">
        <v>3906</v>
      </c>
      <c r="E323" s="58">
        <v>43056</v>
      </c>
      <c r="F323">
        <v>3309</v>
      </c>
      <c r="G323" s="58">
        <v>43421</v>
      </c>
      <c r="H323">
        <v>5040</v>
      </c>
      <c r="J323">
        <f t="shared" ref="J323:J367" si="30">D323-B323</f>
        <v>1845</v>
      </c>
      <c r="K323">
        <f t="shared" ref="K323:K367" si="31">F323-D323</f>
        <v>-597</v>
      </c>
      <c r="L323">
        <f t="shared" ref="L323:L367" si="32">H323-F323</f>
        <v>1731</v>
      </c>
      <c r="P323" s="58">
        <v>42325</v>
      </c>
      <c r="Q323">
        <v>2077.9920000000002</v>
      </c>
      <c r="R323" s="58">
        <v>42691</v>
      </c>
      <c r="S323">
        <v>2469.4679999999998</v>
      </c>
      <c r="T323" s="58">
        <v>43056</v>
      </c>
      <c r="U323">
        <v>2509.4189999999999</v>
      </c>
      <c r="V323" s="58">
        <v>43421</v>
      </c>
      <c r="W323">
        <v>2193.1280000000002</v>
      </c>
      <c r="Y323">
        <f t="shared" ref="Y323:Y367" si="33">S323-Q323</f>
        <v>391.47599999999966</v>
      </c>
      <c r="Z323">
        <f t="shared" ref="Z323:Z367" si="34">U323-S323</f>
        <v>39.951000000000022</v>
      </c>
      <c r="AA323">
        <f t="shared" ref="AA323:AA367" si="35">W323-U323</f>
        <v>-316.29099999999971</v>
      </c>
    </row>
    <row r="324" spans="1:27" x14ac:dyDescent="0.25">
      <c r="A324" s="58">
        <v>42326</v>
      </c>
      <c r="B324">
        <v>2680</v>
      </c>
      <c r="C324" s="58">
        <v>42692</v>
      </c>
      <c r="D324">
        <v>3342</v>
      </c>
      <c r="E324" s="58">
        <v>43057</v>
      </c>
      <c r="F324">
        <v>2739</v>
      </c>
      <c r="G324" s="58">
        <v>43422</v>
      </c>
      <c r="H324">
        <v>4807</v>
      </c>
      <c r="J324">
        <f t="shared" si="30"/>
        <v>662</v>
      </c>
      <c r="K324">
        <f t="shared" si="31"/>
        <v>-603</v>
      </c>
      <c r="L324">
        <f t="shared" si="32"/>
        <v>2068</v>
      </c>
      <c r="P324" s="58">
        <v>42326</v>
      </c>
      <c r="Q324">
        <v>2233.13</v>
      </c>
      <c r="R324" s="58">
        <v>42692</v>
      </c>
      <c r="S324">
        <v>2347.3780000000002</v>
      </c>
      <c r="T324" s="58">
        <v>43057</v>
      </c>
      <c r="U324">
        <v>2444.3409999999999</v>
      </c>
      <c r="V324" s="58">
        <v>43422</v>
      </c>
      <c r="W324">
        <v>2120.7449999999999</v>
      </c>
      <c r="Y324">
        <f t="shared" si="33"/>
        <v>114.24800000000005</v>
      </c>
      <c r="Z324">
        <f t="shared" si="34"/>
        <v>96.962999999999738</v>
      </c>
      <c r="AA324">
        <f t="shared" si="35"/>
        <v>-323.596</v>
      </c>
    </row>
    <row r="325" spans="1:27" x14ac:dyDescent="0.25">
      <c r="A325" s="58">
        <v>42327</v>
      </c>
      <c r="B325">
        <v>2401</v>
      </c>
      <c r="C325" s="58">
        <v>42693</v>
      </c>
      <c r="D325">
        <v>2872</v>
      </c>
      <c r="E325" s="58">
        <v>43058</v>
      </c>
      <c r="F325">
        <v>3152</v>
      </c>
      <c r="G325" s="58">
        <v>43423</v>
      </c>
      <c r="H325">
        <v>6276</v>
      </c>
      <c r="J325">
        <f t="shared" si="30"/>
        <v>471</v>
      </c>
      <c r="K325">
        <f t="shared" si="31"/>
        <v>280</v>
      </c>
      <c r="L325">
        <f t="shared" si="32"/>
        <v>3124</v>
      </c>
      <c r="P325" s="58">
        <v>42327</v>
      </c>
      <c r="Q325">
        <v>2165.8530000000001</v>
      </c>
      <c r="R325" s="58">
        <v>42693</v>
      </c>
      <c r="S325">
        <v>1913.627</v>
      </c>
      <c r="T325" s="58">
        <v>43058</v>
      </c>
      <c r="U325">
        <v>2420.7820000000002</v>
      </c>
      <c r="V325" s="58">
        <v>43423</v>
      </c>
      <c r="W325">
        <v>2063.4839999999999</v>
      </c>
      <c r="Y325">
        <f t="shared" si="33"/>
        <v>-252.22600000000011</v>
      </c>
      <c r="Z325">
        <f t="shared" si="34"/>
        <v>507.1550000000002</v>
      </c>
      <c r="AA325">
        <f t="shared" si="35"/>
        <v>-357.29800000000023</v>
      </c>
    </row>
    <row r="326" spans="1:27" x14ac:dyDescent="0.25">
      <c r="A326" s="58">
        <v>42328</v>
      </c>
      <c r="B326">
        <v>1835</v>
      </c>
      <c r="C326" s="58">
        <v>42694</v>
      </c>
      <c r="D326">
        <v>2330</v>
      </c>
      <c r="E326" s="58">
        <v>43059</v>
      </c>
      <c r="F326">
        <v>3229</v>
      </c>
      <c r="G326" s="58">
        <v>43424</v>
      </c>
      <c r="H326">
        <v>10075</v>
      </c>
      <c r="J326">
        <f t="shared" si="30"/>
        <v>495</v>
      </c>
      <c r="K326">
        <f t="shared" si="31"/>
        <v>899</v>
      </c>
      <c r="L326">
        <f t="shared" si="32"/>
        <v>6846</v>
      </c>
      <c r="P326" s="58">
        <v>42328</v>
      </c>
      <c r="Q326">
        <v>2013.508</v>
      </c>
      <c r="R326" s="58">
        <v>42694</v>
      </c>
      <c r="S326">
        <v>2346.6489999999999</v>
      </c>
      <c r="T326" s="58">
        <v>43059</v>
      </c>
      <c r="U326">
        <v>2502.3249999999998</v>
      </c>
      <c r="V326" s="58">
        <v>43424</v>
      </c>
      <c r="W326">
        <v>2205.64</v>
      </c>
      <c r="Y326">
        <f t="shared" si="33"/>
        <v>333.14099999999985</v>
      </c>
      <c r="Z326">
        <f t="shared" si="34"/>
        <v>155.67599999999993</v>
      </c>
      <c r="AA326">
        <f t="shared" si="35"/>
        <v>-296.68499999999995</v>
      </c>
    </row>
    <row r="327" spans="1:27" x14ac:dyDescent="0.25">
      <c r="A327" s="58">
        <v>42329</v>
      </c>
      <c r="B327">
        <v>1286</v>
      </c>
      <c r="C327" s="58">
        <v>42695</v>
      </c>
      <c r="D327">
        <v>2621</v>
      </c>
      <c r="E327" s="58">
        <v>43060</v>
      </c>
      <c r="F327">
        <v>7327</v>
      </c>
      <c r="G327" s="58">
        <v>43425</v>
      </c>
      <c r="H327">
        <v>7955</v>
      </c>
      <c r="J327">
        <f t="shared" si="30"/>
        <v>1335</v>
      </c>
      <c r="K327">
        <f t="shared" si="31"/>
        <v>4706</v>
      </c>
      <c r="L327">
        <f t="shared" si="32"/>
        <v>628</v>
      </c>
      <c r="P327" s="58">
        <v>42329</v>
      </c>
      <c r="Q327">
        <v>1870.865</v>
      </c>
      <c r="R327" s="58">
        <v>42695</v>
      </c>
      <c r="S327">
        <v>2311.8220000000001</v>
      </c>
      <c r="T327" s="58">
        <v>43060</v>
      </c>
      <c r="U327">
        <v>2434.9580000000001</v>
      </c>
      <c r="V327" s="58">
        <v>43425</v>
      </c>
      <c r="W327">
        <v>2010.3009999999999</v>
      </c>
      <c r="Y327">
        <f t="shared" si="33"/>
        <v>440.95700000000011</v>
      </c>
      <c r="Z327">
        <f t="shared" si="34"/>
        <v>123.13599999999997</v>
      </c>
      <c r="AA327">
        <f t="shared" si="35"/>
        <v>-424.65700000000015</v>
      </c>
    </row>
    <row r="328" spans="1:27" x14ac:dyDescent="0.25">
      <c r="A328" s="58">
        <v>42330</v>
      </c>
      <c r="B328">
        <v>1334</v>
      </c>
      <c r="C328" s="58">
        <v>42696</v>
      </c>
      <c r="D328">
        <v>8346</v>
      </c>
      <c r="E328" s="58">
        <v>43061</v>
      </c>
      <c r="F328">
        <v>6651</v>
      </c>
      <c r="G328" s="58">
        <v>43426</v>
      </c>
      <c r="H328">
        <v>8098</v>
      </c>
      <c r="J328">
        <f t="shared" si="30"/>
        <v>7012</v>
      </c>
      <c r="K328">
        <f t="shared" si="31"/>
        <v>-1695</v>
      </c>
      <c r="L328">
        <f t="shared" si="32"/>
        <v>1447</v>
      </c>
      <c r="P328" s="58">
        <v>42330</v>
      </c>
      <c r="Q328">
        <v>1966.329</v>
      </c>
      <c r="R328" s="58">
        <v>42696</v>
      </c>
      <c r="S328">
        <v>2123.9250000000002</v>
      </c>
      <c r="T328" s="58">
        <v>43061</v>
      </c>
      <c r="U328">
        <v>2590.7950000000001</v>
      </c>
      <c r="V328" s="58">
        <v>43426</v>
      </c>
      <c r="W328">
        <v>2057.5889999999999</v>
      </c>
      <c r="Y328">
        <f t="shared" si="33"/>
        <v>157.59600000000023</v>
      </c>
      <c r="Z328">
        <f t="shared" si="34"/>
        <v>466.86999999999989</v>
      </c>
      <c r="AA328">
        <f t="shared" si="35"/>
        <v>-533.20600000000013</v>
      </c>
    </row>
    <row r="329" spans="1:27" x14ac:dyDescent="0.25">
      <c r="A329" s="58">
        <v>42331</v>
      </c>
      <c r="B329">
        <v>1651</v>
      </c>
      <c r="C329" s="58">
        <v>42697</v>
      </c>
      <c r="D329">
        <v>5506</v>
      </c>
      <c r="E329" s="58">
        <v>43062</v>
      </c>
      <c r="F329">
        <v>6918</v>
      </c>
      <c r="G329" s="58">
        <v>43427</v>
      </c>
      <c r="H329">
        <v>9908</v>
      </c>
      <c r="J329">
        <f t="shared" si="30"/>
        <v>3855</v>
      </c>
      <c r="K329">
        <f t="shared" si="31"/>
        <v>1412</v>
      </c>
      <c r="L329">
        <f t="shared" si="32"/>
        <v>2990</v>
      </c>
      <c r="P329" s="58">
        <v>42331</v>
      </c>
      <c r="Q329">
        <v>2225.6350000000002</v>
      </c>
      <c r="R329" s="58">
        <v>42697</v>
      </c>
      <c r="S329">
        <v>2140.7339999999999</v>
      </c>
      <c r="T329" s="58">
        <v>43062</v>
      </c>
      <c r="U329">
        <v>2590.123</v>
      </c>
      <c r="V329" s="58">
        <v>43427</v>
      </c>
      <c r="W329">
        <v>2035.875</v>
      </c>
      <c r="Y329">
        <f t="shared" si="33"/>
        <v>-84.901000000000295</v>
      </c>
      <c r="Z329">
        <f t="shared" si="34"/>
        <v>449.38900000000012</v>
      </c>
      <c r="AA329">
        <f t="shared" si="35"/>
        <v>-554.24800000000005</v>
      </c>
    </row>
    <row r="330" spans="1:27" x14ac:dyDescent="0.25">
      <c r="A330" s="58">
        <v>42332</v>
      </c>
      <c r="B330">
        <v>1648</v>
      </c>
      <c r="C330" s="58">
        <v>42698</v>
      </c>
      <c r="D330">
        <v>8551</v>
      </c>
      <c r="E330" s="58">
        <v>43063</v>
      </c>
      <c r="F330">
        <v>7234</v>
      </c>
      <c r="G330" s="58">
        <v>43428</v>
      </c>
      <c r="H330">
        <v>6852</v>
      </c>
      <c r="J330">
        <f t="shared" si="30"/>
        <v>6903</v>
      </c>
      <c r="K330">
        <f t="shared" si="31"/>
        <v>-1317</v>
      </c>
      <c r="L330">
        <f t="shared" si="32"/>
        <v>-382</v>
      </c>
      <c r="P330" s="58">
        <v>42332</v>
      </c>
      <c r="Q330">
        <v>2166.2190000000001</v>
      </c>
      <c r="R330" s="58">
        <v>42698</v>
      </c>
      <c r="S330">
        <v>2196.665</v>
      </c>
      <c r="T330" s="58">
        <v>43063</v>
      </c>
      <c r="U330">
        <v>2675.2710000000002</v>
      </c>
      <c r="V330" s="58">
        <v>43428</v>
      </c>
      <c r="W330">
        <v>2072.4839999999999</v>
      </c>
      <c r="Y330">
        <f t="shared" si="33"/>
        <v>30.445999999999913</v>
      </c>
      <c r="Z330">
        <f t="shared" si="34"/>
        <v>478.60600000000022</v>
      </c>
      <c r="AA330">
        <f t="shared" si="35"/>
        <v>-602.78700000000026</v>
      </c>
    </row>
    <row r="331" spans="1:27" x14ac:dyDescent="0.25">
      <c r="A331" s="58">
        <v>42333</v>
      </c>
      <c r="B331">
        <v>9893</v>
      </c>
      <c r="C331" s="58">
        <v>42699</v>
      </c>
      <c r="D331">
        <v>7340</v>
      </c>
      <c r="E331" s="58">
        <v>43064</v>
      </c>
      <c r="F331">
        <v>4605</v>
      </c>
      <c r="G331" s="58">
        <v>43429</v>
      </c>
      <c r="H331">
        <v>7387</v>
      </c>
      <c r="J331">
        <f t="shared" si="30"/>
        <v>-2553</v>
      </c>
      <c r="K331">
        <f t="shared" si="31"/>
        <v>-2735</v>
      </c>
      <c r="L331">
        <f t="shared" si="32"/>
        <v>2782</v>
      </c>
      <c r="P331" s="58">
        <v>42333</v>
      </c>
      <c r="Q331">
        <v>1851.1759999999999</v>
      </c>
      <c r="R331" s="58">
        <v>42699</v>
      </c>
      <c r="S331">
        <v>2181.2779999999998</v>
      </c>
      <c r="T331" s="58">
        <v>43064</v>
      </c>
      <c r="U331">
        <v>2558.5</v>
      </c>
      <c r="V331" s="58">
        <v>43429</v>
      </c>
      <c r="W331">
        <v>2097.6320000000001</v>
      </c>
      <c r="Y331">
        <f t="shared" si="33"/>
        <v>330.10199999999986</v>
      </c>
      <c r="Z331">
        <f t="shared" si="34"/>
        <v>377.22200000000021</v>
      </c>
      <c r="AA331">
        <f t="shared" si="35"/>
        <v>-460.86799999999994</v>
      </c>
    </row>
    <row r="332" spans="1:27" x14ac:dyDescent="0.25">
      <c r="A332" s="58">
        <v>42334</v>
      </c>
      <c r="B332">
        <v>7599</v>
      </c>
      <c r="C332" s="58">
        <v>42700</v>
      </c>
      <c r="D332">
        <v>4232</v>
      </c>
      <c r="E332" s="58">
        <v>43065</v>
      </c>
      <c r="F332">
        <v>6015</v>
      </c>
      <c r="G332" s="58">
        <v>43430</v>
      </c>
      <c r="H332">
        <v>5167</v>
      </c>
      <c r="J332">
        <f t="shared" si="30"/>
        <v>-3367</v>
      </c>
      <c r="K332">
        <f t="shared" si="31"/>
        <v>1783</v>
      </c>
      <c r="L332">
        <f t="shared" si="32"/>
        <v>-848</v>
      </c>
      <c r="P332" s="58">
        <v>42334</v>
      </c>
      <c r="Q332">
        <v>1875.8989999999999</v>
      </c>
      <c r="R332" s="58">
        <v>42700</v>
      </c>
      <c r="S332">
        <v>2114.8440000000001</v>
      </c>
      <c r="T332" s="58">
        <v>43065</v>
      </c>
      <c r="U332">
        <v>2243.2130000000002</v>
      </c>
      <c r="V332" s="58">
        <v>43430</v>
      </c>
      <c r="W332">
        <v>2123.123</v>
      </c>
      <c r="Y332">
        <f t="shared" si="33"/>
        <v>238.94500000000016</v>
      </c>
      <c r="Z332">
        <f t="shared" si="34"/>
        <v>128.36900000000014</v>
      </c>
      <c r="AA332">
        <f t="shared" si="35"/>
        <v>-120.09000000000015</v>
      </c>
    </row>
    <row r="333" spans="1:27" x14ac:dyDescent="0.25">
      <c r="A333" s="58">
        <v>42335</v>
      </c>
      <c r="B333">
        <v>6465</v>
      </c>
      <c r="C333" s="58">
        <v>42701</v>
      </c>
      <c r="D333">
        <v>3471</v>
      </c>
      <c r="E333" s="58">
        <v>43066</v>
      </c>
      <c r="F333">
        <v>3764</v>
      </c>
      <c r="G333" s="58">
        <v>43431</v>
      </c>
      <c r="H333">
        <v>5440</v>
      </c>
      <c r="J333">
        <f t="shared" si="30"/>
        <v>-2994</v>
      </c>
      <c r="K333">
        <f t="shared" si="31"/>
        <v>293</v>
      </c>
      <c r="L333">
        <f t="shared" si="32"/>
        <v>1676</v>
      </c>
      <c r="P333" s="58">
        <v>42335</v>
      </c>
      <c r="Q333">
        <v>1800.4369999999999</v>
      </c>
      <c r="R333" s="58">
        <v>42701</v>
      </c>
      <c r="S333">
        <v>2195.4340000000002</v>
      </c>
      <c r="T333" s="58">
        <v>43066</v>
      </c>
      <c r="U333">
        <v>2412.4690000000001</v>
      </c>
      <c r="V333" s="58">
        <v>43431</v>
      </c>
      <c r="W333">
        <v>2066.1680000000001</v>
      </c>
      <c r="Y333">
        <f t="shared" si="33"/>
        <v>394.9970000000003</v>
      </c>
      <c r="Z333">
        <f t="shared" si="34"/>
        <v>217.03499999999985</v>
      </c>
      <c r="AA333">
        <f t="shared" si="35"/>
        <v>-346.30099999999993</v>
      </c>
    </row>
    <row r="334" spans="1:27" x14ac:dyDescent="0.25">
      <c r="A334" s="58">
        <v>42336</v>
      </c>
      <c r="B334">
        <v>4077</v>
      </c>
      <c r="C334" s="58">
        <v>42702</v>
      </c>
      <c r="D334">
        <v>3056</v>
      </c>
      <c r="E334" s="58">
        <v>43067</v>
      </c>
      <c r="F334">
        <v>4455</v>
      </c>
      <c r="G334" s="58">
        <v>43432</v>
      </c>
      <c r="H334">
        <v>5807</v>
      </c>
      <c r="J334">
        <f t="shared" si="30"/>
        <v>-1021</v>
      </c>
      <c r="K334">
        <f t="shared" si="31"/>
        <v>1399</v>
      </c>
      <c r="L334">
        <f t="shared" si="32"/>
        <v>1352</v>
      </c>
      <c r="P334" s="58">
        <v>42336</v>
      </c>
      <c r="Q334">
        <v>1796.568</v>
      </c>
      <c r="R334" s="58">
        <v>42702</v>
      </c>
      <c r="S334">
        <v>2268.9859999999999</v>
      </c>
      <c r="T334" s="58">
        <v>43067</v>
      </c>
      <c r="U334">
        <v>2344.9299999999998</v>
      </c>
      <c r="V334" s="58">
        <v>43432</v>
      </c>
      <c r="W334">
        <v>2184.201</v>
      </c>
      <c r="Y334">
        <f t="shared" si="33"/>
        <v>472.41799999999989</v>
      </c>
      <c r="Z334">
        <f t="shared" si="34"/>
        <v>75.94399999999996</v>
      </c>
      <c r="AA334">
        <f t="shared" si="35"/>
        <v>-160.72899999999981</v>
      </c>
    </row>
    <row r="335" spans="1:27" x14ac:dyDescent="0.25">
      <c r="A335" s="58">
        <v>42337</v>
      </c>
      <c r="B335">
        <v>3482</v>
      </c>
      <c r="C335" s="58">
        <v>42703</v>
      </c>
      <c r="D335">
        <v>3313</v>
      </c>
      <c r="E335" s="58">
        <v>43068</v>
      </c>
      <c r="F335">
        <v>4725</v>
      </c>
      <c r="G335" s="58">
        <v>43433</v>
      </c>
      <c r="H335">
        <v>5411</v>
      </c>
      <c r="J335">
        <f t="shared" si="30"/>
        <v>-169</v>
      </c>
      <c r="K335">
        <f t="shared" si="31"/>
        <v>1412</v>
      </c>
      <c r="L335">
        <f t="shared" si="32"/>
        <v>686</v>
      </c>
      <c r="P335" s="58">
        <v>42337</v>
      </c>
      <c r="Q335">
        <v>1888.8040000000001</v>
      </c>
      <c r="R335" s="58">
        <v>42703</v>
      </c>
      <c r="S335">
        <v>2109.2629999999999</v>
      </c>
      <c r="T335" s="58">
        <v>43068</v>
      </c>
      <c r="U335">
        <v>2370.248</v>
      </c>
      <c r="V335" s="58">
        <v>43433</v>
      </c>
      <c r="W335">
        <v>2483.6019999999999</v>
      </c>
      <c r="Y335">
        <f t="shared" si="33"/>
        <v>220.45899999999983</v>
      </c>
      <c r="Z335">
        <f t="shared" si="34"/>
        <v>260.98500000000013</v>
      </c>
      <c r="AA335">
        <f t="shared" si="35"/>
        <v>113.35399999999981</v>
      </c>
    </row>
    <row r="336" spans="1:27" x14ac:dyDescent="0.25">
      <c r="A336" s="58">
        <v>42338</v>
      </c>
      <c r="B336">
        <v>3126</v>
      </c>
      <c r="C336" s="58">
        <v>42704</v>
      </c>
      <c r="D336">
        <v>3150</v>
      </c>
      <c r="E336" s="58">
        <v>43069</v>
      </c>
      <c r="F336">
        <v>4072</v>
      </c>
      <c r="G336" s="58">
        <v>43434</v>
      </c>
      <c r="H336">
        <v>5015</v>
      </c>
      <c r="J336">
        <f t="shared" si="30"/>
        <v>24</v>
      </c>
      <c r="K336">
        <f t="shared" si="31"/>
        <v>922</v>
      </c>
      <c r="L336">
        <f t="shared" si="32"/>
        <v>943</v>
      </c>
      <c r="P336" s="58">
        <v>42338</v>
      </c>
      <c r="Q336">
        <v>1819.751</v>
      </c>
      <c r="R336" s="58">
        <v>42704</v>
      </c>
      <c r="S336">
        <v>2290.3270000000002</v>
      </c>
      <c r="T336" s="58">
        <v>43069</v>
      </c>
      <c r="U336">
        <v>2382.7260000000001</v>
      </c>
      <c r="V336" s="58">
        <v>43434</v>
      </c>
      <c r="W336">
        <v>2435.6320000000001</v>
      </c>
      <c r="Y336">
        <f t="shared" si="33"/>
        <v>470.57600000000025</v>
      </c>
      <c r="Z336">
        <f t="shared" si="34"/>
        <v>92.398999999999887</v>
      </c>
      <c r="AA336">
        <f t="shared" si="35"/>
        <v>52.905999999999949</v>
      </c>
    </row>
    <row r="337" spans="1:27" x14ac:dyDescent="0.25">
      <c r="A337" s="58">
        <v>42339</v>
      </c>
      <c r="B337">
        <v>2202</v>
      </c>
      <c r="C337" s="58">
        <v>42705</v>
      </c>
      <c r="D337">
        <v>3581</v>
      </c>
      <c r="E337" s="58">
        <v>43070</v>
      </c>
      <c r="F337">
        <v>3883</v>
      </c>
      <c r="G337" s="58">
        <v>43435</v>
      </c>
      <c r="H337">
        <v>5531</v>
      </c>
      <c r="J337">
        <f t="shared" si="30"/>
        <v>1379</v>
      </c>
      <c r="K337">
        <f t="shared" si="31"/>
        <v>302</v>
      </c>
      <c r="L337">
        <f t="shared" si="32"/>
        <v>1648</v>
      </c>
      <c r="P337" s="58">
        <v>42339</v>
      </c>
      <c r="Q337">
        <v>1842.271</v>
      </c>
      <c r="R337" s="58">
        <v>42705</v>
      </c>
      <c r="S337">
        <v>2084.31</v>
      </c>
      <c r="T337" s="58">
        <v>43070</v>
      </c>
      <c r="U337">
        <v>2382.6210000000001</v>
      </c>
      <c r="V337" s="58">
        <v>43435</v>
      </c>
      <c r="W337">
        <v>2340.895</v>
      </c>
      <c r="Y337">
        <f t="shared" si="33"/>
        <v>242.03899999999999</v>
      </c>
      <c r="Z337">
        <f t="shared" si="34"/>
        <v>298.31100000000015</v>
      </c>
      <c r="AA337">
        <f t="shared" si="35"/>
        <v>-41.726000000000113</v>
      </c>
    </row>
    <row r="338" spans="1:27" x14ac:dyDescent="0.25">
      <c r="A338" s="58">
        <v>42340</v>
      </c>
      <c r="B338">
        <v>2500</v>
      </c>
      <c r="C338" s="58">
        <v>42706</v>
      </c>
      <c r="D338">
        <v>2840</v>
      </c>
      <c r="E338" s="58">
        <v>43071</v>
      </c>
      <c r="F338">
        <v>3097</v>
      </c>
      <c r="G338" s="58">
        <v>43436</v>
      </c>
      <c r="H338">
        <v>5765</v>
      </c>
      <c r="J338">
        <f t="shared" si="30"/>
        <v>340</v>
      </c>
      <c r="K338">
        <f t="shared" si="31"/>
        <v>257</v>
      </c>
      <c r="L338">
        <f t="shared" si="32"/>
        <v>2668</v>
      </c>
      <c r="P338" s="58">
        <v>42340</v>
      </c>
      <c r="Q338">
        <v>1909.643</v>
      </c>
      <c r="R338" s="58">
        <v>42706</v>
      </c>
      <c r="S338">
        <v>2035.0060000000001</v>
      </c>
      <c r="T338" s="58">
        <v>43071</v>
      </c>
      <c r="U338">
        <v>2366.4899999999998</v>
      </c>
      <c r="V338" s="58">
        <v>43436</v>
      </c>
      <c r="W338">
        <v>2393.0500000000002</v>
      </c>
      <c r="Y338">
        <f t="shared" si="33"/>
        <v>125.36300000000006</v>
      </c>
      <c r="Z338">
        <f t="shared" si="34"/>
        <v>331.4839999999997</v>
      </c>
      <c r="AA338">
        <f t="shared" si="35"/>
        <v>26.5600000000004</v>
      </c>
    </row>
    <row r="339" spans="1:27" x14ac:dyDescent="0.25">
      <c r="A339" s="58">
        <v>42341</v>
      </c>
      <c r="B339">
        <v>2432</v>
      </c>
      <c r="C339" s="58">
        <v>42707</v>
      </c>
      <c r="D339">
        <v>3205</v>
      </c>
      <c r="E339" s="58">
        <v>43072</v>
      </c>
      <c r="F339">
        <v>3747</v>
      </c>
      <c r="G339" s="58">
        <v>43437</v>
      </c>
      <c r="H339">
        <v>6216</v>
      </c>
      <c r="J339">
        <f t="shared" si="30"/>
        <v>773</v>
      </c>
      <c r="K339">
        <f t="shared" si="31"/>
        <v>542</v>
      </c>
      <c r="L339">
        <f t="shared" si="32"/>
        <v>2469</v>
      </c>
      <c r="P339" s="58">
        <v>42341</v>
      </c>
      <c r="Q339">
        <v>1861.2149999999999</v>
      </c>
      <c r="R339" s="58">
        <v>42707</v>
      </c>
      <c r="S339">
        <v>2138.643</v>
      </c>
      <c r="T339" s="58">
        <v>43072</v>
      </c>
      <c r="U339">
        <v>2379.982</v>
      </c>
      <c r="V339" s="58">
        <v>43437</v>
      </c>
      <c r="W339">
        <v>2304.3609999999999</v>
      </c>
      <c r="Y339">
        <f t="shared" si="33"/>
        <v>277.42800000000011</v>
      </c>
      <c r="Z339">
        <f t="shared" si="34"/>
        <v>241.33899999999994</v>
      </c>
      <c r="AA339">
        <f t="shared" si="35"/>
        <v>-75.621000000000095</v>
      </c>
    </row>
    <row r="340" spans="1:27" x14ac:dyDescent="0.25">
      <c r="A340" s="58">
        <v>42342</v>
      </c>
      <c r="B340">
        <v>2578</v>
      </c>
      <c r="C340" s="58">
        <v>42708</v>
      </c>
      <c r="D340">
        <v>2798</v>
      </c>
      <c r="E340" s="58">
        <v>43073</v>
      </c>
      <c r="F340">
        <v>4471</v>
      </c>
      <c r="G340" s="58">
        <v>43438</v>
      </c>
      <c r="H340">
        <v>6426</v>
      </c>
      <c r="J340">
        <f t="shared" si="30"/>
        <v>220</v>
      </c>
      <c r="K340">
        <f t="shared" si="31"/>
        <v>1673</v>
      </c>
      <c r="L340">
        <f t="shared" si="32"/>
        <v>1955</v>
      </c>
      <c r="P340" s="58">
        <v>42342</v>
      </c>
      <c r="Q340">
        <v>1923.6690000000001</v>
      </c>
      <c r="R340" s="58">
        <v>42708</v>
      </c>
      <c r="S340">
        <v>2177.817</v>
      </c>
      <c r="T340" s="58">
        <v>43073</v>
      </c>
      <c r="U340">
        <v>2301.6170000000002</v>
      </c>
      <c r="V340" s="58">
        <v>43438</v>
      </c>
      <c r="W340">
        <v>2123.8270000000002</v>
      </c>
      <c r="Y340">
        <f t="shared" si="33"/>
        <v>254.14799999999991</v>
      </c>
      <c r="Z340">
        <f t="shared" si="34"/>
        <v>123.80000000000018</v>
      </c>
      <c r="AA340">
        <f t="shared" si="35"/>
        <v>-177.78999999999996</v>
      </c>
    </row>
    <row r="341" spans="1:27" x14ac:dyDescent="0.25">
      <c r="A341" s="58">
        <v>42343</v>
      </c>
      <c r="B341">
        <v>2139</v>
      </c>
      <c r="C341" s="58">
        <v>42709</v>
      </c>
      <c r="D341">
        <v>3476</v>
      </c>
      <c r="E341" s="58">
        <v>43074</v>
      </c>
      <c r="F341">
        <v>5818</v>
      </c>
      <c r="G341" s="58">
        <v>43439</v>
      </c>
      <c r="H341">
        <v>6940</v>
      </c>
      <c r="J341">
        <f t="shared" si="30"/>
        <v>1337</v>
      </c>
      <c r="K341">
        <f t="shared" si="31"/>
        <v>2342</v>
      </c>
      <c r="L341">
        <f t="shared" si="32"/>
        <v>1122</v>
      </c>
      <c r="P341" s="58">
        <v>42343</v>
      </c>
      <c r="Q341">
        <v>2003.6990000000001</v>
      </c>
      <c r="R341" s="58">
        <v>42709</v>
      </c>
      <c r="S341">
        <v>2165.4299999999998</v>
      </c>
      <c r="T341" s="58">
        <v>43074</v>
      </c>
      <c r="U341">
        <v>2212.424</v>
      </c>
      <c r="V341" s="58">
        <v>43439</v>
      </c>
      <c r="W341">
        <v>2241.3009999999999</v>
      </c>
      <c r="Y341">
        <f t="shared" si="33"/>
        <v>161.73099999999977</v>
      </c>
      <c r="Z341">
        <f t="shared" si="34"/>
        <v>46.994000000000142</v>
      </c>
      <c r="AA341">
        <f t="shared" si="35"/>
        <v>28.876999999999953</v>
      </c>
    </row>
    <row r="342" spans="1:27" x14ac:dyDescent="0.25">
      <c r="A342" s="58">
        <v>42344</v>
      </c>
      <c r="B342">
        <v>2194</v>
      </c>
      <c r="C342" s="58">
        <v>42710</v>
      </c>
      <c r="D342">
        <v>4034</v>
      </c>
      <c r="E342" s="58">
        <v>43075</v>
      </c>
      <c r="F342">
        <v>6319</v>
      </c>
      <c r="G342" s="58">
        <v>43440</v>
      </c>
      <c r="H342">
        <v>8066</v>
      </c>
      <c r="J342">
        <f t="shared" si="30"/>
        <v>1840</v>
      </c>
      <c r="K342">
        <f t="shared" si="31"/>
        <v>2285</v>
      </c>
      <c r="L342">
        <f t="shared" si="32"/>
        <v>1747</v>
      </c>
      <c r="P342" s="58">
        <v>42344</v>
      </c>
      <c r="Q342">
        <v>1870.046</v>
      </c>
      <c r="R342" s="58">
        <v>42710</v>
      </c>
      <c r="S342">
        <v>2107.14</v>
      </c>
      <c r="T342" s="58">
        <v>43075</v>
      </c>
      <c r="U342">
        <v>2276.9690000000001</v>
      </c>
      <c r="V342" s="58">
        <v>43440</v>
      </c>
      <c r="W342">
        <v>2106.2510000000002</v>
      </c>
      <c r="Y342">
        <f t="shared" si="33"/>
        <v>237.09399999999982</v>
      </c>
      <c r="Z342">
        <f t="shared" si="34"/>
        <v>169.82900000000018</v>
      </c>
      <c r="AA342">
        <f t="shared" si="35"/>
        <v>-170.71799999999985</v>
      </c>
    </row>
    <row r="343" spans="1:27" x14ac:dyDescent="0.25">
      <c r="A343" s="58">
        <v>42345</v>
      </c>
      <c r="B343">
        <v>2772</v>
      </c>
      <c r="C343" s="58">
        <v>42711</v>
      </c>
      <c r="D343">
        <v>4621</v>
      </c>
      <c r="E343" s="58">
        <v>43076</v>
      </c>
      <c r="F343">
        <v>6182</v>
      </c>
      <c r="G343" s="58">
        <v>43441</v>
      </c>
      <c r="H343">
        <v>7768</v>
      </c>
      <c r="J343">
        <f t="shared" si="30"/>
        <v>1849</v>
      </c>
      <c r="K343">
        <f t="shared" si="31"/>
        <v>1561</v>
      </c>
      <c r="L343">
        <f t="shared" si="32"/>
        <v>1586</v>
      </c>
      <c r="P343" s="58">
        <v>42345</v>
      </c>
      <c r="Q343">
        <v>1960.268</v>
      </c>
      <c r="R343" s="58">
        <v>42711</v>
      </c>
      <c r="S343">
        <v>2284.1019999999999</v>
      </c>
      <c r="T343" s="58">
        <v>43076</v>
      </c>
      <c r="U343">
        <v>2483.0479999999998</v>
      </c>
      <c r="V343" s="58">
        <v>43441</v>
      </c>
      <c r="W343">
        <v>2152.1010000000001</v>
      </c>
      <c r="Y343">
        <f t="shared" si="33"/>
        <v>323.83399999999983</v>
      </c>
      <c r="Z343">
        <f t="shared" si="34"/>
        <v>198.94599999999991</v>
      </c>
      <c r="AA343">
        <f t="shared" si="35"/>
        <v>-330.94699999999966</v>
      </c>
    </row>
    <row r="344" spans="1:27" x14ac:dyDescent="0.25">
      <c r="A344" s="58">
        <v>42346</v>
      </c>
      <c r="B344">
        <v>2808</v>
      </c>
      <c r="C344" s="58">
        <v>42712</v>
      </c>
      <c r="D344">
        <v>5106</v>
      </c>
      <c r="E344" s="58">
        <v>43077</v>
      </c>
      <c r="F344">
        <v>4619</v>
      </c>
      <c r="G344" s="58">
        <v>43442</v>
      </c>
      <c r="H344">
        <v>7713</v>
      </c>
      <c r="J344">
        <f t="shared" si="30"/>
        <v>2298</v>
      </c>
      <c r="K344">
        <f t="shared" si="31"/>
        <v>-487</v>
      </c>
      <c r="L344">
        <f t="shared" si="32"/>
        <v>3094</v>
      </c>
      <c r="P344" s="58">
        <v>42346</v>
      </c>
      <c r="Q344">
        <v>1994.414</v>
      </c>
      <c r="R344" s="58">
        <v>42712</v>
      </c>
      <c r="S344">
        <v>2212.4520000000002</v>
      </c>
      <c r="T344" s="58">
        <v>43077</v>
      </c>
      <c r="U344">
        <v>2276.1289999999999</v>
      </c>
      <c r="V344" s="58">
        <v>43442</v>
      </c>
      <c r="W344">
        <v>2445.125</v>
      </c>
      <c r="Y344">
        <f t="shared" si="33"/>
        <v>218.03800000000024</v>
      </c>
      <c r="Z344">
        <f t="shared" si="34"/>
        <v>63.67699999999968</v>
      </c>
      <c r="AA344">
        <f t="shared" si="35"/>
        <v>168.99600000000009</v>
      </c>
    </row>
    <row r="345" spans="1:27" x14ac:dyDescent="0.25">
      <c r="A345" s="58">
        <v>42347</v>
      </c>
      <c r="B345">
        <v>3141</v>
      </c>
      <c r="C345" s="58">
        <v>42713</v>
      </c>
      <c r="D345">
        <v>4275</v>
      </c>
      <c r="E345" s="58">
        <v>43078</v>
      </c>
      <c r="F345">
        <v>4279</v>
      </c>
      <c r="G345" s="58">
        <v>43443</v>
      </c>
      <c r="H345">
        <v>7488</v>
      </c>
      <c r="J345">
        <f t="shared" si="30"/>
        <v>1134</v>
      </c>
      <c r="K345">
        <f t="shared" si="31"/>
        <v>4</v>
      </c>
      <c r="L345">
        <f t="shared" si="32"/>
        <v>3209</v>
      </c>
      <c r="P345" s="58">
        <v>42347</v>
      </c>
      <c r="Q345">
        <v>1996.4449999999999</v>
      </c>
      <c r="R345" s="58">
        <v>42713</v>
      </c>
      <c r="S345">
        <v>2106.6239999999998</v>
      </c>
      <c r="T345" s="58">
        <v>43078</v>
      </c>
      <c r="U345">
        <v>2397.8580000000002</v>
      </c>
      <c r="V345" s="58">
        <v>43443</v>
      </c>
      <c r="W345">
        <v>2125.6329999999998</v>
      </c>
      <c r="Y345">
        <f t="shared" si="33"/>
        <v>110.17899999999986</v>
      </c>
      <c r="Z345">
        <f t="shared" si="34"/>
        <v>291.23400000000038</v>
      </c>
      <c r="AA345">
        <f t="shared" si="35"/>
        <v>-272.22500000000036</v>
      </c>
    </row>
    <row r="346" spans="1:27" x14ac:dyDescent="0.25">
      <c r="A346" s="58">
        <v>42348</v>
      </c>
      <c r="B346">
        <v>3214</v>
      </c>
      <c r="C346" s="58">
        <v>42714</v>
      </c>
      <c r="D346">
        <v>3524</v>
      </c>
      <c r="E346" s="58">
        <v>43079</v>
      </c>
      <c r="F346">
        <v>5024</v>
      </c>
      <c r="G346" s="58">
        <v>43444</v>
      </c>
      <c r="H346">
        <v>8699</v>
      </c>
      <c r="J346">
        <f t="shared" si="30"/>
        <v>310</v>
      </c>
      <c r="K346">
        <f t="shared" si="31"/>
        <v>1500</v>
      </c>
      <c r="L346">
        <f t="shared" si="32"/>
        <v>3675</v>
      </c>
      <c r="P346" s="58">
        <v>42348</v>
      </c>
      <c r="Q346">
        <v>1876.008</v>
      </c>
      <c r="R346" s="58">
        <v>42714</v>
      </c>
      <c r="S346">
        <v>2097.3850000000002</v>
      </c>
      <c r="T346" s="58">
        <v>43079</v>
      </c>
      <c r="U346">
        <v>2334.5300000000002</v>
      </c>
      <c r="V346" s="58">
        <v>43444</v>
      </c>
      <c r="W346">
        <v>1984.6949999999999</v>
      </c>
      <c r="Y346">
        <f t="shared" si="33"/>
        <v>221.37700000000018</v>
      </c>
      <c r="Z346">
        <f t="shared" si="34"/>
        <v>237.14499999999998</v>
      </c>
      <c r="AA346">
        <f t="shared" si="35"/>
        <v>-349.83500000000026</v>
      </c>
    </row>
    <row r="347" spans="1:27" x14ac:dyDescent="0.25">
      <c r="A347" s="58">
        <v>42349</v>
      </c>
      <c r="B347">
        <v>3150</v>
      </c>
      <c r="C347" s="58">
        <v>42715</v>
      </c>
      <c r="D347">
        <v>3468</v>
      </c>
      <c r="E347" s="58">
        <v>43080</v>
      </c>
      <c r="F347">
        <v>7623</v>
      </c>
      <c r="G347" s="58">
        <v>43445</v>
      </c>
      <c r="H347">
        <v>9678</v>
      </c>
      <c r="J347">
        <f t="shared" si="30"/>
        <v>318</v>
      </c>
      <c r="K347">
        <f t="shared" si="31"/>
        <v>4155</v>
      </c>
      <c r="L347">
        <f t="shared" si="32"/>
        <v>2055</v>
      </c>
      <c r="P347" s="58">
        <v>42349</v>
      </c>
      <c r="Q347">
        <v>1859.183</v>
      </c>
      <c r="R347" s="58">
        <v>42715</v>
      </c>
      <c r="S347">
        <v>2194.328</v>
      </c>
      <c r="T347" s="58">
        <v>43080</v>
      </c>
      <c r="U347">
        <v>2179.5329999999999</v>
      </c>
      <c r="V347" s="58">
        <v>43445</v>
      </c>
      <c r="W347">
        <v>2011.8520000000001</v>
      </c>
      <c r="Y347">
        <f t="shared" si="33"/>
        <v>335.14499999999998</v>
      </c>
      <c r="Z347">
        <f t="shared" si="34"/>
        <v>-14.795000000000073</v>
      </c>
      <c r="AA347">
        <f t="shared" si="35"/>
        <v>-167.68099999999981</v>
      </c>
    </row>
    <row r="348" spans="1:27" x14ac:dyDescent="0.25">
      <c r="A348" s="58">
        <v>42350</v>
      </c>
      <c r="B348">
        <v>2371</v>
      </c>
      <c r="C348" s="58">
        <v>42716</v>
      </c>
      <c r="D348">
        <v>4154</v>
      </c>
      <c r="E348" s="58">
        <v>43081</v>
      </c>
      <c r="F348">
        <v>11163</v>
      </c>
      <c r="G348" s="58">
        <v>43446</v>
      </c>
      <c r="H348">
        <v>9866</v>
      </c>
      <c r="J348">
        <f t="shared" si="30"/>
        <v>1783</v>
      </c>
      <c r="K348">
        <f t="shared" si="31"/>
        <v>7009</v>
      </c>
      <c r="L348">
        <f t="shared" si="32"/>
        <v>-1297</v>
      </c>
      <c r="P348" s="58">
        <v>42350</v>
      </c>
      <c r="Q348">
        <v>1935.7</v>
      </c>
      <c r="R348" s="58">
        <v>42716</v>
      </c>
      <c r="S348">
        <v>2231.3290000000002</v>
      </c>
      <c r="T348" s="58">
        <v>43081</v>
      </c>
      <c r="U348">
        <v>2061.7979999999998</v>
      </c>
      <c r="V348" s="58">
        <v>43446</v>
      </c>
      <c r="W348">
        <v>1971.105</v>
      </c>
      <c r="Y348">
        <f t="shared" si="33"/>
        <v>295.62900000000013</v>
      </c>
      <c r="Z348">
        <f t="shared" si="34"/>
        <v>-169.5310000000004</v>
      </c>
      <c r="AA348">
        <f t="shared" si="35"/>
        <v>-90.692999999999756</v>
      </c>
    </row>
    <row r="349" spans="1:27" x14ac:dyDescent="0.25">
      <c r="A349" s="58">
        <v>42351</v>
      </c>
      <c r="B349">
        <v>2671</v>
      </c>
      <c r="C349" s="58">
        <v>42717</v>
      </c>
      <c r="D349">
        <v>8122</v>
      </c>
      <c r="E349" s="58">
        <v>43082</v>
      </c>
      <c r="F349">
        <v>9013</v>
      </c>
      <c r="G349" s="58">
        <v>43447</v>
      </c>
      <c r="H349">
        <v>9852</v>
      </c>
      <c r="J349">
        <f t="shared" si="30"/>
        <v>5451</v>
      </c>
      <c r="K349">
        <f t="shared" si="31"/>
        <v>891</v>
      </c>
      <c r="L349">
        <f t="shared" si="32"/>
        <v>839</v>
      </c>
      <c r="P349" s="58">
        <v>42351</v>
      </c>
      <c r="Q349">
        <v>1964.9159999999999</v>
      </c>
      <c r="R349" s="58">
        <v>42717</v>
      </c>
      <c r="S349">
        <v>2322.0010000000002</v>
      </c>
      <c r="T349" s="58">
        <v>43082</v>
      </c>
      <c r="U349">
        <v>2037.723</v>
      </c>
      <c r="V349" s="58">
        <v>43447</v>
      </c>
      <c r="W349">
        <v>1938.385</v>
      </c>
      <c r="Y349">
        <f t="shared" si="33"/>
        <v>357.08500000000026</v>
      </c>
      <c r="Z349">
        <f t="shared" si="34"/>
        <v>-284.27800000000025</v>
      </c>
      <c r="AA349">
        <f t="shared" si="35"/>
        <v>-99.337999999999965</v>
      </c>
    </row>
    <row r="350" spans="1:27" x14ac:dyDescent="0.25">
      <c r="A350" s="58">
        <v>42352</v>
      </c>
      <c r="B350">
        <v>3023</v>
      </c>
      <c r="C350" s="58">
        <v>42718</v>
      </c>
      <c r="D350">
        <v>6722</v>
      </c>
      <c r="E350" s="58">
        <v>43083</v>
      </c>
      <c r="F350">
        <v>8397</v>
      </c>
      <c r="G350" s="58">
        <v>43448</v>
      </c>
      <c r="H350">
        <v>8100</v>
      </c>
      <c r="J350">
        <f t="shared" si="30"/>
        <v>3699</v>
      </c>
      <c r="K350">
        <f t="shared" si="31"/>
        <v>1675</v>
      </c>
      <c r="L350">
        <f t="shared" si="32"/>
        <v>-297</v>
      </c>
      <c r="P350" s="58">
        <v>42352</v>
      </c>
      <c r="Q350">
        <v>1895.567</v>
      </c>
      <c r="R350" s="58">
        <v>42718</v>
      </c>
      <c r="S350">
        <v>2220.3090000000002</v>
      </c>
      <c r="T350" s="58">
        <v>43083</v>
      </c>
      <c r="U350">
        <v>2064.0520000000001</v>
      </c>
      <c r="V350" s="58">
        <v>43448</v>
      </c>
      <c r="W350">
        <v>1994.5530000000001</v>
      </c>
      <c r="Y350">
        <f t="shared" si="33"/>
        <v>324.74200000000019</v>
      </c>
      <c r="Z350">
        <f t="shared" si="34"/>
        <v>-156.25700000000006</v>
      </c>
      <c r="AA350">
        <f t="shared" si="35"/>
        <v>-69.499000000000024</v>
      </c>
    </row>
    <row r="351" spans="1:27" x14ac:dyDescent="0.25">
      <c r="A351" s="58">
        <v>42353</v>
      </c>
      <c r="B351">
        <v>3831</v>
      </c>
      <c r="C351" s="58">
        <v>42719</v>
      </c>
      <c r="D351">
        <v>6574</v>
      </c>
      <c r="E351" s="58">
        <v>43084</v>
      </c>
      <c r="F351">
        <v>5193</v>
      </c>
      <c r="G351" s="58">
        <v>43449</v>
      </c>
      <c r="H351">
        <v>7779</v>
      </c>
      <c r="J351">
        <f t="shared" si="30"/>
        <v>2743</v>
      </c>
      <c r="K351">
        <f t="shared" si="31"/>
        <v>-1381</v>
      </c>
      <c r="L351">
        <f t="shared" si="32"/>
        <v>2586</v>
      </c>
      <c r="P351" s="58">
        <v>42353</v>
      </c>
      <c r="Q351">
        <v>1884.817</v>
      </c>
      <c r="R351" s="58">
        <v>42719</v>
      </c>
      <c r="S351">
        <v>1728.11</v>
      </c>
      <c r="T351" s="58">
        <v>43084</v>
      </c>
      <c r="U351">
        <v>2202.172</v>
      </c>
      <c r="V351" s="58">
        <v>43449</v>
      </c>
      <c r="W351">
        <v>1952.9929999999999</v>
      </c>
      <c r="Y351">
        <f t="shared" si="33"/>
        <v>-156.70700000000011</v>
      </c>
      <c r="Z351">
        <f t="shared" si="34"/>
        <v>474.06200000000013</v>
      </c>
      <c r="AA351">
        <f t="shared" si="35"/>
        <v>-249.17900000000009</v>
      </c>
    </row>
    <row r="352" spans="1:27" x14ac:dyDescent="0.25">
      <c r="A352" s="58">
        <v>42354</v>
      </c>
      <c r="B352">
        <v>3857</v>
      </c>
      <c r="C352" s="58">
        <v>42720</v>
      </c>
      <c r="D352">
        <v>7760</v>
      </c>
      <c r="E352" s="58">
        <v>43085</v>
      </c>
      <c r="F352">
        <v>4121</v>
      </c>
      <c r="G352" s="58">
        <v>43450</v>
      </c>
      <c r="H352">
        <v>7926</v>
      </c>
      <c r="J352">
        <f t="shared" si="30"/>
        <v>3903</v>
      </c>
      <c r="K352">
        <f t="shared" si="31"/>
        <v>-3639</v>
      </c>
      <c r="L352">
        <f t="shared" si="32"/>
        <v>3805</v>
      </c>
      <c r="P352" s="58">
        <v>42354</v>
      </c>
      <c r="Q352">
        <v>1945.338</v>
      </c>
      <c r="R352" s="58">
        <v>42720</v>
      </c>
      <c r="S352">
        <v>1407.6659999999999</v>
      </c>
      <c r="T352" s="58">
        <v>43085</v>
      </c>
      <c r="U352">
        <v>2163.7379999999998</v>
      </c>
      <c r="V352" s="58">
        <v>43450</v>
      </c>
      <c r="W352">
        <v>1860.194</v>
      </c>
      <c r="Y352">
        <f t="shared" si="33"/>
        <v>-537.67200000000003</v>
      </c>
      <c r="Z352">
        <f t="shared" si="34"/>
        <v>756.07199999999989</v>
      </c>
      <c r="AA352">
        <f t="shared" si="35"/>
        <v>-303.54399999999987</v>
      </c>
    </row>
    <row r="353" spans="1:27" x14ac:dyDescent="0.25">
      <c r="A353" s="58">
        <v>42355</v>
      </c>
      <c r="B353">
        <v>3695</v>
      </c>
      <c r="C353" s="58">
        <v>42721</v>
      </c>
      <c r="D353">
        <v>3777</v>
      </c>
      <c r="E353" s="58">
        <v>43086</v>
      </c>
      <c r="F353">
        <v>5076</v>
      </c>
      <c r="G353" s="58">
        <v>43451</v>
      </c>
      <c r="H353">
        <v>9702</v>
      </c>
      <c r="J353">
        <f t="shared" si="30"/>
        <v>82</v>
      </c>
      <c r="K353">
        <f t="shared" si="31"/>
        <v>1299</v>
      </c>
      <c r="L353">
        <f t="shared" si="32"/>
        <v>4626</v>
      </c>
      <c r="P353" s="58">
        <v>42355</v>
      </c>
      <c r="Q353">
        <v>2051.069</v>
      </c>
      <c r="R353" s="58">
        <v>42721</v>
      </c>
      <c r="S353">
        <v>1965.538</v>
      </c>
      <c r="T353" s="58">
        <v>43086</v>
      </c>
      <c r="U353">
        <v>2108.105</v>
      </c>
      <c r="V353" s="58">
        <v>43451</v>
      </c>
      <c r="W353">
        <v>1838.954</v>
      </c>
      <c r="Y353">
        <f t="shared" si="33"/>
        <v>-85.530999999999949</v>
      </c>
      <c r="Z353">
        <f t="shared" si="34"/>
        <v>142.56700000000001</v>
      </c>
      <c r="AA353">
        <f t="shared" si="35"/>
        <v>-269.15100000000007</v>
      </c>
    </row>
    <row r="354" spans="1:27" x14ac:dyDescent="0.25">
      <c r="A354" s="58">
        <v>42356</v>
      </c>
      <c r="B354">
        <v>2960</v>
      </c>
      <c r="C354" s="58">
        <v>42722</v>
      </c>
      <c r="D354">
        <v>4637</v>
      </c>
      <c r="E354" s="58">
        <v>43087</v>
      </c>
      <c r="F354">
        <v>7092</v>
      </c>
      <c r="G354" s="58">
        <v>43452</v>
      </c>
      <c r="H354">
        <v>9085</v>
      </c>
      <c r="J354">
        <f t="shared" si="30"/>
        <v>1677</v>
      </c>
      <c r="K354">
        <f t="shared" si="31"/>
        <v>2455</v>
      </c>
      <c r="L354">
        <f t="shared" si="32"/>
        <v>1993</v>
      </c>
      <c r="P354" s="58">
        <v>42356</v>
      </c>
      <c r="Q354">
        <v>2034.4090000000001</v>
      </c>
      <c r="R354" s="58">
        <v>42722</v>
      </c>
      <c r="S354">
        <v>1792.279</v>
      </c>
      <c r="T354" s="58">
        <v>43087</v>
      </c>
      <c r="U354">
        <v>2181.66</v>
      </c>
      <c r="V354" s="58">
        <v>43452</v>
      </c>
      <c r="W354">
        <v>1812.6949999999999</v>
      </c>
      <c r="Y354">
        <f t="shared" si="33"/>
        <v>-242.13000000000011</v>
      </c>
      <c r="Z354">
        <f t="shared" si="34"/>
        <v>389.38099999999986</v>
      </c>
      <c r="AA354">
        <f t="shared" si="35"/>
        <v>-368.96499999999992</v>
      </c>
    </row>
    <row r="355" spans="1:27" x14ac:dyDescent="0.25">
      <c r="A355" s="58">
        <v>42357</v>
      </c>
      <c r="B355">
        <v>2365</v>
      </c>
      <c r="C355" s="58">
        <v>42723</v>
      </c>
      <c r="D355">
        <v>4624</v>
      </c>
      <c r="E355" s="58">
        <v>43088</v>
      </c>
      <c r="F355">
        <v>6718</v>
      </c>
      <c r="G355" s="58">
        <v>43453</v>
      </c>
      <c r="H355">
        <v>10223</v>
      </c>
      <c r="J355">
        <f t="shared" si="30"/>
        <v>2259</v>
      </c>
      <c r="K355">
        <f t="shared" si="31"/>
        <v>2094</v>
      </c>
      <c r="L355">
        <f t="shared" si="32"/>
        <v>3505</v>
      </c>
      <c r="P355" s="58">
        <v>42357</v>
      </c>
      <c r="Q355">
        <v>2207.8359999999998</v>
      </c>
      <c r="R355" s="58">
        <v>42723</v>
      </c>
      <c r="S355">
        <v>1895.345</v>
      </c>
      <c r="T355" s="58">
        <v>43088</v>
      </c>
      <c r="U355">
        <v>2243.7440000000001</v>
      </c>
      <c r="V355" s="58">
        <v>43453</v>
      </c>
      <c r="W355">
        <v>1850.797</v>
      </c>
      <c r="Y355">
        <f t="shared" si="33"/>
        <v>-312.49099999999976</v>
      </c>
      <c r="Z355">
        <f t="shared" si="34"/>
        <v>348.39900000000011</v>
      </c>
      <c r="AA355">
        <f t="shared" si="35"/>
        <v>-392.94700000000012</v>
      </c>
    </row>
    <row r="356" spans="1:27" x14ac:dyDescent="0.25">
      <c r="A356" s="58">
        <v>42358</v>
      </c>
      <c r="B356">
        <v>2304</v>
      </c>
      <c r="C356" s="58">
        <v>42724</v>
      </c>
      <c r="D356">
        <v>5347</v>
      </c>
      <c r="E356" s="58">
        <v>43089</v>
      </c>
      <c r="F356">
        <v>6848</v>
      </c>
      <c r="G356" s="58">
        <v>43454</v>
      </c>
      <c r="H356">
        <v>9146</v>
      </c>
      <c r="J356">
        <f t="shared" si="30"/>
        <v>3043</v>
      </c>
      <c r="K356">
        <f t="shared" si="31"/>
        <v>1501</v>
      </c>
      <c r="L356">
        <f t="shared" si="32"/>
        <v>2298</v>
      </c>
      <c r="P356" s="58">
        <v>42358</v>
      </c>
      <c r="Q356">
        <v>1985.5229999999999</v>
      </c>
      <c r="R356" s="58">
        <v>42724</v>
      </c>
      <c r="S356">
        <v>1861.89</v>
      </c>
      <c r="T356" s="58">
        <v>43089</v>
      </c>
      <c r="U356">
        <v>2259.2089999999998</v>
      </c>
      <c r="V356" s="58">
        <v>43454</v>
      </c>
      <c r="W356">
        <v>1776.732</v>
      </c>
      <c r="Y356">
        <f t="shared" si="33"/>
        <v>-123.63299999999981</v>
      </c>
      <c r="Z356">
        <f t="shared" si="34"/>
        <v>397.31899999999973</v>
      </c>
      <c r="AA356">
        <f t="shared" si="35"/>
        <v>-482.47699999999986</v>
      </c>
    </row>
    <row r="357" spans="1:27" x14ac:dyDescent="0.25">
      <c r="A357" s="58">
        <v>42359</v>
      </c>
      <c r="B357">
        <v>3089</v>
      </c>
      <c r="C357" s="58">
        <v>42725</v>
      </c>
      <c r="D357">
        <v>4168</v>
      </c>
      <c r="E357" s="58">
        <v>43090</v>
      </c>
      <c r="F357">
        <v>7245</v>
      </c>
      <c r="G357" s="58">
        <v>43455</v>
      </c>
      <c r="H357">
        <v>8941</v>
      </c>
      <c r="J357">
        <f t="shared" si="30"/>
        <v>1079</v>
      </c>
      <c r="K357">
        <f t="shared" si="31"/>
        <v>3077</v>
      </c>
      <c r="L357">
        <f t="shared" si="32"/>
        <v>1696</v>
      </c>
      <c r="P357" s="58">
        <v>42359</v>
      </c>
      <c r="Q357">
        <v>1996.0239999999999</v>
      </c>
      <c r="R357" s="58">
        <v>42725</v>
      </c>
      <c r="S357">
        <v>1888.3409999999999</v>
      </c>
      <c r="T357" s="58">
        <v>43090</v>
      </c>
      <c r="U357">
        <v>2175.8939999999998</v>
      </c>
      <c r="V357" s="58">
        <v>43455</v>
      </c>
      <c r="W357">
        <v>1826.9010000000001</v>
      </c>
      <c r="Y357">
        <f t="shared" si="33"/>
        <v>-107.68299999999999</v>
      </c>
      <c r="Z357">
        <f t="shared" si="34"/>
        <v>287.55299999999988</v>
      </c>
      <c r="AA357">
        <f t="shared" si="35"/>
        <v>-348.99299999999971</v>
      </c>
    </row>
    <row r="358" spans="1:27" x14ac:dyDescent="0.25">
      <c r="A358" s="58">
        <v>42360</v>
      </c>
      <c r="B358">
        <v>5082</v>
      </c>
      <c r="C358" s="58">
        <v>42726</v>
      </c>
      <c r="D358">
        <v>4293</v>
      </c>
      <c r="E358" s="58">
        <v>43091</v>
      </c>
      <c r="F358">
        <v>6418</v>
      </c>
      <c r="G358" s="58">
        <v>43456</v>
      </c>
      <c r="H358">
        <v>7608</v>
      </c>
      <c r="J358">
        <f t="shared" si="30"/>
        <v>-789</v>
      </c>
      <c r="K358">
        <f t="shared" si="31"/>
        <v>2125</v>
      </c>
      <c r="L358">
        <f t="shared" si="32"/>
        <v>1190</v>
      </c>
      <c r="P358" s="58">
        <v>42360</v>
      </c>
      <c r="Q358">
        <v>1857.663</v>
      </c>
      <c r="R358" s="58">
        <v>42726</v>
      </c>
      <c r="S358">
        <v>2050.0189999999998</v>
      </c>
      <c r="T358" s="58">
        <v>43091</v>
      </c>
      <c r="U358">
        <v>2248.0300000000002</v>
      </c>
      <c r="V358" s="58">
        <v>43456</v>
      </c>
      <c r="W358">
        <v>1842.2090000000001</v>
      </c>
      <c r="Y358">
        <f t="shared" si="33"/>
        <v>192.35599999999977</v>
      </c>
      <c r="Z358">
        <f t="shared" si="34"/>
        <v>198.01100000000042</v>
      </c>
      <c r="AA358">
        <f t="shared" si="35"/>
        <v>-405.82100000000014</v>
      </c>
    </row>
    <row r="359" spans="1:27" x14ac:dyDescent="0.25">
      <c r="A359" s="58">
        <v>42361</v>
      </c>
      <c r="B359">
        <v>4345</v>
      </c>
      <c r="C359" s="58">
        <v>42727</v>
      </c>
      <c r="D359">
        <v>4166</v>
      </c>
      <c r="E359" s="58">
        <v>43092</v>
      </c>
      <c r="F359">
        <v>5477</v>
      </c>
      <c r="G359" s="58">
        <v>43457</v>
      </c>
      <c r="H359">
        <v>8181</v>
      </c>
      <c r="J359">
        <f t="shared" si="30"/>
        <v>-179</v>
      </c>
      <c r="K359">
        <f t="shared" si="31"/>
        <v>1311</v>
      </c>
      <c r="L359">
        <f t="shared" si="32"/>
        <v>2704</v>
      </c>
      <c r="P359" s="58">
        <v>42361</v>
      </c>
      <c r="Q359">
        <v>1910.9690000000001</v>
      </c>
      <c r="R359" s="58">
        <v>42727</v>
      </c>
      <c r="S359">
        <v>2001.7660000000001</v>
      </c>
      <c r="T359" s="58">
        <v>43092</v>
      </c>
      <c r="U359">
        <v>2235.3220000000001</v>
      </c>
      <c r="V359" s="58">
        <v>43457</v>
      </c>
      <c r="W359">
        <v>1744.6189999999999</v>
      </c>
      <c r="Y359">
        <f t="shared" si="33"/>
        <v>90.797000000000025</v>
      </c>
      <c r="Z359">
        <f t="shared" si="34"/>
        <v>233.55600000000004</v>
      </c>
      <c r="AA359">
        <f t="shared" si="35"/>
        <v>-490.7030000000002</v>
      </c>
    </row>
    <row r="360" spans="1:27" x14ac:dyDescent="0.25">
      <c r="A360" s="58">
        <v>42362</v>
      </c>
      <c r="B360">
        <v>2334</v>
      </c>
      <c r="C360" s="58">
        <v>42728</v>
      </c>
      <c r="D360">
        <v>3686</v>
      </c>
      <c r="E360" s="58">
        <v>43093</v>
      </c>
      <c r="F360">
        <v>5649</v>
      </c>
      <c r="G360" s="58">
        <v>43458</v>
      </c>
      <c r="H360">
        <v>9769</v>
      </c>
      <c r="J360">
        <f t="shared" si="30"/>
        <v>1352</v>
      </c>
      <c r="K360">
        <f t="shared" si="31"/>
        <v>1963</v>
      </c>
      <c r="L360">
        <f t="shared" si="32"/>
        <v>4120</v>
      </c>
      <c r="P360" s="58">
        <v>42362</v>
      </c>
      <c r="Q360">
        <v>2056.4929999999999</v>
      </c>
      <c r="R360" s="58">
        <v>42728</v>
      </c>
      <c r="S360">
        <v>2036.36</v>
      </c>
      <c r="T360" s="58">
        <v>43093</v>
      </c>
      <c r="U360">
        <v>2221.643</v>
      </c>
      <c r="V360" s="58">
        <v>43458</v>
      </c>
      <c r="W360">
        <v>1667.671</v>
      </c>
      <c r="Y360">
        <f t="shared" si="33"/>
        <v>-20.133000000000038</v>
      </c>
      <c r="Z360">
        <f t="shared" si="34"/>
        <v>185.28300000000013</v>
      </c>
      <c r="AA360">
        <f t="shared" si="35"/>
        <v>-553.97199999999998</v>
      </c>
    </row>
    <row r="361" spans="1:27" x14ac:dyDescent="0.25">
      <c r="A361" s="58">
        <v>42363</v>
      </c>
      <c r="B361">
        <v>2510</v>
      </c>
      <c r="C361" s="58">
        <v>42729</v>
      </c>
      <c r="D361">
        <v>3519</v>
      </c>
      <c r="E361" s="58">
        <v>43094</v>
      </c>
      <c r="F361">
        <v>6669</v>
      </c>
      <c r="G361" s="58">
        <v>43459</v>
      </c>
      <c r="H361">
        <v>9564</v>
      </c>
      <c r="J361">
        <f t="shared" si="30"/>
        <v>1009</v>
      </c>
      <c r="K361">
        <f t="shared" si="31"/>
        <v>3150</v>
      </c>
      <c r="L361">
        <f t="shared" si="32"/>
        <v>2895</v>
      </c>
      <c r="P361" s="58">
        <v>42363</v>
      </c>
      <c r="Q361">
        <v>1851.7139999999999</v>
      </c>
      <c r="R361" s="58">
        <v>42729</v>
      </c>
      <c r="S361">
        <v>2108.4499999999998</v>
      </c>
      <c r="T361" s="58">
        <v>43094</v>
      </c>
      <c r="U361">
        <v>2143.192</v>
      </c>
      <c r="V361" s="58">
        <v>43459</v>
      </c>
      <c r="W361">
        <v>1727.9549999999999</v>
      </c>
      <c r="Y361">
        <f t="shared" si="33"/>
        <v>256.73599999999988</v>
      </c>
      <c r="Z361">
        <f t="shared" si="34"/>
        <v>34.742000000000189</v>
      </c>
      <c r="AA361">
        <f t="shared" si="35"/>
        <v>-415.23700000000008</v>
      </c>
    </row>
    <row r="362" spans="1:27" x14ac:dyDescent="0.25">
      <c r="A362" s="58">
        <v>42364</v>
      </c>
      <c r="B362">
        <v>2262</v>
      </c>
      <c r="C362" s="58">
        <v>42730</v>
      </c>
      <c r="D362">
        <v>3854</v>
      </c>
      <c r="E362" s="58">
        <v>43095</v>
      </c>
      <c r="F362">
        <v>5544</v>
      </c>
      <c r="G362" s="58">
        <v>43460</v>
      </c>
      <c r="H362">
        <v>8495</v>
      </c>
      <c r="J362">
        <f t="shared" si="30"/>
        <v>1592</v>
      </c>
      <c r="K362">
        <f t="shared" si="31"/>
        <v>1690</v>
      </c>
      <c r="L362">
        <f t="shared" si="32"/>
        <v>2951</v>
      </c>
      <c r="P362" s="58">
        <v>42364</v>
      </c>
      <c r="Q362">
        <v>1707.1479999999999</v>
      </c>
      <c r="R362" s="58">
        <v>42730</v>
      </c>
      <c r="S362">
        <v>2002.633</v>
      </c>
      <c r="T362" s="58">
        <v>43095</v>
      </c>
      <c r="U362">
        <v>2104.7370000000001</v>
      </c>
      <c r="V362" s="58">
        <v>43460</v>
      </c>
      <c r="W362">
        <v>1815.761</v>
      </c>
      <c r="Y362">
        <f t="shared" si="33"/>
        <v>295.48500000000013</v>
      </c>
      <c r="Z362">
        <f t="shared" si="34"/>
        <v>102.10400000000004</v>
      </c>
      <c r="AA362">
        <f t="shared" si="35"/>
        <v>-288.97600000000011</v>
      </c>
    </row>
    <row r="363" spans="1:27" x14ac:dyDescent="0.25">
      <c r="A363" s="58">
        <v>42365</v>
      </c>
      <c r="B363">
        <v>2255</v>
      </c>
      <c r="C363" s="58">
        <v>42731</v>
      </c>
      <c r="D363">
        <v>3643</v>
      </c>
      <c r="E363" s="58">
        <v>43096</v>
      </c>
      <c r="F363">
        <v>4110</v>
      </c>
      <c r="G363" s="58">
        <v>43461</v>
      </c>
      <c r="H363" s="59">
        <v>7598</v>
      </c>
      <c r="J363">
        <f t="shared" si="30"/>
        <v>1388</v>
      </c>
      <c r="K363">
        <f t="shared" si="31"/>
        <v>467</v>
      </c>
      <c r="L363">
        <f t="shared" si="32"/>
        <v>3488</v>
      </c>
      <c r="N363">
        <f>H363*W363</f>
        <v>14253848</v>
      </c>
      <c r="P363" s="58">
        <v>42365</v>
      </c>
      <c r="Q363">
        <v>1837.24</v>
      </c>
      <c r="R363" s="58">
        <v>42731</v>
      </c>
      <c r="S363">
        <v>2018.191</v>
      </c>
      <c r="T363" s="58">
        <v>43096</v>
      </c>
      <c r="U363">
        <v>2139.8009999999999</v>
      </c>
      <c r="V363" s="58">
        <v>43461</v>
      </c>
      <c r="W363" s="59">
        <v>1876</v>
      </c>
      <c r="Y363">
        <f t="shared" si="33"/>
        <v>180.95100000000002</v>
      </c>
      <c r="Z363">
        <f t="shared" si="34"/>
        <v>121.6099999999999</v>
      </c>
      <c r="AA363">
        <f t="shared" si="35"/>
        <v>-263.80099999999993</v>
      </c>
    </row>
    <row r="364" spans="1:27" x14ac:dyDescent="0.25">
      <c r="A364" s="58">
        <v>42366</v>
      </c>
      <c r="B364">
        <v>2332</v>
      </c>
      <c r="C364" s="58">
        <v>42732</v>
      </c>
      <c r="D364">
        <v>3483</v>
      </c>
      <c r="E364" s="58">
        <v>43097</v>
      </c>
      <c r="F364">
        <v>3121</v>
      </c>
      <c r="H364" s="59">
        <v>6964</v>
      </c>
      <c r="J364">
        <f t="shared" si="30"/>
        <v>1151</v>
      </c>
      <c r="K364">
        <f t="shared" si="31"/>
        <v>-362</v>
      </c>
      <c r="L364">
        <f t="shared" si="32"/>
        <v>3843</v>
      </c>
      <c r="N364">
        <f t="shared" ref="N364:N367" si="36">H364*W364</f>
        <v>13161960</v>
      </c>
      <c r="P364" s="58">
        <v>42366</v>
      </c>
      <c r="Q364">
        <v>1967.616</v>
      </c>
      <c r="R364" s="58">
        <v>42732</v>
      </c>
      <c r="S364">
        <v>1897.117</v>
      </c>
      <c r="T364" s="58">
        <v>43097</v>
      </c>
      <c r="U364">
        <v>2165.4749999999999</v>
      </c>
      <c r="W364" s="59">
        <v>1890</v>
      </c>
      <c r="Y364">
        <f t="shared" si="33"/>
        <v>-70.499000000000024</v>
      </c>
      <c r="Z364">
        <f t="shared" si="34"/>
        <v>268.35799999999995</v>
      </c>
      <c r="AA364">
        <f t="shared" si="35"/>
        <v>-275.47499999999991</v>
      </c>
    </row>
    <row r="365" spans="1:27" x14ac:dyDescent="0.25">
      <c r="A365" s="58">
        <v>42367</v>
      </c>
      <c r="B365">
        <v>2346</v>
      </c>
      <c r="C365" s="58">
        <v>42733</v>
      </c>
      <c r="D365">
        <v>2700</v>
      </c>
      <c r="E365" s="58">
        <v>43098</v>
      </c>
      <c r="F365">
        <v>2543</v>
      </c>
      <c r="H365" s="59">
        <v>6026</v>
      </c>
      <c r="J365">
        <f t="shared" si="30"/>
        <v>354</v>
      </c>
      <c r="K365">
        <f t="shared" si="31"/>
        <v>-157</v>
      </c>
      <c r="L365">
        <f t="shared" si="32"/>
        <v>3483</v>
      </c>
      <c r="N365">
        <f t="shared" si="36"/>
        <v>10913086</v>
      </c>
      <c r="P365" s="58">
        <v>42367</v>
      </c>
      <c r="Q365">
        <v>1581.62</v>
      </c>
      <c r="R365" s="58">
        <v>42733</v>
      </c>
      <c r="S365">
        <v>1992.5830000000001</v>
      </c>
      <c r="T365" s="58">
        <v>43098</v>
      </c>
      <c r="U365">
        <v>2210.4899999999998</v>
      </c>
      <c r="W365" s="59">
        <v>1811</v>
      </c>
      <c r="Y365">
        <f t="shared" si="33"/>
        <v>410.96300000000019</v>
      </c>
      <c r="Z365">
        <f t="shared" si="34"/>
        <v>217.9069999999997</v>
      </c>
      <c r="AA365">
        <f t="shared" si="35"/>
        <v>-399.48999999999978</v>
      </c>
    </row>
    <row r="366" spans="1:27" x14ac:dyDescent="0.25">
      <c r="A366" s="58">
        <v>42368</v>
      </c>
      <c r="B366">
        <v>1164</v>
      </c>
      <c r="C366" s="58">
        <v>42734</v>
      </c>
      <c r="D366">
        <v>1457</v>
      </c>
      <c r="E366" s="58">
        <v>43099</v>
      </c>
      <c r="F366">
        <v>2072</v>
      </c>
      <c r="H366" s="59">
        <v>3717</v>
      </c>
      <c r="J366">
        <f t="shared" si="30"/>
        <v>293</v>
      </c>
      <c r="K366">
        <f t="shared" si="31"/>
        <v>615</v>
      </c>
      <c r="L366">
        <f t="shared" si="32"/>
        <v>1645</v>
      </c>
      <c r="N366">
        <f t="shared" si="36"/>
        <v>6995394</v>
      </c>
      <c r="P366" s="58">
        <v>42368</v>
      </c>
      <c r="Q366">
        <v>1684.027</v>
      </c>
      <c r="R366" s="58">
        <v>42734</v>
      </c>
      <c r="S366">
        <v>2051.0230000000001</v>
      </c>
      <c r="T366" s="58">
        <v>43099</v>
      </c>
      <c r="U366">
        <v>2266.1559999999999</v>
      </c>
      <c r="W366" s="59">
        <v>1882</v>
      </c>
      <c r="Y366">
        <f t="shared" si="33"/>
        <v>366.99600000000009</v>
      </c>
      <c r="Z366">
        <f t="shared" si="34"/>
        <v>215.13299999999981</v>
      </c>
      <c r="AA366">
        <f t="shared" si="35"/>
        <v>-384.15599999999995</v>
      </c>
    </row>
    <row r="367" spans="1:27" x14ac:dyDescent="0.25">
      <c r="A367" s="58">
        <v>42369</v>
      </c>
      <c r="B367">
        <v>442</v>
      </c>
      <c r="C367" s="58">
        <v>42735</v>
      </c>
      <c r="D367">
        <v>554</v>
      </c>
      <c r="E367" s="58">
        <v>43100</v>
      </c>
      <c r="F367">
        <v>973</v>
      </c>
      <c r="H367" s="59">
        <v>1523</v>
      </c>
      <c r="J367">
        <f t="shared" si="30"/>
        <v>112</v>
      </c>
      <c r="K367">
        <f t="shared" si="31"/>
        <v>419</v>
      </c>
      <c r="L367">
        <f t="shared" si="32"/>
        <v>550</v>
      </c>
      <c r="N367">
        <f t="shared" si="36"/>
        <v>3047523</v>
      </c>
      <c r="P367" s="58">
        <v>42369</v>
      </c>
      <c r="Q367">
        <v>1890.62</v>
      </c>
      <c r="R367" s="58">
        <v>42735</v>
      </c>
      <c r="S367">
        <v>2094.1439999999998</v>
      </c>
      <c r="T367" s="58">
        <v>43100</v>
      </c>
      <c r="U367">
        <v>2371.9639999999999</v>
      </c>
      <c r="W367" s="59">
        <v>2001</v>
      </c>
      <c r="Y367">
        <f t="shared" si="33"/>
        <v>203.52399999999989</v>
      </c>
      <c r="Z367">
        <f t="shared" si="34"/>
        <v>277.82000000000016</v>
      </c>
      <c r="AA367">
        <f t="shared" si="35"/>
        <v>-370.96399999999994</v>
      </c>
    </row>
    <row r="368" spans="1:27" x14ac:dyDescent="0.25">
      <c r="N368">
        <f>SUM(N363:N367)</f>
        <v>48371811</v>
      </c>
    </row>
    <row r="372" spans="1:24" x14ac:dyDescent="0.25">
      <c r="A372" s="58">
        <v>42364</v>
      </c>
      <c r="B372">
        <f>B362/B361</f>
        <v>0.90119521912350598</v>
      </c>
      <c r="C372" s="58">
        <v>42730</v>
      </c>
      <c r="D372">
        <f>D362/D361</f>
        <v>1.095197499289571</v>
      </c>
      <c r="E372" s="58">
        <v>43095</v>
      </c>
      <c r="F372">
        <f>F362/F361</f>
        <v>0.83130904183535759</v>
      </c>
      <c r="G372" s="58">
        <v>43460</v>
      </c>
      <c r="H372">
        <f>AVERAGE(B372,D372,F372)</f>
        <v>0.94256725341614489</v>
      </c>
      <c r="P372" s="58">
        <v>42365</v>
      </c>
      <c r="Q372">
        <f>Q363/Q362</f>
        <v>1.0762042892590449</v>
      </c>
      <c r="R372" s="58">
        <v>42731</v>
      </c>
      <c r="S372">
        <f>S363/S362</f>
        <v>1.0077687724111208</v>
      </c>
      <c r="T372" s="58">
        <v>43096</v>
      </c>
      <c r="U372">
        <f>U363/U362</f>
        <v>1.0166595636414431</v>
      </c>
      <c r="V372" s="58">
        <v>43461</v>
      </c>
      <c r="W372">
        <f>AVERAGE(Q372,S372,U372)</f>
        <v>1.0335442084372028</v>
      </c>
      <c r="X372">
        <f>INT(W372*W362)</f>
        <v>1876</v>
      </c>
    </row>
    <row r="373" spans="1:24" x14ac:dyDescent="0.25">
      <c r="A373" s="58">
        <v>42365</v>
      </c>
      <c r="B373">
        <f>B363/B362</f>
        <v>0.99690539345711759</v>
      </c>
      <c r="C373" s="58">
        <v>42731</v>
      </c>
      <c r="D373">
        <f t="shared" ref="D373:D377" si="37">D363/D362</f>
        <v>0.94525168655941882</v>
      </c>
      <c r="E373" s="58">
        <v>43096</v>
      </c>
      <c r="F373">
        <f t="shared" ref="F373:F377" si="38">F363/F362</f>
        <v>0.7413419913419913</v>
      </c>
      <c r="G373" s="58">
        <v>43461</v>
      </c>
      <c r="H373">
        <f t="shared" ref="H373:H377" si="39">AVERAGE(B373,D373,F373)</f>
        <v>0.89449969045284261</v>
      </c>
      <c r="I373">
        <f>INT(H362*H373)</f>
        <v>7598</v>
      </c>
      <c r="P373" s="58">
        <v>42366</v>
      </c>
      <c r="Q373">
        <f t="shared" ref="Q373:Q376" si="40">Q364/Q363</f>
        <v>1.070962966188413</v>
      </c>
      <c r="R373" s="58">
        <v>42732</v>
      </c>
      <c r="S373">
        <f t="shared" ref="S373:S376" si="41">S364/S363</f>
        <v>0.94000865131199174</v>
      </c>
      <c r="T373" s="58">
        <v>43097</v>
      </c>
      <c r="U373">
        <f t="shared" ref="U373:U376" si="42">U364/U363</f>
        <v>1.0119983119925637</v>
      </c>
      <c r="W373">
        <f t="shared" ref="W373:W376" si="43">AVERAGE(Q373,S373,U373)</f>
        <v>1.0076566431643228</v>
      </c>
      <c r="X373">
        <f>INT(W373*X372)</f>
        <v>1890</v>
      </c>
    </row>
    <row r="374" spans="1:24" x14ac:dyDescent="0.25">
      <c r="A374" s="58">
        <v>42366</v>
      </c>
      <c r="B374">
        <f t="shared" ref="B373:B377" si="44">B364/B363</f>
        <v>1.0341463414634147</v>
      </c>
      <c r="C374" s="58">
        <v>42732</v>
      </c>
      <c r="D374">
        <f t="shared" si="37"/>
        <v>0.95608015371946198</v>
      </c>
      <c r="E374" s="58">
        <v>43097</v>
      </c>
      <c r="F374">
        <f t="shared" si="38"/>
        <v>0.75936739659367392</v>
      </c>
      <c r="H374">
        <f t="shared" si="39"/>
        <v>0.9165312972588503</v>
      </c>
      <c r="I374">
        <f t="shared" ref="I374:I377" si="45">INT(H363*H374)</f>
        <v>6963</v>
      </c>
      <c r="P374" s="58">
        <v>42367</v>
      </c>
      <c r="Q374">
        <f t="shared" si="40"/>
        <v>0.80382554319542021</v>
      </c>
      <c r="R374" s="58">
        <v>42733</v>
      </c>
      <c r="S374">
        <f t="shared" si="41"/>
        <v>1.0503216195943634</v>
      </c>
      <c r="T374" s="58">
        <v>43098</v>
      </c>
      <c r="U374">
        <f t="shared" si="42"/>
        <v>1.0207875870190142</v>
      </c>
      <c r="W374">
        <f t="shared" si="43"/>
        <v>0.95831158326959931</v>
      </c>
      <c r="X374">
        <f t="shared" ref="X374:X376" si="46">INT(W374*X373)</f>
        <v>1811</v>
      </c>
    </row>
    <row r="375" spans="1:24" x14ac:dyDescent="0.25">
      <c r="A375" s="58">
        <v>42367</v>
      </c>
      <c r="B375">
        <f t="shared" si="44"/>
        <v>1.0060034305317325</v>
      </c>
      <c r="C375" s="58">
        <v>42733</v>
      </c>
      <c r="D375">
        <f t="shared" si="37"/>
        <v>0.77519379844961245</v>
      </c>
      <c r="E375" s="58">
        <v>43098</v>
      </c>
      <c r="F375">
        <f t="shared" si="38"/>
        <v>0.81480294777314966</v>
      </c>
      <c r="H375">
        <f t="shared" si="39"/>
        <v>0.86533339225149819</v>
      </c>
      <c r="I375">
        <f t="shared" si="45"/>
        <v>6026</v>
      </c>
      <c r="P375" s="58">
        <v>42368</v>
      </c>
      <c r="Q375">
        <f t="shared" si="40"/>
        <v>1.0647481695982601</v>
      </c>
      <c r="R375" s="58">
        <v>42734</v>
      </c>
      <c r="S375">
        <f t="shared" si="41"/>
        <v>1.0293287657277013</v>
      </c>
      <c r="T375" s="58">
        <v>43099</v>
      </c>
      <c r="U375">
        <f t="shared" si="42"/>
        <v>1.0251826518102323</v>
      </c>
      <c r="W375">
        <f t="shared" si="43"/>
        <v>1.0397531957120645</v>
      </c>
      <c r="X375">
        <f t="shared" si="46"/>
        <v>1882</v>
      </c>
    </row>
    <row r="376" spans="1:24" x14ac:dyDescent="0.25">
      <c r="A376" s="58">
        <v>42368</v>
      </c>
      <c r="B376">
        <f t="shared" si="44"/>
        <v>0.49616368286445012</v>
      </c>
      <c r="C376" s="58">
        <v>42734</v>
      </c>
      <c r="D376">
        <f t="shared" si="37"/>
        <v>0.53962962962962968</v>
      </c>
      <c r="E376" s="58">
        <v>43099</v>
      </c>
      <c r="F376">
        <f t="shared" si="38"/>
        <v>0.81478568619740466</v>
      </c>
      <c r="H376">
        <f t="shared" si="39"/>
        <v>0.61685966623049493</v>
      </c>
      <c r="I376">
        <f t="shared" si="45"/>
        <v>3717</v>
      </c>
      <c r="P376" s="58">
        <v>42369</v>
      </c>
      <c r="Q376">
        <f t="shared" si="40"/>
        <v>1.1226779618141514</v>
      </c>
      <c r="R376" s="58">
        <v>42735</v>
      </c>
      <c r="S376">
        <f t="shared" si="41"/>
        <v>1.0210241425864066</v>
      </c>
      <c r="T376" s="58">
        <v>43100</v>
      </c>
      <c r="U376">
        <f t="shared" si="42"/>
        <v>1.046690519099303</v>
      </c>
      <c r="W376">
        <f t="shared" si="43"/>
        <v>1.063464207833287</v>
      </c>
      <c r="X376">
        <f t="shared" si="46"/>
        <v>2001</v>
      </c>
    </row>
    <row r="377" spans="1:24" x14ac:dyDescent="0.25">
      <c r="A377" s="58">
        <v>42369</v>
      </c>
      <c r="B377">
        <f t="shared" si="44"/>
        <v>0.3797250859106529</v>
      </c>
      <c r="C377" s="58">
        <v>42735</v>
      </c>
      <c r="D377">
        <f t="shared" si="37"/>
        <v>0.38023335621139326</v>
      </c>
      <c r="E377" s="58">
        <v>43100</v>
      </c>
      <c r="F377">
        <f t="shared" si="38"/>
        <v>0.46959459459459457</v>
      </c>
      <c r="H377">
        <f t="shared" si="39"/>
        <v>0.40985101223888026</v>
      </c>
      <c r="I377">
        <f t="shared" si="45"/>
        <v>1523</v>
      </c>
    </row>
  </sheetData>
  <conditionalFormatting sqref="J1:L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{2F768C0B-FED4-42BF-BF2C-10A65D029735}</x14:id>
        </ext>
      </extLst>
    </cfRule>
  </conditionalFormatting>
  <conditionalFormatting sqref="Y2:AA36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{C08F64C8-8D04-40AD-8D1A-0ED9496F9B5D}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768C0B-FED4-42BF-BF2C-10A65D0297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J1:L1048576</xm:sqref>
        </x14:conditionalFormatting>
        <x14:conditionalFormatting xmlns:xm="http://schemas.microsoft.com/office/excel/2006/main">
          <x14:cfRule type="dataBar" id="{C08F64C8-8D04-40AD-8D1A-0ED9496F9B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Y2:AA367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Прогноз</vt:lpstr>
      <vt:lpstr>Средние значения</vt:lpstr>
      <vt:lpstr>Дни года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Волошин А.</dc:creator>
  <cp:lastModifiedBy>infantium</cp:lastModifiedBy>
  <cp:lastPrinted>2020-02-13T09:20:35Z</cp:lastPrinted>
  <dcterms:created xsi:type="dcterms:W3CDTF">2020-02-13T08:27:18Z</dcterms:created>
  <dcterms:modified xsi:type="dcterms:W3CDTF">2020-03-08T13:53:39Z</dcterms:modified>
</cp:coreProperties>
</file>