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6215" windowHeight="8460"/>
  </bookViews>
  <sheets>
    <sheet name="tracker" sheetId="2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N30" i="2"/>
  <c r="N29"/>
  <c r="N28"/>
  <c r="E28"/>
  <c r="E30" s="1"/>
  <c r="D28"/>
  <c r="C28"/>
  <c r="N27"/>
  <c r="N26"/>
  <c r="N25"/>
  <c r="N24"/>
  <c r="N23"/>
  <c r="N22"/>
  <c r="N21"/>
  <c r="N20"/>
  <c r="N19"/>
  <c r="N18"/>
  <c r="N17"/>
  <c r="B17"/>
  <c r="B28" s="1"/>
  <c r="E11"/>
  <c r="D11"/>
  <c r="D30" s="1"/>
  <c r="C11"/>
  <c r="C30" s="1"/>
  <c r="B11"/>
  <c r="B30" s="1"/>
  <c r="N10"/>
  <c r="N9"/>
  <c r="N8"/>
  <c r="N11" l="1"/>
</calcChain>
</file>

<file path=xl/sharedStrings.xml><?xml version="1.0" encoding="utf-8"?>
<sst xmlns="http://schemas.openxmlformats.org/spreadsheetml/2006/main" count="50" uniqueCount="36">
  <si>
    <t>Monthly Income And Expenditure Tracker</t>
  </si>
  <si>
    <t>MONTHLY SAVING TARGET</t>
  </si>
  <si>
    <t>INCOME</t>
  </si>
  <si>
    <t>ITEMS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</si>
  <si>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</si>
  <si>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</si>
  <si>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</si>
  <si>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</si>
  <si>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</si>
  <si>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</si>
  <si>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</si>
  <si>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</si>
  <si>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</si>
  <si>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</si>
  <si>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</si>
  <si>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</si>
  <si>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</si>
  <si>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SALARY</t>
  </si>
  <si>
    <t>COACHING</t>
  </si>
  <si>
    <t>FREELANCING</t>
  </si>
  <si>
    <t>TOTAL INCOME</t>
  </si>
  <si>
    <t>EXPENSES</t>
  </si>
  <si>
    <t>FOOD</t>
  </si>
  <si>
    <t>FRUIT</t>
  </si>
  <si>
    <t>WATER</t>
  </si>
  <si>
    <t>TRANSPORTATION</t>
  </si>
  <si>
    <t>FUEL EXPENSES</t>
  </si>
  <si>
    <t>MEDICAL EXPENSES</t>
  </si>
  <si>
    <t>MEDICINE</t>
  </si>
  <si>
    <t>IMAGINGN TEST</t>
  </si>
  <si>
    <t>CHECKUP FEE</t>
  </si>
  <si>
    <t>GADGET</t>
  </si>
  <si>
    <t>RECHARGE</t>
  </si>
  <si>
    <t>MISC</t>
  </si>
  <si>
    <t>TOTAL EXPENSE3S</t>
  </si>
  <si>
    <t>Savings / Deficits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</si>
</sst>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0"/>
      <color theme="1" tint="0.24994659260841701"/>
      <name val="Algerian"/>
      <family val="5"/>
    </font>
    <font>
      <b/>
      <sz val="10"/>
      <color theme="1" tint="0.2499465926084170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/>
    <xf numFmtId="1" fontId="2" fillId="3" borderId="0" xfId="0" applyNumberFormat="1" applyFont="1" applyFill="1"/>
    <xf numFmtId="1" fontId="2" fillId="3" borderId="0" xfId="0" applyNumberFormat="1" applyFont="1" applyFill="1" applyAlignment="1">
      <alignment horizontal="center"/>
    </xf>
    <xf numFmtId="0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2" fillId="0" borderId="3" xfId="0" applyNumberFormat="1" applyFont="1" applyBorder="1"/>
    <xf numFmtId="0" fontId="3" fillId="4" borderId="4" xfId="0" applyFont="1" applyFill="1" applyBorder="1"/>
    <xf numFmtId="0" fontId="3" fillId="4" borderId="5" xfId="0" applyFont="1" applyFill="1" applyBorder="1"/>
    <xf numFmtId="0" fontId="4" fillId="5" borderId="4" xfId="0" applyFont="1" applyFill="1" applyBorder="1"/>
    <xf numFmtId="0" fontId="4" fillId="5" borderId="6" xfId="0" applyFont="1" applyFill="1" applyBorder="1"/>
    <xf numFmtId="0" fontId="4" fillId="5" borderId="7" xfId="0" applyNumberFormat="1" applyFont="1" applyFill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NumberFormat="1" applyFont="1" applyBorder="1"/>
    <xf numFmtId="0" fontId="5" fillId="5" borderId="8" xfId="0" applyFont="1" applyFill="1" applyBorder="1"/>
    <xf numFmtId="0" fontId="4" fillId="5" borderId="9" xfId="0" applyFont="1" applyFill="1" applyBorder="1"/>
    <xf numFmtId="0" fontId="4" fillId="5" borderId="10" xfId="0" applyNumberFormat="1" applyFont="1" applyFill="1" applyBorder="1"/>
    <xf numFmtId="0" fontId="4" fillId="5" borderId="8" xfId="0" applyFont="1" applyFill="1" applyBorder="1"/>
    <xf numFmtId="0" fontId="6" fillId="5" borderId="8" xfId="0" applyFont="1" applyFill="1" applyBorder="1"/>
    <xf numFmtId="0" fontId="0" fillId="0" borderId="2" xfId="0" applyBorder="1"/>
    <xf numFmtId="0" fontId="6" fillId="5" borderId="5" xfId="0" applyFont="1" applyFill="1" applyBorder="1"/>
    <xf numFmtId="0" fontId="4" fillId="5" borderId="0" xfId="0" applyFont="1" applyFill="1" applyBorder="1"/>
    <xf numFmtId="0" fontId="4" fillId="5" borderId="11" xfId="0" applyNumberFormat="1" applyFont="1" applyFill="1" applyBorder="1"/>
    <xf numFmtId="0" fontId="4" fillId="5" borderId="5" xfId="0" applyFont="1" applyFill="1" applyBorder="1"/>
    <xf numFmtId="0" fontId="5" fillId="6" borderId="12" xfId="0" applyFont="1" applyFill="1" applyBorder="1"/>
    <xf numFmtId="0" fontId="6" fillId="6" borderId="13" xfId="0" applyFont="1" applyFill="1" applyBorder="1"/>
    <xf numFmtId="0" fontId="6" fillId="6" borderId="14" xfId="0" applyNumberFormat="1" applyFont="1" applyFill="1" applyBorder="1"/>
  </cellXfs>
  <cellStyles count="1">
    <cellStyle name="Normal" xfId="0" builtinId="0"/>
  </cellStyles>
  <dxfs count="19"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0" formatCode="General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exercise_solution_chaper_2_personal_budget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7">
          <cell r="B17">
            <v>1500</v>
          </cell>
          <cell r="C17">
            <v>1600</v>
          </cell>
          <cell r="D17">
            <v>1300</v>
          </cell>
          <cell r="E17">
            <v>2000</v>
          </cell>
        </row>
        <row r="18">
          <cell r="B18">
            <v>20</v>
          </cell>
          <cell r="C18">
            <v>40</v>
          </cell>
          <cell r="D18">
            <v>100</v>
          </cell>
          <cell r="E18">
            <v>200</v>
          </cell>
        </row>
        <row r="20">
          <cell r="B20">
            <v>1600</v>
          </cell>
          <cell r="C20">
            <v>800</v>
          </cell>
          <cell r="D20">
            <v>500</v>
          </cell>
          <cell r="E20">
            <v>1000</v>
          </cell>
        </row>
        <row r="22">
          <cell r="B22">
            <v>1200</v>
          </cell>
          <cell r="C22">
            <v>500</v>
          </cell>
          <cell r="D22">
            <v>800</v>
          </cell>
          <cell r="E22">
            <v>700</v>
          </cell>
        </row>
        <row r="23">
          <cell r="B23">
            <v>0</v>
          </cell>
          <cell r="C23">
            <v>6400</v>
          </cell>
          <cell r="D23">
            <v>0</v>
          </cell>
          <cell r="E23">
            <v>0</v>
          </cell>
        </row>
        <row r="24">
          <cell r="B24">
            <v>600</v>
          </cell>
          <cell r="C24">
            <v>600</v>
          </cell>
          <cell r="D24">
            <v>600</v>
          </cell>
          <cell r="E24">
            <v>600</v>
          </cell>
        </row>
        <row r="25">
          <cell r="B25">
            <v>1800</v>
          </cell>
          <cell r="C25">
            <v>0</v>
          </cell>
          <cell r="D25">
            <v>400</v>
          </cell>
          <cell r="E25">
            <v>500</v>
          </cell>
        </row>
        <row r="26">
          <cell r="B26">
            <v>300</v>
          </cell>
          <cell r="C26">
            <v>300</v>
          </cell>
          <cell r="D26">
            <v>360</v>
          </cell>
          <cell r="E26">
            <v>360</v>
          </cell>
        </row>
        <row r="27">
          <cell r="B27">
            <v>400</v>
          </cell>
          <cell r="C27">
            <v>200</v>
          </cell>
          <cell r="D27">
            <v>250</v>
          </cell>
          <cell r="E27">
            <v>500</v>
          </cell>
        </row>
        <row r="28">
          <cell r="B28">
            <v>7420</v>
          </cell>
          <cell r="C28">
            <v>10440</v>
          </cell>
          <cell r="D28">
            <v>4310</v>
          </cell>
          <cell r="E28">
            <v>5860</v>
          </cell>
        </row>
        <row r="30">
          <cell r="B30">
            <v>20580</v>
          </cell>
          <cell r="C30">
            <v>17560</v>
          </cell>
          <cell r="D30">
            <v>23690</v>
          </cell>
          <cell r="E30">
            <v>29140</v>
          </cell>
        </row>
      </sheetData>
    </sheetDataSet>
  </externalBook>
</externalLink>
</file>

<file path=xl/tables/table1.xml><?xml version="1.0" encoding="utf-8"?>
<table xmlns="http://schemas.openxmlformats.org/spreadsheetml/2006/main" id="1" name="Income1" displayName="Income1" ref="A7:N11" totalsRowShown="0">
  <tableColumns count="14">
    <tableColumn id="1" name="ITEMS"/>
    <tableColumn id="2" name="JAN"/>
    <tableColumn id="3" name="FEB"/>
    <tableColumn id="4" name="MAR"/>
    <tableColumn id="5" name="APR"/>
    <tableColumn id="6" name="MAY"/>
    <tableColumn id="7" name="JUN"/>
    <tableColumn id="8" name="JUL"/>
    <tableColumn id="9" name="AUG"/>
    <tableColumn id="10" name="SEP"/>
    <tableColumn id="11" name="OCT"/>
    <tableColumn id="12" name="NOV"/>
    <tableColumn id="13" name="DEC"/>
    <tableColumn id="14" name="YEAR TO DATE" dataDxfId="16">
      <calculatedColumnFormula>SUM(Income1[[#This Row],[JAN]:[DEC]])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xpense2" displayName="expense2" ref="A15:N31" totalsRowShown="0" headerRowDxfId="2" dataDxfId="1" tableBorderDxfId="0">
  <tableColumns count="14">
    <tableColumn id="1" name="ITEMS"/>
    <tableColumn id="2" name="JAN" dataDxfId="15"/>
    <tableColumn id="3" name="FEB" dataDxfId="14"/>
    <tableColumn id="4" name="MAR" dataDxfId="13"/>
    <tableColumn id="5" name="APR" dataDxfId="12"/>
    <tableColumn id="6" name="MAY" dataDxfId="11"/>
    <tableColumn id="7" name="JUN" dataDxfId="10"/>
    <tableColumn id="8" name="JUL" dataDxfId="9"/>
    <tableColumn id="9" name="AUG" dataDxfId="8"/>
    <tableColumn id="10" name="SEP" dataDxfId="7"/>
    <tableColumn id="11" name="OCT" dataDxfId="6"/>
    <tableColumn id="12" name="NOV" dataDxfId="5"/>
    <tableColumn id="13" name="DEC" dataDxfId="4"/>
    <tableColumn id="14" name="YEAR TO DATE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abSelected="1" workbookViewId="0">
      <selection activeCell="G35" sqref="G35"/>
    </sheetView>
  </sheetViews>
  <sheetFormatPr defaultRowHeight="15"/>
  <cols>
    <col min="1" max="1" width="22.140625" bestFit="1" customWidth="1"/>
    <col min="14" max="14" width="13.5703125" bestFit="1" customWidth="1"/>
  </cols>
  <sheetData>
    <row r="1" spans="1:1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spans="1:14">
      <c r="A4" s="3" t="s">
        <v>1</v>
      </c>
      <c r="B4" s="3"/>
      <c r="C4" s="3"/>
      <c r="D4" s="4">
        <v>21300</v>
      </c>
    </row>
    <row r="6" spans="1:14">
      <c r="A6" s="5" t="s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>
      <c r="A7" t="s">
        <v>3</v>
      </c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11</v>
      </c>
      <c r="J7" t="s">
        <v>12</v>
      </c>
      <c r="K7" t="s">
        <v>13</v>
      </c>
      <c r="L7" t="s">
        <v>14</v>
      </c>
      <c r="M7" t="s">
        <v>15</v>
      </c>
      <c r="N7" t="s">
        <v>16</v>
      </c>
    </row>
    <row r="8" spans="1:14">
      <c r="A8" t="s">
        <v>17</v>
      </c>
      <c r="B8">
        <v>16000</v>
      </c>
      <c r="C8">
        <v>16000</v>
      </c>
      <c r="D8">
        <v>16000</v>
      </c>
      <c r="E8">
        <v>26000</v>
      </c>
      <c r="N8" s="6">
        <f>SUM(Income1[[#This Row],[JAN]:[DEC]])</f>
        <v>74000</v>
      </c>
    </row>
    <row r="9" spans="1:14">
      <c r="A9" t="s">
        <v>18</v>
      </c>
      <c r="B9">
        <v>12000</v>
      </c>
      <c r="C9">
        <v>12000</v>
      </c>
      <c r="D9">
        <v>12000</v>
      </c>
      <c r="E9">
        <v>9000</v>
      </c>
      <c r="N9" s="6">
        <f>SUM(Income1[[#This Row],[JAN]:[DEC]])</f>
        <v>45000</v>
      </c>
    </row>
    <row r="10" spans="1:14" ht="15.75" thickBot="1">
      <c r="A10" t="s">
        <v>19</v>
      </c>
      <c r="B10">
        <v>0</v>
      </c>
      <c r="C10">
        <v>0</v>
      </c>
      <c r="D10">
        <v>0</v>
      </c>
      <c r="E10">
        <v>0</v>
      </c>
      <c r="N10" s="6">
        <f>SUM(Income1[[#This Row],[JAN]:[DEC]])</f>
        <v>0</v>
      </c>
    </row>
    <row r="11" spans="1:14" ht="15.75" thickBot="1">
      <c r="A11" s="7" t="s">
        <v>20</v>
      </c>
      <c r="B11" s="8">
        <f>SUM(B8:B10)</f>
        <v>28000</v>
      </c>
      <c r="C11" s="8">
        <f t="shared" ref="C11:E11" si="0">SUM(C8:C10)</f>
        <v>28000</v>
      </c>
      <c r="D11" s="8">
        <f t="shared" si="0"/>
        <v>28000</v>
      </c>
      <c r="E11" s="8">
        <f t="shared" si="0"/>
        <v>35000</v>
      </c>
      <c r="F11" s="8"/>
      <c r="G11" s="8"/>
      <c r="H11" s="8"/>
      <c r="I11" s="8"/>
      <c r="J11" s="8"/>
      <c r="K11" s="8"/>
      <c r="L11" s="8"/>
      <c r="M11" s="8"/>
      <c r="N11" s="9">
        <f>SUM(Income1[[#This Row],[JAN]:[DEC]])</f>
        <v>119000</v>
      </c>
    </row>
    <row r="14" spans="1:14">
      <c r="A14" s="5" t="s">
        <v>21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>
      <c r="A15" s="10" t="s">
        <v>3</v>
      </c>
      <c r="B15" s="10" t="s">
        <v>4</v>
      </c>
      <c r="C15" s="10" t="s">
        <v>5</v>
      </c>
      <c r="D15" s="10" t="s">
        <v>6</v>
      </c>
      <c r="E15" s="10" t="s">
        <v>7</v>
      </c>
      <c r="F15" s="10" t="s">
        <v>8</v>
      </c>
      <c r="G15" s="10" t="s">
        <v>9</v>
      </c>
      <c r="H15" s="10" t="s">
        <v>10</v>
      </c>
      <c r="I15" s="10" t="s">
        <v>11</v>
      </c>
      <c r="J15" s="10" t="s">
        <v>12</v>
      </c>
      <c r="K15" s="10" t="s">
        <v>13</v>
      </c>
      <c r="L15" s="10" t="s">
        <v>14</v>
      </c>
      <c r="M15" s="10" t="s">
        <v>15</v>
      </c>
      <c r="N15" s="11" t="s">
        <v>16</v>
      </c>
    </row>
    <row r="16" spans="1:14">
      <c r="A16" t="s">
        <v>22</v>
      </c>
    </row>
    <row r="17" spans="1:14">
      <c r="A17" s="12" t="s">
        <v>23</v>
      </c>
      <c r="B17" s="13">
        <f>(70+15+130+50+200+285)*2</f>
        <v>1500</v>
      </c>
      <c r="C17" s="13">
        <v>1600</v>
      </c>
      <c r="D17" s="13">
        <v>1300</v>
      </c>
      <c r="E17" s="13">
        <v>2000</v>
      </c>
      <c r="F17" s="13"/>
      <c r="G17" s="13"/>
      <c r="H17" s="13"/>
      <c r="I17" s="13"/>
      <c r="J17" s="13"/>
      <c r="K17" s="13"/>
      <c r="L17" s="13"/>
      <c r="M17" s="13"/>
      <c r="N17" s="14">
        <f>SUM([1]Sheet2!$B17:$M17)</f>
        <v>6400</v>
      </c>
    </row>
    <row r="18" spans="1:14">
      <c r="A18" s="15" t="s">
        <v>24</v>
      </c>
      <c r="B18" s="16">
        <v>20</v>
      </c>
      <c r="C18" s="16">
        <v>40</v>
      </c>
      <c r="D18" s="16">
        <v>100</v>
      </c>
      <c r="E18" s="16">
        <v>200</v>
      </c>
      <c r="F18" s="16"/>
      <c r="G18" s="16"/>
      <c r="H18" s="16"/>
      <c r="I18" s="16"/>
      <c r="J18" s="16"/>
      <c r="K18" s="16"/>
      <c r="L18" s="16"/>
      <c r="M18" s="16"/>
      <c r="N18" s="17">
        <f>SUM([1]Sheet2!$B18:$M18)</f>
        <v>360</v>
      </c>
    </row>
    <row r="19" spans="1:14">
      <c r="A19" s="18" t="s">
        <v>25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0">
        <f>SUM([1]Sheet2!$B19:$M19)</f>
        <v>0</v>
      </c>
    </row>
    <row r="20" spans="1:14">
      <c r="A20" s="15" t="s">
        <v>26</v>
      </c>
      <c r="B20" s="16">
        <v>1600</v>
      </c>
      <c r="C20" s="16">
        <v>800</v>
      </c>
      <c r="D20" s="16">
        <v>500</v>
      </c>
      <c r="E20" s="16">
        <v>1000</v>
      </c>
      <c r="F20" s="16"/>
      <c r="G20" s="16"/>
      <c r="H20" s="16"/>
      <c r="I20" s="16"/>
      <c r="J20" s="16"/>
      <c r="K20" s="16"/>
      <c r="L20" s="16"/>
      <c r="M20" s="16"/>
      <c r="N20" s="17">
        <f>SUM([1]Sheet2!$B20:$M20)</f>
        <v>3900</v>
      </c>
    </row>
    <row r="21" spans="1:14">
      <c r="A21" s="18" t="s">
        <v>27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0">
        <f>SUM([1]Sheet2!$B21:$M21)</f>
        <v>0</v>
      </c>
    </row>
    <row r="22" spans="1:14">
      <c r="A22" s="15" t="s">
        <v>28</v>
      </c>
      <c r="B22" s="16">
        <v>1200</v>
      </c>
      <c r="C22" s="16">
        <v>500</v>
      </c>
      <c r="D22" s="16">
        <v>800</v>
      </c>
      <c r="E22" s="16">
        <v>700</v>
      </c>
      <c r="F22" s="16"/>
      <c r="G22" s="16"/>
      <c r="H22" s="16"/>
      <c r="I22" s="16"/>
      <c r="J22" s="16"/>
      <c r="K22" s="16"/>
      <c r="L22" s="16"/>
      <c r="M22" s="16"/>
      <c r="N22" s="17">
        <f>SUM([1]Sheet2!$B22:$M22)</f>
        <v>3200</v>
      </c>
    </row>
    <row r="23" spans="1:14">
      <c r="A23" s="18" t="s">
        <v>29</v>
      </c>
      <c r="B23" s="19">
        <v>0</v>
      </c>
      <c r="C23" s="19">
        <v>6400</v>
      </c>
      <c r="D23" s="19">
        <v>0</v>
      </c>
      <c r="E23" s="19">
        <v>0</v>
      </c>
      <c r="F23" s="19"/>
      <c r="G23" s="19"/>
      <c r="H23" s="19"/>
      <c r="I23" s="19"/>
      <c r="J23" s="19"/>
      <c r="K23" s="19"/>
      <c r="L23" s="19"/>
      <c r="M23" s="19"/>
      <c r="N23" s="20">
        <f>SUM([1]Sheet2!$B23:$M23)</f>
        <v>6400</v>
      </c>
    </row>
    <row r="24" spans="1:14">
      <c r="A24" s="15" t="s">
        <v>30</v>
      </c>
      <c r="B24" s="16">
        <v>600</v>
      </c>
      <c r="C24" s="16">
        <v>600</v>
      </c>
      <c r="D24" s="16">
        <v>600</v>
      </c>
      <c r="E24" s="16">
        <v>600</v>
      </c>
      <c r="F24" s="16"/>
      <c r="G24" s="16"/>
      <c r="H24" s="16"/>
      <c r="I24" s="16"/>
      <c r="J24" s="16"/>
      <c r="K24" s="16"/>
      <c r="L24" s="16"/>
      <c r="M24" s="16"/>
      <c r="N24" s="17">
        <f>SUM([1]Sheet2!$B24:$M24)</f>
        <v>2400</v>
      </c>
    </row>
    <row r="25" spans="1:14">
      <c r="A25" s="21" t="s">
        <v>31</v>
      </c>
      <c r="B25" s="19">
        <v>1800</v>
      </c>
      <c r="C25" s="19">
        <v>0</v>
      </c>
      <c r="D25" s="19">
        <v>400</v>
      </c>
      <c r="E25" s="19">
        <v>500</v>
      </c>
      <c r="F25" s="19"/>
      <c r="G25" s="19"/>
      <c r="H25" s="19"/>
      <c r="I25" s="19"/>
      <c r="J25" s="19"/>
      <c r="K25" s="19"/>
      <c r="L25" s="19"/>
      <c r="M25" s="19"/>
      <c r="N25" s="20">
        <f>SUM([1]Sheet2!$B25:$M25)</f>
        <v>2700</v>
      </c>
    </row>
    <row r="26" spans="1:14">
      <c r="A26" s="15" t="s">
        <v>32</v>
      </c>
      <c r="B26" s="16">
        <v>300</v>
      </c>
      <c r="C26" s="16">
        <v>300</v>
      </c>
      <c r="D26" s="16">
        <v>360</v>
      </c>
      <c r="E26" s="16">
        <v>360</v>
      </c>
      <c r="F26" s="16"/>
      <c r="G26" s="16"/>
      <c r="H26" s="16"/>
      <c r="I26" s="16"/>
      <c r="J26" s="16"/>
      <c r="K26" s="16"/>
      <c r="L26" s="16"/>
      <c r="M26" s="16"/>
      <c r="N26" s="17">
        <f>SUM([1]Sheet2!$B26:$M26)</f>
        <v>1320</v>
      </c>
    </row>
    <row r="27" spans="1:14" ht="15.75" thickBot="1">
      <c r="A27" s="22" t="s">
        <v>33</v>
      </c>
      <c r="B27" s="19">
        <v>400</v>
      </c>
      <c r="C27" s="19">
        <v>200</v>
      </c>
      <c r="D27" s="19">
        <v>250</v>
      </c>
      <c r="E27" s="19">
        <v>500</v>
      </c>
      <c r="F27" s="19"/>
      <c r="G27" s="19"/>
      <c r="H27" s="19"/>
      <c r="I27" s="19"/>
      <c r="J27" s="19"/>
      <c r="K27" s="19"/>
      <c r="L27" s="19"/>
      <c r="M27" s="19"/>
      <c r="N27" s="20">
        <f>SUM([1]Sheet2!$B27:$M27)</f>
        <v>1350</v>
      </c>
    </row>
    <row r="28" spans="1:14" ht="15.75" thickBot="1">
      <c r="A28" s="7" t="s">
        <v>34</v>
      </c>
      <c r="B28" s="8">
        <f>SUM(B17:B27)</f>
        <v>7420</v>
      </c>
      <c r="C28" s="8">
        <f t="shared" ref="C28:E28" si="1">SUM(C17:C27)</f>
        <v>10440</v>
      </c>
      <c r="D28" s="8">
        <f t="shared" si="1"/>
        <v>4310</v>
      </c>
      <c r="E28" s="8">
        <f t="shared" si="1"/>
        <v>5860</v>
      </c>
      <c r="F28" s="23"/>
      <c r="G28" s="23"/>
      <c r="H28" s="23"/>
      <c r="I28" s="23"/>
      <c r="J28" s="23"/>
      <c r="K28" s="23"/>
      <c r="L28" s="23"/>
      <c r="M28" s="23"/>
      <c r="N28" s="9">
        <f>SUM([1]Sheet2!$B28:$M28)</f>
        <v>28030</v>
      </c>
    </row>
    <row r="29" spans="1:14" ht="15.75" thickBot="1">
      <c r="A29" s="24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6">
        <f>SUM([1]Sheet2!$B29:$M29)</f>
        <v>0</v>
      </c>
    </row>
    <row r="30" spans="1:14" ht="15.75" thickBot="1">
      <c r="A30" s="28" t="s">
        <v>35</v>
      </c>
      <c r="B30" s="29">
        <f>B11-B28</f>
        <v>20580</v>
      </c>
      <c r="C30" s="29">
        <f t="shared" ref="C30:E30" si="2">C11-C28</f>
        <v>17560</v>
      </c>
      <c r="D30" s="29">
        <f t="shared" si="2"/>
        <v>23690</v>
      </c>
      <c r="E30" s="29">
        <f t="shared" si="2"/>
        <v>29140</v>
      </c>
      <c r="F30" s="29"/>
      <c r="G30" s="29"/>
      <c r="H30" s="29"/>
      <c r="I30" s="29"/>
      <c r="J30" s="29"/>
      <c r="K30" s="29"/>
      <c r="L30" s="29"/>
      <c r="M30" s="29"/>
      <c r="N30" s="30">
        <f>SUM([1]Sheet2!$B30:$M30)</f>
        <v>90970</v>
      </c>
    </row>
    <row r="31" spans="1:14">
      <c r="A31" s="27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6"/>
    </row>
  </sheetData>
  <mergeCells count="3">
    <mergeCell ref="A1:N2"/>
    <mergeCell ref="A6:N6"/>
    <mergeCell ref="A14:N14"/>
  </mergeCells>
  <conditionalFormatting sqref="B30:E30">
    <cfRule type="cellIs" dxfId="18" priority="1" operator="lessThan">
      <formula>$D$4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2023-07-02T18:56:15Z</dcterms:created>
  <dcterms:modified xsi:type="dcterms:W3CDTF">2023-07-02T19:33:00Z</dcterms:modified>
</cp:coreProperties>
</file>