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uitmo-my.sharepoint.com/personal/465967_niuitmo_ru/Documents/инфа лабы/"/>
    </mc:Choice>
  </mc:AlternateContent>
  <xr:revisionPtr revIDLastSave="21" documentId="8_{88387938-F367-5843-A78B-64790600D1DC}" xr6:coauthVersionLast="47" xr6:coauthVersionMax="47" xr10:uidLastSave="{47799D83-BDDE-A449-9CDD-D593892333D4}"/>
  <bookViews>
    <workbookView xWindow="0" yWindow="0" windowWidth="28800" windowHeight="18000" xr2:uid="{E3C98339-DF1E-FA4B-816F-8019EBB630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S6" i="1" s="1"/>
  <c r="G5" i="1"/>
  <c r="S5" i="1" s="1"/>
  <c r="G4" i="1"/>
  <c r="X4" i="1" s="1"/>
  <c r="G3" i="1"/>
  <c r="Z3" i="1" s="1"/>
  <c r="AS4" i="1" s="1"/>
  <c r="G2" i="1"/>
  <c r="G8" i="1" s="1"/>
  <c r="N8" i="1" s="1"/>
  <c r="L2" i="1" l="1"/>
  <c r="AE3" i="1" s="1"/>
  <c r="AS13" i="1"/>
  <c r="AX8" i="1"/>
  <c r="AX13" i="1"/>
  <c r="O4" i="1"/>
  <c r="AH9" i="1" s="1"/>
  <c r="M2" i="1"/>
  <c r="AF3" i="1" s="1"/>
  <c r="U2" i="1"/>
  <c r="AN3" i="1" s="1"/>
  <c r="AG18" i="1"/>
  <c r="AG14" i="1"/>
  <c r="AX14" i="1"/>
  <c r="Q2" i="1"/>
  <c r="AX28" i="1"/>
  <c r="K2" i="1"/>
  <c r="X8" i="1"/>
  <c r="R2" i="1"/>
  <c r="U8" i="1"/>
  <c r="AX18" i="1"/>
  <c r="AQ9" i="1"/>
  <c r="AQ34" i="1"/>
  <c r="L5" i="1"/>
  <c r="Z4" i="1"/>
  <c r="AX34" i="1"/>
  <c r="T2" i="1"/>
  <c r="K3" i="1"/>
  <c r="AD13" i="1" s="1"/>
  <c r="U3" i="1"/>
  <c r="AN13" i="1" s="1"/>
  <c r="W3" i="1"/>
  <c r="AP13" i="1" s="1"/>
  <c r="Q4" i="1"/>
  <c r="AS8" i="1"/>
  <c r="N3" i="1"/>
  <c r="AG13" i="1" s="1"/>
  <c r="X3" i="1"/>
  <c r="AQ13" i="1" s="1"/>
  <c r="S4" i="1"/>
  <c r="K4" i="1"/>
  <c r="P3" i="1"/>
  <c r="AI13" i="1" s="1"/>
  <c r="L4" i="1"/>
  <c r="U4" i="1"/>
  <c r="P8" i="1"/>
  <c r="AX9" i="1"/>
  <c r="AX10" i="1" s="1"/>
  <c r="AM11" i="1" s="1"/>
  <c r="G10" i="1"/>
  <c r="AX24" i="1" s="1"/>
  <c r="V2" i="1"/>
  <c r="S3" i="1"/>
  <c r="AL13" i="1" s="1"/>
  <c r="M4" i="1"/>
  <c r="V4" i="1"/>
  <c r="V8" i="1"/>
  <c r="AX3" i="1"/>
  <c r="L3" i="1"/>
  <c r="AE13" i="1" s="1"/>
  <c r="V3" i="1"/>
  <c r="AO13" i="1" s="1"/>
  <c r="P4" i="1"/>
  <c r="M3" i="1"/>
  <c r="AF13" i="1" s="1"/>
  <c r="U5" i="1"/>
  <c r="O3" i="1"/>
  <c r="AH13" i="1" s="1"/>
  <c r="T4" i="1"/>
  <c r="O8" i="1"/>
  <c r="G9" i="1"/>
  <c r="Z9" i="1" s="1"/>
  <c r="W2" i="1"/>
  <c r="T3" i="1"/>
  <c r="AM13" i="1" s="1"/>
  <c r="N4" i="1"/>
  <c r="W4" i="1"/>
  <c r="W8" i="1"/>
  <c r="AX4" i="1"/>
  <c r="K5" i="1"/>
  <c r="T5" i="1"/>
  <c r="L6" i="1"/>
  <c r="T6" i="1"/>
  <c r="N5" i="1"/>
  <c r="V5" i="1"/>
  <c r="O5" i="1"/>
  <c r="W6" i="1"/>
  <c r="X6" i="1"/>
  <c r="N2" i="1"/>
  <c r="Q5" i="1"/>
  <c r="Y5" i="1"/>
  <c r="Y6" i="1"/>
  <c r="K8" i="1"/>
  <c r="M6" i="1"/>
  <c r="G7" i="1"/>
  <c r="N6" i="1"/>
  <c r="W5" i="1"/>
  <c r="Y8" i="1"/>
  <c r="X5" i="1"/>
  <c r="P6" i="1"/>
  <c r="R8" i="1"/>
  <c r="Z8" i="1"/>
  <c r="R9" i="1"/>
  <c r="X2" i="1"/>
  <c r="Y4" i="1"/>
  <c r="R5" i="1"/>
  <c r="Z5" i="1"/>
  <c r="R6" i="1"/>
  <c r="Z6" i="1"/>
  <c r="L8" i="1"/>
  <c r="T8" i="1"/>
  <c r="L9" i="1"/>
  <c r="S2" i="1"/>
  <c r="U6" i="1"/>
  <c r="M5" i="1"/>
  <c r="V6" i="1"/>
  <c r="O6" i="1"/>
  <c r="Q8" i="1"/>
  <c r="P5" i="1"/>
  <c r="Q6" i="1"/>
  <c r="S8" i="1"/>
  <c r="G11" i="1"/>
  <c r="O2" i="1"/>
  <c r="Y2" i="1"/>
  <c r="Q3" i="1"/>
  <c r="AJ13" i="1" s="1"/>
  <c r="Y3" i="1"/>
  <c r="AR13" i="1" s="1"/>
  <c r="G12" i="1"/>
  <c r="AX33" i="1" s="1"/>
  <c r="P2" i="1"/>
  <c r="Z2" i="1"/>
  <c r="R3" i="1"/>
  <c r="AK13" i="1" s="1"/>
  <c r="R4" i="1"/>
  <c r="K6" i="1"/>
  <c r="M8" i="1"/>
  <c r="AE28" i="1" l="1"/>
  <c r="AX15" i="1"/>
  <c r="AM16" i="1" s="1"/>
  <c r="AF28" i="1"/>
  <c r="AN28" i="1"/>
  <c r="AS29" i="1"/>
  <c r="AS23" i="1"/>
  <c r="AS19" i="1"/>
  <c r="AK29" i="1"/>
  <c r="AK23" i="1"/>
  <c r="AK19" i="1"/>
  <c r="AX29" i="1"/>
  <c r="AX30" i="1" s="1"/>
  <c r="AM31" i="1" s="1"/>
  <c r="AX23" i="1"/>
  <c r="AX25" i="1" s="1"/>
  <c r="AM26" i="1" s="1"/>
  <c r="AX19" i="1"/>
  <c r="AX20" i="1" s="1"/>
  <c r="AM21" i="1" s="1"/>
  <c r="S10" i="1"/>
  <c r="AL24" i="1" s="1"/>
  <c r="AH34" i="1"/>
  <c r="S9" i="1"/>
  <c r="AE23" i="1"/>
  <c r="AE29" i="1"/>
  <c r="AE19" i="1"/>
  <c r="AD9" i="1"/>
  <c r="AD34" i="1"/>
  <c r="AE18" i="1"/>
  <c r="AE14" i="1"/>
  <c r="AO3" i="1"/>
  <c r="AO28" i="1"/>
  <c r="AH3" i="1"/>
  <c r="AH28" i="1"/>
  <c r="AP3" i="1"/>
  <c r="AP28" i="1"/>
  <c r="M10" i="1"/>
  <c r="AF24" i="1" s="1"/>
  <c r="AJ14" i="1"/>
  <c r="AJ18" i="1"/>
  <c r="AQ3" i="1"/>
  <c r="AQ28" i="1"/>
  <c r="AP9" i="1"/>
  <c r="AP34" i="1"/>
  <c r="AF9" i="1"/>
  <c r="AF34" i="1"/>
  <c r="AM3" i="1"/>
  <c r="AM28" i="1"/>
  <c r="AK3" i="1"/>
  <c r="AK28" i="1"/>
  <c r="AD3" i="1"/>
  <c r="AD28" i="1"/>
  <c r="AJ3" i="1"/>
  <c r="AJ28" i="1"/>
  <c r="AM18" i="1"/>
  <c r="AM14" i="1"/>
  <c r="AG9" i="1"/>
  <c r="AG34" i="1"/>
  <c r="AS9" i="1"/>
  <c r="AS10" i="1" s="1"/>
  <c r="AS34" i="1"/>
  <c r="AL18" i="1"/>
  <c r="AL14" i="1"/>
  <c r="AL3" i="1"/>
  <c r="AL28" i="1"/>
  <c r="K10" i="1"/>
  <c r="AD24" i="1" s="1"/>
  <c r="AH18" i="1"/>
  <c r="AH14" i="1"/>
  <c r="AI14" i="1"/>
  <c r="AI18" i="1"/>
  <c r="AF14" i="1"/>
  <c r="AF18" i="1"/>
  <c r="AR3" i="1"/>
  <c r="AR28" i="1"/>
  <c r="AI9" i="1"/>
  <c r="AI34" i="1"/>
  <c r="AK9" i="1"/>
  <c r="AK34" i="1"/>
  <c r="AS18" i="1"/>
  <c r="AS14" i="1"/>
  <c r="AK18" i="1"/>
  <c r="AK14" i="1"/>
  <c r="AI3" i="1"/>
  <c r="AI28" i="1"/>
  <c r="T10" i="1"/>
  <c r="AM24" i="1" s="1"/>
  <c r="AM9" i="1"/>
  <c r="AM34" i="1"/>
  <c r="AO18" i="1"/>
  <c r="AO14" i="1"/>
  <c r="AN9" i="1"/>
  <c r="AN34" i="1"/>
  <c r="AJ9" i="1"/>
  <c r="AJ34" i="1"/>
  <c r="AL9" i="1"/>
  <c r="AL34" i="1"/>
  <c r="AG3" i="1"/>
  <c r="AG28" i="1"/>
  <c r="AS3" i="1"/>
  <c r="AS5" i="1" s="1"/>
  <c r="AS28" i="1"/>
  <c r="AX35" i="1"/>
  <c r="AM36" i="1" s="1"/>
  <c r="L10" i="1"/>
  <c r="AE24" i="1" s="1"/>
  <c r="AR9" i="1"/>
  <c r="AR34" i="1"/>
  <c r="AR18" i="1"/>
  <c r="AR14" i="1"/>
  <c r="AD18" i="1"/>
  <c r="AD14" i="1"/>
  <c r="AP18" i="1"/>
  <c r="AP14" i="1"/>
  <c r="AO9" i="1"/>
  <c r="AO34" i="1"/>
  <c r="AE9" i="1"/>
  <c r="AE34" i="1"/>
  <c r="AN14" i="1"/>
  <c r="AN18" i="1"/>
  <c r="AQ14" i="1"/>
  <c r="AQ18" i="1"/>
  <c r="U9" i="1"/>
  <c r="X9" i="1"/>
  <c r="P9" i="1"/>
  <c r="N9" i="1"/>
  <c r="Y9" i="1"/>
  <c r="W9" i="1"/>
  <c r="V9" i="1"/>
  <c r="Q9" i="1"/>
  <c r="O9" i="1"/>
  <c r="AE8" i="1"/>
  <c r="AE4" i="1"/>
  <c r="AG4" i="1"/>
  <c r="AG8" i="1"/>
  <c r="M9" i="1"/>
  <c r="AR4" i="1"/>
  <c r="AR8" i="1"/>
  <c r="T9" i="1"/>
  <c r="K9" i="1"/>
  <c r="AX5" i="1"/>
  <c r="AM6" i="1" s="1"/>
  <c r="AH4" i="1"/>
  <c r="AH8" i="1"/>
  <c r="AN4" i="1"/>
  <c r="AN8" i="1"/>
  <c r="AD4" i="1"/>
  <c r="AD8" i="1"/>
  <c r="AJ4" i="1"/>
  <c r="AJ8" i="1"/>
  <c r="AI4" i="1"/>
  <c r="AI8" i="1"/>
  <c r="AF4" i="1"/>
  <c r="AF8" i="1"/>
  <c r="AM4" i="1"/>
  <c r="AM8" i="1"/>
  <c r="AP4" i="1"/>
  <c r="AP8" i="1"/>
  <c r="AK4" i="1"/>
  <c r="AK8" i="1"/>
  <c r="AL4" i="1"/>
  <c r="AL8" i="1"/>
  <c r="AO4" i="1"/>
  <c r="AO8" i="1"/>
  <c r="U10" i="1"/>
  <c r="AN24" i="1" s="1"/>
  <c r="W10" i="1"/>
  <c r="AP24" i="1" s="1"/>
  <c r="Q10" i="1"/>
  <c r="AJ24" i="1" s="1"/>
  <c r="P10" i="1"/>
  <c r="AI24" i="1" s="1"/>
  <c r="Z10" i="1"/>
  <c r="AS24" i="1" s="1"/>
  <c r="AS25" i="1" s="1"/>
  <c r="Y10" i="1"/>
  <c r="AR24" i="1" s="1"/>
  <c r="V10" i="1"/>
  <c r="AO24" i="1" s="1"/>
  <c r="R10" i="1"/>
  <c r="AK24" i="1" s="1"/>
  <c r="O10" i="1"/>
  <c r="AH24" i="1" s="1"/>
  <c r="N10" i="1"/>
  <c r="AG24" i="1" s="1"/>
  <c r="X10" i="1"/>
  <c r="AQ24" i="1" s="1"/>
  <c r="AQ4" i="1"/>
  <c r="AQ8" i="1"/>
  <c r="U11" i="1"/>
  <c r="M11" i="1"/>
  <c r="K11" i="1"/>
  <c r="Y11" i="1"/>
  <c r="Q11" i="1"/>
  <c r="O11" i="1"/>
  <c r="T11" i="1"/>
  <c r="L11" i="1"/>
  <c r="Z11" i="1"/>
  <c r="W11" i="1"/>
  <c r="S11" i="1"/>
  <c r="R11" i="1"/>
  <c r="P11" i="1"/>
  <c r="X11" i="1"/>
  <c r="V11" i="1"/>
  <c r="N11" i="1"/>
  <c r="U7" i="1"/>
  <c r="L7" i="1"/>
  <c r="Z7" i="1"/>
  <c r="X7" i="1"/>
  <c r="O7" i="1"/>
  <c r="T7" i="1"/>
  <c r="R7" i="1"/>
  <c r="Y7" i="1"/>
  <c r="Q7" i="1"/>
  <c r="P7" i="1"/>
  <c r="K7" i="1"/>
  <c r="S7" i="1"/>
  <c r="W7" i="1"/>
  <c r="V7" i="1"/>
  <c r="M7" i="1"/>
  <c r="G13" i="1"/>
  <c r="N7" i="1"/>
  <c r="U12" i="1"/>
  <c r="AN33" i="1" s="1"/>
  <c r="M12" i="1"/>
  <c r="AF33" i="1" s="1"/>
  <c r="Y12" i="1"/>
  <c r="AR33" i="1" s="1"/>
  <c r="P12" i="1"/>
  <c r="AI33" i="1" s="1"/>
  <c r="W12" i="1"/>
  <c r="AP33" i="1" s="1"/>
  <c r="T12" i="1"/>
  <c r="AM33" i="1" s="1"/>
  <c r="L12" i="1"/>
  <c r="AE33" i="1" s="1"/>
  <c r="Z12" i="1"/>
  <c r="AS33" i="1" s="1"/>
  <c r="R12" i="1"/>
  <c r="AK33" i="1" s="1"/>
  <c r="X12" i="1"/>
  <c r="AQ33" i="1" s="1"/>
  <c r="S12" i="1"/>
  <c r="AL33" i="1" s="1"/>
  <c r="K12" i="1"/>
  <c r="AD33" i="1" s="1"/>
  <c r="Q12" i="1"/>
  <c r="AJ33" i="1" s="1"/>
  <c r="O12" i="1"/>
  <c r="AH33" i="1" s="1"/>
  <c r="V12" i="1"/>
  <c r="AO33" i="1" s="1"/>
  <c r="N12" i="1"/>
  <c r="AG33" i="1" s="1"/>
  <c r="AS20" i="1" l="1"/>
  <c r="AS30" i="1"/>
  <c r="AR30" i="1" s="1"/>
  <c r="AI11" i="1"/>
  <c r="AI6" i="1"/>
  <c r="AF29" i="1"/>
  <c r="AF23" i="1"/>
  <c r="AF19" i="1"/>
  <c r="AO23" i="1"/>
  <c r="AO29" i="1"/>
  <c r="AO19" i="1"/>
  <c r="AI21" i="1" s="1"/>
  <c r="AL23" i="1"/>
  <c r="AL29" i="1"/>
  <c r="AL19" i="1"/>
  <c r="AI29" i="1"/>
  <c r="AI23" i="1"/>
  <c r="AI19" i="1"/>
  <c r="AQ23" i="1"/>
  <c r="AQ29" i="1"/>
  <c r="AQ19" i="1"/>
  <c r="AQ20" i="1" s="1"/>
  <c r="AP20" i="1" s="1"/>
  <c r="AO20" i="1" s="1"/>
  <c r="AN20" i="1" s="1"/>
  <c r="AM20" i="1" s="1"/>
  <c r="AL20" i="1" s="1"/>
  <c r="AG21" i="1" s="1"/>
  <c r="AP23" i="1"/>
  <c r="AP29" i="1"/>
  <c r="AP19" i="1"/>
  <c r="AG23" i="1"/>
  <c r="AG29" i="1"/>
  <c r="AG19" i="1"/>
  <c r="AD23" i="1"/>
  <c r="AD29" i="1"/>
  <c r="AD19" i="1"/>
  <c r="AM29" i="1"/>
  <c r="AM23" i="1"/>
  <c r="AM19" i="1"/>
  <c r="AH23" i="1"/>
  <c r="AH29" i="1"/>
  <c r="AH19" i="1"/>
  <c r="AN29" i="1"/>
  <c r="AN23" i="1"/>
  <c r="AN19" i="1"/>
  <c r="AR29" i="1"/>
  <c r="AR23" i="1"/>
  <c r="AR25" i="1" s="1"/>
  <c r="AR19" i="1"/>
  <c r="AR20" i="1"/>
  <c r="AJ29" i="1"/>
  <c r="AJ23" i="1"/>
  <c r="AJ19" i="1"/>
  <c r="AR5" i="1"/>
  <c r="AR10" i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Q5" i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S35" i="1"/>
  <c r="AR35" i="1" s="1"/>
  <c r="AQ35" i="1" s="1"/>
  <c r="AP35" i="1" s="1"/>
  <c r="AO35" i="1" s="1"/>
  <c r="AN35" i="1" s="1"/>
  <c r="AM35" i="1" s="1"/>
  <c r="AL35" i="1" s="1"/>
  <c r="U13" i="1"/>
  <c r="M13" i="1"/>
  <c r="Y13" i="1"/>
  <c r="Q13" i="1"/>
  <c r="P13" i="1"/>
  <c r="T13" i="1"/>
  <c r="L13" i="1"/>
  <c r="Z13" i="1"/>
  <c r="O13" i="1"/>
  <c r="S13" i="1"/>
  <c r="K13" i="1"/>
  <c r="R13" i="1"/>
  <c r="X13" i="1"/>
  <c r="W13" i="1"/>
  <c r="V13" i="1"/>
  <c r="N13" i="1"/>
  <c r="AQ25" i="1" l="1"/>
  <c r="AI36" i="1"/>
  <c r="AP25" i="1"/>
  <c r="AO25" i="1" s="1"/>
  <c r="AI26" i="1" s="1"/>
  <c r="AQ30" i="1"/>
  <c r="AP30" i="1" s="1"/>
  <c r="AO30" i="1" s="1"/>
  <c r="AN25" i="1"/>
  <c r="AM25" i="1" s="1"/>
  <c r="AL25" i="1" s="1"/>
  <c r="AU5" i="1"/>
  <c r="AE11" i="1"/>
  <c r="AD10" i="1"/>
  <c r="AO11" i="1" s="1"/>
  <c r="AG36" i="1"/>
  <c r="AK35" i="1"/>
  <c r="AJ35" i="1" s="1"/>
  <c r="AI35" i="1" s="1"/>
  <c r="AH35" i="1" s="1"/>
  <c r="AG35" i="1" s="1"/>
  <c r="AF35" i="1" s="1"/>
  <c r="AE35" i="1" s="1"/>
  <c r="AG11" i="1"/>
  <c r="AG6" i="1"/>
  <c r="AK20" i="1"/>
  <c r="AJ20" i="1" s="1"/>
  <c r="AI20" i="1" s="1"/>
  <c r="AH20" i="1" s="1"/>
  <c r="AS15" i="1"/>
  <c r="AR15" i="1" s="1"/>
  <c r="AQ15" i="1" s="1"/>
  <c r="AP15" i="1" s="1"/>
  <c r="AO15" i="1" s="1"/>
  <c r="AI16" i="1" s="1"/>
  <c r="AO6" i="1"/>
  <c r="AK6" i="1"/>
  <c r="AE6" i="1"/>
  <c r="AN30" i="1" l="1"/>
  <c r="AM30" i="1" s="1"/>
  <c r="AL30" i="1" s="1"/>
  <c r="AI31" i="1"/>
  <c r="AK11" i="1"/>
  <c r="AG26" i="1"/>
  <c r="AK25" i="1"/>
  <c r="AJ25" i="1" s="1"/>
  <c r="AI25" i="1" s="1"/>
  <c r="AH25" i="1" s="1"/>
  <c r="AG25" i="1" s="1"/>
  <c r="AF25" i="1" s="1"/>
  <c r="AE25" i="1" s="1"/>
  <c r="AD35" i="1"/>
  <c r="AE36" i="1"/>
  <c r="AG20" i="1"/>
  <c r="AF20" i="1" s="1"/>
  <c r="AE20" i="1" s="1"/>
  <c r="AU10" i="1"/>
  <c r="AN15" i="1"/>
  <c r="AM15" i="1" s="1"/>
  <c r="AL15" i="1" s="1"/>
  <c r="AK15" i="1" s="1"/>
  <c r="AJ15" i="1" s="1"/>
  <c r="AI15" i="1" s="1"/>
  <c r="AH15" i="1" s="1"/>
  <c r="AG15" i="1" s="1"/>
  <c r="AF15" i="1" s="1"/>
  <c r="AE15" i="1" s="1"/>
  <c r="AG16" i="1"/>
  <c r="AG31" i="1" l="1"/>
  <c r="AK30" i="1"/>
  <c r="AJ30" i="1" s="1"/>
  <c r="AI30" i="1" s="1"/>
  <c r="AH30" i="1" s="1"/>
  <c r="AG30" i="1" s="1"/>
  <c r="AF30" i="1" s="1"/>
  <c r="AE30" i="1" s="1"/>
  <c r="AD25" i="1"/>
  <c r="AE26" i="1"/>
  <c r="AE21" i="1"/>
  <c r="AD20" i="1"/>
  <c r="AK36" i="1"/>
  <c r="AO36" i="1"/>
  <c r="AU35" i="1"/>
  <c r="AE16" i="1"/>
  <c r="AD15" i="1"/>
  <c r="AD30" i="1" l="1"/>
  <c r="AE31" i="1"/>
  <c r="AU25" i="1"/>
  <c r="AO26" i="1"/>
  <c r="AK26" i="1"/>
  <c r="AU15" i="1"/>
  <c r="AU20" i="1"/>
  <c r="AK21" i="1"/>
  <c r="AO21" i="1"/>
  <c r="AO16" i="1"/>
  <c r="AK16" i="1"/>
  <c r="AO31" i="1" l="1"/>
  <c r="AU30" i="1"/>
  <c r="AK31" i="1"/>
</calcChain>
</file>

<file path=xl/sharedStrings.xml><?xml version="1.0" encoding="utf-8"?>
<sst xmlns="http://schemas.openxmlformats.org/spreadsheetml/2006/main" count="158" uniqueCount="78">
  <si>
    <t>A</t>
  </si>
  <si>
    <t>C</t>
  </si>
  <si>
    <t>X1</t>
  </si>
  <si>
    <t>X2</t>
  </si>
  <si>
    <t>X3</t>
  </si>
  <si>
    <t>X7</t>
  </si>
  <si>
    <t>X8</t>
  </si>
  <si>
    <t>X9</t>
  </si>
  <si>
    <t>X11</t>
  </si>
  <si>
    <t>X1=</t>
  </si>
  <si>
    <t>X2=</t>
  </si>
  <si>
    <t>X3=</t>
  </si>
  <si>
    <t>X4=</t>
  </si>
  <si>
    <t>X5=</t>
  </si>
  <si>
    <t>X6=</t>
  </si>
  <si>
    <t>X8=</t>
  </si>
  <si>
    <t>X9=</t>
  </si>
  <si>
    <t>X10=</t>
  </si>
  <si>
    <t>X11=</t>
  </si>
  <si>
    <t>X12=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</si>
  <si>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</si>
  <si>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</si>
  <si>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</si>
  <si>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</si>
  <si>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</si>
  <si>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</si>
  <si>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</si>
  <si>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</si>
  <si>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</si>
  <si>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</si>
  <si>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</si>
  <si>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</si>
  <si>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</si>
  <si>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</si>
  <si>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B1</t>
  </si>
  <si>
    <t>B2</t>
  </si>
  <si>
    <t>B3</t>
  </si>
  <si>
    <t>B7</t>
  </si>
  <si>
    <t>B8</t>
  </si>
  <si>
    <t>B9</t>
  </si>
  <si>
    <t>B11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</si>
  <si>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</si>
  <si>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</si>
  <si>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</si>
  <si>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</si>
  <si>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</si>
  <si>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</si>
  <si>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</si>
  <si>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</si>
  <si>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</si>
  <si>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</si>
  <si>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</si>
  <si>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</si>
  <si>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</si>
  <si>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</si>
  <si>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</si>
  <si>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</si>
  <si>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=</t>
  </si>
  <si>
    <t>ОДЗ</t>
  </si>
  <si>
    <t xml:space="preserve">&lt;= X &lt;= </t>
  </si>
  <si>
    <t>Набор десятичных чисел</t>
  </si>
  <si>
    <t>X7=</t>
  </si>
  <si>
    <t>Перевод в 2 СС со знаком</t>
  </si>
  <si>
    <t xml:space="preserve">Формула ОСТАТ(ЦЕЛОЕ(X#/2^n);2) проверяет, содержит ли число n-ную степень двойки. 658/2^8 = 2.5… =&gt; [658/2^8] = 2, т.е. в числе 658 у нас содержится 2 раза по 2^8 =&gt; содержится один раз по 2^9 = 2^8 + 2^8. Иначе - наш 'остаток' содержится в числе как элемент суммы степеней двоек. (Например, [658/2^7] = 5, значит в 658 содержится 1 раз по 4*2^7 = 2^9 и 1 раз по 2^7) </t>
  </si>
  <si>
    <t>Сложение двоичных чисел</t>
  </si>
  <si>
    <t>+</t>
  </si>
  <si>
    <t>CF</t>
  </si>
  <si>
    <t>PF</t>
  </si>
  <si>
    <t>AF</t>
  </si>
  <si>
    <t>ZF</t>
  </si>
  <si>
    <t xml:space="preserve">OF </t>
  </si>
  <si>
    <t>SF</t>
  </si>
  <si>
    <t>При сложенни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</si>
  <si>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двух положительных слагаемых получено отрицательное число, так как результат сложения оказался вне ОДЗ. Результат выполнения операции некорректный, разнится с суммой десятичных эквивалентов.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</si>
  <si>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</si>
  <si>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</si>
  <si>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сложенни двух отрицательных слагаемых получено положительное число, так как результат сложения оказался вне ОДЗ. Результат выполнения операции некорректный, разнится с суммой десятичных эквивалентов.</t>
  </si>
  <si>
    <t>Исходные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</si>
</sst>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11"/>
      <color theme="1" tint="0.14999847407452621"/>
      <name val="Aptos Narrow"/>
      <scheme val="minor"/>
    </font>
    <font>
      <b/>
      <sz val="12"/>
      <color rgb="FF7030A0"/>
      <name val="Aptos Narrow"/>
      <scheme val="minor"/>
    </font>
    <font>
      <sz val="11"/>
      <color theme="1" tint="0.1499984740745262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49" fontId="0" fillId="2" borderId="0" xfId="0" applyNumberFormat="1" applyFill="1" applyAlignment="1">
      <alignment horizontal="center"/>
    </xf>
    <xf numFmtId="0" fontId="0" fillId="2" borderId="11" xfId="0" applyFill="1" applyBorder="1"/>
    <xf numFmtId="0" fontId="2" fillId="2" borderId="1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0" xfId="0" applyNumberFormat="1" applyFill="1"/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2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12" xfId="0" applyFill="1" applyBorder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3" borderId="11" xfId="0" applyFill="1" applyBorder="1"/>
    <xf numFmtId="0" fontId="0" fillId="3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13" xfId="0" applyFill="1" applyBorder="1"/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theme="5"/>
      </font>
    </dxf>
    <dxf>
      <font>
        <b val="0"/>
        <i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2770-3334-D445-A1E9-CD2D2ADE898F}">
  <dimension ref="A1:BD37"/>
  <sheetViews>
    <sheetView tabSelected="1" zoomScaleNormal="100" workbookViewId="0">
      <selection activeCell="H15" sqref="H15"/>
    </sheetView>
  </sheetViews>
  <sheetFormatPr baseColWidth="10" defaultRowHeight="16" x14ac:dyDescent="0.2"/>
  <cols>
    <col min="1" max="1" width="10.83203125" style="1"/>
    <col min="2" max="2" width="7.1640625" style="1" bestFit="1" customWidth="1"/>
    <col min="3" max="8" width="10.83203125" style="1"/>
    <col min="9" max="10" width="10.83203125" style="1" customWidth="1"/>
    <col min="11" max="26" width="3.83203125" style="1" customWidth="1"/>
    <col min="27" max="27" width="10.83203125" style="1"/>
    <col min="28" max="28" width="5.83203125" style="1" customWidth="1"/>
    <col min="29" max="45" width="3.83203125" style="1" customWidth="1"/>
    <col min="46" max="46" width="5.83203125" style="1" customWidth="1"/>
    <col min="47" max="47" width="10.83203125" style="1"/>
    <col min="48" max="49" width="5.83203125" style="1" customWidth="1"/>
    <col min="50" max="16384" width="10.83203125" style="1"/>
  </cols>
  <sheetData>
    <row r="1" spans="1:56" ht="17" thickBot="1" x14ac:dyDescent="0.25">
      <c r="A1" s="77" t="s">
        <v>77</v>
      </c>
      <c r="B1" s="78"/>
      <c r="C1" s="79"/>
      <c r="E1" s="77" t="s">
        <v>60</v>
      </c>
      <c r="F1" s="78"/>
      <c r="G1" s="79"/>
      <c r="I1" s="72" t="s">
        <v>62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19"/>
      <c r="AB1" s="72" t="s">
        <v>64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18"/>
      <c r="AW1" s="7"/>
    </row>
    <row r="2" spans="1:56" ht="17" thickBot="1" x14ac:dyDescent="0.25">
      <c r="A2" s="21" t="s">
        <v>0</v>
      </c>
      <c r="B2" s="31" t="s">
        <v>57</v>
      </c>
      <c r="C2" s="32">
        <v>205</v>
      </c>
      <c r="E2" s="24" t="s">
        <v>9</v>
      </c>
      <c r="F2" s="35" t="s">
        <v>20</v>
      </c>
      <c r="G2" s="25">
        <f>C2</f>
        <v>205</v>
      </c>
      <c r="I2" s="39" t="s">
        <v>32</v>
      </c>
      <c r="J2" s="40"/>
      <c r="K2" s="63">
        <f t="shared" ref="K2:Z13" si="0">MOD(INT($G2/2^K$14),2)</f>
        <v>0</v>
      </c>
      <c r="L2" s="63">
        <f t="shared" si="0"/>
        <v>0</v>
      </c>
      <c r="M2" s="63">
        <f t="shared" si="0"/>
        <v>0</v>
      </c>
      <c r="N2" s="64">
        <f t="shared" si="0"/>
        <v>0</v>
      </c>
      <c r="O2" s="65">
        <f t="shared" si="0"/>
        <v>0</v>
      </c>
      <c r="P2" s="63">
        <f t="shared" si="0"/>
        <v>0</v>
      </c>
      <c r="Q2" s="63">
        <f t="shared" si="0"/>
        <v>0</v>
      </c>
      <c r="R2" s="64">
        <f t="shared" si="0"/>
        <v>0</v>
      </c>
      <c r="S2" s="65">
        <f t="shared" si="0"/>
        <v>1</v>
      </c>
      <c r="T2" s="63">
        <f t="shared" si="0"/>
        <v>1</v>
      </c>
      <c r="U2" s="63">
        <f t="shared" si="0"/>
        <v>0</v>
      </c>
      <c r="V2" s="64">
        <f t="shared" si="0"/>
        <v>0</v>
      </c>
      <c r="W2" s="63">
        <f t="shared" si="0"/>
        <v>1</v>
      </c>
      <c r="X2" s="63">
        <f t="shared" si="0"/>
        <v>1</v>
      </c>
      <c r="Y2" s="63">
        <f t="shared" si="0"/>
        <v>0</v>
      </c>
      <c r="Z2" s="66">
        <f t="shared" si="0"/>
        <v>1</v>
      </c>
      <c r="AB2" s="8"/>
      <c r="AC2" s="9"/>
      <c r="AD2" s="49">
        <v>15</v>
      </c>
      <c r="AE2" s="50">
        <v>14</v>
      </c>
      <c r="AF2" s="50">
        <v>13</v>
      </c>
      <c r="AG2" s="50">
        <v>12</v>
      </c>
      <c r="AH2" s="50">
        <v>11</v>
      </c>
      <c r="AI2" s="50">
        <v>10</v>
      </c>
      <c r="AJ2" s="50">
        <v>9</v>
      </c>
      <c r="AK2" s="50">
        <v>8</v>
      </c>
      <c r="AL2" s="50">
        <v>7</v>
      </c>
      <c r="AM2" s="50">
        <v>6</v>
      </c>
      <c r="AN2" s="50">
        <v>5</v>
      </c>
      <c r="AO2" s="50">
        <v>4</v>
      </c>
      <c r="AP2" s="50">
        <v>3</v>
      </c>
      <c r="AQ2" s="50">
        <v>2</v>
      </c>
      <c r="AR2" s="50">
        <v>1</v>
      </c>
      <c r="AS2" s="52">
        <v>0</v>
      </c>
      <c r="AW2" s="7"/>
    </row>
    <row r="3" spans="1:56" ht="17" thickBot="1" x14ac:dyDescent="0.25">
      <c r="A3" s="20" t="s">
        <v>1</v>
      </c>
      <c r="B3" s="30" t="s">
        <v>57</v>
      </c>
      <c r="C3" s="33">
        <v>19212</v>
      </c>
      <c r="E3" s="26" t="s">
        <v>10</v>
      </c>
      <c r="F3" s="34" t="s">
        <v>21</v>
      </c>
      <c r="G3" s="27">
        <f>C3</f>
        <v>19212</v>
      </c>
      <c r="I3" s="37" t="s">
        <v>33</v>
      </c>
      <c r="J3" s="11"/>
      <c r="K3" s="67">
        <f t="shared" si="0"/>
        <v>0</v>
      </c>
      <c r="L3" s="67">
        <f t="shared" si="0"/>
        <v>1</v>
      </c>
      <c r="M3" s="67">
        <f t="shared" si="0"/>
        <v>0</v>
      </c>
      <c r="N3" s="68">
        <f t="shared" si="0"/>
        <v>0</v>
      </c>
      <c r="O3" s="69">
        <f t="shared" si="0"/>
        <v>1</v>
      </c>
      <c r="P3" s="67">
        <f t="shared" si="0"/>
        <v>0</v>
      </c>
      <c r="Q3" s="67">
        <f t="shared" si="0"/>
        <v>1</v>
      </c>
      <c r="R3" s="68">
        <f t="shared" si="0"/>
        <v>1</v>
      </c>
      <c r="S3" s="69">
        <f t="shared" si="0"/>
        <v>0</v>
      </c>
      <c r="T3" s="67">
        <f t="shared" si="0"/>
        <v>0</v>
      </c>
      <c r="U3" s="67">
        <f t="shared" si="0"/>
        <v>0</v>
      </c>
      <c r="V3" s="68">
        <f t="shared" si="0"/>
        <v>0</v>
      </c>
      <c r="W3" s="67">
        <f t="shared" si="0"/>
        <v>1</v>
      </c>
      <c r="X3" s="67">
        <f t="shared" si="0"/>
        <v>1</v>
      </c>
      <c r="Y3" s="67">
        <f t="shared" si="0"/>
        <v>0</v>
      </c>
      <c r="Z3" s="70">
        <f t="shared" si="0"/>
        <v>0</v>
      </c>
      <c r="AB3" s="74" t="s">
        <v>65</v>
      </c>
      <c r="AC3" s="46" t="s">
        <v>34</v>
      </c>
      <c r="AD3" s="41">
        <f>K2</f>
        <v>0</v>
      </c>
      <c r="AE3" s="41">
        <f t="shared" ref="AE3:AR3" si="1">L2</f>
        <v>0</v>
      </c>
      <c r="AF3" s="41">
        <f t="shared" si="1"/>
        <v>0</v>
      </c>
      <c r="AG3" s="43">
        <f t="shared" si="1"/>
        <v>0</v>
      </c>
      <c r="AH3" s="41">
        <f t="shared" si="1"/>
        <v>0</v>
      </c>
      <c r="AI3" s="41">
        <f t="shared" si="1"/>
        <v>0</v>
      </c>
      <c r="AJ3" s="41">
        <f t="shared" si="1"/>
        <v>0</v>
      </c>
      <c r="AK3" s="43">
        <f t="shared" si="1"/>
        <v>0</v>
      </c>
      <c r="AL3" s="41">
        <f t="shared" si="1"/>
        <v>1</v>
      </c>
      <c r="AM3" s="41">
        <f t="shared" si="1"/>
        <v>1</v>
      </c>
      <c r="AN3" s="41">
        <f t="shared" si="1"/>
        <v>0</v>
      </c>
      <c r="AO3" s="43">
        <f t="shared" si="1"/>
        <v>0</v>
      </c>
      <c r="AP3" s="41">
        <f t="shared" si="1"/>
        <v>1</v>
      </c>
      <c r="AQ3" s="41">
        <f t="shared" si="1"/>
        <v>1</v>
      </c>
      <c r="AR3" s="41">
        <f t="shared" si="1"/>
        <v>0</v>
      </c>
      <c r="AS3" s="41">
        <f>Z2</f>
        <v>1</v>
      </c>
      <c r="AT3" s="18"/>
      <c r="AU3" s="18"/>
      <c r="AV3" s="75" t="s">
        <v>65</v>
      </c>
      <c r="AW3" s="51" t="s">
        <v>2</v>
      </c>
      <c r="AX3" s="53">
        <f>G2</f>
        <v>205</v>
      </c>
      <c r="AY3" s="80" t="s">
        <v>74</v>
      </c>
      <c r="AZ3" s="81"/>
      <c r="BA3" s="81"/>
      <c r="BB3" s="81"/>
      <c r="BC3" s="81"/>
      <c r="BD3" s="82"/>
    </row>
    <row r="4" spans="1:56" ht="17" thickBot="1" x14ac:dyDescent="0.25">
      <c r="A4" s="5"/>
      <c r="B4" s="6" t="s">
        <v>58</v>
      </c>
      <c r="C4" s="12"/>
      <c r="E4" s="26" t="s">
        <v>11</v>
      </c>
      <c r="F4" s="34" t="s">
        <v>22</v>
      </c>
      <c r="G4" s="27">
        <f>C2+C3</f>
        <v>19417</v>
      </c>
      <c r="I4" s="37" t="s">
        <v>41</v>
      </c>
      <c r="J4" s="11"/>
      <c r="K4" s="67">
        <f t="shared" si="0"/>
        <v>0</v>
      </c>
      <c r="L4" s="67">
        <f t="shared" si="0"/>
        <v>1</v>
      </c>
      <c r="M4" s="67">
        <f t="shared" si="0"/>
        <v>0</v>
      </c>
      <c r="N4" s="68">
        <f t="shared" si="0"/>
        <v>0</v>
      </c>
      <c r="O4" s="69">
        <f t="shared" si="0"/>
        <v>1</v>
      </c>
      <c r="P4" s="67">
        <f t="shared" si="0"/>
        <v>0</v>
      </c>
      <c r="Q4" s="67">
        <f t="shared" si="0"/>
        <v>1</v>
      </c>
      <c r="R4" s="68">
        <f t="shared" si="0"/>
        <v>1</v>
      </c>
      <c r="S4" s="69">
        <f t="shared" si="0"/>
        <v>1</v>
      </c>
      <c r="T4" s="67">
        <f t="shared" si="0"/>
        <v>1</v>
      </c>
      <c r="U4" s="67">
        <f t="shared" si="0"/>
        <v>0</v>
      </c>
      <c r="V4" s="68">
        <f t="shared" si="0"/>
        <v>1</v>
      </c>
      <c r="W4" s="67">
        <f t="shared" si="0"/>
        <v>1</v>
      </c>
      <c r="X4" s="67">
        <f t="shared" si="0"/>
        <v>0</v>
      </c>
      <c r="Y4" s="67">
        <f t="shared" si="0"/>
        <v>0</v>
      </c>
      <c r="Z4" s="70">
        <f t="shared" si="0"/>
        <v>1</v>
      </c>
      <c r="AB4" s="74"/>
      <c r="AC4" s="46" t="s">
        <v>35</v>
      </c>
      <c r="AD4">
        <f>K3</f>
        <v>0</v>
      </c>
      <c r="AE4">
        <f t="shared" ref="AE4" si="2">L3</f>
        <v>1</v>
      </c>
      <c r="AF4">
        <f t="shared" ref="AF4" si="3">M3</f>
        <v>0</v>
      </c>
      <c r="AG4" s="44">
        <f t="shared" ref="AG4" si="4">N3</f>
        <v>0</v>
      </c>
      <c r="AH4">
        <f t="shared" ref="AH4" si="5">O3</f>
        <v>1</v>
      </c>
      <c r="AI4">
        <f t="shared" ref="AI4" si="6">P3</f>
        <v>0</v>
      </c>
      <c r="AJ4">
        <f t="shared" ref="AJ4" si="7">Q3</f>
        <v>1</v>
      </c>
      <c r="AK4" s="44">
        <f t="shared" ref="AK4" si="8">R3</f>
        <v>1</v>
      </c>
      <c r="AL4">
        <f t="shared" ref="AL4" si="9">S3</f>
        <v>0</v>
      </c>
      <c r="AM4">
        <f t="shared" ref="AM4" si="10">T3</f>
        <v>0</v>
      </c>
      <c r="AN4">
        <f t="shared" ref="AN4" si="11">U3</f>
        <v>0</v>
      </c>
      <c r="AO4" s="44">
        <f t="shared" ref="AO4" si="12">V3</f>
        <v>0</v>
      </c>
      <c r="AP4">
        <f t="shared" ref="AP4" si="13">W3</f>
        <v>1</v>
      </c>
      <c r="AQ4">
        <f t="shared" ref="AQ4" si="14">X3</f>
        <v>1</v>
      </c>
      <c r="AR4">
        <f t="shared" ref="AR4" si="15">Y3</f>
        <v>0</v>
      </c>
      <c r="AS4">
        <f>Z3</f>
        <v>0</v>
      </c>
      <c r="AV4" s="76"/>
      <c r="AW4" s="13" t="s">
        <v>3</v>
      </c>
      <c r="AX4" s="47">
        <f>G3</f>
        <v>19212</v>
      </c>
      <c r="AY4" s="83"/>
      <c r="AZ4" s="71"/>
      <c r="BA4" s="71"/>
      <c r="BB4" s="71"/>
      <c r="BC4" s="71"/>
      <c r="BD4" s="84"/>
    </row>
    <row r="5" spans="1:56" ht="17" thickBot="1" x14ac:dyDescent="0.25">
      <c r="A5" s="15"/>
      <c r="B5" s="18"/>
      <c r="C5" s="16"/>
      <c r="E5" s="26" t="s">
        <v>12</v>
      </c>
      <c r="F5" s="34" t="s">
        <v>23</v>
      </c>
      <c r="G5" s="27">
        <f>C2+C3+C3</f>
        <v>38629</v>
      </c>
      <c r="I5" s="37" t="s">
        <v>42</v>
      </c>
      <c r="J5" s="11"/>
      <c r="K5" s="67">
        <f t="shared" si="0"/>
        <v>1</v>
      </c>
      <c r="L5" s="67">
        <f t="shared" si="0"/>
        <v>0</v>
      </c>
      <c r="M5" s="67">
        <f t="shared" si="0"/>
        <v>0</v>
      </c>
      <c r="N5" s="68">
        <f t="shared" si="0"/>
        <v>1</v>
      </c>
      <c r="O5" s="69">
        <f t="shared" si="0"/>
        <v>0</v>
      </c>
      <c r="P5" s="67">
        <f t="shared" si="0"/>
        <v>1</v>
      </c>
      <c r="Q5" s="67">
        <f t="shared" si="0"/>
        <v>1</v>
      </c>
      <c r="R5" s="68">
        <f t="shared" si="0"/>
        <v>0</v>
      </c>
      <c r="S5" s="69">
        <f t="shared" si="0"/>
        <v>1</v>
      </c>
      <c r="T5" s="67">
        <f t="shared" si="0"/>
        <v>1</v>
      </c>
      <c r="U5" s="67">
        <f t="shared" si="0"/>
        <v>1</v>
      </c>
      <c r="V5" s="68">
        <f t="shared" si="0"/>
        <v>0</v>
      </c>
      <c r="W5" s="67">
        <f t="shared" si="0"/>
        <v>0</v>
      </c>
      <c r="X5" s="67">
        <f t="shared" si="0"/>
        <v>1</v>
      </c>
      <c r="Y5" s="67">
        <f t="shared" si="0"/>
        <v>0</v>
      </c>
      <c r="Z5" s="70">
        <f t="shared" si="0"/>
        <v>1</v>
      </c>
      <c r="AB5" s="8"/>
      <c r="AC5" s="9"/>
      <c r="AD5" s="42">
        <f t="shared" ref="AD5:AQ5" si="16">MOD(AD3+AD4 + IF(OR(AE3+AE4=2,  AND(AE3+AE4=1, AE5=0)), 1, 0), 2)</f>
        <v>0</v>
      </c>
      <c r="AE5" s="42">
        <f t="shared" si="16"/>
        <v>1</v>
      </c>
      <c r="AF5" s="42">
        <f t="shared" si="16"/>
        <v>0</v>
      </c>
      <c r="AG5" s="45">
        <f t="shared" si="16"/>
        <v>0</v>
      </c>
      <c r="AH5" s="48">
        <f t="shared" si="16"/>
        <v>1</v>
      </c>
      <c r="AI5" s="42">
        <f t="shared" si="16"/>
        <v>0</v>
      </c>
      <c r="AJ5" s="42">
        <f t="shared" si="16"/>
        <v>1</v>
      </c>
      <c r="AK5" s="45">
        <f t="shared" si="16"/>
        <v>1</v>
      </c>
      <c r="AL5" s="48">
        <f t="shared" si="16"/>
        <v>1</v>
      </c>
      <c r="AM5" s="42">
        <f t="shared" si="16"/>
        <v>1</v>
      </c>
      <c r="AN5" s="42">
        <f t="shared" si="16"/>
        <v>0</v>
      </c>
      <c r="AO5" s="45">
        <f t="shared" si="16"/>
        <v>1</v>
      </c>
      <c r="AP5" s="42">
        <f t="shared" si="16"/>
        <v>1</v>
      </c>
      <c r="AQ5" s="42">
        <f t="shared" si="16"/>
        <v>0</v>
      </c>
      <c r="AR5" s="42">
        <f>MOD(AR3+AR4 + IF(OR(AS3+AS4=2,  AND(AS3+AS4=1, AS5=0)), 1, 0), 2)</f>
        <v>0</v>
      </c>
      <c r="AS5" s="42">
        <f>MOD(AS4+AS3,2)</f>
        <v>1</v>
      </c>
      <c r="AT5" s="17" t="s">
        <v>57</v>
      </c>
      <c r="AU5" s="17">
        <f>IF(AD5=0,AE5*2^$AE$2+AF5*2^$AF$2+AG5*2^$AG$2+AH5*2^$AH$2+AI5*2^$AI$2+AJ5*2^$AJ$2+AK5*2^$AK$2+AL5*2^$AL$2+AM5*2^$AM$2+AN5*2^$AN$2+AO5*2^$AO$2+AP5*2^$AP$2+AQ5*2^$AQ$2+AR5*2^$AR$2+AS5*2^$AS$2,-32768+AE5*2^$AE$2+AF5*2^$AF$2+AG5*2^$AG$2+AH5*2^$AH$2+AI5*2^$AI$2+AJ5*2^$AJ$2+AK5*2^$AK$2+AL5*2^$AL$2+AM5*2^$AM$2+AN5*2^$AN$2+AO5*2^$AO$2+AP5*2^$AP$2+AQ5*2^$AQ$2+AR5*2^$AR$2+AS5*2^$AS$2)</f>
        <v>19417</v>
      </c>
      <c r="AV5" s="9"/>
      <c r="AW5" s="17" t="s">
        <v>57</v>
      </c>
      <c r="AX5" s="23">
        <f>AX3+AX4</f>
        <v>19417</v>
      </c>
      <c r="AY5" s="83"/>
      <c r="AZ5" s="71"/>
      <c r="BA5" s="71"/>
      <c r="BB5" s="71"/>
      <c r="BC5" s="71"/>
      <c r="BD5" s="84"/>
    </row>
    <row r="6" spans="1:56" ht="17" thickBot="1" x14ac:dyDescent="0.25">
      <c r="A6" s="22">
        <v>-32768</v>
      </c>
      <c r="B6" s="14" t="s">
        <v>59</v>
      </c>
      <c r="C6" s="33">
        <v>32767</v>
      </c>
      <c r="E6" s="26" t="s">
        <v>13</v>
      </c>
      <c r="F6" s="34" t="s">
        <v>24</v>
      </c>
      <c r="G6" s="27">
        <f>C3-C2</f>
        <v>19007</v>
      </c>
      <c r="I6" s="37" t="s">
        <v>43</v>
      </c>
      <c r="J6" s="11"/>
      <c r="K6" s="54">
        <f t="shared" si="0"/>
        <v>0</v>
      </c>
      <c r="L6" s="54">
        <f t="shared" si="0"/>
        <v>1</v>
      </c>
      <c r="M6" s="54">
        <f t="shared" si="0"/>
        <v>0</v>
      </c>
      <c r="N6" s="55">
        <f t="shared" si="0"/>
        <v>0</v>
      </c>
      <c r="O6" s="56">
        <f t="shared" si="0"/>
        <v>1</v>
      </c>
      <c r="P6" s="54">
        <f t="shared" si="0"/>
        <v>0</v>
      </c>
      <c r="Q6" s="54">
        <f t="shared" si="0"/>
        <v>1</v>
      </c>
      <c r="R6" s="55">
        <f t="shared" si="0"/>
        <v>0</v>
      </c>
      <c r="S6" s="56">
        <f t="shared" si="0"/>
        <v>0</v>
      </c>
      <c r="T6" s="54">
        <f t="shared" si="0"/>
        <v>0</v>
      </c>
      <c r="U6" s="54">
        <f t="shared" si="0"/>
        <v>1</v>
      </c>
      <c r="V6" s="55">
        <f t="shared" si="0"/>
        <v>1</v>
      </c>
      <c r="W6" s="54">
        <f t="shared" si="0"/>
        <v>1</v>
      </c>
      <c r="X6" s="54">
        <f t="shared" si="0"/>
        <v>1</v>
      </c>
      <c r="Y6" s="54">
        <f t="shared" si="0"/>
        <v>1</v>
      </c>
      <c r="Z6" s="57">
        <f t="shared" si="0"/>
        <v>1</v>
      </c>
      <c r="AB6" s="2"/>
      <c r="AD6" s="15" t="s">
        <v>66</v>
      </c>
      <c r="AE6" s="18">
        <f>IF(OR(AD3+AD4=2,AND(AD4+AD3&gt;=1,OR(AE4+AE3=2,AND(AE3+AE4=1,AE5=0)))),1,0)</f>
        <v>0</v>
      </c>
      <c r="AF6" s="18" t="s">
        <v>67</v>
      </c>
      <c r="AG6" s="18">
        <f>MOD(SUM(AL5:AS5)+1,2)</f>
        <v>0</v>
      </c>
      <c r="AH6" s="18" t="s">
        <v>68</v>
      </c>
      <c r="AI6" s="18">
        <f>IF(MOD(AO3+AO4,2)&lt;&gt;AO5,1,0)</f>
        <v>1</v>
      </c>
      <c r="AJ6" s="18" t="s">
        <v>69</v>
      </c>
      <c r="AK6" s="18">
        <f>IF(SUM(AD5:AS5)=0,1,0)</f>
        <v>0</v>
      </c>
      <c r="AL6" s="18" t="s">
        <v>70</v>
      </c>
      <c r="AM6" s="18">
        <f>IF(AND(AX5&gt;=$A$6,AX5&lt;=$C$6),0,1)</f>
        <v>0</v>
      </c>
      <c r="AN6" s="18" t="s">
        <v>71</v>
      </c>
      <c r="AO6" s="19">
        <f>AD5</f>
        <v>0</v>
      </c>
      <c r="AW6" s="7"/>
      <c r="AX6" s="3"/>
      <c r="AY6" s="83"/>
      <c r="AZ6" s="71"/>
      <c r="BA6" s="71"/>
      <c r="BB6" s="71"/>
      <c r="BC6" s="71"/>
      <c r="BD6" s="84"/>
    </row>
    <row r="7" spans="1:56" ht="17" thickBot="1" x14ac:dyDescent="0.25">
      <c r="A7" s="8"/>
      <c r="B7" s="9"/>
      <c r="C7" s="10"/>
      <c r="E7" s="26" t="s">
        <v>14</v>
      </c>
      <c r="F7" s="34" t="s">
        <v>25</v>
      </c>
      <c r="G7" s="27">
        <f>65536-G5</f>
        <v>26907</v>
      </c>
      <c r="I7" s="37" t="s">
        <v>44</v>
      </c>
      <c r="J7" s="11"/>
      <c r="K7" s="54">
        <f t="shared" si="0"/>
        <v>0</v>
      </c>
      <c r="L7" s="54">
        <f t="shared" si="0"/>
        <v>1</v>
      </c>
      <c r="M7" s="54">
        <f t="shared" si="0"/>
        <v>1</v>
      </c>
      <c r="N7" s="55">
        <f t="shared" si="0"/>
        <v>0</v>
      </c>
      <c r="O7" s="56">
        <f t="shared" si="0"/>
        <v>1</v>
      </c>
      <c r="P7" s="54">
        <f t="shared" si="0"/>
        <v>0</v>
      </c>
      <c r="Q7" s="54">
        <f t="shared" si="0"/>
        <v>0</v>
      </c>
      <c r="R7" s="55">
        <f t="shared" si="0"/>
        <v>1</v>
      </c>
      <c r="S7" s="56">
        <f t="shared" si="0"/>
        <v>0</v>
      </c>
      <c r="T7" s="54">
        <f t="shared" si="0"/>
        <v>0</v>
      </c>
      <c r="U7" s="54">
        <f t="shared" si="0"/>
        <v>0</v>
      </c>
      <c r="V7" s="55">
        <f t="shared" si="0"/>
        <v>1</v>
      </c>
      <c r="W7" s="54">
        <f t="shared" si="0"/>
        <v>1</v>
      </c>
      <c r="X7" s="54">
        <f t="shared" si="0"/>
        <v>0</v>
      </c>
      <c r="Y7" s="54">
        <f t="shared" si="0"/>
        <v>1</v>
      </c>
      <c r="Z7" s="57">
        <f t="shared" si="0"/>
        <v>1</v>
      </c>
      <c r="AB7" s="8"/>
      <c r="AC7" s="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9"/>
      <c r="AQ7" s="9"/>
      <c r="AR7" s="9"/>
      <c r="AS7" s="9"/>
      <c r="AT7" s="9"/>
      <c r="AU7" s="9"/>
      <c r="AV7" s="9"/>
      <c r="AW7" s="17"/>
      <c r="AX7" s="10"/>
      <c r="AY7" s="85"/>
      <c r="AZ7" s="86"/>
      <c r="BA7" s="86"/>
      <c r="BB7" s="86"/>
      <c r="BC7" s="86"/>
      <c r="BD7" s="87"/>
    </row>
    <row r="8" spans="1:56" x14ac:dyDescent="0.2">
      <c r="E8" s="26" t="s">
        <v>61</v>
      </c>
      <c r="F8" s="34" t="s">
        <v>26</v>
      </c>
      <c r="G8" s="27">
        <f t="shared" ref="G8:G13" si="17">-G2</f>
        <v>-205</v>
      </c>
      <c r="I8" s="37" t="s">
        <v>45</v>
      </c>
      <c r="J8" s="4" t="s">
        <v>51</v>
      </c>
      <c r="K8" s="54">
        <f t="shared" si="0"/>
        <v>1</v>
      </c>
      <c r="L8" s="54">
        <f t="shared" si="0"/>
        <v>1</v>
      </c>
      <c r="M8" s="54">
        <f t="shared" si="0"/>
        <v>1</v>
      </c>
      <c r="N8" s="55">
        <f t="shared" si="0"/>
        <v>1</v>
      </c>
      <c r="O8" s="56">
        <f t="shared" si="0"/>
        <v>1</v>
      </c>
      <c r="P8" s="54">
        <f t="shared" si="0"/>
        <v>1</v>
      </c>
      <c r="Q8" s="54">
        <f t="shared" si="0"/>
        <v>1</v>
      </c>
      <c r="R8" s="55">
        <f t="shared" si="0"/>
        <v>1</v>
      </c>
      <c r="S8" s="56">
        <f t="shared" si="0"/>
        <v>0</v>
      </c>
      <c r="T8" s="54">
        <f t="shared" si="0"/>
        <v>0</v>
      </c>
      <c r="U8" s="54">
        <f t="shared" si="0"/>
        <v>1</v>
      </c>
      <c r="V8" s="55">
        <f t="shared" si="0"/>
        <v>1</v>
      </c>
      <c r="W8" s="54">
        <f t="shared" si="0"/>
        <v>0</v>
      </c>
      <c r="X8" s="54">
        <f t="shared" si="0"/>
        <v>0</v>
      </c>
      <c r="Y8" s="54">
        <f t="shared" si="0"/>
        <v>1</v>
      </c>
      <c r="Z8" s="57">
        <f t="shared" si="0"/>
        <v>1</v>
      </c>
      <c r="AB8" s="74" t="s">
        <v>65</v>
      </c>
      <c r="AC8" s="46" t="s">
        <v>35</v>
      </c>
      <c r="AD8" s="41">
        <f>K3</f>
        <v>0</v>
      </c>
      <c r="AE8" s="41">
        <f>L3</f>
        <v>1</v>
      </c>
      <c r="AF8" s="41">
        <f t="shared" ref="AF8:AR8" si="18">M3</f>
        <v>0</v>
      </c>
      <c r="AG8" s="43">
        <f t="shared" si="18"/>
        <v>0</v>
      </c>
      <c r="AH8" s="41">
        <f t="shared" si="18"/>
        <v>1</v>
      </c>
      <c r="AI8" s="41">
        <f t="shared" si="18"/>
        <v>0</v>
      </c>
      <c r="AJ8" s="41">
        <f t="shared" si="18"/>
        <v>1</v>
      </c>
      <c r="AK8" s="43">
        <f t="shared" si="18"/>
        <v>1</v>
      </c>
      <c r="AL8" s="41">
        <f t="shared" si="18"/>
        <v>0</v>
      </c>
      <c r="AM8" s="41">
        <f t="shared" si="18"/>
        <v>0</v>
      </c>
      <c r="AN8" s="41">
        <f t="shared" si="18"/>
        <v>0</v>
      </c>
      <c r="AO8" s="43">
        <f t="shared" si="18"/>
        <v>0</v>
      </c>
      <c r="AP8" s="41">
        <f t="shared" si="18"/>
        <v>1</v>
      </c>
      <c r="AQ8" s="41">
        <f t="shared" si="18"/>
        <v>1</v>
      </c>
      <c r="AR8" s="41">
        <f t="shared" si="18"/>
        <v>0</v>
      </c>
      <c r="AS8" s="41">
        <f>Z3</f>
        <v>0</v>
      </c>
      <c r="AT8" s="18"/>
      <c r="AU8" s="18"/>
      <c r="AV8" s="75" t="s">
        <v>65</v>
      </c>
      <c r="AW8" s="51" t="s">
        <v>3</v>
      </c>
      <c r="AX8" s="53">
        <f>G3</f>
        <v>19212</v>
      </c>
      <c r="AY8" s="80" t="s">
        <v>73</v>
      </c>
      <c r="AZ8" s="81"/>
      <c r="BA8" s="81"/>
      <c r="BB8" s="81"/>
      <c r="BC8" s="81"/>
      <c r="BD8" s="82"/>
    </row>
    <row r="9" spans="1:56" x14ac:dyDescent="0.2">
      <c r="E9" s="26" t="s">
        <v>15</v>
      </c>
      <c r="F9" s="34" t="s">
        <v>27</v>
      </c>
      <c r="G9" s="27">
        <f t="shared" si="17"/>
        <v>-19212</v>
      </c>
      <c r="I9" s="37" t="s">
        <v>46</v>
      </c>
      <c r="J9" s="4" t="s">
        <v>52</v>
      </c>
      <c r="K9" s="54">
        <f t="shared" si="0"/>
        <v>1</v>
      </c>
      <c r="L9" s="54">
        <f t="shared" si="0"/>
        <v>0</v>
      </c>
      <c r="M9" s="54">
        <f t="shared" si="0"/>
        <v>1</v>
      </c>
      <c r="N9" s="55">
        <f t="shared" si="0"/>
        <v>1</v>
      </c>
      <c r="O9" s="56">
        <f t="shared" si="0"/>
        <v>0</v>
      </c>
      <c r="P9" s="54">
        <f t="shared" si="0"/>
        <v>1</v>
      </c>
      <c r="Q9" s="54">
        <f t="shared" si="0"/>
        <v>0</v>
      </c>
      <c r="R9" s="55">
        <f t="shared" si="0"/>
        <v>0</v>
      </c>
      <c r="S9" s="56">
        <f t="shared" si="0"/>
        <v>1</v>
      </c>
      <c r="T9" s="54">
        <f t="shared" si="0"/>
        <v>1</v>
      </c>
      <c r="U9" s="54">
        <f t="shared" si="0"/>
        <v>1</v>
      </c>
      <c r="V9" s="55">
        <f t="shared" si="0"/>
        <v>1</v>
      </c>
      <c r="W9" s="54">
        <f t="shared" si="0"/>
        <v>0</v>
      </c>
      <c r="X9" s="54">
        <f t="shared" si="0"/>
        <v>1</v>
      </c>
      <c r="Y9" s="54">
        <f t="shared" si="0"/>
        <v>0</v>
      </c>
      <c r="Z9" s="57">
        <f t="shared" si="0"/>
        <v>0</v>
      </c>
      <c r="AB9" s="74"/>
      <c r="AC9" s="46" t="s">
        <v>36</v>
      </c>
      <c r="AD9">
        <f>K4</f>
        <v>0</v>
      </c>
      <c r="AE9">
        <f>L4</f>
        <v>1</v>
      </c>
      <c r="AF9">
        <f t="shared" ref="AF9:AS9" si="19">M4</f>
        <v>0</v>
      </c>
      <c r="AG9" s="44">
        <f t="shared" si="19"/>
        <v>0</v>
      </c>
      <c r="AH9">
        <f t="shared" si="19"/>
        <v>1</v>
      </c>
      <c r="AI9">
        <f t="shared" si="19"/>
        <v>0</v>
      </c>
      <c r="AJ9">
        <f t="shared" si="19"/>
        <v>1</v>
      </c>
      <c r="AK9" s="44">
        <f t="shared" si="19"/>
        <v>1</v>
      </c>
      <c r="AL9">
        <f t="shared" si="19"/>
        <v>1</v>
      </c>
      <c r="AM9">
        <f t="shared" si="19"/>
        <v>1</v>
      </c>
      <c r="AN9">
        <f t="shared" si="19"/>
        <v>0</v>
      </c>
      <c r="AO9" s="44">
        <f t="shared" si="19"/>
        <v>1</v>
      </c>
      <c r="AP9">
        <f t="shared" si="19"/>
        <v>1</v>
      </c>
      <c r="AQ9">
        <f t="shared" si="19"/>
        <v>0</v>
      </c>
      <c r="AR9">
        <f t="shared" si="19"/>
        <v>0</v>
      </c>
      <c r="AS9">
        <f t="shared" si="19"/>
        <v>1</v>
      </c>
      <c r="AV9" s="76"/>
      <c r="AW9" s="13" t="s">
        <v>4</v>
      </c>
      <c r="AX9" s="47">
        <f>G4</f>
        <v>19417</v>
      </c>
      <c r="AY9" s="83"/>
      <c r="AZ9" s="71"/>
      <c r="BA9" s="71"/>
      <c r="BB9" s="71"/>
      <c r="BC9" s="71"/>
      <c r="BD9" s="84"/>
    </row>
    <row r="10" spans="1:56" ht="17" thickBot="1" x14ac:dyDescent="0.25">
      <c r="E10" s="26" t="s">
        <v>16</v>
      </c>
      <c r="F10" s="34" t="s">
        <v>28</v>
      </c>
      <c r="G10" s="27">
        <f t="shared" si="17"/>
        <v>-19417</v>
      </c>
      <c r="I10" s="37" t="s">
        <v>47</v>
      </c>
      <c r="J10" s="4" t="s">
        <v>53</v>
      </c>
      <c r="K10" s="54">
        <f t="shared" si="0"/>
        <v>1</v>
      </c>
      <c r="L10" s="54">
        <f t="shared" si="0"/>
        <v>0</v>
      </c>
      <c r="M10" s="54">
        <f t="shared" si="0"/>
        <v>1</v>
      </c>
      <c r="N10" s="55">
        <f t="shared" si="0"/>
        <v>1</v>
      </c>
      <c r="O10" s="56">
        <f t="shared" si="0"/>
        <v>0</v>
      </c>
      <c r="P10" s="54">
        <f t="shared" si="0"/>
        <v>1</v>
      </c>
      <c r="Q10" s="54">
        <f t="shared" si="0"/>
        <v>0</v>
      </c>
      <c r="R10" s="55">
        <f t="shared" si="0"/>
        <v>0</v>
      </c>
      <c r="S10" s="56">
        <f t="shared" si="0"/>
        <v>0</v>
      </c>
      <c r="T10" s="54">
        <f t="shared" si="0"/>
        <v>0</v>
      </c>
      <c r="U10" s="54">
        <f t="shared" si="0"/>
        <v>1</v>
      </c>
      <c r="V10" s="55">
        <f t="shared" si="0"/>
        <v>0</v>
      </c>
      <c r="W10" s="54">
        <f t="shared" si="0"/>
        <v>0</v>
      </c>
      <c r="X10" s="54">
        <f t="shared" si="0"/>
        <v>1</v>
      </c>
      <c r="Y10" s="54">
        <f t="shared" si="0"/>
        <v>1</v>
      </c>
      <c r="Z10" s="57">
        <f t="shared" si="0"/>
        <v>1</v>
      </c>
      <c r="AB10" s="8"/>
      <c r="AC10" s="9"/>
      <c r="AD10" s="42">
        <f>MOD(AD8+AD9 + IF(OR(AE8+AE9=2,  AND(AE8+AE9=1, AE10=0)), 1, 0), 2)</f>
        <v>1</v>
      </c>
      <c r="AE10" s="42">
        <f t="shared" ref="AE10" si="20">MOD(AE8+AE9 + IF(OR(AF8+AF9=2,  AND(AF8+AF9=1, AF10=0)), 1, 0), 2)</f>
        <v>0</v>
      </c>
      <c r="AF10" s="42">
        <f t="shared" ref="AF10" si="21">MOD(AF8+AF9 + IF(OR(AG8+AG9=2,  AND(AG8+AG9=1, AG10=0)), 1, 0), 2)</f>
        <v>0</v>
      </c>
      <c r="AG10" s="45">
        <f t="shared" ref="AG10" si="22">MOD(AG8+AG9 + IF(OR(AH8+AH9=2,  AND(AH8+AH9=1, AH10=0)), 1, 0), 2)</f>
        <v>1</v>
      </c>
      <c r="AH10" s="42">
        <f t="shared" ref="AH10" si="23">MOD(AH8+AH9 + IF(OR(AI8+AI9=2,  AND(AI8+AI9=1, AI10=0)), 1, 0), 2)</f>
        <v>0</v>
      </c>
      <c r="AI10" s="42">
        <f t="shared" ref="AI10" si="24">MOD(AI8+AI9 + IF(OR(AJ8+AJ9=2,  AND(AJ8+AJ9=1, AJ10=0)), 1, 0), 2)</f>
        <v>1</v>
      </c>
      <c r="AJ10" s="42">
        <f t="shared" ref="AJ10" si="25">MOD(AJ8+AJ9 + IF(OR(AK8+AK9=2,  AND(AK8+AK9=1, AK10=0)), 1, 0), 2)</f>
        <v>1</v>
      </c>
      <c r="AK10" s="45">
        <f t="shared" ref="AK10" si="26">MOD(AK8+AK9 + IF(OR(AL8+AL9=2,  AND(AL8+AL9=1, AL10=0)), 1, 0), 2)</f>
        <v>0</v>
      </c>
      <c r="AL10" s="42">
        <f t="shared" ref="AL10" si="27">MOD(AL8+AL9 + IF(OR(AM8+AM9=2,  AND(AM8+AM9=1, AM10=0)), 1, 0), 2)</f>
        <v>1</v>
      </c>
      <c r="AM10" s="42">
        <f t="shared" ref="AM10" si="28">MOD(AM8+AM9 + IF(OR(AN8+AN9=2,  AND(AN8+AN9=1, AN10=0)), 1, 0), 2)</f>
        <v>1</v>
      </c>
      <c r="AN10" s="42">
        <f t="shared" ref="AN10" si="29">MOD(AN8+AN9 + IF(OR(AO8+AO9=2,  AND(AO8+AO9=1, AO10=0)), 1, 0), 2)</f>
        <v>1</v>
      </c>
      <c r="AO10" s="45">
        <f t="shared" ref="AO10" si="30">MOD(AO8+AO9 + IF(OR(AP8+AP9=2,  AND(AP8+AP9=1, AP10=0)), 1, 0), 2)</f>
        <v>0</v>
      </c>
      <c r="AP10" s="42">
        <f t="shared" ref="AP10" si="31">MOD(AP8+AP9 + IF(OR(AQ8+AQ9=2,  AND(AQ8+AQ9=1, AQ10=0)), 1, 0), 2)</f>
        <v>0</v>
      </c>
      <c r="AQ10" s="42">
        <f t="shared" ref="AQ10" si="32">MOD(AQ8+AQ9 + IF(OR(AR8+AR9=2,  AND(AR8+AR9=1, AR10=0)), 1, 0), 2)</f>
        <v>1</v>
      </c>
      <c r="AR10" s="42">
        <f>MOD(AR8+AR9 + IF(OR(AS8+AS9=2,  AND(AS8+AS9=1, AS10=0)), 1, 0), 2)</f>
        <v>0</v>
      </c>
      <c r="AS10" s="42">
        <f>MOD(AS9+AS8,2)</f>
        <v>1</v>
      </c>
      <c r="AT10" s="17" t="s">
        <v>57</v>
      </c>
      <c r="AU10" s="17">
        <f>IF(AD10=0,AE10*2^$AE$2+AF10*2^$AF$2+AG10*2^$AG$2+AH10*2^$AH$2+AI10*2^$AI$2+AJ10*2^$AJ$2+AK10*2^$AK$2+AL10*2^$AL$2+AM10*2^$AM$2+AN10*2^$AN$2+AO10*2^$AO$2+AP10*2^$AP$2+AQ10*2^$AQ$2+AR10*2^$AR$2+AS10*2^$AS$2,-32768+AE10*2^$AE$2+AF10*2^$AF$2+AG10*2^$AG$2+AH10*2^$AH$2+AI10*2^$AI$2+AJ10*2^$AJ$2+AK10*2^$AK$2+AL10*2^$AL$2+AM10*2^$AM$2+AN10*2^$AN$2+AO10*2^$AO$2+AP10*2^$AP$2+AQ10*2^$AQ$2+AR10*2^$AR$2+AS10*2^$AS$2)</f>
        <v>-26907</v>
      </c>
      <c r="AV10" s="9"/>
      <c r="AW10" s="17" t="s">
        <v>57</v>
      </c>
      <c r="AX10" s="23">
        <f>AX8+AX9</f>
        <v>38629</v>
      </c>
      <c r="AY10" s="83"/>
      <c r="AZ10" s="71"/>
      <c r="BA10" s="71"/>
      <c r="BB10" s="71"/>
      <c r="BC10" s="71"/>
      <c r="BD10" s="84"/>
    </row>
    <row r="11" spans="1:56" ht="17" thickBot="1" x14ac:dyDescent="0.25">
      <c r="E11" s="26" t="s">
        <v>17</v>
      </c>
      <c r="F11" s="34" t="s">
        <v>29</v>
      </c>
      <c r="G11" s="27">
        <f t="shared" si="17"/>
        <v>-38629</v>
      </c>
      <c r="I11" s="37" t="s">
        <v>48</v>
      </c>
      <c r="J11" s="4" t="s">
        <v>54</v>
      </c>
      <c r="K11" s="54">
        <f t="shared" si="0"/>
        <v>0</v>
      </c>
      <c r="L11" s="54">
        <f t="shared" si="0"/>
        <v>1</v>
      </c>
      <c r="M11" s="54">
        <f t="shared" si="0"/>
        <v>1</v>
      </c>
      <c r="N11" s="55">
        <f t="shared" si="0"/>
        <v>0</v>
      </c>
      <c r="O11" s="56">
        <f t="shared" si="0"/>
        <v>1</v>
      </c>
      <c r="P11" s="54">
        <f t="shared" si="0"/>
        <v>0</v>
      </c>
      <c r="Q11" s="54">
        <f t="shared" si="0"/>
        <v>0</v>
      </c>
      <c r="R11" s="55">
        <f t="shared" si="0"/>
        <v>1</v>
      </c>
      <c r="S11" s="56">
        <f t="shared" si="0"/>
        <v>0</v>
      </c>
      <c r="T11" s="54">
        <f t="shared" si="0"/>
        <v>0</v>
      </c>
      <c r="U11" s="54">
        <f t="shared" si="0"/>
        <v>0</v>
      </c>
      <c r="V11" s="55">
        <f t="shared" si="0"/>
        <v>1</v>
      </c>
      <c r="W11" s="54">
        <f t="shared" si="0"/>
        <v>1</v>
      </c>
      <c r="X11" s="54">
        <f t="shared" si="0"/>
        <v>0</v>
      </c>
      <c r="Y11" s="54">
        <f t="shared" si="0"/>
        <v>1</v>
      </c>
      <c r="Z11" s="57">
        <f t="shared" si="0"/>
        <v>1</v>
      </c>
      <c r="AB11" s="2"/>
      <c r="AD11" s="15" t="s">
        <v>66</v>
      </c>
      <c r="AE11" s="18">
        <f>IF(OR(AD8+AD9=2,AND(AD9+AD8&gt;=1,OR(AE9+AE8=2,AND(AE8+AE9=1,AE10=0)))),1,0)</f>
        <v>0</v>
      </c>
      <c r="AF11" s="18" t="s">
        <v>67</v>
      </c>
      <c r="AG11" s="18">
        <f>MOD(SUM(AL10:AS10)+1,2)</f>
        <v>0</v>
      </c>
      <c r="AH11" s="18" t="s">
        <v>68</v>
      </c>
      <c r="AI11" s="18">
        <f>IF(MOD(AO8+AO9,2)&lt;&gt;AO10,1,0)</f>
        <v>1</v>
      </c>
      <c r="AJ11" s="18" t="s">
        <v>69</v>
      </c>
      <c r="AK11" s="18">
        <f>IF(SUM(AD10:AS10)=0,1,0)</f>
        <v>0</v>
      </c>
      <c r="AL11" s="18" t="s">
        <v>70</v>
      </c>
      <c r="AM11" s="18">
        <f>IF(AND(AX10&gt;=$A$6,AX10&lt;=$C$6),0,1)</f>
        <v>1</v>
      </c>
      <c r="AN11" s="18" t="s">
        <v>71</v>
      </c>
      <c r="AO11" s="19">
        <f>AD10</f>
        <v>1</v>
      </c>
      <c r="AW11" s="7"/>
      <c r="AX11" s="3"/>
      <c r="AY11" s="83"/>
      <c r="AZ11" s="71"/>
      <c r="BA11" s="71"/>
      <c r="BB11" s="71"/>
      <c r="BC11" s="71"/>
      <c r="BD11" s="84"/>
    </row>
    <row r="12" spans="1:56" ht="17" thickBot="1" x14ac:dyDescent="0.25">
      <c r="E12" s="26" t="s">
        <v>18</v>
      </c>
      <c r="F12" s="34" t="s">
        <v>30</v>
      </c>
      <c r="G12" s="27">
        <f t="shared" si="17"/>
        <v>-19007</v>
      </c>
      <c r="I12" s="37" t="s">
        <v>49</v>
      </c>
      <c r="J12" s="4" t="s">
        <v>55</v>
      </c>
      <c r="K12" s="54">
        <f t="shared" si="0"/>
        <v>1</v>
      </c>
      <c r="L12" s="54">
        <f t="shared" si="0"/>
        <v>0</v>
      </c>
      <c r="M12" s="54">
        <f t="shared" si="0"/>
        <v>1</v>
      </c>
      <c r="N12" s="55">
        <f t="shared" si="0"/>
        <v>1</v>
      </c>
      <c r="O12" s="56">
        <f t="shared" si="0"/>
        <v>0</v>
      </c>
      <c r="P12" s="54">
        <f t="shared" si="0"/>
        <v>1</v>
      </c>
      <c r="Q12" s="54">
        <f t="shared" si="0"/>
        <v>0</v>
      </c>
      <c r="R12" s="55">
        <f t="shared" si="0"/>
        <v>1</v>
      </c>
      <c r="S12" s="56">
        <f t="shared" si="0"/>
        <v>1</v>
      </c>
      <c r="T12" s="54">
        <f t="shared" si="0"/>
        <v>1</v>
      </c>
      <c r="U12" s="54">
        <f t="shared" si="0"/>
        <v>0</v>
      </c>
      <c r="V12" s="55">
        <f t="shared" si="0"/>
        <v>0</v>
      </c>
      <c r="W12" s="54">
        <f t="shared" si="0"/>
        <v>0</v>
      </c>
      <c r="X12" s="54">
        <f t="shared" si="0"/>
        <v>0</v>
      </c>
      <c r="Y12" s="54">
        <f t="shared" si="0"/>
        <v>0</v>
      </c>
      <c r="Z12" s="57">
        <f t="shared" si="0"/>
        <v>1</v>
      </c>
      <c r="AB12" s="8"/>
      <c r="AC12" s="9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9"/>
      <c r="AQ12" s="9"/>
      <c r="AR12" s="9"/>
      <c r="AS12" s="9"/>
      <c r="AT12" s="9"/>
      <c r="AU12" s="9"/>
      <c r="AV12" s="9"/>
      <c r="AW12" s="17"/>
      <c r="AX12" s="10"/>
      <c r="AY12" s="85"/>
      <c r="AZ12" s="86"/>
      <c r="BA12" s="86"/>
      <c r="BB12" s="86"/>
      <c r="BC12" s="86"/>
      <c r="BD12" s="87"/>
    </row>
    <row r="13" spans="1:56" ht="17" thickBot="1" x14ac:dyDescent="0.25">
      <c r="E13" s="28" t="s">
        <v>19</v>
      </c>
      <c r="F13" s="36" t="s">
        <v>31</v>
      </c>
      <c r="G13" s="29">
        <f t="shared" si="17"/>
        <v>-26907</v>
      </c>
      <c r="I13" s="37" t="s">
        <v>50</v>
      </c>
      <c r="J13" s="4" t="s">
        <v>56</v>
      </c>
      <c r="K13" s="58">
        <f t="shared" si="0"/>
        <v>1</v>
      </c>
      <c r="L13" s="58">
        <f t="shared" si="0"/>
        <v>0</v>
      </c>
      <c r="M13" s="58">
        <f t="shared" si="0"/>
        <v>0</v>
      </c>
      <c r="N13" s="59">
        <f t="shared" si="0"/>
        <v>1</v>
      </c>
      <c r="O13" s="60">
        <f t="shared" si="0"/>
        <v>0</v>
      </c>
      <c r="P13" s="58">
        <f t="shared" si="0"/>
        <v>1</v>
      </c>
      <c r="Q13" s="58">
        <f t="shared" si="0"/>
        <v>1</v>
      </c>
      <c r="R13" s="59">
        <f t="shared" si="0"/>
        <v>0</v>
      </c>
      <c r="S13" s="60">
        <f t="shared" si="0"/>
        <v>1</v>
      </c>
      <c r="T13" s="58">
        <f t="shared" si="0"/>
        <v>1</v>
      </c>
      <c r="U13" s="58">
        <f t="shared" si="0"/>
        <v>1</v>
      </c>
      <c r="V13" s="59">
        <f t="shared" si="0"/>
        <v>0</v>
      </c>
      <c r="W13" s="54">
        <f t="shared" si="0"/>
        <v>0</v>
      </c>
      <c r="X13" s="54">
        <f t="shared" si="0"/>
        <v>1</v>
      </c>
      <c r="Y13" s="54">
        <f t="shared" si="0"/>
        <v>0</v>
      </c>
      <c r="Z13" s="57">
        <f t="shared" si="0"/>
        <v>1</v>
      </c>
      <c r="AB13" s="74" t="s">
        <v>65</v>
      </c>
      <c r="AC13" s="46" t="s">
        <v>35</v>
      </c>
      <c r="AD13" s="41">
        <f>K3</f>
        <v>0</v>
      </c>
      <c r="AE13" s="41">
        <f>L3</f>
        <v>1</v>
      </c>
      <c r="AF13" s="41">
        <f t="shared" ref="AF13:AS13" si="33">M3</f>
        <v>0</v>
      </c>
      <c r="AG13" s="43">
        <f t="shared" si="33"/>
        <v>0</v>
      </c>
      <c r="AH13" s="41">
        <f t="shared" si="33"/>
        <v>1</v>
      </c>
      <c r="AI13" s="41">
        <f t="shared" si="33"/>
        <v>0</v>
      </c>
      <c r="AJ13" s="41">
        <f t="shared" si="33"/>
        <v>1</v>
      </c>
      <c r="AK13" s="43">
        <f t="shared" si="33"/>
        <v>1</v>
      </c>
      <c r="AL13" s="41">
        <f t="shared" si="33"/>
        <v>0</v>
      </c>
      <c r="AM13" s="41">
        <f t="shared" si="33"/>
        <v>0</v>
      </c>
      <c r="AN13" s="41">
        <f t="shared" si="33"/>
        <v>0</v>
      </c>
      <c r="AO13" s="43">
        <f t="shared" si="33"/>
        <v>0</v>
      </c>
      <c r="AP13" s="41">
        <f t="shared" si="33"/>
        <v>1</v>
      </c>
      <c r="AQ13" s="41">
        <f t="shared" si="33"/>
        <v>1</v>
      </c>
      <c r="AR13" s="41">
        <f t="shared" si="33"/>
        <v>0</v>
      </c>
      <c r="AS13" s="41">
        <f t="shared" si="33"/>
        <v>0</v>
      </c>
      <c r="AT13" s="18"/>
      <c r="AU13" s="18"/>
      <c r="AV13" s="75" t="s">
        <v>65</v>
      </c>
      <c r="AW13" s="51" t="s">
        <v>3</v>
      </c>
      <c r="AX13" s="53">
        <f>G3</f>
        <v>19212</v>
      </c>
      <c r="AY13" s="80" t="s">
        <v>75</v>
      </c>
      <c r="AZ13" s="81"/>
      <c r="BA13" s="81"/>
      <c r="BB13" s="81"/>
      <c r="BC13" s="81"/>
      <c r="BD13" s="82"/>
    </row>
    <row r="14" spans="1:56" ht="17" thickBot="1" x14ac:dyDescent="0.25">
      <c r="F14" s="11"/>
      <c r="I14" s="5"/>
      <c r="J14" s="38"/>
      <c r="K14" s="61">
        <v>15</v>
      </c>
      <c r="L14" s="61">
        <v>14</v>
      </c>
      <c r="M14" s="61">
        <v>13</v>
      </c>
      <c r="N14" s="61">
        <v>12</v>
      </c>
      <c r="O14" s="61">
        <v>11</v>
      </c>
      <c r="P14" s="61">
        <v>10</v>
      </c>
      <c r="Q14" s="61">
        <v>9</v>
      </c>
      <c r="R14" s="61">
        <v>8</v>
      </c>
      <c r="S14" s="61">
        <v>7</v>
      </c>
      <c r="T14" s="61">
        <v>6</v>
      </c>
      <c r="U14" s="61">
        <v>5</v>
      </c>
      <c r="V14" s="61">
        <v>4</v>
      </c>
      <c r="W14" s="61">
        <v>3</v>
      </c>
      <c r="X14" s="61">
        <v>2</v>
      </c>
      <c r="Y14" s="61">
        <v>1</v>
      </c>
      <c r="Z14" s="62">
        <v>0</v>
      </c>
      <c r="AB14" s="74"/>
      <c r="AC14" s="46" t="s">
        <v>37</v>
      </c>
      <c r="AD14">
        <f>K8</f>
        <v>1</v>
      </c>
      <c r="AE14">
        <f>L8</f>
        <v>1</v>
      </c>
      <c r="AF14">
        <f t="shared" ref="AF14:AS14" si="34">M8</f>
        <v>1</v>
      </c>
      <c r="AG14" s="44">
        <f t="shared" si="34"/>
        <v>1</v>
      </c>
      <c r="AH14">
        <f t="shared" si="34"/>
        <v>1</v>
      </c>
      <c r="AI14">
        <f t="shared" si="34"/>
        <v>1</v>
      </c>
      <c r="AJ14">
        <f t="shared" si="34"/>
        <v>1</v>
      </c>
      <c r="AK14" s="44">
        <f t="shared" si="34"/>
        <v>1</v>
      </c>
      <c r="AL14">
        <f t="shared" si="34"/>
        <v>0</v>
      </c>
      <c r="AM14">
        <f t="shared" si="34"/>
        <v>0</v>
      </c>
      <c r="AN14">
        <f t="shared" si="34"/>
        <v>1</v>
      </c>
      <c r="AO14" s="44">
        <f t="shared" si="34"/>
        <v>1</v>
      </c>
      <c r="AP14">
        <f t="shared" si="34"/>
        <v>0</v>
      </c>
      <c r="AQ14">
        <f t="shared" si="34"/>
        <v>0</v>
      </c>
      <c r="AR14">
        <f t="shared" si="34"/>
        <v>1</v>
      </c>
      <c r="AS14">
        <f t="shared" si="34"/>
        <v>1</v>
      </c>
      <c r="AV14" s="76"/>
      <c r="AW14" s="13" t="s">
        <v>5</v>
      </c>
      <c r="AX14" s="47">
        <f>G8</f>
        <v>-205</v>
      </c>
      <c r="AY14" s="83"/>
      <c r="AZ14" s="71"/>
      <c r="BA14" s="71"/>
      <c r="BB14" s="71"/>
      <c r="BC14" s="71"/>
      <c r="BD14" s="84"/>
    </row>
    <row r="15" spans="1:56" ht="16" customHeight="1" thickBot="1" x14ac:dyDescent="0.25">
      <c r="A15" s="71" t="s">
        <v>63</v>
      </c>
      <c r="B15" s="71"/>
      <c r="C15" s="71"/>
      <c r="D15" s="71"/>
      <c r="E15" s="71"/>
      <c r="F15" s="71"/>
      <c r="AB15" s="8"/>
      <c r="AC15" s="9"/>
      <c r="AD15" s="42">
        <f t="shared" ref="AD15" si="35">MOD(AD13+AD14 + IF(OR(AE13+AE14=2,  AND(AE13+AE14=1, AE15=0)), 1, 0), 2)</f>
        <v>0</v>
      </c>
      <c r="AE15" s="42">
        <f t="shared" ref="AE15" si="36">MOD(AE13+AE14 + IF(OR(AF13+AF14=2,  AND(AF13+AF14=1, AF15=0)), 1, 0), 2)</f>
        <v>1</v>
      </c>
      <c r="AF15" s="42">
        <f t="shared" ref="AF15" si="37">MOD(AF13+AF14 + IF(OR(AG13+AG14=2,  AND(AG13+AG14=1, AG15=0)), 1, 0), 2)</f>
        <v>0</v>
      </c>
      <c r="AG15" s="45">
        <f t="shared" ref="AG15" si="38">MOD(AG13+AG14 + IF(OR(AH13+AH14=2,  AND(AH13+AH14=1, AH15=0)), 1, 0), 2)</f>
        <v>0</v>
      </c>
      <c r="AH15" s="42">
        <f t="shared" ref="AH15" si="39">MOD(AH13+AH14 + IF(OR(AI13+AI14=2,  AND(AI13+AI14=1, AI15=0)), 1, 0), 2)</f>
        <v>1</v>
      </c>
      <c r="AI15" s="42">
        <f t="shared" ref="AI15" si="40">MOD(AI13+AI14 + IF(OR(AJ13+AJ14=2,  AND(AJ13+AJ14=1, AJ15=0)), 1, 0), 2)</f>
        <v>0</v>
      </c>
      <c r="AJ15" s="42">
        <f t="shared" ref="AJ15" si="41">MOD(AJ13+AJ14 + IF(OR(AK13+AK14=2,  AND(AK13+AK14=1, AK15=0)), 1, 0), 2)</f>
        <v>1</v>
      </c>
      <c r="AK15" s="45">
        <f t="shared" ref="AK15" si="42">MOD(AK13+AK14 + IF(OR(AL13+AL14=2,  AND(AL13+AL14=1, AL15=0)), 1, 0), 2)</f>
        <v>0</v>
      </c>
      <c r="AL15" s="42">
        <f t="shared" ref="AL15" si="43">MOD(AL13+AL14 + IF(OR(AM13+AM14=2,  AND(AM13+AM14=1, AM15=0)), 1, 0), 2)</f>
        <v>0</v>
      </c>
      <c r="AM15" s="42">
        <f t="shared" ref="AM15" si="44">MOD(AM13+AM14 + IF(OR(AN13+AN14=2,  AND(AN13+AN14=1, AN15=0)), 1, 0), 2)</f>
        <v>0</v>
      </c>
      <c r="AN15" s="42">
        <f t="shared" ref="AN15" si="45">MOD(AN13+AN14 + IF(OR(AO13+AO14=2,  AND(AO13+AO14=1, AO15=0)), 1, 0), 2)</f>
        <v>1</v>
      </c>
      <c r="AO15" s="45">
        <f t="shared" ref="AO15" si="46">MOD(AO13+AO14 + IF(OR(AP13+AP14=2,  AND(AP13+AP14=1, AP15=0)), 1, 0), 2)</f>
        <v>1</v>
      </c>
      <c r="AP15" s="42">
        <f t="shared" ref="AP15" si="47">MOD(AP13+AP14 + IF(OR(AQ13+AQ14=2,  AND(AQ13+AQ14=1, AQ15=0)), 1, 0), 2)</f>
        <v>1</v>
      </c>
      <c r="AQ15" s="42">
        <f t="shared" ref="AQ15" si="48">MOD(AQ13+AQ14 + IF(OR(AR13+AR14=2,  AND(AR13+AR14=1, AR15=0)), 1, 0), 2)</f>
        <v>1</v>
      </c>
      <c r="AR15" s="42">
        <f>MOD(AR13+AR14 + IF(OR(AS13+AS14=2,  AND(AS13+AS14=1, AS15=0)), 1, 0), 2)</f>
        <v>1</v>
      </c>
      <c r="AS15" s="42">
        <f>MOD(AS14+AS13,2)</f>
        <v>1</v>
      </c>
      <c r="AT15" s="17" t="s">
        <v>57</v>
      </c>
      <c r="AU15" s="17">
        <f>IF(AD15=0,AE15*2^$AE$2+AF15*2^$AF$2+AG15*2^$AG$2+AH15*2^$AH$2+AI15*2^$AI$2+AJ15*2^$AJ$2+AK15*2^$AK$2+AL15*2^$AL$2+AM15*2^$AM$2+AN15*2^$AN$2+AO15*2^$AO$2+AP15*2^$AP$2+AQ15*2^$AQ$2+AR15*2^$AR$2+AS15*2^$AS$2,-32768+AE15*2^$AE$2+AF15*2^$AF$2+AG15*2^$AG$2+AH15*2^$AH$2+AI15*2^$AI$2+AJ15*2^$AJ$2+AK15*2^$AK$2+AL15*2^$AL$2+AM15*2^$AM$2+AN15*2^$AN$2+AO15*2^$AO$2+AP15*2^$AP$2+AQ15*2^$AQ$2+AR15*2^$AR$2+AS15*2^$AS$2)</f>
        <v>19007</v>
      </c>
      <c r="AV15" s="9"/>
      <c r="AW15" s="17" t="s">
        <v>57</v>
      </c>
      <c r="AX15" s="23">
        <f>AX13+AX14</f>
        <v>19007</v>
      </c>
      <c r="AY15" s="83"/>
      <c r="AZ15" s="71"/>
      <c r="BA15" s="71"/>
      <c r="BB15" s="71"/>
      <c r="BC15" s="71"/>
      <c r="BD15" s="84"/>
    </row>
    <row r="16" spans="1:56" ht="17" thickBot="1" x14ac:dyDescent="0.25">
      <c r="A16" s="71"/>
      <c r="B16" s="71"/>
      <c r="C16" s="71"/>
      <c r="D16" s="71"/>
      <c r="E16" s="71"/>
      <c r="F16" s="71"/>
      <c r="AB16" s="2"/>
      <c r="AD16" s="15" t="s">
        <v>66</v>
      </c>
      <c r="AE16" s="18">
        <f>IF(OR(AD13+AD14=2,AND(AD14+AD13&gt;=1,OR(AE14+AE13=2,AND(AE13+AE14=1,AE15=0)))),1,0)</f>
        <v>1</v>
      </c>
      <c r="AF16" s="18" t="s">
        <v>67</v>
      </c>
      <c r="AG16" s="18">
        <f>MOD(SUM(AL15:AS15)+1,2)</f>
        <v>1</v>
      </c>
      <c r="AH16" s="18" t="s">
        <v>68</v>
      </c>
      <c r="AI16" s="18">
        <f>IF(MOD(AO13+AO14,2)&lt;&gt;AO15,1,0)</f>
        <v>0</v>
      </c>
      <c r="AJ16" s="18" t="s">
        <v>69</v>
      </c>
      <c r="AK16" s="18">
        <f>IF(SUM(AD15:AS15)=0,1,0)</f>
        <v>0</v>
      </c>
      <c r="AL16" s="18" t="s">
        <v>70</v>
      </c>
      <c r="AM16" s="18">
        <f>IF(AND(AX15&gt;=$A$6,AX15&lt;=$C$6),0,1)</f>
        <v>0</v>
      </c>
      <c r="AN16" s="18" t="s">
        <v>71</v>
      </c>
      <c r="AO16" s="19">
        <f>AD15</f>
        <v>0</v>
      </c>
      <c r="AW16" s="7"/>
      <c r="AX16" s="3"/>
      <c r="AY16" s="83"/>
      <c r="AZ16" s="71"/>
      <c r="BA16" s="71"/>
      <c r="BB16" s="71"/>
      <c r="BC16" s="71"/>
      <c r="BD16" s="84"/>
    </row>
    <row r="17" spans="1:56" ht="17" thickBot="1" x14ac:dyDescent="0.25">
      <c r="A17" s="71"/>
      <c r="B17" s="71"/>
      <c r="C17" s="71"/>
      <c r="D17" s="71"/>
      <c r="E17" s="71"/>
      <c r="F17" s="71"/>
      <c r="AB17" s="8"/>
      <c r="AC17" s="9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9"/>
      <c r="AQ17" s="9"/>
      <c r="AR17" s="9"/>
      <c r="AS17" s="9"/>
      <c r="AT17" s="9"/>
      <c r="AU17" s="9"/>
      <c r="AV17" s="9"/>
      <c r="AW17" s="17"/>
      <c r="AX17" s="10"/>
      <c r="AY17" s="85"/>
      <c r="AZ17" s="86"/>
      <c r="BA17" s="86"/>
      <c r="BB17" s="86"/>
      <c r="BC17" s="86"/>
      <c r="BD17" s="87"/>
    </row>
    <row r="18" spans="1:56" x14ac:dyDescent="0.2">
      <c r="A18" s="71"/>
      <c r="B18" s="71"/>
      <c r="C18" s="71"/>
      <c r="D18" s="71"/>
      <c r="E18" s="71"/>
      <c r="F18" s="71"/>
      <c r="AB18" s="74" t="s">
        <v>65</v>
      </c>
      <c r="AC18" s="46" t="s">
        <v>37</v>
      </c>
      <c r="AD18" s="41">
        <f>K8</f>
        <v>1</v>
      </c>
      <c r="AE18" s="41">
        <f>L8</f>
        <v>1</v>
      </c>
      <c r="AF18" s="41">
        <f t="shared" ref="AF18:AF19" si="49">M8</f>
        <v>1</v>
      </c>
      <c r="AG18" s="43">
        <f t="shared" ref="AG18:AG19" si="50">N8</f>
        <v>1</v>
      </c>
      <c r="AH18" s="41">
        <f t="shared" ref="AH18:AH19" si="51">O8</f>
        <v>1</v>
      </c>
      <c r="AI18" s="41">
        <f t="shared" ref="AI18:AI19" si="52">P8</f>
        <v>1</v>
      </c>
      <c r="AJ18" s="41">
        <f t="shared" ref="AJ18:AJ19" si="53">Q8</f>
        <v>1</v>
      </c>
      <c r="AK18" s="43">
        <f t="shared" ref="AK18:AK19" si="54">R8</f>
        <v>1</v>
      </c>
      <c r="AL18" s="41">
        <f t="shared" ref="AL18:AL19" si="55">S8</f>
        <v>0</v>
      </c>
      <c r="AM18" s="41">
        <f t="shared" ref="AM18:AM19" si="56">T8</f>
        <v>0</v>
      </c>
      <c r="AN18" s="41">
        <f t="shared" ref="AN18:AN19" si="57">U8</f>
        <v>1</v>
      </c>
      <c r="AO18" s="43">
        <f t="shared" ref="AO18:AO19" si="58">V8</f>
        <v>1</v>
      </c>
      <c r="AP18" s="41">
        <f t="shared" ref="AP18:AP19" si="59">W8</f>
        <v>0</v>
      </c>
      <c r="AQ18" s="41">
        <f t="shared" ref="AQ18:AQ19" si="60">X8</f>
        <v>0</v>
      </c>
      <c r="AR18" s="41">
        <f t="shared" ref="AR18:AR19" si="61">Y8</f>
        <v>1</v>
      </c>
      <c r="AS18" s="41">
        <f t="shared" ref="AS18:AS19" si="62">Z8</f>
        <v>1</v>
      </c>
      <c r="AT18" s="18"/>
      <c r="AU18" s="18"/>
      <c r="AV18" s="75" t="s">
        <v>65</v>
      </c>
      <c r="AW18" s="51" t="s">
        <v>5</v>
      </c>
      <c r="AX18" s="53">
        <f>G8</f>
        <v>-205</v>
      </c>
      <c r="AY18" s="80" t="s">
        <v>72</v>
      </c>
      <c r="AZ18" s="81"/>
      <c r="BA18" s="81"/>
      <c r="BB18" s="81"/>
      <c r="BC18" s="81"/>
      <c r="BD18" s="82"/>
    </row>
    <row r="19" spans="1:56" x14ac:dyDescent="0.2">
      <c r="A19" s="71"/>
      <c r="B19" s="71"/>
      <c r="C19" s="71"/>
      <c r="D19" s="71"/>
      <c r="E19" s="71"/>
      <c r="F19" s="71"/>
      <c r="AB19" s="74"/>
      <c r="AC19" s="46" t="s">
        <v>38</v>
      </c>
      <c r="AD19">
        <f>K9</f>
        <v>1</v>
      </c>
      <c r="AE19">
        <f>L9</f>
        <v>0</v>
      </c>
      <c r="AF19">
        <f t="shared" si="49"/>
        <v>1</v>
      </c>
      <c r="AG19" s="44">
        <f t="shared" si="50"/>
        <v>1</v>
      </c>
      <c r="AH19">
        <f t="shared" si="51"/>
        <v>0</v>
      </c>
      <c r="AI19">
        <f t="shared" si="52"/>
        <v>1</v>
      </c>
      <c r="AJ19">
        <f t="shared" si="53"/>
        <v>0</v>
      </c>
      <c r="AK19" s="44">
        <f t="shared" si="54"/>
        <v>0</v>
      </c>
      <c r="AL19">
        <f t="shared" si="55"/>
        <v>1</v>
      </c>
      <c r="AM19">
        <f t="shared" si="56"/>
        <v>1</v>
      </c>
      <c r="AN19">
        <f t="shared" si="57"/>
        <v>1</v>
      </c>
      <c r="AO19" s="44">
        <f t="shared" si="58"/>
        <v>1</v>
      </c>
      <c r="AP19">
        <f t="shared" si="59"/>
        <v>0</v>
      </c>
      <c r="AQ19">
        <f t="shared" si="60"/>
        <v>1</v>
      </c>
      <c r="AR19">
        <f t="shared" si="61"/>
        <v>0</v>
      </c>
      <c r="AS19">
        <f t="shared" si="62"/>
        <v>0</v>
      </c>
      <c r="AV19" s="76"/>
      <c r="AW19" s="13" t="s">
        <v>6</v>
      </c>
      <c r="AX19" s="47">
        <f>G9</f>
        <v>-19212</v>
      </c>
      <c r="AY19" s="83"/>
      <c r="AZ19" s="71"/>
      <c r="BA19" s="71"/>
      <c r="BB19" s="71"/>
      <c r="BC19" s="71"/>
      <c r="BD19" s="84"/>
    </row>
    <row r="20" spans="1:56" ht="17" thickBot="1" x14ac:dyDescent="0.25">
      <c r="A20" s="71"/>
      <c r="B20" s="71"/>
      <c r="C20" s="71"/>
      <c r="D20" s="71"/>
      <c r="E20" s="71"/>
      <c r="F20" s="71"/>
      <c r="AB20" s="8"/>
      <c r="AC20" s="9"/>
      <c r="AD20" s="42">
        <f>MOD(AD18+AD19 + IF(OR(AE18+AE19=2,  AND(AE18+AE19=1, AE20=0)), 1, 0), 2)</f>
        <v>1</v>
      </c>
      <c r="AE20" s="42">
        <f t="shared" ref="AE20" si="63">MOD(AE18+AE19 + IF(OR(AF18+AF19=2,  AND(AF18+AF19=1, AF20=0)), 1, 0), 2)</f>
        <v>0</v>
      </c>
      <c r="AF20" s="42">
        <f t="shared" ref="AF20" si="64">MOD(AF18+AF19 + IF(OR(AG18+AG19=2,  AND(AG18+AG19=1, AG20=0)), 1, 0), 2)</f>
        <v>1</v>
      </c>
      <c r="AG20" s="45">
        <f>MOD(AG18+AG19 + IF(OR(AH18+AH19=2,  AND(AH18+AH19=1, AH20=0)), 1, 0), 2)</f>
        <v>1</v>
      </c>
      <c r="AH20" s="42">
        <f t="shared" ref="AH20" si="65">MOD(AH18+AH19 + IF(OR(AI18+AI19=2,  AND(AI18+AI19=1, AI20=0)), 1, 0), 2)</f>
        <v>0</v>
      </c>
      <c r="AI20" s="42">
        <f t="shared" ref="AI20" si="66">MOD(AI18+AI19 + IF(OR(AJ18+AJ19=2,  AND(AJ18+AJ19=1, AJ20=0)), 1, 0), 2)</f>
        <v>1</v>
      </c>
      <c r="AJ20" s="42">
        <f t="shared" ref="AJ20" si="67">MOD(AJ18+AJ19 + IF(OR(AK18+AK19=2,  AND(AK18+AK19=1, AK20=0)), 1, 0), 2)</f>
        <v>0</v>
      </c>
      <c r="AK20" s="45">
        <f t="shared" ref="AK20" si="68">MOD(AK18+AK19 + IF(OR(AL18+AL19=2,  AND(AL18+AL19=1, AL20=0)), 1, 0), 2)</f>
        <v>0</v>
      </c>
      <c r="AL20" s="42">
        <f t="shared" ref="AL20" si="69">MOD(AL18+AL19 + IF(OR(AM18+AM19=2,  AND(AM18+AM19=1, AM20=0)), 1, 0), 2)</f>
        <v>0</v>
      </c>
      <c r="AM20" s="42">
        <f t="shared" ref="AM20" si="70">MOD(AM18+AM19 + IF(OR(AN18+AN19=2,  AND(AN18+AN19=1, AN20=0)), 1, 0), 2)</f>
        <v>0</v>
      </c>
      <c r="AN20" s="42">
        <f t="shared" ref="AN20" si="71">MOD(AN18+AN19 + IF(OR(AO18+AO19=2,  AND(AO18+AO19=1, AO20=0)), 1, 0), 2)</f>
        <v>1</v>
      </c>
      <c r="AO20" s="45">
        <f t="shared" ref="AO20" si="72">MOD(AO18+AO19 + IF(OR(AP18+AP19=2,  AND(AP18+AP19=1, AP20=0)), 1, 0), 2)</f>
        <v>0</v>
      </c>
      <c r="AP20" s="42">
        <f t="shared" ref="AP20" si="73">MOD(AP18+AP19 + IF(OR(AQ18+AQ19=2,  AND(AQ18+AQ19=1, AQ20=0)), 1, 0), 2)</f>
        <v>0</v>
      </c>
      <c r="AQ20" s="42">
        <f t="shared" ref="AQ20" si="74">MOD(AQ18+AQ19 + IF(OR(AR18+AR19=2,  AND(AR18+AR19=1, AR20=0)), 1, 0), 2)</f>
        <v>1</v>
      </c>
      <c r="AR20" s="42">
        <f>MOD(AR18+AR19 + IF(OR(AS18+AS19=2,  AND(AS18+AS19=1, AS20=0)), 1, 0), 2)</f>
        <v>1</v>
      </c>
      <c r="AS20" s="42">
        <f>MOD(AS19+AS18,2)</f>
        <v>1</v>
      </c>
      <c r="AT20" s="17" t="s">
        <v>57</v>
      </c>
      <c r="AU20" s="17">
        <f>IF(AD20=0,AE20*2^$AE$2+AF20*2^$AF$2+AG20*2^$AG$2+AH20*2^$AH$2+AI20*2^$AI$2+AJ20*2^$AJ$2+AK20*2^$AK$2+AL20*2^$AL$2+AM20*2^$AM$2+AN20*2^$AN$2+AO20*2^$AO$2+AP20*2^$AP$2+AQ20*2^$AQ$2+AR20*2^$AR$2+AS20*2^$AS$2,-32768+AE20*2^$AE$2+AF20*2^$AF$2+AG20*2^$AG$2+AH20*2^$AH$2+AI20*2^$AI$2+AJ20*2^$AJ$2+AK20*2^$AK$2+AL20*2^$AL$2+AM20*2^$AM$2+AN20*2^$AN$2+AO20*2^$AO$2+AP20*2^$AP$2+AQ20*2^$AQ$2+AR20*2^$AR$2+AS20*2^$AS$2)</f>
        <v>-19417</v>
      </c>
      <c r="AV20" s="9"/>
      <c r="AW20" s="17" t="s">
        <v>57</v>
      </c>
      <c r="AX20" s="23">
        <f>AX18+AX19</f>
        <v>-19417</v>
      </c>
      <c r="AY20" s="83"/>
      <c r="AZ20" s="71"/>
      <c r="BA20" s="71"/>
      <c r="BB20" s="71"/>
      <c r="BC20" s="71"/>
      <c r="BD20" s="84"/>
    </row>
    <row r="21" spans="1:56" ht="17" thickBot="1" x14ac:dyDescent="0.25">
      <c r="AB21" s="2"/>
      <c r="AD21" s="15" t="s">
        <v>66</v>
      </c>
      <c r="AE21" s="18">
        <f>IF(OR(AD18+AD19=2,AND(AD19+AD18&gt;=1,OR(AE19+AE18=2,AND(AE18+AE19=1,AE20=0)))),1,0)</f>
        <v>1</v>
      </c>
      <c r="AF21" s="18" t="s">
        <v>67</v>
      </c>
      <c r="AG21" s="18">
        <f>MOD(SUM(AL20:AS20)+1,2)</f>
        <v>1</v>
      </c>
      <c r="AH21" s="18" t="s">
        <v>68</v>
      </c>
      <c r="AI21" s="18">
        <f>IF(MOD(AO18+AO19,2)&lt;&gt;AO20,1,0)</f>
        <v>0</v>
      </c>
      <c r="AJ21" s="18" t="s">
        <v>69</v>
      </c>
      <c r="AK21" s="18">
        <f>IF(SUM(AD20:AS20)=0,1,0)</f>
        <v>0</v>
      </c>
      <c r="AL21" s="18" t="s">
        <v>70</v>
      </c>
      <c r="AM21" s="18">
        <f>IF(AND(AX20&gt;=$A$6,AX20&lt;=$C$6),0,1)</f>
        <v>0</v>
      </c>
      <c r="AN21" s="18" t="s">
        <v>71</v>
      </c>
      <c r="AO21" s="19">
        <f>AD20</f>
        <v>1</v>
      </c>
      <c r="AW21" s="7"/>
      <c r="AX21" s="3"/>
      <c r="AY21" s="83"/>
      <c r="AZ21" s="71"/>
      <c r="BA21" s="71"/>
      <c r="BB21" s="71"/>
      <c r="BC21" s="71"/>
      <c r="BD21" s="84"/>
    </row>
    <row r="22" spans="1:56" ht="17" thickBot="1" x14ac:dyDescent="0.25">
      <c r="AB22" s="8"/>
      <c r="AC22" s="9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9"/>
      <c r="AQ22" s="9"/>
      <c r="AR22" s="9"/>
      <c r="AS22" s="9"/>
      <c r="AT22" s="9"/>
      <c r="AU22" s="9"/>
      <c r="AV22" s="9"/>
      <c r="AW22" s="17"/>
      <c r="AX22" s="10"/>
      <c r="AY22" s="85"/>
      <c r="AZ22" s="86"/>
      <c r="BA22" s="86"/>
      <c r="BB22" s="86"/>
      <c r="BC22" s="86"/>
      <c r="BD22" s="87"/>
    </row>
    <row r="23" spans="1:56" x14ac:dyDescent="0.2">
      <c r="AB23" s="74" t="s">
        <v>65</v>
      </c>
      <c r="AC23" s="46" t="s">
        <v>38</v>
      </c>
      <c r="AD23" s="41">
        <f>K9</f>
        <v>1</v>
      </c>
      <c r="AE23" s="41">
        <f>L9</f>
        <v>0</v>
      </c>
      <c r="AF23" s="41">
        <f t="shared" ref="AF23:AS23" si="75">M9</f>
        <v>1</v>
      </c>
      <c r="AG23" s="43">
        <f t="shared" si="75"/>
        <v>1</v>
      </c>
      <c r="AH23" s="41">
        <f t="shared" si="75"/>
        <v>0</v>
      </c>
      <c r="AI23" s="41">
        <f t="shared" si="75"/>
        <v>1</v>
      </c>
      <c r="AJ23" s="41">
        <f t="shared" si="75"/>
        <v>0</v>
      </c>
      <c r="AK23" s="43">
        <f t="shared" si="75"/>
        <v>0</v>
      </c>
      <c r="AL23" s="41">
        <f t="shared" si="75"/>
        <v>1</v>
      </c>
      <c r="AM23" s="41">
        <f t="shared" si="75"/>
        <v>1</v>
      </c>
      <c r="AN23" s="41">
        <f t="shared" si="75"/>
        <v>1</v>
      </c>
      <c r="AO23" s="43">
        <f t="shared" si="75"/>
        <v>1</v>
      </c>
      <c r="AP23" s="41">
        <f t="shared" si="75"/>
        <v>0</v>
      </c>
      <c r="AQ23" s="41">
        <f t="shared" si="75"/>
        <v>1</v>
      </c>
      <c r="AR23" s="41">
        <f t="shared" si="75"/>
        <v>0</v>
      </c>
      <c r="AS23" s="41">
        <f t="shared" si="75"/>
        <v>0</v>
      </c>
      <c r="AT23" s="18"/>
      <c r="AU23" s="18"/>
      <c r="AV23" s="75" t="s">
        <v>65</v>
      </c>
      <c r="AW23" s="51" t="s">
        <v>6</v>
      </c>
      <c r="AX23" s="53">
        <f>G9</f>
        <v>-19212</v>
      </c>
      <c r="AY23" s="80" t="s">
        <v>76</v>
      </c>
      <c r="AZ23" s="81"/>
      <c r="BA23" s="81"/>
      <c r="BB23" s="81"/>
      <c r="BC23" s="81"/>
      <c r="BD23" s="82"/>
    </row>
    <row r="24" spans="1:56" x14ac:dyDescent="0.2">
      <c r="AB24" s="74"/>
      <c r="AC24" s="46" t="s">
        <v>39</v>
      </c>
      <c r="AD24">
        <f>K10</f>
        <v>1</v>
      </c>
      <c r="AE24">
        <f>L10</f>
        <v>0</v>
      </c>
      <c r="AF24">
        <f t="shared" ref="AF24:AS24" si="76">M10</f>
        <v>1</v>
      </c>
      <c r="AG24" s="44">
        <f t="shared" si="76"/>
        <v>1</v>
      </c>
      <c r="AH24">
        <f t="shared" si="76"/>
        <v>0</v>
      </c>
      <c r="AI24">
        <f t="shared" si="76"/>
        <v>1</v>
      </c>
      <c r="AJ24">
        <f t="shared" si="76"/>
        <v>0</v>
      </c>
      <c r="AK24" s="44">
        <f t="shared" si="76"/>
        <v>0</v>
      </c>
      <c r="AL24">
        <f t="shared" si="76"/>
        <v>0</v>
      </c>
      <c r="AM24">
        <f t="shared" si="76"/>
        <v>0</v>
      </c>
      <c r="AN24">
        <f t="shared" si="76"/>
        <v>1</v>
      </c>
      <c r="AO24" s="44">
        <f t="shared" si="76"/>
        <v>0</v>
      </c>
      <c r="AP24">
        <f t="shared" si="76"/>
        <v>0</v>
      </c>
      <c r="AQ24">
        <f t="shared" si="76"/>
        <v>1</v>
      </c>
      <c r="AR24">
        <f t="shared" si="76"/>
        <v>1</v>
      </c>
      <c r="AS24">
        <f t="shared" si="76"/>
        <v>1</v>
      </c>
      <c r="AV24" s="76"/>
      <c r="AW24" s="13" t="s">
        <v>7</v>
      </c>
      <c r="AX24" s="47">
        <f>G10</f>
        <v>-19417</v>
      </c>
      <c r="AY24" s="83"/>
      <c r="AZ24" s="71"/>
      <c r="BA24" s="71"/>
      <c r="BB24" s="71"/>
      <c r="BC24" s="71"/>
      <c r="BD24" s="84"/>
    </row>
    <row r="25" spans="1:56" ht="17" thickBot="1" x14ac:dyDescent="0.25">
      <c r="AB25" s="8"/>
      <c r="AC25" s="9"/>
      <c r="AD25" s="42">
        <f t="shared" ref="AD25" si="77">MOD(AD23+AD24 + IF(OR(AE23+AE24=2,  AND(AE23+AE24=1, AE25=0)), 1, 0), 2)</f>
        <v>0</v>
      </c>
      <c r="AE25" s="42">
        <f t="shared" ref="AE25" si="78">MOD(AE23+AE24 + IF(OR(AF23+AF24=2,  AND(AF23+AF24=1, AF25=0)), 1, 0), 2)</f>
        <v>1</v>
      </c>
      <c r="AF25" s="42">
        <f t="shared" ref="AF25" si="79">MOD(AF23+AF24 + IF(OR(AG23+AG24=2,  AND(AG23+AG24=1, AG25=0)), 1, 0), 2)</f>
        <v>1</v>
      </c>
      <c r="AG25" s="45">
        <f t="shared" ref="AG25" si="80">MOD(AG23+AG24 + IF(OR(AH23+AH24=2,  AND(AH23+AH24=1, AH25=0)), 1, 0), 2)</f>
        <v>0</v>
      </c>
      <c r="AH25" s="42">
        <f t="shared" ref="AH25" si="81">MOD(AH23+AH24 + IF(OR(AI23+AI24=2,  AND(AI23+AI24=1, AI25=0)), 1, 0), 2)</f>
        <v>1</v>
      </c>
      <c r="AI25" s="42">
        <f t="shared" ref="AI25" si="82">MOD(AI23+AI24 + IF(OR(AJ23+AJ24=2,  AND(AJ23+AJ24=1, AJ25=0)), 1, 0), 2)</f>
        <v>0</v>
      </c>
      <c r="AJ25" s="42">
        <f t="shared" ref="AJ25" si="83">MOD(AJ23+AJ24 + IF(OR(AK23+AK24=2,  AND(AK23+AK24=1, AK25=0)), 1, 0), 2)</f>
        <v>0</v>
      </c>
      <c r="AK25" s="45">
        <f t="shared" ref="AK25" si="84">MOD(AK23+AK24 + IF(OR(AL23+AL24=2,  AND(AL23+AL24=1, AL25=0)), 1, 0), 2)</f>
        <v>1</v>
      </c>
      <c r="AL25" s="42">
        <f t="shared" ref="AL25" si="85">MOD(AL23+AL24 + IF(OR(AM23+AM24=2,  AND(AM23+AM24=1, AM25=0)), 1, 0), 2)</f>
        <v>0</v>
      </c>
      <c r="AM25" s="42">
        <f t="shared" ref="AM25" si="86">MOD(AM23+AM24 + IF(OR(AN23+AN24=2,  AND(AN23+AN24=1, AN25=0)), 1, 0), 2)</f>
        <v>0</v>
      </c>
      <c r="AN25" s="42">
        <f t="shared" ref="AN25" si="87">MOD(AN23+AN24 + IF(OR(AO23+AO24=2,  AND(AO23+AO24=1, AO25=0)), 1, 0), 2)</f>
        <v>0</v>
      </c>
      <c r="AO25" s="45">
        <f t="shared" ref="AO25" si="88">MOD(AO23+AO24 + IF(OR(AP23+AP24=2,  AND(AP23+AP24=1, AP25=0)), 1, 0), 2)</f>
        <v>1</v>
      </c>
      <c r="AP25" s="42">
        <f t="shared" ref="AP25" si="89">MOD(AP23+AP24 + IF(OR(AQ23+AQ24=2,  AND(AQ23+AQ24=1, AQ25=0)), 1, 0), 2)</f>
        <v>1</v>
      </c>
      <c r="AQ25" s="42">
        <f t="shared" ref="AQ25" si="90">MOD(AQ23+AQ24 + IF(OR(AR23+AR24=2,  AND(AR23+AR24=1, AR25=0)), 1, 0), 2)</f>
        <v>0</v>
      </c>
      <c r="AR25" s="42">
        <f>MOD(AR23+AR24 + IF(OR(AS23+AS24=2,  AND(AS23+AS24=1, AS25=0)), 1, 0), 2)</f>
        <v>1</v>
      </c>
      <c r="AS25" s="42">
        <f>MOD(AS24+AS23,2)</f>
        <v>1</v>
      </c>
      <c r="AT25" s="17" t="s">
        <v>57</v>
      </c>
      <c r="AU25" s="17">
        <f>IF(AD25=0,AE25*2^$AE$2+AF25*2^$AF$2+AG25*2^$AG$2+AH25*2^$AH$2+AI25*2^$AI$2+AJ25*2^$AJ$2+AK25*2^$AK$2+AL25*2^$AL$2+AM25*2^$AM$2+AN25*2^$AN$2+AO25*2^$AO$2+AP25*2^$AP$2+AQ25*2^$AQ$2+AR25*2^$AR$2+AS25*2^$AS$2,-32768+AE25*2^$AE$2+AF25*2^$AF$2+AG25*2^$AG$2+AH25*2^$AH$2+AI25*2^$AI$2+AJ25*2^$AJ$2+AK25*2^$AK$2+AL25*2^$AL$2+AM25*2^$AM$2+AN25*2^$AN$2+AO25*2^$AO$2+AP25*2^$AP$2+AQ25*2^$AQ$2+AR25*2^$AR$2+AS25*2^$AS$2)</f>
        <v>26907</v>
      </c>
      <c r="AV25" s="9"/>
      <c r="AW25" s="17" t="s">
        <v>57</v>
      </c>
      <c r="AX25" s="23">
        <f>AX23+AX24</f>
        <v>-38629</v>
      </c>
      <c r="AY25" s="83"/>
      <c r="AZ25" s="71"/>
      <c r="BA25" s="71"/>
      <c r="BB25" s="71"/>
      <c r="BC25" s="71"/>
      <c r="BD25" s="84"/>
    </row>
    <row r="26" spans="1:56" ht="17" thickBot="1" x14ac:dyDescent="0.25">
      <c r="AB26" s="2"/>
      <c r="AD26" s="15" t="s">
        <v>66</v>
      </c>
      <c r="AE26" s="18">
        <f>IF(OR(AD23+AD24=2,AND(AD24+AD23&gt;=1,OR(AE24+AE23=2,AND(AE23+AE24=1,AE25=0)))),1,0)</f>
        <v>1</v>
      </c>
      <c r="AF26" s="18" t="s">
        <v>67</v>
      </c>
      <c r="AG26" s="18">
        <f>MOD(SUM(AL25:AS25)+1,2)</f>
        <v>1</v>
      </c>
      <c r="AH26" s="18" t="s">
        <v>68</v>
      </c>
      <c r="AI26" s="18">
        <f>IF(MOD(AO23+AO24,2)&lt;&gt;AO25,1,0)</f>
        <v>0</v>
      </c>
      <c r="AJ26" s="18" t="s">
        <v>69</v>
      </c>
      <c r="AK26" s="18">
        <f>IF(SUM(AD25:AS25)=0,1,0)</f>
        <v>0</v>
      </c>
      <c r="AL26" s="18" t="s">
        <v>70</v>
      </c>
      <c r="AM26" s="18">
        <f>IF(AND(AX25&gt;=$A$6,AX25&lt;=$C$6),0,1)</f>
        <v>1</v>
      </c>
      <c r="AN26" s="18" t="s">
        <v>71</v>
      </c>
      <c r="AO26" s="19">
        <f>AD25</f>
        <v>0</v>
      </c>
      <c r="AW26" s="7"/>
      <c r="AX26" s="3"/>
      <c r="AY26" s="83"/>
      <c r="AZ26" s="71"/>
      <c r="BA26" s="71"/>
      <c r="BB26" s="71"/>
      <c r="BC26" s="71"/>
      <c r="BD26" s="84"/>
    </row>
    <row r="27" spans="1:56" ht="17" thickBot="1" x14ac:dyDescent="0.25">
      <c r="AB27" s="8"/>
      <c r="AC27" s="9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9"/>
      <c r="AQ27" s="9"/>
      <c r="AR27" s="9"/>
      <c r="AS27" s="9"/>
      <c r="AT27" s="9"/>
      <c r="AU27" s="9"/>
      <c r="AV27" s="9"/>
      <c r="AW27" s="17"/>
      <c r="AX27" s="10"/>
      <c r="AY27" s="85"/>
      <c r="AZ27" s="86"/>
      <c r="BA27" s="86"/>
      <c r="BB27" s="86"/>
      <c r="BC27" s="86"/>
      <c r="BD27" s="87"/>
    </row>
    <row r="28" spans="1:56" x14ac:dyDescent="0.2">
      <c r="AB28" s="74" t="s">
        <v>65</v>
      </c>
      <c r="AC28" s="46" t="s">
        <v>34</v>
      </c>
      <c r="AD28" s="41">
        <f>K2</f>
        <v>0</v>
      </c>
      <c r="AE28" s="41">
        <f>L2</f>
        <v>0</v>
      </c>
      <c r="AF28" s="41">
        <f t="shared" ref="AF28:AS28" si="91">M2</f>
        <v>0</v>
      </c>
      <c r="AG28" s="43">
        <f t="shared" si="91"/>
        <v>0</v>
      </c>
      <c r="AH28" s="41">
        <f t="shared" si="91"/>
        <v>0</v>
      </c>
      <c r="AI28" s="41">
        <f t="shared" si="91"/>
        <v>0</v>
      </c>
      <c r="AJ28" s="41">
        <f t="shared" si="91"/>
        <v>0</v>
      </c>
      <c r="AK28" s="43">
        <f t="shared" si="91"/>
        <v>0</v>
      </c>
      <c r="AL28" s="41">
        <f t="shared" si="91"/>
        <v>1</v>
      </c>
      <c r="AM28" s="41">
        <f t="shared" si="91"/>
        <v>1</v>
      </c>
      <c r="AN28" s="41">
        <f t="shared" si="91"/>
        <v>0</v>
      </c>
      <c r="AO28" s="43">
        <f t="shared" si="91"/>
        <v>0</v>
      </c>
      <c r="AP28" s="41">
        <f t="shared" si="91"/>
        <v>1</v>
      </c>
      <c r="AQ28" s="41">
        <f t="shared" si="91"/>
        <v>1</v>
      </c>
      <c r="AR28" s="41">
        <f t="shared" si="91"/>
        <v>0</v>
      </c>
      <c r="AS28" s="41">
        <f t="shared" si="91"/>
        <v>1</v>
      </c>
      <c r="AT28" s="18"/>
      <c r="AU28" s="18"/>
      <c r="AV28" s="75" t="s">
        <v>65</v>
      </c>
      <c r="AW28" s="51" t="s">
        <v>2</v>
      </c>
      <c r="AX28" s="53">
        <f>G2</f>
        <v>205</v>
      </c>
      <c r="AY28" s="80" t="s">
        <v>75</v>
      </c>
      <c r="AZ28" s="81"/>
      <c r="BA28" s="81"/>
      <c r="BB28" s="81"/>
      <c r="BC28" s="81"/>
      <c r="BD28" s="82"/>
    </row>
    <row r="29" spans="1:56" x14ac:dyDescent="0.2">
      <c r="AB29" s="74"/>
      <c r="AC29" s="46" t="s">
        <v>38</v>
      </c>
      <c r="AD29">
        <f>K9</f>
        <v>1</v>
      </c>
      <c r="AE29">
        <f>L9</f>
        <v>0</v>
      </c>
      <c r="AF29">
        <f t="shared" ref="AF29:AS29" si="92">M9</f>
        <v>1</v>
      </c>
      <c r="AG29" s="44">
        <f t="shared" si="92"/>
        <v>1</v>
      </c>
      <c r="AH29">
        <f t="shared" si="92"/>
        <v>0</v>
      </c>
      <c r="AI29">
        <f t="shared" si="92"/>
        <v>1</v>
      </c>
      <c r="AJ29">
        <f t="shared" si="92"/>
        <v>0</v>
      </c>
      <c r="AK29" s="44">
        <f t="shared" si="92"/>
        <v>0</v>
      </c>
      <c r="AL29">
        <f t="shared" si="92"/>
        <v>1</v>
      </c>
      <c r="AM29">
        <f t="shared" si="92"/>
        <v>1</v>
      </c>
      <c r="AN29">
        <f t="shared" si="92"/>
        <v>1</v>
      </c>
      <c r="AO29" s="44">
        <f t="shared" si="92"/>
        <v>1</v>
      </c>
      <c r="AP29">
        <f t="shared" si="92"/>
        <v>0</v>
      </c>
      <c r="AQ29">
        <f t="shared" si="92"/>
        <v>1</v>
      </c>
      <c r="AR29">
        <f t="shared" si="92"/>
        <v>0</v>
      </c>
      <c r="AS29">
        <f t="shared" si="92"/>
        <v>0</v>
      </c>
      <c r="AV29" s="76"/>
      <c r="AW29" s="13" t="s">
        <v>6</v>
      </c>
      <c r="AX29" s="47">
        <f>G9</f>
        <v>-19212</v>
      </c>
      <c r="AY29" s="83"/>
      <c r="AZ29" s="71"/>
      <c r="BA29" s="71"/>
      <c r="BB29" s="71"/>
      <c r="BC29" s="71"/>
      <c r="BD29" s="84"/>
    </row>
    <row r="30" spans="1:56" ht="17" thickBot="1" x14ac:dyDescent="0.25">
      <c r="AB30" s="8"/>
      <c r="AC30" s="9"/>
      <c r="AD30" s="42">
        <f t="shared" ref="AD30" si="93">MOD(AD28+AD29 + IF(OR(AE28+AE29=2,  AND(AE28+AE29=1, AE30=0)), 1, 0), 2)</f>
        <v>1</v>
      </c>
      <c r="AE30" s="42">
        <f t="shared" ref="AE30" si="94">MOD(AE28+AE29 + IF(OR(AF28+AF29=2,  AND(AF28+AF29=1, AF30=0)), 1, 0), 2)</f>
        <v>0</v>
      </c>
      <c r="AF30" s="42">
        <f t="shared" ref="AF30" si="95">MOD(AF28+AF29 + IF(OR(AG28+AG29=2,  AND(AG28+AG29=1, AG30=0)), 1, 0), 2)</f>
        <v>1</v>
      </c>
      <c r="AG30" s="45">
        <f t="shared" ref="AG30" si="96">MOD(AG28+AG29 + IF(OR(AH28+AH29=2,  AND(AH28+AH29=1, AH30=0)), 1, 0), 2)</f>
        <v>1</v>
      </c>
      <c r="AH30" s="42">
        <f t="shared" ref="AH30" si="97">MOD(AH28+AH29 + IF(OR(AI28+AI29=2,  AND(AI28+AI29=1, AI30=0)), 1, 0), 2)</f>
        <v>0</v>
      </c>
      <c r="AI30" s="42">
        <f t="shared" ref="AI30" si="98">MOD(AI28+AI29 + IF(OR(AJ28+AJ29=2,  AND(AJ28+AJ29=1, AJ30=0)), 1, 0), 2)</f>
        <v>1</v>
      </c>
      <c r="AJ30" s="42">
        <f t="shared" ref="AJ30" si="99">MOD(AJ28+AJ29 + IF(OR(AK28+AK29=2,  AND(AK28+AK29=1, AK30=0)), 1, 0), 2)</f>
        <v>0</v>
      </c>
      <c r="AK30" s="45">
        <f t="shared" ref="AK30" si="100">MOD(AK28+AK29 + IF(OR(AL28+AL29=2,  AND(AL28+AL29=1, AL30=0)), 1, 0), 2)</f>
        <v>1</v>
      </c>
      <c r="AL30" s="42">
        <f t="shared" ref="AL30" si="101">MOD(AL28+AL29 + IF(OR(AM28+AM29=2,  AND(AM28+AM29=1, AM30=0)), 1, 0), 2)</f>
        <v>1</v>
      </c>
      <c r="AM30" s="42">
        <f t="shared" ref="AM30" si="102">MOD(AM28+AM29 + IF(OR(AN28+AN29=2,  AND(AN28+AN29=1, AN30=0)), 1, 0), 2)</f>
        <v>1</v>
      </c>
      <c r="AN30" s="42">
        <f t="shared" ref="AN30" si="103">MOD(AN28+AN29 + IF(OR(AO28+AO29=2,  AND(AO28+AO29=1, AO30=0)), 1, 0), 2)</f>
        <v>0</v>
      </c>
      <c r="AO30" s="45">
        <f t="shared" ref="AO30" si="104">MOD(AO28+AO29 + IF(OR(AP28+AP29=2,  AND(AP28+AP29=1, AP30=0)), 1, 0), 2)</f>
        <v>0</v>
      </c>
      <c r="AP30" s="42">
        <f t="shared" ref="AP30" si="105">MOD(AP28+AP29 + IF(OR(AQ28+AQ29=2,  AND(AQ28+AQ29=1, AQ30=0)), 1, 0), 2)</f>
        <v>0</v>
      </c>
      <c r="AQ30" s="42">
        <f t="shared" ref="AQ30" si="106">MOD(AQ28+AQ29 + IF(OR(AR28+AR29=2,  AND(AR28+AR29=1, AR30=0)), 1, 0), 2)</f>
        <v>0</v>
      </c>
      <c r="AR30" s="42">
        <f>MOD(AR28+AR29 + IF(OR(AS28+AS29=2,  AND(AS28+AS29=1, AS30=0)), 1, 0), 2)</f>
        <v>0</v>
      </c>
      <c r="AS30" s="42">
        <f>MOD(AS29+AS28,2)</f>
        <v>1</v>
      </c>
      <c r="AT30" s="17" t="s">
        <v>57</v>
      </c>
      <c r="AU30" s="17">
        <f>IF(AD30=0,AE30*2^$AE$2+AF30*2^$AF$2+AG30*2^$AG$2+AH30*2^$AH$2+AI30*2^$AI$2+AJ30*2^$AJ$2+AK30*2^$AK$2+AL30*2^$AL$2+AM30*2^$AM$2+AN30*2^$AN$2+AO30*2^$AO$2+AP30*2^$AP$2+AQ30*2^$AQ$2+AR30*2^$AR$2+AS30*2^$AS$2,-32768+AE30*2^$AE$2+AF30*2^$AF$2+AG30*2^$AG$2+AH30*2^$AH$2+AI30*2^$AI$2+AJ30*2^$AJ$2+AK30*2^$AK$2+AL30*2^$AL$2+AM30*2^$AM$2+AN30*2^$AN$2+AO30*2^$AO$2+AP30*2^$AP$2+AQ30*2^$AQ$2+AR30*2^$AR$2+AS30*2^$AS$2)</f>
        <v>-19007</v>
      </c>
      <c r="AV30" s="9"/>
      <c r="AW30" s="17" t="s">
        <v>57</v>
      </c>
      <c r="AX30" s="23">
        <f>AX28+AX29</f>
        <v>-19007</v>
      </c>
      <c r="AY30" s="83"/>
      <c r="AZ30" s="71"/>
      <c r="BA30" s="71"/>
      <c r="BB30" s="71"/>
      <c r="BC30" s="71"/>
      <c r="BD30" s="84"/>
    </row>
    <row r="31" spans="1:56" ht="17" thickBot="1" x14ac:dyDescent="0.25">
      <c r="AB31" s="2"/>
      <c r="AD31" s="15" t="s">
        <v>66</v>
      </c>
      <c r="AE31" s="18">
        <f>IF(OR(AD28+AD29=2,AND(AD29+AD28&gt;=1,OR(AE29+AE28=2,AND(AE28+AE29=1,AE30=0)))),1,0)</f>
        <v>0</v>
      </c>
      <c r="AF31" s="18" t="s">
        <v>67</v>
      </c>
      <c r="AG31" s="18">
        <f>MOD(SUM(AL30:AS30)+1,2)</f>
        <v>0</v>
      </c>
      <c r="AH31" s="18" t="s">
        <v>68</v>
      </c>
      <c r="AI31" s="18">
        <f>IF(MOD(AO28+AO29,2)&lt;&gt;AO30,1,0)</f>
        <v>1</v>
      </c>
      <c r="AJ31" s="18" t="s">
        <v>69</v>
      </c>
      <c r="AK31" s="18">
        <f>IF(SUM(AD30:AS30)=0,1,0)</f>
        <v>0</v>
      </c>
      <c r="AL31" s="18" t="s">
        <v>70</v>
      </c>
      <c r="AM31" s="18">
        <f>IF(AND(AX30&gt;=$A$6,AX30&lt;=$C$6),0,1)</f>
        <v>0</v>
      </c>
      <c r="AN31" s="18" t="s">
        <v>71</v>
      </c>
      <c r="AO31" s="19">
        <f>AD30</f>
        <v>1</v>
      </c>
      <c r="AW31" s="7"/>
      <c r="AX31" s="3"/>
      <c r="AY31" s="83"/>
      <c r="AZ31" s="71"/>
      <c r="BA31" s="71"/>
      <c r="BB31" s="71"/>
      <c r="BC31" s="71"/>
      <c r="BD31" s="84"/>
    </row>
    <row r="32" spans="1:56" ht="17" thickBot="1" x14ac:dyDescent="0.25">
      <c r="AB32" s="8"/>
      <c r="AC32" s="9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9"/>
      <c r="AQ32" s="9"/>
      <c r="AR32" s="9"/>
      <c r="AS32" s="9"/>
      <c r="AT32" s="9"/>
      <c r="AU32" s="9"/>
      <c r="AV32" s="9"/>
      <c r="AW32" s="17"/>
      <c r="AX32" s="10"/>
      <c r="AY32" s="85"/>
      <c r="AZ32" s="86"/>
      <c r="BA32" s="86"/>
      <c r="BB32" s="86"/>
      <c r="BC32" s="86"/>
      <c r="BD32" s="87"/>
    </row>
    <row r="33" spans="28:56" x14ac:dyDescent="0.2">
      <c r="AB33" s="74" t="s">
        <v>65</v>
      </c>
      <c r="AC33" s="46" t="s">
        <v>40</v>
      </c>
      <c r="AD33" s="41">
        <f>K12</f>
        <v>1</v>
      </c>
      <c r="AE33" s="41">
        <f>L12</f>
        <v>0</v>
      </c>
      <c r="AF33" s="41">
        <f t="shared" ref="AF33:AS33" si="107">M12</f>
        <v>1</v>
      </c>
      <c r="AG33" s="43">
        <f t="shared" si="107"/>
        <v>1</v>
      </c>
      <c r="AH33" s="41">
        <f t="shared" si="107"/>
        <v>0</v>
      </c>
      <c r="AI33" s="41">
        <f t="shared" si="107"/>
        <v>1</v>
      </c>
      <c r="AJ33" s="41">
        <f t="shared" si="107"/>
        <v>0</v>
      </c>
      <c r="AK33" s="43">
        <f t="shared" si="107"/>
        <v>1</v>
      </c>
      <c r="AL33" s="41">
        <f t="shared" si="107"/>
        <v>1</v>
      </c>
      <c r="AM33" s="41">
        <f t="shared" si="107"/>
        <v>1</v>
      </c>
      <c r="AN33" s="41">
        <f t="shared" si="107"/>
        <v>0</v>
      </c>
      <c r="AO33" s="43">
        <f t="shared" si="107"/>
        <v>0</v>
      </c>
      <c r="AP33" s="41">
        <f t="shared" si="107"/>
        <v>0</v>
      </c>
      <c r="AQ33" s="41">
        <f t="shared" si="107"/>
        <v>0</v>
      </c>
      <c r="AR33" s="41">
        <f t="shared" si="107"/>
        <v>0</v>
      </c>
      <c r="AS33" s="41">
        <f t="shared" si="107"/>
        <v>1</v>
      </c>
      <c r="AT33" s="18"/>
      <c r="AU33" s="18"/>
      <c r="AV33" s="75" t="s">
        <v>65</v>
      </c>
      <c r="AW33" s="51" t="s">
        <v>8</v>
      </c>
      <c r="AX33" s="53">
        <f>G12</f>
        <v>-19007</v>
      </c>
      <c r="AY33" s="80" t="s">
        <v>75</v>
      </c>
      <c r="AZ33" s="81"/>
      <c r="BA33" s="81"/>
      <c r="BB33" s="81"/>
      <c r="BC33" s="81"/>
      <c r="BD33" s="82"/>
    </row>
    <row r="34" spans="28:56" x14ac:dyDescent="0.2">
      <c r="AB34" s="74"/>
      <c r="AC34" s="46" t="s">
        <v>36</v>
      </c>
      <c r="AD34">
        <f>K4</f>
        <v>0</v>
      </c>
      <c r="AE34">
        <f>L4</f>
        <v>1</v>
      </c>
      <c r="AF34">
        <f t="shared" ref="AF34:AS34" si="108">M4</f>
        <v>0</v>
      </c>
      <c r="AG34" s="44">
        <f t="shared" si="108"/>
        <v>0</v>
      </c>
      <c r="AH34">
        <f t="shared" si="108"/>
        <v>1</v>
      </c>
      <c r="AI34">
        <f t="shared" si="108"/>
        <v>0</v>
      </c>
      <c r="AJ34">
        <f t="shared" si="108"/>
        <v>1</v>
      </c>
      <c r="AK34" s="44">
        <f t="shared" si="108"/>
        <v>1</v>
      </c>
      <c r="AL34">
        <f t="shared" si="108"/>
        <v>1</v>
      </c>
      <c r="AM34">
        <f t="shared" si="108"/>
        <v>1</v>
      </c>
      <c r="AN34">
        <f t="shared" si="108"/>
        <v>0</v>
      </c>
      <c r="AO34" s="44">
        <f t="shared" si="108"/>
        <v>1</v>
      </c>
      <c r="AP34">
        <f t="shared" si="108"/>
        <v>1</v>
      </c>
      <c r="AQ34">
        <f t="shared" si="108"/>
        <v>0</v>
      </c>
      <c r="AR34">
        <f t="shared" si="108"/>
        <v>0</v>
      </c>
      <c r="AS34">
        <f t="shared" si="108"/>
        <v>1</v>
      </c>
      <c r="AV34" s="76"/>
      <c r="AW34" s="13" t="s">
        <v>4</v>
      </c>
      <c r="AX34" s="47">
        <f>G4</f>
        <v>19417</v>
      </c>
      <c r="AY34" s="83"/>
      <c r="AZ34" s="71"/>
      <c r="BA34" s="71"/>
      <c r="BB34" s="71"/>
      <c r="BC34" s="71"/>
      <c r="BD34" s="84"/>
    </row>
    <row r="35" spans="28:56" ht="17" thickBot="1" x14ac:dyDescent="0.25">
      <c r="AB35" s="8"/>
      <c r="AC35" s="9"/>
      <c r="AD35" s="42">
        <f t="shared" ref="AD35" si="109">MOD(AD33+AD34 + IF(OR(AE33+AE34=2,  AND(AE33+AE34=1, AE35=0)), 1, 0), 2)</f>
        <v>0</v>
      </c>
      <c r="AE35" s="42">
        <f t="shared" ref="AE35" si="110">MOD(AE33+AE34 + IF(OR(AF33+AF34=2,  AND(AF33+AF34=1, AF35=0)), 1, 0), 2)</f>
        <v>0</v>
      </c>
      <c r="AF35" s="42">
        <f t="shared" ref="AF35" si="111">MOD(AF33+AF34 + IF(OR(AG33+AG34=2,  AND(AG33+AG34=1, AG35=0)), 1, 0), 2)</f>
        <v>0</v>
      </c>
      <c r="AG35" s="45">
        <f t="shared" ref="AG35" si="112">MOD(AG33+AG34 + IF(OR(AH33+AH34=2,  AND(AH33+AH34=1, AH35=0)), 1, 0), 2)</f>
        <v>0</v>
      </c>
      <c r="AH35" s="42">
        <f t="shared" ref="AH35" si="113">MOD(AH33+AH34 + IF(OR(AI33+AI34=2,  AND(AI33+AI34=1, AI35=0)), 1, 0), 2)</f>
        <v>0</v>
      </c>
      <c r="AI35" s="42">
        <f t="shared" ref="AI35" si="114">MOD(AI33+AI34 + IF(OR(AJ33+AJ34=2,  AND(AJ33+AJ34=1, AJ35=0)), 1, 0), 2)</f>
        <v>0</v>
      </c>
      <c r="AJ35" s="42">
        <f t="shared" ref="AJ35" si="115">MOD(AJ33+AJ34 + IF(OR(AK33+AK34=2,  AND(AK33+AK34=1, AK35=0)), 1, 0), 2)</f>
        <v>0</v>
      </c>
      <c r="AK35" s="45">
        <f t="shared" ref="AK35" si="116">MOD(AK33+AK34 + IF(OR(AL33+AL34=2,  AND(AL33+AL34=1, AL35=0)), 1, 0), 2)</f>
        <v>1</v>
      </c>
      <c r="AL35" s="42">
        <f t="shared" ref="AL35" si="117">MOD(AL33+AL34 + IF(OR(AM33+AM34=2,  AND(AM33+AM34=1, AM35=0)), 1, 0), 2)</f>
        <v>1</v>
      </c>
      <c r="AM35" s="42">
        <f t="shared" ref="AM35" si="118">MOD(AM33+AM34 + IF(OR(AN33+AN34=2,  AND(AN33+AN34=1, AN35=0)), 1, 0), 2)</f>
        <v>0</v>
      </c>
      <c r="AN35" s="42">
        <f t="shared" ref="AN35" si="119">MOD(AN33+AN34 + IF(OR(AO33+AO34=2,  AND(AO33+AO34=1, AO35=0)), 1, 0), 2)</f>
        <v>0</v>
      </c>
      <c r="AO35" s="45">
        <f t="shared" ref="AO35" si="120">MOD(AO33+AO34 + IF(OR(AP33+AP34=2,  AND(AP33+AP34=1, AP35=0)), 1, 0), 2)</f>
        <v>1</v>
      </c>
      <c r="AP35" s="42">
        <f t="shared" ref="AP35" si="121">MOD(AP33+AP34 + IF(OR(AQ33+AQ34=2,  AND(AQ33+AQ34=1, AQ35=0)), 1, 0), 2)</f>
        <v>1</v>
      </c>
      <c r="AQ35" s="42">
        <f t="shared" ref="AQ35" si="122">MOD(AQ33+AQ34 + IF(OR(AR33+AR34=2,  AND(AR33+AR34=1, AR35=0)), 1, 0), 2)</f>
        <v>0</v>
      </c>
      <c r="AR35" s="42">
        <f>MOD(AR33+AR34 + IF(OR(AS33+AS34=2,  AND(AS33+AS34=1, AS35=0)), 1, 0), 2)</f>
        <v>1</v>
      </c>
      <c r="AS35" s="42">
        <f>MOD(AS34+AS33,2)</f>
        <v>0</v>
      </c>
      <c r="AT35" s="17" t="s">
        <v>57</v>
      </c>
      <c r="AU35" s="17">
        <f>IF(AD35=0,AD35*2^$AD$2+AE35*2^$AE$2+AF35*2^$AF$2+AG35*2^$AG$2+AH35*2^$AH$2+AI35*2^$AI$2+AJ35*2^$AJ$2+AK35*2^$AK$2+AL35*2^$AL$2+AM35*2^$AM$2+AN35*2^$AN$2+AO35*2^$AO$2+AP35*2^$AP$2+AQ35*2^$AQ$2+AR35*2^$AR$2+AS35*2^$AS$2,-32768+AD35*2^$AD$2+AE35*2^$AE$2+AF35*2^$AF$2+AG35*2^$AG$2+AH35*2^$AH$2+AI35*2^$AI$2+AJ35*2^$AJ$2+AK35*2^$AK$2+AL35*2^$AL$2+AM35*2^$AM$2+AN35*2^$AN$2+AO35*2^$AO$2+AP35*2^$AP$2+AQ35*2^$AQ$2+AR35*2^$AR$2+AS35*2^$AS$2)</f>
        <v>410</v>
      </c>
      <c r="AV35" s="9"/>
      <c r="AW35" s="17" t="s">
        <v>57</v>
      </c>
      <c r="AX35" s="23">
        <f>AX33+AX34</f>
        <v>410</v>
      </c>
      <c r="AY35" s="83"/>
      <c r="AZ35" s="71"/>
      <c r="BA35" s="71"/>
      <c r="BB35" s="71"/>
      <c r="BC35" s="71"/>
      <c r="BD35" s="84"/>
    </row>
    <row r="36" spans="28:56" ht="17" thickBot="1" x14ac:dyDescent="0.25">
      <c r="AB36" s="2"/>
      <c r="AD36" s="15" t="s">
        <v>66</v>
      </c>
      <c r="AE36" s="18">
        <f>IF(OR(AD33+AD34=2,AND(AD34+AD33&gt;=1,OR(AE34+AE33=2,AND(AE33+AE34=1,AE35=0)))),1,0)</f>
        <v>1</v>
      </c>
      <c r="AF36" s="18" t="s">
        <v>67</v>
      </c>
      <c r="AG36" s="18">
        <f>MOD(SUM(AL35:AS35)+1,2)</f>
        <v>1</v>
      </c>
      <c r="AH36" s="18" t="s">
        <v>68</v>
      </c>
      <c r="AI36" s="18">
        <f>IF(MOD(AO33+AO34,2)&lt;&gt;AO35,1,0)</f>
        <v>0</v>
      </c>
      <c r="AJ36" s="18" t="s">
        <v>69</v>
      </c>
      <c r="AK36" s="18">
        <f>IF(SUM(AD35:AS35)=0,1,0)</f>
        <v>0</v>
      </c>
      <c r="AL36" s="18" t="s">
        <v>70</v>
      </c>
      <c r="AM36" s="18">
        <f>IF(AND(AX35&gt;=$A$6,AX35&lt;=$C$6),0,1)</f>
        <v>0</v>
      </c>
      <c r="AN36" s="18" t="s">
        <v>71</v>
      </c>
      <c r="AO36" s="19">
        <f>AD35</f>
        <v>0</v>
      </c>
      <c r="AW36" s="7"/>
      <c r="AX36" s="3"/>
      <c r="AY36" s="83"/>
      <c r="AZ36" s="71"/>
      <c r="BA36" s="71"/>
      <c r="BB36" s="71"/>
      <c r="BC36" s="71"/>
      <c r="BD36" s="84"/>
    </row>
    <row r="37" spans="28:56" ht="17" thickBot="1" x14ac:dyDescent="0.25">
      <c r="AB37" s="8"/>
      <c r="AC37" s="9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9"/>
      <c r="AQ37" s="9"/>
      <c r="AR37" s="9"/>
      <c r="AS37" s="9"/>
      <c r="AT37" s="9"/>
      <c r="AU37" s="9"/>
      <c r="AV37" s="9"/>
      <c r="AW37" s="17"/>
      <c r="AX37" s="10"/>
      <c r="AY37" s="85"/>
      <c r="AZ37" s="86"/>
      <c r="BA37" s="86"/>
      <c r="BB37" s="86"/>
      <c r="BC37" s="86"/>
      <c r="BD37" s="87"/>
    </row>
  </sheetData>
  <mergeCells count="26">
    <mergeCell ref="AY33:BD37"/>
    <mergeCell ref="AY3:BD7"/>
    <mergeCell ref="AY8:BD12"/>
    <mergeCell ref="AY13:BD17"/>
    <mergeCell ref="AY18:BD22"/>
    <mergeCell ref="AY23:BD27"/>
    <mergeCell ref="AY28:BD32"/>
    <mergeCell ref="AB23:AB24"/>
    <mergeCell ref="AV23:AV24"/>
    <mergeCell ref="AB28:AB29"/>
    <mergeCell ref="AV28:AV29"/>
    <mergeCell ref="AB33:AB34"/>
    <mergeCell ref="AV33:AV34"/>
    <mergeCell ref="A15:F20"/>
    <mergeCell ref="AB1:AS1"/>
    <mergeCell ref="AB3:AB4"/>
    <mergeCell ref="AV3:AV4"/>
    <mergeCell ref="A1:C1"/>
    <mergeCell ref="E1:G1"/>
    <mergeCell ref="I1:Y1"/>
    <mergeCell ref="AB8:AB9"/>
    <mergeCell ref="AV8:AV9"/>
    <mergeCell ref="AB13:AB14"/>
    <mergeCell ref="AV13:AV14"/>
    <mergeCell ref="AB18:AB19"/>
    <mergeCell ref="AV18:AV19"/>
  </mergeCells>
  <phoneticPr fontId="1" type="noConversion"/>
  <conditionalFormatting sqref="K2:Z5">
    <cfRule type="cellIs" dxfId="17" priority="1" operator="equal">
      <formula>1</formula>
    </cfRule>
    <cfRule type="cellIs" dxfId="16" priority="2" operator="equal">
      <formula>0</formula>
    </cfRule>
  </conditionalFormatting>
  <conditionalFormatting sqref="K6:Z13">
    <cfRule type="cellIs" dxfId="15" priority="3" operator="equal">
      <formula>0</formula>
    </cfRule>
    <cfRule type="cellIs" dxfId="14" priority="4" operator="equal">
      <formula>1</formula>
    </cfRule>
  </conditionalFormatting>
  <conditionalFormatting sqref="AU5:AX5">
    <cfRule type="expression" dxfId="13" priority="31">
      <formula>$AU5&lt;&gt;$AX5</formula>
    </cfRule>
    <cfRule type="expression" dxfId="12" priority="32">
      <formula>$AU5=$AX5</formula>
    </cfRule>
  </conditionalFormatting>
  <conditionalFormatting sqref="AU10:AX10">
    <cfRule type="expression" dxfId="11" priority="15">
      <formula>$AU10&lt;&gt;$AX10</formula>
    </cfRule>
    <cfRule type="expression" dxfId="10" priority="16">
      <formula>$AU10=$AX10</formula>
    </cfRule>
  </conditionalFormatting>
  <conditionalFormatting sqref="AU15:AX15">
    <cfRule type="expression" dxfId="9" priority="13">
      <formula>$AU15&lt;&gt;$AX15</formula>
    </cfRule>
    <cfRule type="expression" dxfId="8" priority="14">
      <formula>$AU15=$AX15</formula>
    </cfRule>
  </conditionalFormatting>
  <conditionalFormatting sqref="AU20:AX20">
    <cfRule type="expression" dxfId="7" priority="11">
      <formula>$AU20&lt;&gt;$AX20</formula>
    </cfRule>
    <cfRule type="expression" dxfId="6" priority="12">
      <formula>$AU20=$AX20</formula>
    </cfRule>
  </conditionalFormatting>
  <conditionalFormatting sqref="AU25:AX25">
    <cfRule type="expression" dxfId="5" priority="9">
      <formula>$AU25&lt;&gt;$AX25</formula>
    </cfRule>
    <cfRule type="expression" dxfId="4" priority="10">
      <formula>$AU25=$AX25</formula>
    </cfRule>
  </conditionalFormatting>
  <conditionalFormatting sqref="AU30:AX30">
    <cfRule type="expression" dxfId="3" priority="7">
      <formula>$AU30&lt;&gt;$AX30</formula>
    </cfRule>
    <cfRule type="expression" dxfId="2" priority="8">
      <formula>$AU30=$AX30</formula>
    </cfRule>
  </conditionalFormatting>
  <conditionalFormatting sqref="AU35:AX35">
    <cfRule type="expression" dxfId="1" priority="17">
      <formula>$AU35&lt;&gt;$AX35</formula>
    </cfRule>
    <cfRule type="expression" dxfId="0" priority="18">
      <formula>$AU35=$AX35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&amp;L&amp;"-,полужирный"Зенченков Павел Геннадьевич&amp;C&amp;"-,полужирный"
27 вариант
&amp;R&amp;"-,полужирный"&amp;F
</oddHeader>
    <oddFooter xml:space="preserve">&amp;C17.11.2024 17:20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Зенченков Павел Геннадьевич</dc:creator>
  <cp:lastModifiedBy>Зенченков Павел Геннадьевич</cp:lastModifiedBy>
  <dcterms:created xsi:type="dcterms:W3CDTF">2024-11-17T09:04:01Z</dcterms:created>
  <dcterms:modified xsi:type="dcterms:W3CDTF">2024-11-17T14:23:53Z</dcterms:modified>
</cp:coreProperties>
</file>