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<sst xmlns="http://schemas.openxmlformats.org/spreadsheetml/2006/main" count="88" uniqueCount="80">
  <si>
    <t>WELCOME TO CS DEGREE PLAN AND GRADESHEET</t>
  </si>
  <si>
    <t>Semeter</t>
  </si>
  <si>
    <t>Course</t>
  </si>
  <si>
    <t>GPA</t>
  </si>
  <si>
    <t>cgpa</t>
  </si>
  <si>
    <t>how many courses</t>
  </si>
  <si>
    <t>Result=</t>
  </si>
  <si>
    <t>1st sem</t>
  </si>
  <si>
    <t>CSE110</t>
  </si>
  <si>
    <t>MAT110</t>
  </si>
  <si>
    <t>ENG101</t>
  </si>
  <si>
    <t>PHY111</t>
  </si>
  <si>
    <t>2nd sem</t>
  </si>
  <si>
    <t>If any retake?</t>
  </si>
  <si>
    <t>MAT120</t>
  </si>
  <si>
    <t>PHY112</t>
  </si>
  <si>
    <t>SL</t>
  </si>
  <si>
    <t xml:space="preserve">Course title </t>
  </si>
  <si>
    <t>grade in first attempt</t>
  </si>
  <si>
    <t xml:space="preserve">Updated CGPA </t>
  </si>
  <si>
    <t>CSE230</t>
  </si>
  <si>
    <t>Course Done</t>
  </si>
  <si>
    <t>total gpa</t>
  </si>
  <si>
    <t>Total Credit</t>
  </si>
  <si>
    <t>AFTER THESIS DEFENCE ---&gt;</t>
  </si>
  <si>
    <t>Detailed Course Plan</t>
  </si>
  <si>
    <t>Down Below</t>
  </si>
  <si>
    <t>`</t>
  </si>
  <si>
    <t>GRADE</t>
  </si>
  <si>
    <t>CPGA Calculator</t>
  </si>
  <si>
    <t>STREAM 1</t>
  </si>
  <si>
    <t>TOTAL GRADE</t>
  </si>
  <si>
    <t>ENG 101</t>
  </si>
  <si>
    <t>man</t>
  </si>
  <si>
    <t>TOTAL COURSE</t>
  </si>
  <si>
    <t>ENG 102</t>
  </si>
  <si>
    <t>TOTAL CREDIT</t>
  </si>
  <si>
    <t>CGPA</t>
  </si>
  <si>
    <t>STREAM 2</t>
  </si>
  <si>
    <t>MAT 110</t>
  </si>
  <si>
    <t>PHY 111</t>
  </si>
  <si>
    <t>STA 201</t>
  </si>
  <si>
    <t>STREAM 3</t>
  </si>
  <si>
    <t>HUM 103</t>
  </si>
  <si>
    <t>BNG 103</t>
  </si>
  <si>
    <t>HST102/104</t>
  </si>
  <si>
    <t>STREAM 4</t>
  </si>
  <si>
    <t>EMB 101</t>
  </si>
  <si>
    <t>PSY 101</t>
  </si>
  <si>
    <t>POL101</t>
  </si>
  <si>
    <t>POL102/201/SOC</t>
  </si>
  <si>
    <t>STREAM 5</t>
  </si>
  <si>
    <t>CST301</t>
  </si>
  <si>
    <t>SCHOOL CORE</t>
  </si>
  <si>
    <t>MAT 120</t>
  </si>
  <si>
    <t>MAT 215</t>
  </si>
  <si>
    <t>MAT 216</t>
  </si>
  <si>
    <t>PHY 112</t>
  </si>
  <si>
    <t>COURSE CORE</t>
  </si>
  <si>
    <t>CSE 110</t>
  </si>
  <si>
    <t>CSE 111</t>
  </si>
  <si>
    <t>CSE 220</t>
  </si>
  <si>
    <t>CSE 221</t>
  </si>
  <si>
    <t>THESIS</t>
  </si>
  <si>
    <t>CSE400</t>
  </si>
  <si>
    <t>CSE 230</t>
  </si>
  <si>
    <t xml:space="preserve">      CSE 260</t>
  </si>
  <si>
    <t>CSE 321</t>
  </si>
  <si>
    <t>CSE 330</t>
  </si>
  <si>
    <t>CSE 331</t>
  </si>
  <si>
    <t>CSE 340</t>
  </si>
  <si>
    <t>CSE 370</t>
  </si>
  <si>
    <t>CSE 420</t>
  </si>
  <si>
    <t>CSE 421</t>
  </si>
  <si>
    <t>CSE 422</t>
  </si>
  <si>
    <t>CSE 423</t>
  </si>
  <si>
    <t>CSE 470</t>
  </si>
  <si>
    <t>ELECTIVE</t>
  </si>
  <si>
    <t>CSE320</t>
  </si>
  <si>
    <t>THESIS/INTERN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</si>
</sst>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2.0"/>
      <color rgb="FF000000"/>
      <name val="Arial"/>
    </font>
    <font>
      <color rgb="FFFFFFFF"/>
      <name val="Arial"/>
      <scheme val="minor"/>
    </font>
    <font>
      <sz val="36.0"/>
      <color theme="1"/>
      <name val="Roboto"/>
    </font>
    <font>
      <b/>
      <sz val="36.0"/>
      <color theme="1"/>
      <name val="Roboto"/>
    </font>
    <font/>
    <font>
      <color theme="1"/>
      <name val="Arial"/>
      <scheme val="minor"/>
    </font>
    <font>
      <color theme="1"/>
      <name val="Arial"/>
    </font>
    <font>
      <b/>
      <sz val="14.0"/>
      <color theme="1"/>
      <name val="Arial"/>
      <scheme val="minor"/>
    </font>
    <font>
      <b/>
      <sz val="12.0"/>
      <color theme="1"/>
      <name val="Arial"/>
      <scheme val="minor"/>
    </font>
    <font>
      <b/>
      <sz val="18.0"/>
      <color theme="1"/>
      <name val="Roboto"/>
    </font>
    <font>
      <b/>
      <sz val="23.0"/>
      <color theme="1"/>
      <name val="Arial"/>
      <scheme val="minor"/>
    </font>
    <font>
      <b/>
      <color rgb="FFFF0000"/>
      <name val="Arial"/>
      <scheme val="minor"/>
    </font>
    <font>
      <b/>
      <sz val="18.0"/>
      <color theme="1"/>
      <name val="Arial"/>
      <scheme val="minor"/>
    </font>
    <font>
      <sz val="14.0"/>
      <color rgb="FFFFFFFF"/>
      <name val="Arial"/>
      <scheme val="minor"/>
    </font>
    <font>
      <b/>
      <color theme="1"/>
      <name val="Arial"/>
      <scheme val="minor"/>
    </font>
    <font>
      <sz val="11.0"/>
      <color theme="1"/>
      <name val="Calibri"/>
    </font>
    <font>
      <color rgb="FF000000"/>
      <name val="&quot;Arial&quot;"/>
    </font>
    <font>
      <b/>
      <sz val="11.0"/>
      <color rgb="FF000000"/>
      <name val="Calibri"/>
    </font>
  </fonts>
  <fills count="2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4A86E8"/>
        <bgColor rgb="FF4A86E8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00FF"/>
        <bgColor rgb="FFFF00FF"/>
      </patternFill>
    </fill>
    <fill>
      <patternFill patternType="solid">
        <fgColor rgb="FF434343"/>
        <bgColor rgb="FF434343"/>
      </patternFill>
    </fill>
    <fill>
      <patternFill patternType="solid">
        <fgColor rgb="FFB6D7A8"/>
        <bgColor rgb="FFB6D7A8"/>
      </patternFill>
    </fill>
  </fills>
  <borders count="9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readingOrder="0"/>
    </xf>
    <xf borderId="0" fillId="4" fontId="2" numFmtId="0" xfId="0" applyFill="1" applyFont="1"/>
    <xf borderId="0" fillId="5" fontId="3" numFmtId="0" xfId="0" applyAlignment="1" applyFill="1" applyFont="1">
      <alignment horizontal="center" readingOrder="0" shrinkToFit="0" vertical="center" wrapText="1"/>
    </xf>
    <xf borderId="0" fillId="5" fontId="4" numFmtId="0" xfId="0" applyAlignment="1" applyFont="1">
      <alignment horizontal="center" vertical="center"/>
    </xf>
    <xf borderId="1" fillId="0" fontId="5" numFmtId="0" xfId="0" applyBorder="1" applyFont="1"/>
    <xf borderId="0" fillId="6" fontId="6" numFmtId="0" xfId="0" applyAlignment="1" applyFill="1" applyFont="1">
      <alignment readingOrder="0" shrinkToFit="0" vertical="center" wrapText="1"/>
    </xf>
    <xf borderId="0" fillId="6" fontId="7" numFmtId="0" xfId="0" applyAlignment="1" applyFont="1">
      <alignment readingOrder="0" vertical="bottom"/>
    </xf>
    <xf borderId="0" fillId="7" fontId="6" numFmtId="0" xfId="0" applyAlignment="1" applyFill="1" applyFont="1">
      <alignment vertical="center"/>
    </xf>
    <xf borderId="0" fillId="8" fontId="6" numFmtId="0" xfId="0" applyFill="1" applyFont="1"/>
    <xf borderId="0" fillId="6" fontId="7" numFmtId="0" xfId="0" applyAlignment="1" applyFont="1">
      <alignment horizontal="right" readingOrder="0" vertical="bottom"/>
    </xf>
    <xf borderId="0" fillId="8" fontId="6" numFmtId="0" xfId="0" applyAlignment="1" applyFont="1">
      <alignment readingOrder="0"/>
    </xf>
    <xf borderId="2" fillId="0" fontId="5" numFmtId="0" xfId="0" applyBorder="1" applyFont="1"/>
    <xf borderId="3" fillId="0" fontId="5" numFmtId="0" xfId="0" applyBorder="1" applyFont="1"/>
    <xf borderId="0" fillId="6" fontId="6" numFmtId="0" xfId="0" applyAlignment="1" applyFont="1">
      <alignment readingOrder="0"/>
    </xf>
    <xf borderId="0" fillId="7" fontId="6" numFmtId="0" xfId="0" applyFont="1"/>
    <xf borderId="0" fillId="9" fontId="6" numFmtId="0" xfId="0" applyFill="1" applyFont="1"/>
    <xf borderId="0" fillId="9" fontId="6" numFmtId="0" xfId="0" applyAlignment="1" applyFont="1">
      <alignment readingOrder="0" vertical="center"/>
    </xf>
    <xf borderId="0" fillId="9" fontId="7" numFmtId="0" xfId="0" applyAlignment="1" applyFont="1">
      <alignment readingOrder="0" vertical="bottom"/>
    </xf>
    <xf borderId="0" fillId="9" fontId="7" numFmtId="0" xfId="0" applyAlignment="1" applyFont="1">
      <alignment horizontal="right" readingOrder="0" vertical="bottom"/>
    </xf>
    <xf borderId="4" fillId="7" fontId="8" numFmtId="0" xfId="0" applyAlignment="1" applyBorder="1" applyFont="1">
      <alignment horizontal="center" readingOrder="0" vertical="center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10" fontId="6" numFmtId="0" xfId="0" applyAlignment="1" applyBorder="1" applyFill="1" applyFont="1">
      <alignment horizontal="center" readingOrder="0" vertical="center"/>
    </xf>
    <xf borderId="8" fillId="10" fontId="9" numFmtId="0" xfId="0" applyAlignment="1" applyBorder="1" applyFont="1">
      <alignment horizontal="center" readingOrder="0" vertical="center"/>
    </xf>
    <xf borderId="8" fillId="10" fontId="9" numFmtId="0" xfId="0" applyAlignment="1" applyBorder="1" applyFont="1">
      <alignment horizontal="center" readingOrder="0" shrinkToFit="0" vertical="center" wrapText="1"/>
    </xf>
    <xf borderId="0" fillId="5" fontId="8" numFmtId="0" xfId="0" applyAlignment="1" applyFont="1">
      <alignment horizontal="center" readingOrder="0" vertical="center"/>
    </xf>
    <xf borderId="0" fillId="0" fontId="6" numFmtId="0" xfId="0" applyAlignment="1" applyFont="1">
      <alignment readingOrder="0"/>
    </xf>
    <xf borderId="8" fillId="11" fontId="6" numFmtId="0" xfId="0" applyAlignment="1" applyBorder="1" applyFill="1" applyFont="1">
      <alignment horizontal="center" readingOrder="0"/>
    </xf>
    <xf borderId="8" fillId="11" fontId="6" numFmtId="0" xfId="0" applyAlignment="1" applyBorder="1" applyFont="1">
      <alignment readingOrder="0"/>
    </xf>
    <xf borderId="0" fillId="12" fontId="10" numFmtId="0" xfId="0" applyAlignment="1" applyFill="1" applyFont="1">
      <alignment horizontal="center" shrinkToFit="0" vertical="center" wrapText="1"/>
    </xf>
    <xf borderId="0" fillId="10" fontId="6" numFmtId="0" xfId="0" applyAlignment="1" applyFont="1">
      <alignment readingOrder="0" vertical="center"/>
    </xf>
    <xf borderId="0" fillId="10" fontId="7" numFmtId="0" xfId="0" applyAlignment="1" applyFont="1">
      <alignment vertical="bottom"/>
    </xf>
    <xf borderId="0" fillId="10" fontId="7" numFmtId="0" xfId="0" applyAlignment="1" applyFont="1">
      <alignment horizontal="right" vertical="bottom"/>
    </xf>
    <xf borderId="8" fillId="11" fontId="6" numFmtId="0" xfId="0" applyBorder="1" applyFont="1"/>
    <xf borderId="0" fillId="9" fontId="6" numFmtId="0" xfId="0" applyAlignment="1" applyFont="1">
      <alignment readingOrder="0"/>
    </xf>
    <xf borderId="0" fillId="5" fontId="11" numFmtId="0" xfId="0" applyAlignment="1" applyFont="1">
      <alignment horizontal="center" shrinkToFit="0" vertical="center" wrapText="1"/>
    </xf>
    <xf borderId="0" fillId="13" fontId="6" numFmtId="0" xfId="0" applyAlignment="1" applyFill="1" applyFont="1">
      <alignment readingOrder="0" vertical="center"/>
    </xf>
    <xf borderId="0" fillId="13" fontId="7" numFmtId="0" xfId="0" applyAlignment="1" applyFont="1">
      <alignment vertical="bottom"/>
    </xf>
    <xf borderId="0" fillId="13" fontId="7" numFmtId="0" xfId="0" applyAlignment="1" applyFont="1">
      <alignment horizontal="right" vertical="bottom"/>
    </xf>
    <xf borderId="0" fillId="14" fontId="12" numFmtId="0" xfId="0" applyAlignment="1" applyFill="1" applyFont="1">
      <alignment readingOrder="0"/>
    </xf>
    <xf borderId="0" fillId="5" fontId="13" numFmtId="0" xfId="0" applyAlignment="1" applyFont="1">
      <alignment horizontal="center" readingOrder="0" shrinkToFit="0" vertical="center" wrapText="1"/>
    </xf>
    <xf borderId="0" fillId="13" fontId="6" numFmtId="0" xfId="0" applyFont="1"/>
    <xf borderId="0" fillId="13" fontId="6" numFmtId="0" xfId="0" applyAlignment="1" applyFont="1">
      <alignment readingOrder="0"/>
    </xf>
    <xf borderId="0" fillId="15" fontId="6" numFmtId="0" xfId="0" applyAlignment="1" applyFill="1" applyFont="1">
      <alignment readingOrder="0" vertical="center"/>
    </xf>
    <xf borderId="0" fillId="15" fontId="7" numFmtId="0" xfId="0" applyAlignment="1" applyFont="1">
      <alignment vertical="bottom"/>
    </xf>
    <xf borderId="0" fillId="15" fontId="7" numFmtId="0" xfId="0" applyAlignment="1" applyFont="1">
      <alignment horizontal="right" vertical="bottom"/>
    </xf>
    <xf borderId="0" fillId="3" fontId="2" numFmtId="0" xfId="0" applyFont="1"/>
    <xf borderId="0" fillId="16" fontId="14" numFmtId="0" xfId="0" applyAlignment="1" applyFill="1" applyFont="1">
      <alignment horizontal="center" readingOrder="0"/>
    </xf>
    <xf borderId="0" fillId="4" fontId="6" numFmtId="0" xfId="0" applyFont="1"/>
    <xf borderId="0" fillId="17" fontId="15" numFmtId="0" xfId="0" applyAlignment="1" applyFill="1" applyFont="1">
      <alignment readingOrder="0"/>
    </xf>
    <xf borderId="0" fillId="17" fontId="7" numFmtId="0" xfId="0" applyAlignment="1" applyFont="1">
      <alignment readingOrder="0" vertical="bottom"/>
    </xf>
    <xf borderId="0" fillId="17" fontId="6" numFmtId="0" xfId="0" applyAlignment="1" applyFont="1">
      <alignment readingOrder="0"/>
    </xf>
    <xf borderId="0" fillId="17" fontId="6" numFmtId="0" xfId="0" applyFont="1"/>
    <xf borderId="8" fillId="18" fontId="15" numFmtId="0" xfId="0" applyAlignment="1" applyBorder="1" applyFill="1" applyFont="1">
      <alignment readingOrder="0"/>
    </xf>
    <xf borderId="8" fillId="18" fontId="6" numFmtId="0" xfId="0" applyBorder="1" applyFont="1"/>
    <xf borderId="0" fillId="19" fontId="6" numFmtId="0" xfId="0" applyAlignment="1" applyFill="1" applyFont="1">
      <alignment readingOrder="0" vertical="center"/>
    </xf>
    <xf borderId="0" fillId="19" fontId="7" numFmtId="0" xfId="0" applyAlignment="1" applyFont="1">
      <alignment vertical="bottom"/>
    </xf>
    <xf borderId="0" fillId="19" fontId="6" numFmtId="0" xfId="0" applyAlignment="1" applyFont="1">
      <alignment readingOrder="0"/>
    </xf>
    <xf borderId="0" fillId="17" fontId="15" numFmtId="0" xfId="0" applyFont="1"/>
    <xf borderId="0" fillId="17" fontId="16" numFmtId="0" xfId="0" applyAlignment="1" applyFont="1">
      <alignment horizontal="center" shrinkToFit="0" vertical="bottom" wrapText="1"/>
    </xf>
    <xf borderId="1" fillId="17" fontId="7" numFmtId="0" xfId="0" applyAlignment="1" applyBorder="1" applyFont="1">
      <alignment horizontal="right" vertical="bottom"/>
    </xf>
    <xf borderId="8" fillId="18" fontId="6" numFmtId="0" xfId="0" applyAlignment="1" applyBorder="1" applyFont="1">
      <alignment readingOrder="0"/>
    </xf>
    <xf borderId="0" fillId="0" fontId="15" numFmtId="0" xfId="0" applyFont="1"/>
    <xf borderId="0" fillId="0" fontId="7" numFmtId="0" xfId="0" applyAlignment="1" applyFont="1">
      <alignment vertical="top"/>
    </xf>
    <xf borderId="1" fillId="0" fontId="7" numFmtId="0" xfId="0" applyAlignment="1" applyBorder="1" applyFont="1">
      <alignment vertical="bottom"/>
    </xf>
    <xf borderId="8" fillId="20" fontId="6" numFmtId="0" xfId="0" applyBorder="1" applyFill="1" applyFont="1"/>
    <xf borderId="0" fillId="0" fontId="7" numFmtId="0" xfId="0" applyAlignment="1" applyFont="1">
      <alignment vertical="bottom"/>
    </xf>
    <xf borderId="8" fillId="7" fontId="15" numFmtId="0" xfId="0" applyAlignment="1" applyBorder="1" applyFont="1">
      <alignment readingOrder="0"/>
    </xf>
    <xf borderId="8" fillId="7" fontId="15" numFmtId="0" xfId="0" applyBorder="1" applyFont="1"/>
    <xf borderId="0" fillId="0" fontId="7" numFmtId="0" xfId="0" applyAlignment="1" applyFont="1">
      <alignment vertical="bottom"/>
    </xf>
    <xf borderId="0" fillId="21" fontId="6" numFmtId="0" xfId="0" applyFill="1" applyFont="1"/>
    <xf borderId="0" fillId="11" fontId="6" numFmtId="0" xfId="0" applyAlignment="1" applyFont="1">
      <alignment readingOrder="0" vertical="center"/>
    </xf>
    <xf borderId="0" fillId="11" fontId="7" numFmtId="0" xfId="0" applyAlignment="1" applyFont="1">
      <alignment readingOrder="0" vertical="bottom"/>
    </xf>
    <xf borderId="0" fillId="11" fontId="6" numFmtId="0" xfId="0" applyAlignment="1" applyFont="1">
      <alignment readingOrder="0"/>
    </xf>
    <xf borderId="0" fillId="9" fontId="15" numFmtId="0" xfId="0" applyAlignment="1" applyFont="1">
      <alignment readingOrder="0"/>
    </xf>
    <xf borderId="0" fillId="9" fontId="7" numFmtId="0" xfId="0" applyAlignment="1" applyFont="1">
      <alignment vertical="bottom"/>
    </xf>
    <xf borderId="0" fillId="11" fontId="7" numFmtId="0" xfId="0" applyAlignment="1" applyFont="1">
      <alignment vertical="bottom"/>
    </xf>
    <xf borderId="0" fillId="9" fontId="15" numFmtId="0" xfId="0" applyFont="1"/>
    <xf borderId="0" fillId="9" fontId="16" numFmtId="0" xfId="0" applyAlignment="1" applyFont="1">
      <alignment horizontal="center" shrinkToFit="0" vertical="bottom" wrapText="1"/>
    </xf>
    <xf borderId="0" fillId="9" fontId="17" numFmtId="0" xfId="0" applyAlignment="1" applyFont="1">
      <alignment readingOrder="0"/>
    </xf>
    <xf borderId="0" fillId="9" fontId="7" numFmtId="0" xfId="0" applyAlignment="1" applyFont="1">
      <alignment horizontal="right" vertical="bottom"/>
    </xf>
    <xf borderId="0" fillId="9" fontId="7" numFmtId="0" xfId="0" applyAlignment="1" applyFont="1">
      <alignment vertical="bottom"/>
    </xf>
    <xf borderId="0" fillId="18" fontId="15" numFmtId="0" xfId="0" applyAlignment="1" applyFont="1">
      <alignment readingOrder="0"/>
    </xf>
    <xf borderId="0" fillId="18" fontId="7" numFmtId="0" xfId="0" applyAlignment="1" applyFont="1">
      <alignment readingOrder="0" vertical="bottom"/>
    </xf>
    <xf borderId="0" fillId="18" fontId="6" numFmtId="0" xfId="0" applyAlignment="1" applyFont="1">
      <alignment readingOrder="0"/>
    </xf>
    <xf borderId="0" fillId="18" fontId="7" numFmtId="0" xfId="0" applyAlignment="1" applyFont="1">
      <alignment vertical="bottom"/>
    </xf>
    <xf borderId="0" fillId="18" fontId="15" numFmtId="0" xfId="0" applyFont="1"/>
    <xf borderId="0" fillId="18" fontId="16" numFmtId="0" xfId="0" applyAlignment="1" applyFont="1">
      <alignment horizontal="center" shrinkToFit="0" vertical="bottom" wrapText="1"/>
    </xf>
    <xf borderId="0" fillId="18" fontId="6" numFmtId="0" xfId="0" applyFont="1"/>
    <xf borderId="0" fillId="18" fontId="7" numFmtId="0" xfId="0" applyAlignment="1" applyFont="1">
      <alignment horizontal="right" vertical="bottom"/>
    </xf>
    <xf borderId="0" fillId="18" fontId="7" numFmtId="0" xfId="0" applyAlignment="1" applyFont="1">
      <alignment vertical="bottom"/>
    </xf>
    <xf borderId="0" fillId="10" fontId="7" numFmtId="0" xfId="0" applyAlignment="1" applyFont="1">
      <alignment horizontal="right" readingOrder="0" vertical="bottom"/>
    </xf>
    <xf borderId="0" fillId="14" fontId="15" numFmtId="0" xfId="0" applyAlignment="1" applyFont="1">
      <alignment readingOrder="0"/>
    </xf>
    <xf borderId="0" fillId="14" fontId="7" numFmtId="0" xfId="0" applyAlignment="1" applyFont="1">
      <alignment readingOrder="0" vertical="bottom"/>
    </xf>
    <xf borderId="0" fillId="14" fontId="6" numFmtId="0" xfId="0" applyAlignment="1" applyFont="1">
      <alignment readingOrder="0"/>
    </xf>
    <xf borderId="0" fillId="14" fontId="7" numFmtId="0" xfId="0" applyAlignment="1" applyFont="1">
      <alignment vertical="bottom"/>
    </xf>
    <xf borderId="0" fillId="14" fontId="15" numFmtId="0" xfId="0" applyFont="1"/>
    <xf borderId="0" fillId="14" fontId="16" numFmtId="0" xfId="0" applyAlignment="1" applyFont="1">
      <alignment vertical="bottom"/>
    </xf>
    <xf borderId="0" fillId="14" fontId="6" numFmtId="0" xfId="0" applyFont="1"/>
    <xf borderId="0" fillId="14" fontId="7" numFmtId="0" xfId="0" applyAlignment="1" applyFont="1">
      <alignment horizontal="right" vertical="bottom"/>
    </xf>
    <xf borderId="0" fillId="14" fontId="16" numFmtId="0" xfId="0" applyAlignment="1" applyFont="1">
      <alignment shrinkToFit="0" vertical="bottom" wrapText="1"/>
    </xf>
    <xf borderId="0" fillId="14" fontId="7" numFmtId="0" xfId="0" applyAlignment="1" applyFont="1">
      <alignment vertical="bottom"/>
    </xf>
    <xf borderId="0" fillId="14" fontId="7" numFmtId="0" xfId="0" applyAlignment="1" applyFont="1">
      <alignment shrinkToFit="0" vertical="bottom" wrapText="0"/>
    </xf>
    <xf borderId="0" fillId="13" fontId="7" numFmtId="0" xfId="0" applyAlignment="1" applyFont="1">
      <alignment horizontal="right" readingOrder="0" vertical="bottom"/>
    </xf>
    <xf borderId="0" fillId="15" fontId="15" numFmtId="0" xfId="0" applyAlignment="1" applyFont="1">
      <alignment readingOrder="0"/>
    </xf>
    <xf borderId="0" fillId="15" fontId="6" numFmtId="0" xfId="0" applyFont="1"/>
    <xf borderId="0" fillId="15" fontId="7" numFmtId="0" xfId="0" applyAlignment="1" applyFont="1">
      <alignment vertical="bottom"/>
    </xf>
    <xf borderId="0" fillId="10" fontId="18" numFmtId="0" xfId="0" applyAlignment="1" applyFont="1">
      <alignment horizontal="center" readingOrder="0" shrinkToFit="0" wrapText="1"/>
    </xf>
    <xf borderId="0" fillId="10" fontId="7" numFmtId="0" xfId="0" applyAlignment="1" applyFont="1">
      <alignment vertical="bottom"/>
    </xf>
    <xf borderId="0" fillId="10" fontId="6" numFmtId="0" xfId="0" applyFont="1"/>
    <xf borderId="0" fillId="15" fontId="7" numFmtId="0" xfId="0" applyAlignment="1" applyFont="1">
      <alignment horizontal="right" readingOrder="0" vertical="bottom"/>
    </xf>
    <xf borderId="0" fillId="10" fontId="15" numFmtId="0" xfId="0" applyFont="1"/>
    <xf borderId="0" fillId="10" fontId="16" numFmtId="0" xfId="0" applyAlignment="1" applyFont="1">
      <alignment horizontal="center" shrinkToFit="0" vertical="bottom" wrapText="1"/>
    </xf>
    <xf borderId="0" fillId="10" fontId="7" numFmtId="0" xfId="0" applyAlignment="1" applyFont="1">
      <alignment readingOrder="0" vertical="bottom"/>
    </xf>
    <xf borderId="0" fillId="22" fontId="15" numFmtId="0" xfId="0" applyAlignment="1" applyFill="1" applyFont="1">
      <alignment readingOrder="0"/>
    </xf>
    <xf borderId="0" fillId="22" fontId="7" numFmtId="0" xfId="0" applyAlignment="1" applyFont="1">
      <alignment vertical="bottom"/>
    </xf>
    <xf borderId="0" fillId="22" fontId="6" numFmtId="0" xfId="0" applyFont="1"/>
    <xf borderId="0" fillId="22" fontId="15" numFmtId="0" xfId="0" applyFont="1"/>
    <xf borderId="0" fillId="22" fontId="16" numFmtId="0" xfId="0" applyAlignment="1" applyFont="1">
      <alignment horizontal="center" vertical="bottom"/>
    </xf>
    <xf borderId="0" fillId="22" fontId="7" numFmtId="0" xfId="0" applyAlignment="1" applyFont="1">
      <alignment horizontal="right" vertical="bottom"/>
    </xf>
    <xf borderId="0" fillId="22" fontId="7" numFmtId="0" xfId="0" applyAlignment="1" applyFont="1">
      <alignment horizontal="center" shrinkToFit="0" vertical="bottom" wrapText="1"/>
    </xf>
    <xf borderId="0" fillId="7" fontId="15" numFmtId="0" xfId="0" applyAlignment="1" applyFont="1">
      <alignment readingOrder="0"/>
    </xf>
    <xf borderId="0" fillId="7" fontId="6" numFmtId="0" xfId="0" applyAlignment="1" applyFont="1">
      <alignment readingOrder="0"/>
    </xf>
    <xf borderId="0" fillId="22" fontId="16" numFmtId="0" xfId="0" applyAlignment="1" applyFont="1">
      <alignment vertical="bottom"/>
    </xf>
    <xf borderId="0" fillId="22" fontId="7" numFmtId="0" xfId="0" applyAlignment="1" applyFont="1">
      <alignment readingOrder="0" vertical="bottom"/>
    </xf>
    <xf borderId="0" fillId="13" fontId="15" numFmtId="0" xfId="0" applyAlignment="1" applyFont="1">
      <alignment readingOrder="0"/>
    </xf>
    <xf borderId="0" fillId="13" fontId="7" numFmtId="0" xfId="0" applyAlignment="1" applyFont="1">
      <alignment vertical="bottom"/>
    </xf>
    <xf borderId="0" fillId="13" fontId="15" numFmtId="0" xfId="0" applyFont="1"/>
    <xf borderId="0" fillId="13" fontId="16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75"/>
    <col customWidth="1" min="6" max="6" width="7.75"/>
    <col customWidth="1" min="7" max="7" width="14.25"/>
    <col customWidth="1" min="11" max="11" width="14.88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/>
      <c r="G2" s="4" t="s">
        <v>6</v>
      </c>
      <c r="I2" s="5">
        <f>SUM(C3:C61)/SUM(E4,E9,E14,E19,E24,E29,E34,E39,E44,E49,E54,E59)</f>
        <v>3.9625</v>
      </c>
      <c r="M2" s="6"/>
    </row>
    <row r="3">
      <c r="A3" s="7" t="s">
        <v>7</v>
      </c>
      <c r="B3" s="8" t="s">
        <v>8</v>
      </c>
      <c r="C3" s="8">
        <v>3.7</v>
      </c>
      <c r="D3" s="9">
        <f>SUM(C3:C6)/E4</f>
        <v>3.925</v>
      </c>
      <c r="E3" s="10"/>
      <c r="M3" s="6"/>
    </row>
    <row r="4">
      <c r="B4" s="8" t="s">
        <v>9</v>
      </c>
      <c r="C4" s="11">
        <v>4.0</v>
      </c>
      <c r="E4" s="12">
        <f>COUNT(C3:C6)</f>
        <v>4</v>
      </c>
      <c r="M4" s="6"/>
    </row>
    <row r="5">
      <c r="B5" s="8" t="s">
        <v>10</v>
      </c>
      <c r="C5" s="11">
        <v>4.0</v>
      </c>
      <c r="E5" s="10"/>
      <c r="G5" s="13"/>
      <c r="H5" s="13"/>
      <c r="I5" s="13"/>
      <c r="J5" s="13"/>
      <c r="K5" s="13"/>
      <c r="L5" s="13"/>
      <c r="M5" s="14"/>
    </row>
    <row r="6">
      <c r="B6" s="15" t="s">
        <v>11</v>
      </c>
      <c r="C6" s="15">
        <v>4.0</v>
      </c>
      <c r="D6" s="16"/>
      <c r="E6" s="10"/>
      <c r="G6" s="17"/>
      <c r="H6" s="17"/>
      <c r="I6" s="17"/>
      <c r="J6" s="17"/>
      <c r="K6" s="17"/>
      <c r="L6" s="17"/>
      <c r="M6" s="17"/>
    </row>
    <row r="7">
      <c r="G7" s="17"/>
      <c r="H7" s="17"/>
      <c r="I7" s="17"/>
      <c r="J7" s="17"/>
      <c r="K7" s="17"/>
      <c r="L7" s="17"/>
      <c r="M7" s="17"/>
    </row>
    <row r="8">
      <c r="A8" s="18" t="s">
        <v>12</v>
      </c>
      <c r="B8" s="19" t="s">
        <v>8</v>
      </c>
      <c r="C8" s="20">
        <v>4.0</v>
      </c>
      <c r="D8" s="9">
        <f>SUM(C8:C11)/E9</f>
        <v>4</v>
      </c>
      <c r="E8" s="10"/>
      <c r="G8" s="17"/>
      <c r="H8" s="21" t="s">
        <v>13</v>
      </c>
      <c r="I8" s="22"/>
      <c r="J8" s="23"/>
      <c r="K8" s="17"/>
      <c r="L8" s="17"/>
      <c r="M8" s="17"/>
    </row>
    <row r="9">
      <c r="B9" s="19" t="s">
        <v>14</v>
      </c>
      <c r="C9" s="20">
        <v>4.0</v>
      </c>
      <c r="E9" s="12">
        <f>COUNT(C8:C11)</f>
        <v>4</v>
      </c>
      <c r="G9" s="17"/>
      <c r="H9" s="24"/>
      <c r="I9" s="13"/>
      <c r="J9" s="14"/>
      <c r="K9" s="17"/>
      <c r="L9" s="17"/>
      <c r="M9" s="17"/>
    </row>
    <row r="10">
      <c r="B10" s="19" t="s">
        <v>15</v>
      </c>
      <c r="C10" s="20">
        <v>4.0</v>
      </c>
      <c r="E10" s="10"/>
      <c r="G10" s="17"/>
      <c r="H10" s="25" t="s">
        <v>16</v>
      </c>
      <c r="I10" s="26" t="s">
        <v>17</v>
      </c>
      <c r="J10" s="27" t="s">
        <v>18</v>
      </c>
      <c r="K10" s="28" t="s">
        <v>19</v>
      </c>
      <c r="M10" s="17"/>
    </row>
    <row r="11">
      <c r="B11" s="19" t="s">
        <v>20</v>
      </c>
      <c r="C11" s="20">
        <v>4.0</v>
      </c>
      <c r="E11" s="10"/>
      <c r="F11" s="29">
        <v>0.0</v>
      </c>
      <c r="G11" s="17"/>
      <c r="H11" s="30">
        <v>1.0</v>
      </c>
      <c r="I11" s="31" t="s">
        <v>8</v>
      </c>
      <c r="J11" s="31">
        <v>3.7</v>
      </c>
      <c r="K11" s="32">
        <f>(SUM(C3:C61)-SUM(J11:J14))/(SUM(E3:E61)-COUNT(J11:J14))</f>
        <v>4</v>
      </c>
      <c r="M11" s="17"/>
    </row>
    <row r="12">
      <c r="D12" s="16"/>
      <c r="E12" s="10"/>
      <c r="G12" s="17"/>
      <c r="H12" s="30">
        <v>2.0</v>
      </c>
      <c r="I12" s="31"/>
      <c r="J12" s="31"/>
      <c r="M12" s="17"/>
    </row>
    <row r="13">
      <c r="A13" s="33"/>
      <c r="B13" s="34"/>
      <c r="C13" s="35"/>
      <c r="D13" s="9" t="str">
        <f>SUM(C13:C16)/E14</f>
        <v>#DIV/0!</v>
      </c>
      <c r="E13" s="10"/>
      <c r="G13" s="17"/>
      <c r="H13" s="30">
        <v>3.0</v>
      </c>
      <c r="I13" s="31"/>
      <c r="J13" s="31"/>
      <c r="K13" s="17"/>
      <c r="L13" s="17"/>
      <c r="M13" s="17"/>
    </row>
    <row r="14">
      <c r="B14" s="34"/>
      <c r="C14" s="35"/>
      <c r="E14" s="12">
        <f>COUNT(C13:C16)</f>
        <v>0</v>
      </c>
      <c r="G14" s="17"/>
      <c r="H14" s="30">
        <v>4.0</v>
      </c>
      <c r="I14" s="36"/>
      <c r="J14" s="31"/>
      <c r="K14" s="37" t="s">
        <v>21</v>
      </c>
      <c r="L14" s="37" t="s">
        <v>22</v>
      </c>
      <c r="M14" s="37" t="s">
        <v>23</v>
      </c>
    </row>
    <row r="15">
      <c r="B15" s="34"/>
      <c r="C15" s="35"/>
      <c r="E15" s="10"/>
      <c r="G15" s="17"/>
      <c r="H15" s="17"/>
      <c r="I15" s="17"/>
      <c r="J15" s="17"/>
      <c r="K15" s="17">
        <f>(SUM(E3:E61)-COUNT(J11:J14))</f>
        <v>7</v>
      </c>
      <c r="L15" s="17">
        <f>(SUM(C3:C61)-SUM(J11:J14))</f>
        <v>28</v>
      </c>
      <c r="M15" s="17">
        <f>K15*3+E63</f>
        <v>21</v>
      </c>
    </row>
    <row r="16">
      <c r="B16" s="34"/>
      <c r="C16" s="35"/>
      <c r="E16" s="10"/>
      <c r="G16" s="17"/>
      <c r="H16" s="17"/>
      <c r="I16" s="17"/>
      <c r="J16" s="17"/>
      <c r="K16" s="37"/>
      <c r="L16" s="17"/>
      <c r="M16" s="37"/>
    </row>
    <row r="17">
      <c r="D17" s="16"/>
      <c r="E17" s="10"/>
      <c r="K17" s="38">
        <f>((L15*3)+(C63*4))/(M15)</f>
        <v>4</v>
      </c>
    </row>
    <row r="18">
      <c r="A18" s="39"/>
      <c r="B18" s="40"/>
      <c r="C18" s="41"/>
      <c r="D18" s="9" t="str">
        <f>SUM(C18:C21)/E19</f>
        <v>#DIV/0!</v>
      </c>
      <c r="E18" s="10"/>
      <c r="I18" s="42" t="s">
        <v>24</v>
      </c>
    </row>
    <row r="19">
      <c r="B19" s="40"/>
      <c r="C19" s="41"/>
      <c r="E19" s="12">
        <f>COUNT(C18:C21)</f>
        <v>0</v>
      </c>
    </row>
    <row r="20">
      <c r="B20" s="40"/>
      <c r="C20" s="41"/>
      <c r="E20" s="10"/>
      <c r="H20" s="43" t="s">
        <v>25</v>
      </c>
    </row>
    <row r="21">
      <c r="B21" s="44"/>
      <c r="C21" s="45"/>
      <c r="D21" s="16"/>
      <c r="E21" s="10"/>
    </row>
    <row r="23">
      <c r="A23" s="46"/>
      <c r="B23" s="47"/>
      <c r="C23" s="48"/>
      <c r="D23" s="9" t="str">
        <f>SUM(C23:C26)/E24</f>
        <v>#DIV/0!</v>
      </c>
      <c r="E23" s="10"/>
      <c r="I23" s="29" t="s">
        <v>26</v>
      </c>
    </row>
    <row r="24">
      <c r="B24" s="47"/>
      <c r="C24" s="48"/>
      <c r="E24" s="12">
        <f>COUNT(C23:C26)</f>
        <v>0</v>
      </c>
      <c r="L24" s="29" t="s">
        <v>27</v>
      </c>
    </row>
    <row r="25">
      <c r="B25" s="47"/>
      <c r="C25" s="48"/>
      <c r="E25" s="10"/>
    </row>
    <row r="26">
      <c r="B26" s="47"/>
      <c r="C26" s="48"/>
      <c r="E26" s="10"/>
      <c r="G26" s="49"/>
      <c r="H26" s="2" t="s">
        <v>2</v>
      </c>
      <c r="I26" s="49"/>
      <c r="J26" s="2" t="s">
        <v>28</v>
      </c>
      <c r="K26" s="50" t="s">
        <v>29</v>
      </c>
    </row>
    <row r="27">
      <c r="D27" s="51"/>
      <c r="E27" s="51"/>
      <c r="G27" s="52" t="s">
        <v>30</v>
      </c>
      <c r="H27" s="53">
        <v>2.0</v>
      </c>
      <c r="I27" s="54">
        <v>2.0</v>
      </c>
      <c r="J27" s="55"/>
      <c r="K27" s="56" t="s">
        <v>31</v>
      </c>
      <c r="L27" s="57">
        <f>SUM(J28:J86)</f>
        <v>58.3</v>
      </c>
    </row>
    <row r="28">
      <c r="A28" s="58"/>
      <c r="B28" s="59"/>
      <c r="C28" s="60"/>
      <c r="D28" s="9" t="str">
        <f>SUM(C28:C31)/E29</f>
        <v>#DIV/0!</v>
      </c>
      <c r="E28" s="10"/>
      <c r="G28" s="61"/>
      <c r="H28" s="62" t="s">
        <v>32</v>
      </c>
      <c r="I28" s="54" t="s">
        <v>33</v>
      </c>
      <c r="J28" s="63">
        <v>4.0</v>
      </c>
      <c r="K28" s="56" t="s">
        <v>34</v>
      </c>
      <c r="L28" s="64">
        <f>COUNT(J27:J86)</f>
        <v>19</v>
      </c>
    </row>
    <row r="29">
      <c r="B29" s="59"/>
      <c r="C29" s="60"/>
      <c r="E29" s="10">
        <f>COUNT(C28:C31)</f>
        <v>0</v>
      </c>
      <c r="G29" s="61"/>
      <c r="H29" s="62" t="s">
        <v>35</v>
      </c>
      <c r="I29" s="54" t="s">
        <v>33</v>
      </c>
      <c r="J29" s="63">
        <v>3.0</v>
      </c>
      <c r="K29" s="56" t="s">
        <v>36</v>
      </c>
      <c r="L29" s="57">
        <f>L28*3</f>
        <v>57</v>
      </c>
    </row>
    <row r="30">
      <c r="B30" s="59"/>
      <c r="C30" s="60"/>
      <c r="E30" s="10"/>
      <c r="G30" s="65"/>
      <c r="H30" s="66"/>
      <c r="J30" s="67"/>
      <c r="K30" s="68"/>
      <c r="L30" s="68"/>
    </row>
    <row r="31">
      <c r="B31" s="60"/>
      <c r="C31" s="60"/>
      <c r="D31" s="16"/>
      <c r="E31" s="10"/>
      <c r="G31" s="65"/>
      <c r="H31" s="69"/>
      <c r="J31" s="67"/>
      <c r="K31" s="70" t="s">
        <v>37</v>
      </c>
      <c r="L31" s="71">
        <f>(L27*3)/L29</f>
        <v>3.068421053</v>
      </c>
    </row>
    <row r="32">
      <c r="G32" s="65"/>
      <c r="H32" s="72"/>
      <c r="J32" s="72"/>
      <c r="K32" s="73"/>
      <c r="L32" s="73"/>
    </row>
    <row r="33">
      <c r="A33" s="74"/>
      <c r="B33" s="75"/>
      <c r="C33" s="76"/>
      <c r="D33" s="9" t="str">
        <f>SUM(C33:C36)/E34</f>
        <v>#DIV/0!</v>
      </c>
      <c r="E33" s="10"/>
      <c r="G33" s="77" t="s">
        <v>38</v>
      </c>
      <c r="H33" s="19">
        <v>2.0</v>
      </c>
      <c r="I33" s="37">
        <v>3.0</v>
      </c>
      <c r="J33" s="78"/>
    </row>
    <row r="34">
      <c r="B34" s="79"/>
      <c r="C34" s="76"/>
      <c r="E34" s="10">
        <f>COUNT(C33:C36)</f>
        <v>0</v>
      </c>
      <c r="G34" s="80"/>
      <c r="H34" s="81" t="s">
        <v>39</v>
      </c>
      <c r="I34" s="82" t="s">
        <v>33</v>
      </c>
      <c r="J34" s="83">
        <v>2.3</v>
      </c>
    </row>
    <row r="35">
      <c r="B35" s="75"/>
      <c r="C35" s="76"/>
      <c r="E35" s="10"/>
      <c r="G35" s="80"/>
      <c r="H35" s="81" t="s">
        <v>40</v>
      </c>
      <c r="I35" s="82" t="s">
        <v>33</v>
      </c>
      <c r="J35" s="83">
        <v>3.7</v>
      </c>
    </row>
    <row r="36">
      <c r="B36" s="75"/>
      <c r="C36" s="76"/>
      <c r="E36" s="10"/>
      <c r="G36" s="80"/>
      <c r="H36" s="81" t="s">
        <v>41</v>
      </c>
      <c r="I36" s="37" t="s">
        <v>33</v>
      </c>
      <c r="J36" s="83">
        <v>3.0</v>
      </c>
    </row>
    <row r="37">
      <c r="G37" s="65"/>
      <c r="H37" s="72"/>
      <c r="J37" s="72"/>
    </row>
    <row r="38">
      <c r="A38" s="18"/>
      <c r="B38" s="84"/>
      <c r="C38" s="20"/>
      <c r="D38" s="9" t="str">
        <f>SUM(C38:C41)/E39</f>
        <v>#DIV/0!</v>
      </c>
      <c r="E38" s="10"/>
      <c r="G38" s="85" t="s">
        <v>42</v>
      </c>
      <c r="H38" s="86">
        <v>3.0</v>
      </c>
      <c r="I38" s="87">
        <v>2.0</v>
      </c>
      <c r="J38" s="88"/>
    </row>
    <row r="39">
      <c r="B39" s="84"/>
      <c r="C39" s="20"/>
      <c r="E39" s="12">
        <f>COUNT(C38:C41)</f>
        <v>0</v>
      </c>
      <c r="G39" s="89"/>
      <c r="H39" s="90" t="s">
        <v>43</v>
      </c>
      <c r="I39" s="91"/>
      <c r="J39" s="92">
        <v>3.7</v>
      </c>
    </row>
    <row r="40">
      <c r="B40" s="84"/>
      <c r="C40" s="20"/>
      <c r="E40" s="10"/>
      <c r="G40" s="89"/>
      <c r="H40" s="90" t="s">
        <v>44</v>
      </c>
      <c r="I40" s="91"/>
      <c r="J40" s="92">
        <v>3.3</v>
      </c>
    </row>
    <row r="41">
      <c r="B41" s="84"/>
      <c r="C41" s="20"/>
      <c r="E41" s="10"/>
      <c r="G41" s="89"/>
      <c r="H41" s="93" t="s">
        <v>45</v>
      </c>
      <c r="I41" s="91"/>
      <c r="J41" s="88"/>
    </row>
    <row r="42">
      <c r="D42" s="16"/>
      <c r="E42" s="10"/>
      <c r="G42" s="65"/>
      <c r="H42" s="72"/>
      <c r="J42" s="72"/>
    </row>
    <row r="43">
      <c r="A43" s="33"/>
      <c r="B43" s="34"/>
      <c r="C43" s="94"/>
      <c r="D43" s="9" t="str">
        <f>SUM(C43:C46)/E44</f>
        <v>#DIV/0!</v>
      </c>
      <c r="E43" s="10"/>
      <c r="G43" s="95" t="s">
        <v>46</v>
      </c>
      <c r="H43" s="96">
        <v>2.0</v>
      </c>
      <c r="I43" s="97">
        <v>1.0</v>
      </c>
      <c r="J43" s="98"/>
    </row>
    <row r="44">
      <c r="B44" s="34"/>
      <c r="C44" s="94"/>
      <c r="E44" s="12">
        <f>COUNT(C43:C46)</f>
        <v>0</v>
      </c>
      <c r="G44" s="99"/>
      <c r="H44" s="100" t="s">
        <v>47</v>
      </c>
      <c r="I44" s="101"/>
      <c r="J44" s="102">
        <v>3.3</v>
      </c>
    </row>
    <row r="45">
      <c r="B45" s="34"/>
      <c r="C45" s="94"/>
      <c r="E45" s="10"/>
      <c r="G45" s="99"/>
      <c r="H45" s="103" t="s">
        <v>48</v>
      </c>
      <c r="I45" s="101"/>
      <c r="J45" s="102">
        <v>3.3</v>
      </c>
    </row>
    <row r="46">
      <c r="B46" s="34"/>
      <c r="C46" s="94"/>
      <c r="E46" s="10"/>
      <c r="G46" s="99"/>
      <c r="H46" s="104" t="s">
        <v>49</v>
      </c>
      <c r="I46" s="101"/>
      <c r="J46" s="98"/>
    </row>
    <row r="47">
      <c r="D47" s="16"/>
      <c r="E47" s="10"/>
      <c r="G47" s="99"/>
      <c r="H47" s="105" t="s">
        <v>50</v>
      </c>
      <c r="I47" s="101"/>
      <c r="J47" s="98"/>
    </row>
    <row r="48">
      <c r="A48" s="39"/>
      <c r="B48" s="40"/>
      <c r="C48" s="106"/>
      <c r="D48" s="9" t="str">
        <f>SUM(C48:C51)/E49</f>
        <v>#DIV/0!</v>
      </c>
      <c r="E48" s="10"/>
      <c r="G48" s="65"/>
      <c r="H48" s="72"/>
      <c r="J48" s="72"/>
    </row>
    <row r="49">
      <c r="B49" s="40"/>
      <c r="C49" s="106"/>
      <c r="E49" s="12">
        <f>COUNT(C48:C51)</f>
        <v>0</v>
      </c>
      <c r="G49" s="107" t="s">
        <v>51</v>
      </c>
      <c r="H49" s="47" t="s">
        <v>52</v>
      </c>
      <c r="I49" s="108"/>
      <c r="J49" s="109"/>
    </row>
    <row r="50">
      <c r="B50" s="40"/>
      <c r="C50" s="106"/>
      <c r="E50" s="10"/>
      <c r="G50" s="65"/>
      <c r="H50" s="72"/>
      <c r="J50" s="72"/>
    </row>
    <row r="51">
      <c r="B51" s="44"/>
      <c r="C51" s="45"/>
      <c r="D51" s="16"/>
      <c r="E51" s="10"/>
      <c r="G51" s="65"/>
      <c r="H51" s="72"/>
      <c r="J51" s="72"/>
    </row>
    <row r="52">
      <c r="G52" s="110" t="s">
        <v>53</v>
      </c>
      <c r="H52" s="111"/>
      <c r="I52" s="112"/>
      <c r="J52" s="111"/>
    </row>
    <row r="53">
      <c r="A53" s="46"/>
      <c r="B53" s="47"/>
      <c r="C53" s="113"/>
      <c r="D53" s="9" t="str">
        <f>SUM(C53:C56)/E54</f>
        <v>#DIV/0!</v>
      </c>
      <c r="E53" s="10"/>
      <c r="G53" s="114"/>
      <c r="H53" s="115" t="s">
        <v>54</v>
      </c>
      <c r="I53" s="112"/>
      <c r="J53" s="35">
        <v>3.7</v>
      </c>
    </row>
    <row r="54">
      <c r="B54" s="47"/>
      <c r="C54" s="113"/>
      <c r="E54" s="12">
        <f>COUNT(C53:C56)</f>
        <v>0</v>
      </c>
      <c r="G54" s="114"/>
      <c r="H54" s="115" t="s">
        <v>55</v>
      </c>
      <c r="I54" s="112"/>
      <c r="J54" s="111"/>
    </row>
    <row r="55">
      <c r="B55" s="47"/>
      <c r="C55" s="113"/>
      <c r="E55" s="10"/>
      <c r="G55" s="114"/>
      <c r="H55" s="115" t="s">
        <v>56</v>
      </c>
      <c r="I55" s="112"/>
      <c r="J55" s="116">
        <v>2.0</v>
      </c>
    </row>
    <row r="56">
      <c r="B56" s="47"/>
      <c r="C56" s="113"/>
      <c r="E56" s="10"/>
      <c r="G56" s="114"/>
      <c r="H56" s="115" t="s">
        <v>57</v>
      </c>
      <c r="I56" s="112"/>
      <c r="J56" s="116">
        <v>0.0</v>
      </c>
    </row>
    <row r="57">
      <c r="G57" s="65"/>
      <c r="H57" s="72"/>
      <c r="J57" s="72"/>
    </row>
    <row r="58">
      <c r="A58" s="58"/>
      <c r="B58" s="59"/>
      <c r="C58" s="60"/>
      <c r="D58" s="9" t="str">
        <f>SUM(C58:C61)/E59</f>
        <v>#DIV/0!</v>
      </c>
      <c r="E58" s="10"/>
      <c r="G58" s="117" t="s">
        <v>58</v>
      </c>
      <c r="H58" s="118"/>
      <c r="I58" s="119"/>
      <c r="J58" s="118"/>
    </row>
    <row r="59">
      <c r="B59" s="59"/>
      <c r="C59" s="60"/>
      <c r="E59" s="10">
        <f>COUNT(C58:C61)</f>
        <v>0</v>
      </c>
      <c r="G59" s="120"/>
      <c r="H59" s="121" t="s">
        <v>59</v>
      </c>
      <c r="I59" s="119"/>
      <c r="J59" s="122">
        <v>4.0</v>
      </c>
    </row>
    <row r="60">
      <c r="B60" s="59"/>
      <c r="C60" s="60"/>
      <c r="E60" s="10"/>
      <c r="G60" s="120"/>
      <c r="H60" s="123" t="s">
        <v>60</v>
      </c>
      <c r="I60" s="119"/>
      <c r="J60" s="122">
        <v>3.3</v>
      </c>
    </row>
    <row r="61">
      <c r="B61" s="60"/>
      <c r="C61" s="60"/>
      <c r="D61" s="16"/>
      <c r="E61" s="10"/>
      <c r="G61" s="120"/>
      <c r="H61" s="123" t="s">
        <v>61</v>
      </c>
      <c r="I61" s="119"/>
      <c r="J61" s="122">
        <v>3.7</v>
      </c>
    </row>
    <row r="62">
      <c r="G62" s="120"/>
      <c r="H62" s="123" t="s">
        <v>62</v>
      </c>
      <c r="I62" s="119"/>
      <c r="J62" s="118"/>
    </row>
    <row r="63">
      <c r="A63" s="124" t="s">
        <v>63</v>
      </c>
      <c r="B63" s="125" t="s">
        <v>64</v>
      </c>
      <c r="C63" s="125"/>
      <c r="D63" s="16" t="str">
        <f>C63</f>
        <v/>
      </c>
      <c r="E63" s="125">
        <v>0.0</v>
      </c>
      <c r="G63" s="120"/>
      <c r="H63" s="123" t="s">
        <v>65</v>
      </c>
      <c r="I63" s="119"/>
      <c r="J63" s="122">
        <v>2.7</v>
      </c>
    </row>
    <row r="64">
      <c r="G64" s="120"/>
      <c r="H64" s="126" t="s">
        <v>66</v>
      </c>
      <c r="I64" s="119"/>
      <c r="J64" s="122">
        <v>3.0</v>
      </c>
    </row>
    <row r="65">
      <c r="G65" s="120"/>
      <c r="H65" s="123" t="s">
        <v>67</v>
      </c>
      <c r="I65" s="119"/>
      <c r="J65" s="127">
        <v>3.0</v>
      </c>
    </row>
    <row r="66">
      <c r="G66" s="120"/>
      <c r="H66" s="123" t="s">
        <v>68</v>
      </c>
      <c r="I66" s="119"/>
      <c r="J66" s="118"/>
    </row>
    <row r="67">
      <c r="G67" s="120"/>
      <c r="H67" s="123" t="s">
        <v>69</v>
      </c>
      <c r="I67" s="119"/>
      <c r="J67" s="118"/>
    </row>
    <row r="68">
      <c r="G68" s="120"/>
      <c r="H68" s="123" t="s">
        <v>70</v>
      </c>
      <c r="I68" s="119"/>
      <c r="J68" s="118"/>
    </row>
    <row r="69">
      <c r="G69" s="120"/>
      <c r="H69" s="123" t="s">
        <v>71</v>
      </c>
      <c r="I69" s="119"/>
      <c r="J69" s="118"/>
    </row>
    <row r="70">
      <c r="G70" s="120"/>
      <c r="H70" s="123" t="s">
        <v>72</v>
      </c>
      <c r="I70" s="119"/>
      <c r="J70" s="118"/>
    </row>
    <row r="71">
      <c r="G71" s="120"/>
      <c r="H71" s="123" t="s">
        <v>73</v>
      </c>
      <c r="I71" s="119"/>
      <c r="J71" s="118"/>
    </row>
    <row r="72">
      <c r="G72" s="120"/>
      <c r="H72" s="123" t="s">
        <v>74</v>
      </c>
      <c r="I72" s="119"/>
      <c r="J72" s="118"/>
    </row>
    <row r="73">
      <c r="G73" s="120"/>
      <c r="H73" s="123" t="s">
        <v>75</v>
      </c>
      <c r="I73" s="119"/>
      <c r="J73" s="118"/>
    </row>
    <row r="74">
      <c r="G74" s="120"/>
      <c r="H74" s="123" t="s">
        <v>76</v>
      </c>
      <c r="I74" s="119"/>
      <c r="J74" s="118"/>
    </row>
    <row r="75">
      <c r="G75" s="65"/>
      <c r="H75" s="72"/>
      <c r="J75" s="72"/>
    </row>
    <row r="76">
      <c r="G76" s="128" t="s">
        <v>77</v>
      </c>
      <c r="H76" s="129"/>
      <c r="I76" s="44"/>
      <c r="J76" s="129"/>
    </row>
    <row r="77">
      <c r="G77" s="130"/>
      <c r="H77" s="131" t="s">
        <v>78</v>
      </c>
      <c r="I77" s="44"/>
      <c r="J77" s="41">
        <v>3.3</v>
      </c>
    </row>
    <row r="78">
      <c r="G78" s="130"/>
      <c r="H78" s="129"/>
      <c r="I78" s="44"/>
      <c r="J78" s="129"/>
    </row>
    <row r="79">
      <c r="G79" s="130"/>
      <c r="H79" s="129"/>
      <c r="I79" s="44"/>
      <c r="J79" s="129"/>
    </row>
    <row r="80">
      <c r="G80" s="130"/>
      <c r="H80" s="129"/>
      <c r="I80" s="44"/>
      <c r="J80" s="129"/>
    </row>
    <row r="81">
      <c r="G81" s="130"/>
      <c r="H81" s="129"/>
      <c r="I81" s="44"/>
      <c r="J81" s="129"/>
    </row>
    <row r="82">
      <c r="G82" s="130"/>
      <c r="H82" s="129"/>
      <c r="I82" s="44"/>
      <c r="J82" s="129"/>
    </row>
    <row r="83">
      <c r="G83" s="130"/>
      <c r="H83" s="129"/>
      <c r="I83" s="44"/>
      <c r="J83" s="129"/>
    </row>
    <row r="84">
      <c r="G84" s="65"/>
      <c r="H84" s="72"/>
      <c r="J84" s="72"/>
    </row>
    <row r="85">
      <c r="G85" s="95" t="s">
        <v>79</v>
      </c>
      <c r="H85" s="98"/>
      <c r="I85" s="101"/>
      <c r="J85" s="98"/>
    </row>
    <row r="86">
      <c r="G86" s="99"/>
      <c r="H86" s="104" t="s">
        <v>64</v>
      </c>
      <c r="I86" s="101"/>
      <c r="J86" s="98"/>
    </row>
  </sheetData>
  <mergeCells count="34">
    <mergeCell ref="H8:J9"/>
    <mergeCell ref="K10:L10"/>
    <mergeCell ref="K11:L12"/>
    <mergeCell ref="K17:L19"/>
    <mergeCell ref="I18:J18"/>
    <mergeCell ref="H20:J22"/>
    <mergeCell ref="K26:L26"/>
    <mergeCell ref="A1:M1"/>
    <mergeCell ref="G2:H5"/>
    <mergeCell ref="I2:M5"/>
    <mergeCell ref="A3:A6"/>
    <mergeCell ref="D3:D5"/>
    <mergeCell ref="A8:A11"/>
    <mergeCell ref="A13:A16"/>
    <mergeCell ref="A28:A31"/>
    <mergeCell ref="A33:A36"/>
    <mergeCell ref="A38:A41"/>
    <mergeCell ref="A43:A46"/>
    <mergeCell ref="A48:A51"/>
    <mergeCell ref="A53:A56"/>
    <mergeCell ref="A58:A61"/>
    <mergeCell ref="D33:D36"/>
    <mergeCell ref="D38:D41"/>
    <mergeCell ref="D43:D46"/>
    <mergeCell ref="D48:D50"/>
    <mergeCell ref="D53:D56"/>
    <mergeCell ref="D58:D60"/>
    <mergeCell ref="D8:D11"/>
    <mergeCell ref="D13:D16"/>
    <mergeCell ref="A18:A21"/>
    <mergeCell ref="D18:D20"/>
    <mergeCell ref="A23:A26"/>
    <mergeCell ref="D23:D26"/>
    <mergeCell ref="D28:D30"/>
  </mergeCells>
  <drawing r:id="rId1"/>
</worksheet>
</file>