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s\Downloads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K6" i="3" l="1"/>
  <c r="K7" i="3"/>
  <c r="K8" i="3"/>
  <c r="K9" i="3"/>
  <c r="K10" i="3"/>
  <c r="K11" i="3"/>
  <c r="K12" i="3"/>
  <c r="K13" i="3"/>
  <c r="K14" i="3"/>
  <c r="K5" i="3"/>
  <c r="J6" i="3"/>
  <c r="J7" i="3"/>
  <c r="J8" i="3"/>
  <c r="J9" i="3"/>
  <c r="J10" i="3"/>
  <c r="J11" i="3"/>
  <c r="J12" i="3"/>
  <c r="J13" i="3"/>
  <c r="J14" i="3"/>
  <c r="J5" i="3"/>
  <c r="I6" i="3" l="1"/>
  <c r="I7" i="3"/>
  <c r="I8" i="3"/>
  <c r="I9" i="3"/>
  <c r="I10" i="3"/>
  <c r="I11" i="3"/>
  <c r="I12" i="3"/>
  <c r="I13" i="3"/>
  <c r="I14" i="3"/>
  <c r="I5" i="3"/>
  <c r="G6" i="3"/>
  <c r="G7" i="3"/>
  <c r="G8" i="3"/>
  <c r="G9" i="3"/>
  <c r="G10" i="3"/>
  <c r="G11" i="3"/>
  <c r="G12" i="3"/>
  <c r="G13" i="3"/>
  <c r="G14" i="3"/>
  <c r="G5" i="3"/>
  <c r="F6" i="3"/>
  <c r="H6" i="3" s="1"/>
  <c r="F7" i="3"/>
  <c r="F8" i="3"/>
  <c r="F9" i="3"/>
  <c r="H9" i="3" s="1"/>
  <c r="F10" i="3"/>
  <c r="H10" i="3" s="1"/>
  <c r="F11" i="3"/>
  <c r="F12" i="3"/>
  <c r="F13" i="3"/>
  <c r="H13" i="3" s="1"/>
  <c r="F14" i="3"/>
  <c r="H14" i="3" s="1"/>
  <c r="F5" i="3"/>
  <c r="E6" i="3"/>
  <c r="E7" i="3"/>
  <c r="H7" i="3" s="1"/>
  <c r="E8" i="3"/>
  <c r="H8" i="3" s="1"/>
  <c r="E9" i="3"/>
  <c r="E10" i="3"/>
  <c r="E11" i="3"/>
  <c r="H11" i="3" s="1"/>
  <c r="E12" i="3"/>
  <c r="H12" i="3" s="1"/>
  <c r="E13" i="3"/>
  <c r="E14" i="3"/>
  <c r="E5" i="3"/>
  <c r="H5" i="3" s="1"/>
  <c r="D4" i="3"/>
  <c r="C14" i="3"/>
  <c r="C13" i="3"/>
  <c r="C12" i="3"/>
  <c r="C11" i="3"/>
  <c r="C10" i="3"/>
  <c r="C9" i="3"/>
  <c r="C8" i="3"/>
  <c r="C7" i="3"/>
  <c r="C6" i="3"/>
  <c r="C5" i="3"/>
  <c r="B14" i="3"/>
  <c r="B13" i="3"/>
  <c r="B12" i="3"/>
  <c r="B11" i="3"/>
  <c r="B10" i="3"/>
  <c r="B9" i="3"/>
  <c r="B8" i="3"/>
  <c r="B7" i="3"/>
  <c r="B6" i="3"/>
  <c r="B5" i="3"/>
  <c r="B4" i="3"/>
  <c r="A1" i="3"/>
  <c r="A1" i="2"/>
</calcChain>
</file>

<file path=xl/sharedStrings.xml><?xml version="1.0" encoding="utf-8"?>
<sst xmlns="http://schemas.openxmlformats.org/spreadsheetml/2006/main" count="80" uniqueCount="53">
  <si>
    <t>SL.</t>
  </si>
  <si>
    <t>Employee ID</t>
  </si>
  <si>
    <t>Name</t>
  </si>
  <si>
    <t>Designation</t>
  </si>
  <si>
    <t>Department</t>
  </si>
  <si>
    <t>Joining Date</t>
  </si>
  <si>
    <t>Contact no.</t>
  </si>
  <si>
    <t>Basic</t>
  </si>
  <si>
    <t>EXIM Bank PLC</t>
  </si>
  <si>
    <t>Employee List</t>
  </si>
  <si>
    <t>Md. Haider Rashid</t>
  </si>
  <si>
    <t>Mohd. Ahasan</t>
  </si>
  <si>
    <t>Ms. Tapati Misra</t>
  </si>
  <si>
    <t>Abdullah Al Mamun</t>
  </si>
  <si>
    <t xml:space="preserve">Mr. Kamrul Hassan </t>
  </si>
  <si>
    <t xml:space="preserve">Khandaker Reza </t>
  </si>
  <si>
    <t xml:space="preserve"> Mr. Mizanur Rahman</t>
  </si>
  <si>
    <t>A. B. M. Muniruzzaman</t>
  </si>
  <si>
    <t xml:space="preserve"> Anamul Hoque</t>
  </si>
  <si>
    <t>Assistant Director</t>
  </si>
  <si>
    <t>Senior Executive</t>
  </si>
  <si>
    <t>Supervisor</t>
  </si>
  <si>
    <t>Liftman</t>
  </si>
  <si>
    <t>Electrician</t>
  </si>
  <si>
    <t>Cleaner</t>
  </si>
  <si>
    <t>Executive</t>
  </si>
  <si>
    <t>Logistics</t>
  </si>
  <si>
    <t>Marketing</t>
  </si>
  <si>
    <t>Sales</t>
  </si>
  <si>
    <t>Transport</t>
  </si>
  <si>
    <t>017</t>
  </si>
  <si>
    <t>018</t>
  </si>
  <si>
    <t>019</t>
  </si>
  <si>
    <t>013</t>
  </si>
  <si>
    <t>014</t>
  </si>
  <si>
    <t>015</t>
  </si>
  <si>
    <t>Information</t>
  </si>
  <si>
    <t>Item</t>
  </si>
  <si>
    <t>Percentage</t>
  </si>
  <si>
    <t>From</t>
  </si>
  <si>
    <t>Remarks</t>
  </si>
  <si>
    <t>House Rent</t>
  </si>
  <si>
    <t>Medical Allowence</t>
  </si>
  <si>
    <t>Transport Allowence</t>
  </si>
  <si>
    <t>Provident Fund</t>
  </si>
  <si>
    <t>Advanced Tax</t>
  </si>
  <si>
    <t>Monthly Salary</t>
  </si>
  <si>
    <t>If Yearly Gross Salary is greater than 45000.00</t>
  </si>
  <si>
    <t>If Yearly Gross Salary is less than 45000.00</t>
  </si>
  <si>
    <t>Monthly Salary Sheet</t>
  </si>
  <si>
    <t>Md. Rashid Alom</t>
  </si>
  <si>
    <t>Gross Salary</t>
  </si>
  <si>
    <t>Net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</si>
</sst>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0" fillId="5" borderId="0" xfId="0" applyFill="1"/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1" fillId="6" borderId="0" xfId="0" applyFont="1" applyFill="1"/>
    <xf numFmtId="0" fontId="1" fillId="6" borderId="0" xfId="0" applyFont="1" applyFill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I11" sqref="I11"/>
    </sheetView>
  </sheetViews>
  <sheetFormatPr defaultRowHeight="15" x14ac:dyDescent="0.25"/>
  <cols>
    <col min="2" max="2" width="15.28515625" customWidth="1"/>
    <col min="3" max="3" width="30.7109375" customWidth="1"/>
    <col min="4" max="4" width="26.42578125" customWidth="1"/>
    <col min="5" max="5" width="27.28515625" customWidth="1"/>
    <col min="6" max="6" width="22.28515625" customWidth="1"/>
    <col min="7" max="7" width="21.28515625" customWidth="1"/>
    <col min="8" max="8" width="24.28515625" customWidth="1"/>
  </cols>
  <sheetData>
    <row r="1" spans="1:8" ht="30" customHeight="1" x14ac:dyDescent="0.25">
      <c r="A1" s="14" t="s">
        <v>8</v>
      </c>
      <c r="B1" s="15"/>
      <c r="C1" s="15"/>
      <c r="D1" s="15"/>
      <c r="E1" s="15"/>
      <c r="F1" s="15"/>
      <c r="G1" s="15"/>
      <c r="H1" s="16"/>
    </row>
    <row r="2" spans="1:8" ht="30" customHeight="1" x14ac:dyDescent="0.25">
      <c r="A2" s="17" t="s">
        <v>9</v>
      </c>
      <c r="B2" s="18"/>
      <c r="C2" s="18"/>
      <c r="D2" s="18"/>
      <c r="E2" s="18"/>
      <c r="F2" s="18"/>
      <c r="G2" s="18"/>
      <c r="H2" s="19"/>
    </row>
    <row r="3" spans="1:8" ht="30" customHeight="1" x14ac:dyDescent="0.3">
      <c r="A3" s="20"/>
      <c r="B3" s="21"/>
      <c r="C3" s="21"/>
      <c r="D3" s="21"/>
      <c r="E3" s="21"/>
      <c r="F3" s="21"/>
      <c r="G3" s="21"/>
      <c r="H3" s="22"/>
    </row>
    <row r="4" spans="1:8" s="13" customFormat="1" ht="30" customHeight="1" x14ac:dyDescent="0.25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</row>
    <row r="5" spans="1:8" ht="30" customHeight="1" x14ac:dyDescent="0.25">
      <c r="A5" s="1">
        <v>1</v>
      </c>
      <c r="B5" s="1">
        <v>200017</v>
      </c>
      <c r="C5" s="2" t="s">
        <v>15</v>
      </c>
      <c r="D5" s="1" t="s">
        <v>19</v>
      </c>
      <c r="E5" s="1" t="s">
        <v>26</v>
      </c>
      <c r="F5" s="4">
        <v>39814</v>
      </c>
      <c r="G5" s="5" t="s">
        <v>30</v>
      </c>
      <c r="H5" s="6">
        <v>45000</v>
      </c>
    </row>
    <row r="6" spans="1:8" ht="30" customHeight="1" x14ac:dyDescent="0.25">
      <c r="A6" s="1">
        <v>2</v>
      </c>
      <c r="B6" s="1">
        <v>200027</v>
      </c>
      <c r="C6" s="3" t="s">
        <v>10</v>
      </c>
      <c r="D6" s="1" t="s">
        <v>19</v>
      </c>
      <c r="E6" s="1" t="s">
        <v>27</v>
      </c>
      <c r="F6" s="4">
        <v>42371</v>
      </c>
      <c r="G6" s="5" t="s">
        <v>31</v>
      </c>
      <c r="H6" s="6">
        <v>35000</v>
      </c>
    </row>
    <row r="7" spans="1:8" ht="30" customHeight="1" x14ac:dyDescent="0.25">
      <c r="A7" s="1">
        <v>3</v>
      </c>
      <c r="B7" s="1">
        <v>200057</v>
      </c>
      <c r="C7" s="3" t="s">
        <v>50</v>
      </c>
      <c r="D7" s="1" t="s">
        <v>20</v>
      </c>
      <c r="E7" s="1" t="s">
        <v>28</v>
      </c>
      <c r="F7" s="4">
        <v>41642</v>
      </c>
      <c r="G7" s="5" t="s">
        <v>32</v>
      </c>
      <c r="H7" s="6">
        <v>24000</v>
      </c>
    </row>
    <row r="8" spans="1:8" ht="30" customHeight="1" x14ac:dyDescent="0.25">
      <c r="A8" s="1">
        <v>4</v>
      </c>
      <c r="B8" s="1">
        <v>200113</v>
      </c>
      <c r="C8" s="3" t="s">
        <v>11</v>
      </c>
      <c r="D8" s="1" t="s">
        <v>25</v>
      </c>
      <c r="E8" s="1" t="s">
        <v>29</v>
      </c>
      <c r="F8" s="4">
        <v>40912</v>
      </c>
      <c r="G8" s="5" t="s">
        <v>33</v>
      </c>
      <c r="H8" s="6">
        <v>20000</v>
      </c>
    </row>
    <row r="9" spans="1:8" ht="30" customHeight="1" x14ac:dyDescent="0.25">
      <c r="A9" s="1">
        <v>5</v>
      </c>
      <c r="B9" s="1">
        <v>200206</v>
      </c>
      <c r="C9" s="3" t="s">
        <v>18</v>
      </c>
      <c r="D9" s="1" t="s">
        <v>21</v>
      </c>
      <c r="E9" s="1" t="s">
        <v>28</v>
      </c>
      <c r="F9" s="4">
        <v>42009</v>
      </c>
      <c r="G9" s="5" t="s">
        <v>34</v>
      </c>
      <c r="H9" s="6">
        <v>18000</v>
      </c>
    </row>
    <row r="10" spans="1:8" ht="30" customHeight="1" x14ac:dyDescent="0.25">
      <c r="A10" s="1">
        <v>6</v>
      </c>
      <c r="B10" s="1">
        <v>300044</v>
      </c>
      <c r="C10" s="3" t="s">
        <v>17</v>
      </c>
      <c r="D10" s="1" t="s">
        <v>21</v>
      </c>
      <c r="E10" s="1" t="s">
        <v>27</v>
      </c>
      <c r="F10" s="4">
        <v>41280</v>
      </c>
      <c r="G10" s="5" t="s">
        <v>35</v>
      </c>
      <c r="H10" s="6">
        <v>15000</v>
      </c>
    </row>
    <row r="11" spans="1:8" ht="30" customHeight="1" x14ac:dyDescent="0.25">
      <c r="A11" s="1">
        <v>7</v>
      </c>
      <c r="B11" s="1">
        <v>300046</v>
      </c>
      <c r="C11" s="3" t="s">
        <v>16</v>
      </c>
      <c r="D11" s="1" t="s">
        <v>22</v>
      </c>
      <c r="E11" s="1" t="s">
        <v>26</v>
      </c>
      <c r="F11" s="4">
        <v>40915</v>
      </c>
      <c r="G11" s="5" t="s">
        <v>30</v>
      </c>
      <c r="H11" s="6">
        <v>12000</v>
      </c>
    </row>
    <row r="12" spans="1:8" ht="30" customHeight="1" x14ac:dyDescent="0.25">
      <c r="A12" s="1">
        <v>8</v>
      </c>
      <c r="B12" s="1">
        <v>300051</v>
      </c>
      <c r="C12" s="3" t="s">
        <v>12</v>
      </c>
      <c r="D12" s="1" t="s">
        <v>23</v>
      </c>
      <c r="E12" s="1" t="s">
        <v>26</v>
      </c>
      <c r="F12" s="4">
        <v>40184</v>
      </c>
      <c r="G12" s="5" t="s">
        <v>30</v>
      </c>
      <c r="H12" s="6">
        <v>15000</v>
      </c>
    </row>
    <row r="13" spans="1:8" ht="30" customHeight="1" x14ac:dyDescent="0.25">
      <c r="A13" s="1">
        <v>9</v>
      </c>
      <c r="B13" s="1">
        <v>300055</v>
      </c>
      <c r="C13" s="3" t="s">
        <v>13</v>
      </c>
      <c r="D13" s="1" t="s">
        <v>24</v>
      </c>
      <c r="E13" s="1" t="s">
        <v>26</v>
      </c>
      <c r="F13" s="4">
        <v>41282</v>
      </c>
      <c r="G13" s="5" t="s">
        <v>31</v>
      </c>
      <c r="H13" s="6">
        <v>8000</v>
      </c>
    </row>
    <row r="14" spans="1:8" ht="30" customHeight="1" x14ac:dyDescent="0.25">
      <c r="A14" s="1">
        <v>10</v>
      </c>
      <c r="B14" s="1">
        <v>300062</v>
      </c>
      <c r="C14" s="3" t="s">
        <v>14</v>
      </c>
      <c r="D14" s="1" t="s">
        <v>24</v>
      </c>
      <c r="E14" s="1" t="s">
        <v>26</v>
      </c>
      <c r="F14" s="4">
        <v>41649</v>
      </c>
      <c r="G14" s="5" t="s">
        <v>32</v>
      </c>
      <c r="H14" s="6">
        <v>7000</v>
      </c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H7" sqref="H7"/>
    </sheetView>
  </sheetViews>
  <sheetFormatPr defaultRowHeight="15" x14ac:dyDescent="0.25"/>
  <cols>
    <col min="2" max="2" width="24.7109375" customWidth="1"/>
    <col min="3" max="3" width="21.28515625" customWidth="1"/>
    <col min="4" max="4" width="20.7109375" customWidth="1"/>
    <col min="5" max="5" width="33.42578125" customWidth="1"/>
  </cols>
  <sheetData>
    <row r="1" spans="1:5" ht="30" customHeight="1" x14ac:dyDescent="0.25">
      <c r="A1" s="14" t="str">
        <f>Sheet1!A1</f>
        <v>EXIM Bank PLC</v>
      </c>
      <c r="B1" s="23"/>
      <c r="C1" s="23"/>
      <c r="D1" s="23"/>
      <c r="E1" s="24"/>
    </row>
    <row r="2" spans="1:5" ht="30" customHeight="1" x14ac:dyDescent="0.25">
      <c r="A2" s="25" t="s">
        <v>36</v>
      </c>
      <c r="B2" s="26"/>
      <c r="C2" s="26"/>
      <c r="D2" s="26"/>
      <c r="E2" s="27"/>
    </row>
    <row r="3" spans="1:5" ht="30" customHeight="1" x14ac:dyDescent="0.25">
      <c r="A3" s="28"/>
      <c r="B3" s="29"/>
      <c r="C3" s="29"/>
      <c r="D3" s="29"/>
      <c r="E3" s="30"/>
    </row>
    <row r="4" spans="1:5" s="12" customFormat="1" ht="30" customHeight="1" x14ac:dyDescent="0.25">
      <c r="A4" s="9" t="s">
        <v>0</v>
      </c>
      <c r="B4" s="9" t="s">
        <v>37</v>
      </c>
      <c r="C4" s="9" t="s">
        <v>38</v>
      </c>
      <c r="D4" s="9" t="s">
        <v>39</v>
      </c>
      <c r="E4" s="9" t="s">
        <v>40</v>
      </c>
    </row>
    <row r="5" spans="1:5" ht="30" customHeight="1" x14ac:dyDescent="0.25">
      <c r="A5" s="1">
        <v>1</v>
      </c>
      <c r="B5" s="1" t="s">
        <v>41</v>
      </c>
      <c r="C5" s="7">
        <v>0.3</v>
      </c>
      <c r="D5" s="1" t="s">
        <v>7</v>
      </c>
      <c r="E5" s="1"/>
    </row>
    <row r="6" spans="1:5" ht="30" customHeight="1" x14ac:dyDescent="0.25">
      <c r="A6" s="1">
        <v>2</v>
      </c>
      <c r="B6" s="1" t="s">
        <v>42</v>
      </c>
      <c r="C6" s="7">
        <v>0.06</v>
      </c>
      <c r="D6" s="1" t="s">
        <v>7</v>
      </c>
      <c r="E6" s="1"/>
    </row>
    <row r="7" spans="1:5" ht="30" customHeight="1" x14ac:dyDescent="0.25">
      <c r="A7" s="1">
        <v>3</v>
      </c>
      <c r="B7" s="1" t="s">
        <v>43</v>
      </c>
      <c r="C7" s="7">
        <v>0.03</v>
      </c>
      <c r="D7" s="1" t="s">
        <v>7</v>
      </c>
      <c r="E7" s="1"/>
    </row>
    <row r="8" spans="1:5" ht="30" customHeight="1" x14ac:dyDescent="0.25">
      <c r="A8" s="1">
        <v>4</v>
      </c>
      <c r="B8" s="1" t="s">
        <v>44</v>
      </c>
      <c r="C8" s="7">
        <v>0.05</v>
      </c>
      <c r="D8" s="1" t="s">
        <v>7</v>
      </c>
      <c r="E8" s="1"/>
    </row>
    <row r="9" spans="1:5" ht="34.9" customHeight="1" x14ac:dyDescent="0.25">
      <c r="A9" s="1">
        <v>5</v>
      </c>
      <c r="B9" s="1" t="s">
        <v>45</v>
      </c>
      <c r="C9" s="7">
        <v>0.05</v>
      </c>
      <c r="D9" s="1" t="s">
        <v>7</v>
      </c>
      <c r="E9" s="3" t="s">
        <v>47</v>
      </c>
    </row>
    <row r="10" spans="1:5" ht="34.9" customHeight="1" x14ac:dyDescent="0.25">
      <c r="A10" s="1">
        <v>6</v>
      </c>
      <c r="B10" s="1" t="s">
        <v>45</v>
      </c>
      <c r="C10" s="6">
        <v>450</v>
      </c>
      <c r="D10" s="1" t="s">
        <v>46</v>
      </c>
      <c r="E10" s="3" t="s">
        <v>48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B5" workbookViewId="0">
      <selection activeCell="K5" sqref="K5:K14"/>
    </sheetView>
  </sheetViews>
  <sheetFormatPr defaultRowHeight="15" x14ac:dyDescent="0.25"/>
  <cols>
    <col min="2" max="2" width="15.7109375" customWidth="1"/>
    <col min="3" max="3" width="27.5703125" customWidth="1"/>
    <col min="4" max="4" width="17.7109375" customWidth="1"/>
    <col min="5" max="5" width="18.28515625" customWidth="1"/>
    <col min="6" max="6" width="16.5703125" customWidth="1"/>
    <col min="7" max="7" width="17.28515625" customWidth="1"/>
    <col min="8" max="8" width="18.140625" customWidth="1"/>
    <col min="9" max="9" width="16.140625" customWidth="1"/>
    <col min="10" max="10" width="19.5703125" customWidth="1"/>
    <col min="11" max="11" width="17.7109375" customWidth="1"/>
  </cols>
  <sheetData>
    <row r="1" spans="1:11" ht="30" customHeight="1" x14ac:dyDescent="0.25">
      <c r="A1" s="31" t="str">
        <f>Sheet1!A1</f>
        <v>EXIM Bank PLC</v>
      </c>
      <c r="B1" s="32"/>
      <c r="C1" s="32"/>
      <c r="D1" s="32"/>
      <c r="E1" s="32"/>
      <c r="F1" s="32"/>
      <c r="G1" s="32"/>
      <c r="H1" s="32"/>
      <c r="I1" s="32"/>
      <c r="J1" s="32"/>
      <c r="K1" s="33"/>
    </row>
    <row r="2" spans="1:11" ht="30" customHeight="1" x14ac:dyDescent="0.25">
      <c r="A2" s="34" t="s">
        <v>49</v>
      </c>
      <c r="B2" s="35"/>
      <c r="C2" s="35"/>
      <c r="D2" s="35"/>
      <c r="E2" s="35"/>
      <c r="F2" s="35"/>
      <c r="G2" s="35"/>
      <c r="H2" s="35"/>
      <c r="I2" s="35"/>
      <c r="J2" s="35"/>
      <c r="K2" s="36"/>
    </row>
    <row r="3" spans="1:11" ht="30" customHeight="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30"/>
    </row>
    <row r="4" spans="1:11" s="8" customFormat="1" ht="60" customHeight="1" x14ac:dyDescent="0.25">
      <c r="A4" s="9" t="s">
        <v>0</v>
      </c>
      <c r="B4" s="10" t="str">
        <f>Sheet1!B4:B14</f>
        <v>Employee ID</v>
      </c>
      <c r="C4" s="10" t="s">
        <v>2</v>
      </c>
      <c r="D4" s="10" t="str">
        <f>Sheet1!H4:H14</f>
        <v>Basic</v>
      </c>
      <c r="E4" s="10" t="s">
        <v>41</v>
      </c>
      <c r="F4" s="11" t="s">
        <v>42</v>
      </c>
      <c r="G4" s="11" t="s">
        <v>43</v>
      </c>
      <c r="H4" s="11" t="s">
        <v>51</v>
      </c>
      <c r="I4" s="11" t="s">
        <v>44</v>
      </c>
      <c r="J4" s="11" t="s">
        <v>45</v>
      </c>
      <c r="K4" s="11" t="s">
        <v>52</v>
      </c>
    </row>
    <row r="5" spans="1:11" ht="30" customHeight="1" x14ac:dyDescent="0.25">
      <c r="A5" s="1">
        <v>1</v>
      </c>
      <c r="B5" s="1">
        <f>Sheet1!B5</f>
        <v>200017</v>
      </c>
      <c r="C5" s="1" t="str">
        <f>Sheet1!C5</f>
        <v xml:space="preserve">Khandaker Reza </v>
      </c>
      <c r="D5" s="6">
        <v>45000</v>
      </c>
      <c r="E5" s="6">
        <f>Sheet3!D5*30%</f>
        <v>13500</v>
      </c>
      <c r="F5" s="6">
        <f>D5*6%</f>
        <v>2700</v>
      </c>
      <c r="G5" s="6">
        <f>D5*3%</f>
        <v>1350</v>
      </c>
      <c r="H5" s="6">
        <f>SUM(D5:G5)</f>
        <v>62550</v>
      </c>
      <c r="I5" s="6">
        <f>D5*5%</f>
        <v>2250</v>
      </c>
      <c r="J5" s="6">
        <f>IF(H5*12&gt;450000,D5*0.05,450)</f>
        <v>2250</v>
      </c>
      <c r="K5" s="6">
        <f>(H5-(I5+J5))</f>
        <v>58050</v>
      </c>
    </row>
    <row r="6" spans="1:11" ht="30" customHeight="1" x14ac:dyDescent="0.25">
      <c r="A6" s="1">
        <v>2</v>
      </c>
      <c r="B6" s="1">
        <f>Sheet1!B6</f>
        <v>200027</v>
      </c>
      <c r="C6" s="1" t="str">
        <f>Sheet1!C6</f>
        <v>Md. Haider Rashid</v>
      </c>
      <c r="D6" s="6">
        <v>35000</v>
      </c>
      <c r="E6" s="6">
        <f>Sheet3!D6*30%</f>
        <v>10500</v>
      </c>
      <c r="F6" s="6">
        <f t="shared" ref="F6:F14" si="0">D6*6%</f>
        <v>2100</v>
      </c>
      <c r="G6" s="6">
        <f t="shared" ref="G6:G14" si="1">D6*3%</f>
        <v>1050</v>
      </c>
      <c r="H6" s="6">
        <f t="shared" ref="H6:H14" si="2">SUM(D6:G6)</f>
        <v>48650</v>
      </c>
      <c r="I6" s="6">
        <f t="shared" ref="I6:I14" si="3">D6*5%</f>
        <v>1750</v>
      </c>
      <c r="J6" s="6">
        <f t="shared" ref="J6:J14" si="4">IF(H6*12&gt;450000,D6*0.05,450)</f>
        <v>1750</v>
      </c>
      <c r="K6" s="6">
        <f t="shared" ref="K6:K14" si="5">(H6-(I6+J6))</f>
        <v>45150</v>
      </c>
    </row>
    <row r="7" spans="1:11" ht="30" customHeight="1" x14ac:dyDescent="0.25">
      <c r="A7" s="1">
        <v>3</v>
      </c>
      <c r="B7" s="1">
        <f>Sheet1!B7</f>
        <v>200057</v>
      </c>
      <c r="C7" s="1" t="str">
        <f>Sheet1!C7</f>
        <v>Md. Rashid Alom</v>
      </c>
      <c r="D7" s="6">
        <v>24000</v>
      </c>
      <c r="E7" s="6">
        <f>Sheet3!D7*30%</f>
        <v>7200</v>
      </c>
      <c r="F7" s="6">
        <f t="shared" si="0"/>
        <v>1440</v>
      </c>
      <c r="G7" s="6">
        <f t="shared" si="1"/>
        <v>720</v>
      </c>
      <c r="H7" s="6">
        <f t="shared" si="2"/>
        <v>33360</v>
      </c>
      <c r="I7" s="6">
        <f t="shared" si="3"/>
        <v>1200</v>
      </c>
      <c r="J7" s="6">
        <f t="shared" si="4"/>
        <v>450</v>
      </c>
      <c r="K7" s="6">
        <f t="shared" si="5"/>
        <v>31710</v>
      </c>
    </row>
    <row r="8" spans="1:11" ht="30" customHeight="1" x14ac:dyDescent="0.25">
      <c r="A8" s="1">
        <v>4</v>
      </c>
      <c r="B8" s="1">
        <f>Sheet1!B8</f>
        <v>200113</v>
      </c>
      <c r="C8" s="1" t="str">
        <f>Sheet1!C8</f>
        <v>Mohd. Ahasan</v>
      </c>
      <c r="D8" s="6">
        <v>20000</v>
      </c>
      <c r="E8" s="6">
        <f>Sheet3!D8*30%</f>
        <v>6000</v>
      </c>
      <c r="F8" s="6">
        <f t="shared" si="0"/>
        <v>1200</v>
      </c>
      <c r="G8" s="6">
        <f t="shared" si="1"/>
        <v>600</v>
      </c>
      <c r="H8" s="6">
        <f t="shared" si="2"/>
        <v>27800</v>
      </c>
      <c r="I8" s="6">
        <f t="shared" si="3"/>
        <v>1000</v>
      </c>
      <c r="J8" s="6">
        <f t="shared" si="4"/>
        <v>450</v>
      </c>
      <c r="K8" s="6">
        <f t="shared" si="5"/>
        <v>26350</v>
      </c>
    </row>
    <row r="9" spans="1:11" ht="30" customHeight="1" x14ac:dyDescent="0.25">
      <c r="A9" s="1">
        <v>5</v>
      </c>
      <c r="B9" s="1">
        <f>Sheet1!B9</f>
        <v>200206</v>
      </c>
      <c r="C9" s="1" t="str">
        <f>Sheet1!C9</f>
        <v xml:space="preserve"> Anamul Hoque</v>
      </c>
      <c r="D9" s="6">
        <v>18000</v>
      </c>
      <c r="E9" s="6">
        <f>Sheet3!D9*30%</f>
        <v>5400</v>
      </c>
      <c r="F9" s="6">
        <f t="shared" si="0"/>
        <v>1080</v>
      </c>
      <c r="G9" s="6">
        <f t="shared" si="1"/>
        <v>540</v>
      </c>
      <c r="H9" s="6">
        <f t="shared" si="2"/>
        <v>25020</v>
      </c>
      <c r="I9" s="6">
        <f t="shared" si="3"/>
        <v>900</v>
      </c>
      <c r="J9" s="6">
        <f t="shared" si="4"/>
        <v>450</v>
      </c>
      <c r="K9" s="6">
        <f t="shared" si="5"/>
        <v>23670</v>
      </c>
    </row>
    <row r="10" spans="1:11" ht="30" customHeight="1" x14ac:dyDescent="0.25">
      <c r="A10" s="1">
        <v>6</v>
      </c>
      <c r="B10" s="1">
        <f>Sheet1!B10</f>
        <v>300044</v>
      </c>
      <c r="C10" s="1" t="str">
        <f>Sheet1!C10</f>
        <v>A. B. M. Muniruzzaman</v>
      </c>
      <c r="D10" s="6">
        <v>15000</v>
      </c>
      <c r="E10" s="6">
        <f>Sheet3!D10*30%</f>
        <v>4500</v>
      </c>
      <c r="F10" s="6">
        <f t="shared" si="0"/>
        <v>900</v>
      </c>
      <c r="G10" s="6">
        <f t="shared" si="1"/>
        <v>450</v>
      </c>
      <c r="H10" s="6">
        <f t="shared" si="2"/>
        <v>20850</v>
      </c>
      <c r="I10" s="6">
        <f t="shared" si="3"/>
        <v>750</v>
      </c>
      <c r="J10" s="6">
        <f t="shared" si="4"/>
        <v>450</v>
      </c>
      <c r="K10" s="6">
        <f t="shared" si="5"/>
        <v>19650</v>
      </c>
    </row>
    <row r="11" spans="1:11" ht="30" customHeight="1" x14ac:dyDescent="0.25">
      <c r="A11" s="1">
        <v>7</v>
      </c>
      <c r="B11" s="1">
        <f>Sheet1!B11</f>
        <v>300046</v>
      </c>
      <c r="C11" s="1" t="str">
        <f>Sheet1!C11</f>
        <v xml:space="preserve"> Mr. Mizanur Rahman</v>
      </c>
      <c r="D11" s="6">
        <v>12000</v>
      </c>
      <c r="E11" s="6">
        <f>Sheet3!D11*30%</f>
        <v>3600</v>
      </c>
      <c r="F11" s="6">
        <f t="shared" si="0"/>
        <v>720</v>
      </c>
      <c r="G11" s="6">
        <f t="shared" si="1"/>
        <v>360</v>
      </c>
      <c r="H11" s="6">
        <f t="shared" si="2"/>
        <v>16680</v>
      </c>
      <c r="I11" s="6">
        <f t="shared" si="3"/>
        <v>600</v>
      </c>
      <c r="J11" s="6">
        <f t="shared" si="4"/>
        <v>450</v>
      </c>
      <c r="K11" s="6">
        <f t="shared" si="5"/>
        <v>15630</v>
      </c>
    </row>
    <row r="12" spans="1:11" ht="30" customHeight="1" x14ac:dyDescent="0.25">
      <c r="A12" s="1">
        <v>8</v>
      </c>
      <c r="B12" s="1">
        <f>Sheet1!B12</f>
        <v>300051</v>
      </c>
      <c r="C12" s="1" t="str">
        <f>Sheet1!C12</f>
        <v>Ms. Tapati Misra</v>
      </c>
      <c r="D12" s="6">
        <v>15000</v>
      </c>
      <c r="E12" s="6">
        <f>Sheet3!D12*30%</f>
        <v>4500</v>
      </c>
      <c r="F12" s="6">
        <f t="shared" si="0"/>
        <v>900</v>
      </c>
      <c r="G12" s="6">
        <f t="shared" si="1"/>
        <v>450</v>
      </c>
      <c r="H12" s="6">
        <f t="shared" si="2"/>
        <v>20850</v>
      </c>
      <c r="I12" s="6">
        <f t="shared" si="3"/>
        <v>750</v>
      </c>
      <c r="J12" s="6">
        <f t="shared" si="4"/>
        <v>450</v>
      </c>
      <c r="K12" s="6">
        <f t="shared" si="5"/>
        <v>19650</v>
      </c>
    </row>
    <row r="13" spans="1:11" ht="30" customHeight="1" x14ac:dyDescent="0.25">
      <c r="A13" s="1">
        <v>9</v>
      </c>
      <c r="B13" s="1">
        <f>Sheet1!B13</f>
        <v>300055</v>
      </c>
      <c r="C13" s="1" t="str">
        <f>Sheet1!C13</f>
        <v>Abdullah Al Mamun</v>
      </c>
      <c r="D13" s="6">
        <v>8000</v>
      </c>
      <c r="E13" s="6">
        <f>Sheet3!D13*30%</f>
        <v>2400</v>
      </c>
      <c r="F13" s="6">
        <f t="shared" si="0"/>
        <v>480</v>
      </c>
      <c r="G13" s="6">
        <f t="shared" si="1"/>
        <v>240</v>
      </c>
      <c r="H13" s="6">
        <f t="shared" si="2"/>
        <v>11120</v>
      </c>
      <c r="I13" s="6">
        <f t="shared" si="3"/>
        <v>400</v>
      </c>
      <c r="J13" s="6">
        <f t="shared" si="4"/>
        <v>450</v>
      </c>
      <c r="K13" s="6">
        <f t="shared" si="5"/>
        <v>10270</v>
      </c>
    </row>
    <row r="14" spans="1:11" ht="30" customHeight="1" x14ac:dyDescent="0.25">
      <c r="A14" s="1">
        <v>10</v>
      </c>
      <c r="B14" s="1">
        <f>Sheet1!B14</f>
        <v>300062</v>
      </c>
      <c r="C14" s="1" t="str">
        <f>Sheet1!C14</f>
        <v xml:space="preserve">Mr. Kamrul Hassan </v>
      </c>
      <c r="D14" s="6">
        <v>7000</v>
      </c>
      <c r="E14" s="6">
        <f>Sheet3!D14*30%</f>
        <v>2100</v>
      </c>
      <c r="F14" s="6">
        <f t="shared" si="0"/>
        <v>420</v>
      </c>
      <c r="G14" s="6">
        <f t="shared" si="1"/>
        <v>210</v>
      </c>
      <c r="H14" s="6">
        <f t="shared" si="2"/>
        <v>9730</v>
      </c>
      <c r="I14" s="6">
        <f t="shared" si="3"/>
        <v>350</v>
      </c>
      <c r="J14" s="6">
        <f t="shared" si="4"/>
        <v>450</v>
      </c>
      <c r="K14" s="6">
        <f t="shared" si="5"/>
        <v>8930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bus</cp:lastModifiedBy>
  <dcterms:created xsi:type="dcterms:W3CDTF">2024-12-19T07:01:52Z</dcterms:created>
  <dcterms:modified xsi:type="dcterms:W3CDTF">2024-12-20T09:11:09Z</dcterms:modified>
</cp:coreProperties>
</file>