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Nasya TA\Nasya\DATA\Data Baruuu\EXCEL COMPILE\"/>
    </mc:Choice>
  </mc:AlternateContent>
  <xr:revisionPtr revIDLastSave="0" documentId="13_ncr:1_{E834F169-6C1B-4C42-A6FE-B611E221F6A0}" xr6:coauthVersionLast="47" xr6:coauthVersionMax="47" xr10:uidLastSave="{00000000-0000-0000-0000-000000000000}"/>
  <bookViews>
    <workbookView minimized="1" xWindow="6264" yWindow="3144" windowWidth="11064" windowHeight="6000" firstSheet="3" activeTab="9" xr2:uid="{00000000-000D-0000-FFFF-FFFF00000000}"/>
  </bookViews>
  <sheets>
    <sheet name="Statistik Deskriptif" sheetId="7" r:id="rId1"/>
    <sheet name="Sheet1" sheetId="10" r:id="rId2"/>
    <sheet name="Sheet3" sheetId="9" r:id="rId3"/>
    <sheet name="HASIL KORELASI BHI PAGI" sheetId="12" r:id="rId4"/>
    <sheet name="Bundaran HI" sheetId="1" r:id="rId5"/>
    <sheet name="Jagakarsa" sheetId="2" r:id="rId6"/>
    <sheet name="GBK" sheetId="3" r:id="rId7"/>
    <sheet name="Kebon Jeruk" sheetId="4" r:id="rId8"/>
    <sheet name="Kelapa Gading" sheetId="5" r:id="rId9"/>
    <sheet name="Lubang Buaya" sheetId="6" r:id="rId10"/>
  </sheets>
  <definedNames>
    <definedName name="_xlchart.v1.0" hidden="1">'Statistik Deskriptif'!$A$3:$A$15</definedName>
    <definedName name="_xlchart.v1.1" hidden="1">'Statistik Deskriptif'!$B$3:$B$15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5" i="6" l="1"/>
  <c r="O75" i="6"/>
  <c r="N75" i="6"/>
  <c r="M75" i="6"/>
  <c r="L75" i="6"/>
  <c r="K75" i="6"/>
  <c r="J75" i="6"/>
  <c r="P74" i="6"/>
  <c r="O74" i="6"/>
  <c r="N74" i="6"/>
  <c r="M74" i="6"/>
  <c r="L74" i="6"/>
  <c r="K74" i="6"/>
  <c r="J74" i="6"/>
  <c r="P73" i="6"/>
  <c r="O73" i="6"/>
  <c r="N73" i="6"/>
  <c r="M73" i="6"/>
  <c r="L73" i="6"/>
  <c r="K73" i="6"/>
  <c r="J73" i="6"/>
  <c r="P40" i="6"/>
  <c r="O40" i="6"/>
  <c r="N40" i="6"/>
  <c r="M40" i="6"/>
  <c r="L40" i="6"/>
  <c r="K40" i="6"/>
  <c r="J40" i="6"/>
  <c r="P39" i="6"/>
  <c r="O39" i="6"/>
  <c r="N39" i="6"/>
  <c r="M39" i="6"/>
  <c r="L39" i="6"/>
  <c r="K39" i="6"/>
  <c r="J39" i="6"/>
  <c r="P38" i="6"/>
  <c r="O38" i="6"/>
  <c r="N38" i="6"/>
  <c r="M38" i="6"/>
  <c r="L38" i="6"/>
  <c r="K38" i="6"/>
  <c r="J38" i="6"/>
  <c r="P5" i="6"/>
  <c r="O5" i="6"/>
  <c r="N5" i="6"/>
  <c r="M5" i="6"/>
  <c r="L5" i="6"/>
  <c r="K5" i="6"/>
  <c r="J5" i="6"/>
  <c r="P4" i="6"/>
  <c r="O4" i="6"/>
  <c r="N4" i="6"/>
  <c r="M4" i="6"/>
  <c r="L4" i="6"/>
  <c r="K4" i="6"/>
  <c r="J4" i="6"/>
  <c r="P3" i="6"/>
  <c r="O3" i="6"/>
  <c r="N3" i="6"/>
  <c r="M3" i="6"/>
  <c r="L3" i="6"/>
  <c r="K3" i="6"/>
  <c r="J3" i="6"/>
  <c r="P75" i="5"/>
  <c r="O75" i="5"/>
  <c r="N75" i="5"/>
  <c r="M75" i="5"/>
  <c r="L75" i="5"/>
  <c r="K75" i="5"/>
  <c r="J75" i="5"/>
  <c r="P74" i="5"/>
  <c r="O74" i="5"/>
  <c r="N74" i="5"/>
  <c r="M74" i="5"/>
  <c r="L74" i="5"/>
  <c r="K74" i="5"/>
  <c r="J74" i="5"/>
  <c r="P73" i="5"/>
  <c r="O73" i="5"/>
  <c r="N73" i="5"/>
  <c r="M73" i="5"/>
  <c r="L73" i="5"/>
  <c r="K73" i="5"/>
  <c r="J73" i="5"/>
  <c r="P40" i="5"/>
  <c r="O40" i="5"/>
  <c r="N40" i="5"/>
  <c r="M40" i="5"/>
  <c r="L40" i="5"/>
  <c r="K40" i="5"/>
  <c r="J40" i="5"/>
  <c r="P39" i="5"/>
  <c r="O39" i="5"/>
  <c r="N39" i="5"/>
  <c r="M39" i="5"/>
  <c r="L39" i="5"/>
  <c r="K39" i="5"/>
  <c r="J39" i="5"/>
  <c r="P38" i="5"/>
  <c r="O38" i="5"/>
  <c r="N38" i="5"/>
  <c r="M38" i="5"/>
  <c r="L38" i="5"/>
  <c r="K38" i="5"/>
  <c r="J38" i="5"/>
  <c r="P5" i="5"/>
  <c r="O5" i="5"/>
  <c r="N5" i="5"/>
  <c r="M5" i="5"/>
  <c r="L5" i="5"/>
  <c r="K5" i="5"/>
  <c r="J5" i="5"/>
  <c r="P4" i="5"/>
  <c r="O4" i="5"/>
  <c r="N4" i="5"/>
  <c r="M4" i="5"/>
  <c r="L4" i="5"/>
  <c r="K4" i="5"/>
  <c r="J4" i="5"/>
  <c r="P3" i="5"/>
  <c r="O3" i="5"/>
  <c r="N3" i="5"/>
  <c r="M3" i="5"/>
  <c r="L3" i="5"/>
  <c r="K3" i="5"/>
  <c r="J3" i="5"/>
  <c r="P75" i="4"/>
  <c r="O75" i="4"/>
  <c r="N75" i="4"/>
  <c r="M75" i="4"/>
  <c r="L75" i="4"/>
  <c r="K75" i="4"/>
  <c r="J75" i="4"/>
  <c r="P74" i="4"/>
  <c r="O74" i="4"/>
  <c r="N74" i="4"/>
  <c r="M74" i="4"/>
  <c r="L74" i="4"/>
  <c r="K74" i="4"/>
  <c r="J74" i="4"/>
  <c r="P73" i="4"/>
  <c r="O73" i="4"/>
  <c r="N73" i="4"/>
  <c r="M73" i="4"/>
  <c r="L73" i="4"/>
  <c r="K73" i="4"/>
  <c r="J73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5" i="3"/>
  <c r="O5" i="3"/>
  <c r="N5" i="3"/>
  <c r="M5" i="3"/>
  <c r="L5" i="3"/>
  <c r="K5" i="3"/>
  <c r="J5" i="3"/>
  <c r="P4" i="3"/>
  <c r="O4" i="3"/>
  <c r="N4" i="3"/>
  <c r="M4" i="3"/>
  <c r="L4" i="3"/>
  <c r="K4" i="3"/>
  <c r="J4" i="3"/>
  <c r="P3" i="3"/>
  <c r="O3" i="3"/>
  <c r="N3" i="3"/>
  <c r="M3" i="3"/>
  <c r="L3" i="3"/>
  <c r="K3" i="3"/>
  <c r="J3" i="3"/>
  <c r="P75" i="2"/>
  <c r="O75" i="2"/>
  <c r="N75" i="2"/>
  <c r="M75" i="2"/>
  <c r="L75" i="2"/>
  <c r="K75" i="2"/>
  <c r="J75" i="2"/>
  <c r="P74" i="2"/>
  <c r="O74" i="2"/>
  <c r="N74" i="2"/>
  <c r="M74" i="2"/>
  <c r="L74" i="2"/>
  <c r="K74" i="2"/>
  <c r="J74" i="2"/>
  <c r="P73" i="2"/>
  <c r="O73" i="2"/>
  <c r="N73" i="2"/>
  <c r="M73" i="2"/>
  <c r="L73" i="2"/>
  <c r="K73" i="2"/>
  <c r="J73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R75" i="1"/>
  <c r="Q75" i="1"/>
  <c r="P75" i="1"/>
  <c r="O75" i="1"/>
  <c r="N75" i="1"/>
  <c r="M75" i="1"/>
  <c r="L75" i="1"/>
  <c r="R74" i="1"/>
  <c r="Q74" i="1"/>
  <c r="P74" i="1"/>
  <c r="O74" i="1"/>
  <c r="N74" i="1"/>
  <c r="M74" i="1"/>
  <c r="L74" i="1"/>
  <c r="R73" i="1"/>
  <c r="Q73" i="1"/>
  <c r="P73" i="1"/>
  <c r="O73" i="1"/>
  <c r="N73" i="1"/>
  <c r="M73" i="1"/>
  <c r="L73" i="1"/>
  <c r="R40" i="1"/>
  <c r="Q40" i="1"/>
  <c r="P40" i="1"/>
  <c r="O40" i="1"/>
  <c r="N40" i="1"/>
  <c r="M40" i="1"/>
  <c r="L40" i="1"/>
  <c r="R39" i="1"/>
  <c r="Q39" i="1"/>
  <c r="P39" i="1"/>
  <c r="O39" i="1"/>
  <c r="N39" i="1"/>
  <c r="M39" i="1"/>
  <c r="L39" i="1"/>
  <c r="R38" i="1"/>
  <c r="Q38" i="1"/>
  <c r="P38" i="1"/>
  <c r="O38" i="1"/>
  <c r="N38" i="1"/>
  <c r="M38" i="1"/>
  <c r="L38" i="1"/>
  <c r="R3" i="1" l="1"/>
  <c r="R4" i="1"/>
  <c r="R5" i="1"/>
  <c r="Q3" i="1"/>
  <c r="Q4" i="1"/>
  <c r="Q5" i="1"/>
  <c r="P3" i="1"/>
  <c r="P4" i="1"/>
  <c r="P5" i="1"/>
  <c r="O3" i="1"/>
  <c r="O4" i="1"/>
  <c r="O5" i="1"/>
  <c r="N5" i="1"/>
  <c r="N4" i="1"/>
  <c r="N3" i="1"/>
  <c r="M5" i="1"/>
  <c r="M4" i="1"/>
  <c r="M3" i="1"/>
  <c r="L5" i="1"/>
  <c r="L4" i="1"/>
  <c r="L3" i="1"/>
</calcChain>
</file>

<file path=xl/sharedStrings.xml><?xml version="1.0" encoding="utf-8"?>
<sst xmlns="http://schemas.openxmlformats.org/spreadsheetml/2006/main" count="651" uniqueCount="48">
  <si>
    <t>Tanggal</t>
  </si>
  <si>
    <t>PM2.5</t>
  </si>
  <si>
    <t>Traffic</t>
  </si>
  <si>
    <t>Wind Speed</t>
  </si>
  <si>
    <t>Temperature</t>
  </si>
  <si>
    <t>NDVI</t>
  </si>
  <si>
    <t>07.00-10.00</t>
  </si>
  <si>
    <t>-</t>
  </si>
  <si>
    <t>Humidity</t>
  </si>
  <si>
    <t>Precipitation</t>
  </si>
  <si>
    <t>12.00-15.00</t>
  </si>
  <si>
    <t>16.00-19.00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</si>
  <si>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</si>
  <si>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</si>
  <si>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</si>
  <si>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</si>
  <si>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</si>
  <si>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</si>
  <si>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</si>
  <si>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</si>
  <si>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</si>
  <si>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</si>
  <si>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</si>
  <si>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</si>
  <si>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</si>
  <si>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PM 2.5</t>
  </si>
  <si>
    <t>Lokasi</t>
  </si>
  <si>
    <t>Easting</t>
  </si>
  <si>
    <t>Northing</t>
  </si>
  <si>
    <t>Bundaran HI</t>
  </si>
  <si>
    <t>Jagakarsa</t>
  </si>
  <si>
    <t>GBK</t>
  </si>
  <si>
    <t>Kebon Jeruk</t>
  </si>
  <si>
    <t>Kelapa Gading</t>
  </si>
  <si>
    <t>Lubang Buaya</t>
  </si>
  <si>
    <t>SymbolID</t>
  </si>
  <si>
    <t>Column 1</t>
  </si>
  <si>
    <t>Column 2</t>
  </si>
  <si>
    <t>Column 3</t>
  </si>
  <si>
    <t>Column 4</t>
  </si>
  <si>
    <t>Column 5</t>
  </si>
  <si>
    <t>Column 6</t>
  </si>
  <si>
    <t>Column 7</t>
  </si>
  <si>
    <t>Rata-rata</t>
  </si>
  <si>
    <t>Total</t>
  </si>
  <si>
    <t>Standar Deviasi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</si>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</sst>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/>
    <xf numFmtId="0" fontId="0" fillId="2" borderId="0" xfId="0" applyFill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6" borderId="1" xfId="0" applyFill="1" applyBorder="1" applyAlignme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C869ED36-0CE8-4EDA-87A2-66904F5C7ED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26670</xdr:rowOff>
    </xdr:from>
    <xdr:to>
      <xdr:col>10</xdr:col>
      <xdr:colOff>22860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BBBE92-D06B-4211-B741-97F9E812B1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640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E190-8538-4A99-AF56-1776995EC90A}">
  <dimension ref="A1:B15"/>
  <sheetViews>
    <sheetView workbookViewId="0">
      <selection activeCell="L8" sqref="L8"/>
    </sheetView>
  </sheetViews>
  <sheetFormatPr defaultRowHeight="14.4" x14ac:dyDescent="0.3"/>
  <cols>
    <col min="1" max="1" width="16.5546875" bestFit="1" customWidth="1"/>
  </cols>
  <sheetData>
    <row r="1" spans="1:2" x14ac:dyDescent="0.3">
      <c r="A1" s="6" t="s">
        <v>25</v>
      </c>
      <c r="B1" s="6"/>
    </row>
    <row r="2" spans="1:2" x14ac:dyDescent="0.3">
      <c r="A2" s="4"/>
      <c r="B2" s="4"/>
    </row>
    <row r="3" spans="1:2" x14ac:dyDescent="0.3">
      <c r="A3" s="4" t="s">
        <v>12</v>
      </c>
      <c r="B3" s="4">
        <v>68.215909090909093</v>
      </c>
    </row>
    <row r="4" spans="1:2" x14ac:dyDescent="0.3">
      <c r="A4" s="4" t="s">
        <v>13</v>
      </c>
      <c r="B4" s="4">
        <v>2.4246128696490903</v>
      </c>
    </row>
    <row r="5" spans="1:2" x14ac:dyDescent="0.3">
      <c r="A5" s="4" t="s">
        <v>14</v>
      </c>
      <c r="B5" s="4">
        <v>67.25</v>
      </c>
    </row>
    <row r="6" spans="1:2" x14ac:dyDescent="0.3">
      <c r="A6" s="4" t="s">
        <v>15</v>
      </c>
      <c r="B6" s="4">
        <v>60.75</v>
      </c>
    </row>
    <row r="7" spans="1:2" x14ac:dyDescent="0.3">
      <c r="A7" s="4" t="s">
        <v>16</v>
      </c>
      <c r="B7" s="4">
        <v>11.372442415272804</v>
      </c>
    </row>
    <row r="8" spans="1:2" x14ac:dyDescent="0.3">
      <c r="A8" s="4" t="s">
        <v>17</v>
      </c>
      <c r="B8" s="4">
        <v>129.33244648869592</v>
      </c>
    </row>
    <row r="9" spans="1:2" x14ac:dyDescent="0.3">
      <c r="A9" s="4" t="s">
        <v>18</v>
      </c>
      <c r="B9" s="4">
        <v>2.6283578784583996</v>
      </c>
    </row>
    <row r="10" spans="1:2" x14ac:dyDescent="0.3">
      <c r="A10" s="4" t="s">
        <v>19</v>
      </c>
      <c r="B10" s="4">
        <v>-1.042486237450319</v>
      </c>
    </row>
    <row r="11" spans="1:2" x14ac:dyDescent="0.3">
      <c r="A11" s="4" t="s">
        <v>20</v>
      </c>
      <c r="B11" s="4">
        <v>53.916666666666671</v>
      </c>
    </row>
    <row r="12" spans="1:2" x14ac:dyDescent="0.3">
      <c r="A12" s="4" t="s">
        <v>21</v>
      </c>
      <c r="B12" s="4">
        <v>34.75</v>
      </c>
    </row>
    <row r="13" spans="1:2" x14ac:dyDescent="0.3">
      <c r="A13" s="4" t="s">
        <v>22</v>
      </c>
      <c r="B13" s="4">
        <v>88.666666666666671</v>
      </c>
    </row>
    <row r="14" spans="1:2" x14ac:dyDescent="0.3">
      <c r="A14" s="4" t="s">
        <v>23</v>
      </c>
      <c r="B14" s="4">
        <v>1500.75</v>
      </c>
    </row>
    <row r="15" spans="1:2" ht="15" thickBot="1" x14ac:dyDescent="0.35">
      <c r="A15" s="5" t="s">
        <v>24</v>
      </c>
      <c r="B15" s="5">
        <v>22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A4BF-14A0-4564-835D-4EFD785854DA}">
  <dimension ref="A1:Q103"/>
  <sheetViews>
    <sheetView tabSelected="1" topLeftCell="A85" workbookViewId="0">
      <selection activeCell="C73" sqref="C73:H103"/>
    </sheetView>
  </sheetViews>
  <sheetFormatPr defaultRowHeight="14.4" x14ac:dyDescent="0.3"/>
  <cols>
    <col min="1" max="1" width="10.5546875" customWidth="1"/>
    <col min="2" max="2" width="9.44140625" bestFit="1" customWidth="1"/>
    <col min="3" max="3" width="12.109375" bestFit="1" customWidth="1"/>
    <col min="4" max="4" width="10.6640625" bestFit="1" customWidth="1"/>
    <col min="5" max="5" width="9" bestFit="1" customWidth="1"/>
    <col min="6" max="6" width="11.6640625" bestFit="1" customWidth="1"/>
    <col min="7" max="7" width="11.44140625" bestFit="1" customWidth="1"/>
    <col min="8" max="8" width="9" bestFit="1" customWidth="1"/>
    <col min="9" max="9" width="13.5546875" bestFit="1" customWidth="1"/>
  </cols>
  <sheetData>
    <row r="1" spans="1:17" x14ac:dyDescent="0.3">
      <c r="A1" s="11" t="s">
        <v>6</v>
      </c>
      <c r="B1" s="11"/>
      <c r="C1" s="11"/>
      <c r="D1" s="11"/>
      <c r="E1" s="11"/>
      <c r="F1" s="11"/>
      <c r="G1" s="11"/>
      <c r="H1" s="11"/>
    </row>
    <row r="2" spans="1:17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4</v>
      </c>
      <c r="G2" s="2" t="s">
        <v>9</v>
      </c>
      <c r="H2" s="2" t="s">
        <v>5</v>
      </c>
      <c r="J2" s="2" t="s">
        <v>25</v>
      </c>
      <c r="K2" s="2" t="s">
        <v>2</v>
      </c>
      <c r="L2" s="2" t="s">
        <v>3</v>
      </c>
      <c r="M2" s="2" t="s">
        <v>8</v>
      </c>
      <c r="N2" s="2" t="s">
        <v>4</v>
      </c>
      <c r="O2" s="2" t="s">
        <v>9</v>
      </c>
      <c r="P2" s="2" t="s">
        <v>5</v>
      </c>
    </row>
    <row r="3" spans="1:17" x14ac:dyDescent="0.3">
      <c r="A3" s="3">
        <v>44835</v>
      </c>
      <c r="B3" s="8">
        <v>118.25</v>
      </c>
      <c r="C3" s="8">
        <v>1144.1500000000001</v>
      </c>
      <c r="D3" s="8">
        <v>3</v>
      </c>
      <c r="E3" s="8">
        <v>65</v>
      </c>
      <c r="F3" s="8">
        <v>29</v>
      </c>
      <c r="G3" s="8">
        <v>0</v>
      </c>
      <c r="H3" s="8">
        <v>0.14695148318200299</v>
      </c>
      <c r="I3" t="s">
        <v>43</v>
      </c>
      <c r="J3">
        <f t="shared" ref="J3:P3" si="0">AVERAGE(B3:B33)</f>
        <v>77.220869565217384</v>
      </c>
      <c r="K3">
        <f t="shared" si="0"/>
        <v>1047.5133536762564</v>
      </c>
      <c r="L3">
        <f t="shared" si="0"/>
        <v>3.903225806451613</v>
      </c>
      <c r="M3">
        <f t="shared" si="0"/>
        <v>72.258064516129039</v>
      </c>
      <c r="N3">
        <f t="shared" si="0"/>
        <v>27.596774193548388</v>
      </c>
      <c r="O3">
        <f t="shared" si="0"/>
        <v>0.35161290322580635</v>
      </c>
      <c r="P3">
        <f t="shared" si="0"/>
        <v>0.14695148318200299</v>
      </c>
    </row>
    <row r="4" spans="1:17" x14ac:dyDescent="0.3">
      <c r="A4" s="3">
        <v>44836</v>
      </c>
      <c r="B4" s="8">
        <v>96.5</v>
      </c>
      <c r="C4" s="8">
        <v>1144.1500000000001</v>
      </c>
      <c r="D4" s="8">
        <v>3.5</v>
      </c>
      <c r="E4" s="8">
        <v>70</v>
      </c>
      <c r="F4" s="8">
        <v>27.5</v>
      </c>
      <c r="G4" s="8">
        <v>0.2</v>
      </c>
      <c r="H4" s="8">
        <v>0.14695148318200299</v>
      </c>
      <c r="I4" t="s">
        <v>44</v>
      </c>
      <c r="J4">
        <f t="shared" ref="J4:P4" si="1">SUM(B3:B33)</f>
        <v>1776.08</v>
      </c>
      <c r="K4">
        <f t="shared" si="1"/>
        <v>32472.913963963947</v>
      </c>
      <c r="L4">
        <f t="shared" si="1"/>
        <v>121</v>
      </c>
      <c r="M4">
        <f t="shared" si="1"/>
        <v>2240</v>
      </c>
      <c r="N4">
        <f t="shared" si="1"/>
        <v>855.5</v>
      </c>
      <c r="O4">
        <f t="shared" si="1"/>
        <v>10.899999999999997</v>
      </c>
      <c r="P4">
        <f t="shared" si="1"/>
        <v>4.5554959786420923</v>
      </c>
    </row>
    <row r="5" spans="1:17" x14ac:dyDescent="0.3">
      <c r="A5" s="3">
        <v>44837</v>
      </c>
      <c r="B5" s="8">
        <v>72.75</v>
      </c>
      <c r="C5" s="8">
        <v>1144.1500000000001</v>
      </c>
      <c r="D5" s="8">
        <v>3.5</v>
      </c>
      <c r="E5" s="8">
        <v>70</v>
      </c>
      <c r="F5" s="8">
        <v>28</v>
      </c>
      <c r="G5" s="8">
        <v>0</v>
      </c>
      <c r="H5" s="8">
        <v>0.14695148318200299</v>
      </c>
      <c r="I5" t="s">
        <v>45</v>
      </c>
      <c r="J5">
        <f t="shared" ref="J5:P5" si="2">STDEV(B3:B33)</f>
        <v>28.386290050759545</v>
      </c>
      <c r="K5">
        <f t="shared" si="2"/>
        <v>63.653982470727556</v>
      </c>
      <c r="L5">
        <f t="shared" si="2"/>
        <v>2.0953096622325686</v>
      </c>
      <c r="M5">
        <f t="shared" si="2"/>
        <v>6.0330630248958608</v>
      </c>
      <c r="N5">
        <f t="shared" si="2"/>
        <v>1.2872409437676495</v>
      </c>
      <c r="O5">
        <f t="shared" si="2"/>
        <v>1.4786527579166873</v>
      </c>
      <c r="P5">
        <f t="shared" si="2"/>
        <v>0</v>
      </c>
    </row>
    <row r="6" spans="1:17" ht="15" thickBot="1" x14ac:dyDescent="0.35">
      <c r="A6" s="3">
        <v>44838</v>
      </c>
      <c r="B6" s="8">
        <v>94.75</v>
      </c>
      <c r="C6" s="8">
        <v>1144.1500000000001</v>
      </c>
      <c r="D6" s="8">
        <v>2.5</v>
      </c>
      <c r="E6" s="8">
        <v>75</v>
      </c>
      <c r="F6" s="8">
        <v>27.5</v>
      </c>
      <c r="G6" s="8">
        <v>0</v>
      </c>
      <c r="H6" s="8">
        <v>0.14695148318200299</v>
      </c>
    </row>
    <row r="7" spans="1:17" x14ac:dyDescent="0.3">
      <c r="A7" s="3">
        <v>44839</v>
      </c>
      <c r="B7" s="8">
        <v>68.75</v>
      </c>
      <c r="C7" s="8">
        <v>1144.1500000000001</v>
      </c>
      <c r="D7" s="8">
        <v>3</v>
      </c>
      <c r="E7" s="8">
        <v>70</v>
      </c>
      <c r="F7" s="8">
        <v>24</v>
      </c>
      <c r="G7" s="8">
        <v>8.25</v>
      </c>
      <c r="H7" s="8">
        <v>0.14695148318200299</v>
      </c>
      <c r="J7" s="7"/>
      <c r="K7" s="7" t="s">
        <v>36</v>
      </c>
      <c r="L7" s="7" t="s">
        <v>37</v>
      </c>
      <c r="M7" s="7" t="s">
        <v>38</v>
      </c>
      <c r="N7" s="7" t="s">
        <v>39</v>
      </c>
      <c r="O7" s="7" t="s">
        <v>40</v>
      </c>
      <c r="P7" s="7" t="s">
        <v>41</v>
      </c>
      <c r="Q7" s="7" t="s">
        <v>42</v>
      </c>
    </row>
    <row r="8" spans="1:17" x14ac:dyDescent="0.3">
      <c r="A8" s="3">
        <v>44840</v>
      </c>
      <c r="B8" s="8">
        <v>85.5</v>
      </c>
      <c r="C8" s="8">
        <v>1144.1500000000001</v>
      </c>
      <c r="D8" s="8">
        <v>2.5</v>
      </c>
      <c r="E8" s="8">
        <v>75</v>
      </c>
      <c r="F8" s="8">
        <v>26.5</v>
      </c>
      <c r="G8" s="8">
        <v>0.2</v>
      </c>
      <c r="H8" s="8">
        <v>0.14695148318200299</v>
      </c>
      <c r="J8" s="4" t="s">
        <v>36</v>
      </c>
      <c r="K8" s="4">
        <v>1</v>
      </c>
      <c r="L8" s="4"/>
      <c r="M8" s="4"/>
      <c r="N8" s="4"/>
      <c r="O8" s="4"/>
      <c r="P8" s="4"/>
      <c r="Q8" s="4"/>
    </row>
    <row r="9" spans="1:17" x14ac:dyDescent="0.3">
      <c r="A9" s="3">
        <v>44841</v>
      </c>
      <c r="B9" s="8"/>
      <c r="C9" s="8">
        <v>1144.1500000000001</v>
      </c>
      <c r="D9" s="8">
        <v>6.5</v>
      </c>
      <c r="E9" s="8">
        <v>75</v>
      </c>
      <c r="F9" s="8">
        <v>26.5</v>
      </c>
      <c r="G9" s="8">
        <v>0.25</v>
      </c>
      <c r="H9" s="8">
        <v>0.14695148318200299</v>
      </c>
      <c r="J9" s="4" t="s">
        <v>37</v>
      </c>
      <c r="K9" s="4">
        <v>0.34189440081850703</v>
      </c>
      <c r="L9" s="4">
        <v>1</v>
      </c>
      <c r="M9" s="4"/>
      <c r="N9" s="4"/>
      <c r="O9" s="4"/>
      <c r="P9" s="4"/>
      <c r="Q9" s="4"/>
    </row>
    <row r="10" spans="1:17" x14ac:dyDescent="0.3">
      <c r="A10" s="3">
        <v>44842</v>
      </c>
      <c r="B10" s="8"/>
      <c r="C10" s="8">
        <v>1144.1500000000001</v>
      </c>
      <c r="D10" s="8">
        <v>2.5</v>
      </c>
      <c r="E10" s="8">
        <v>70</v>
      </c>
      <c r="F10" s="8">
        <v>26.5</v>
      </c>
      <c r="G10" s="8">
        <v>0</v>
      </c>
      <c r="H10" s="8">
        <v>0.14695148318200299</v>
      </c>
      <c r="J10" s="4" t="s">
        <v>38</v>
      </c>
      <c r="K10" s="4">
        <v>-0.47571741540341123</v>
      </c>
      <c r="L10" s="4">
        <v>-0.22616063212647941</v>
      </c>
      <c r="M10" s="4">
        <v>1</v>
      </c>
      <c r="N10" s="4"/>
      <c r="O10" s="4"/>
      <c r="P10" s="4"/>
      <c r="Q10" s="4"/>
    </row>
    <row r="11" spans="1:17" x14ac:dyDescent="0.3">
      <c r="A11" s="3">
        <v>44843</v>
      </c>
      <c r="B11" s="8"/>
      <c r="C11" s="8">
        <v>1144.1500000000001</v>
      </c>
      <c r="D11" s="8">
        <v>3</v>
      </c>
      <c r="E11" s="8">
        <v>75</v>
      </c>
      <c r="F11" s="8">
        <v>28.5</v>
      </c>
      <c r="G11" s="8">
        <v>0</v>
      </c>
      <c r="H11" s="8">
        <v>0.14695148318200299</v>
      </c>
      <c r="J11" s="4" t="s">
        <v>39</v>
      </c>
      <c r="K11" s="4">
        <v>-0.27403290341863007</v>
      </c>
      <c r="L11" s="4">
        <v>-5.9301788031624295E-2</v>
      </c>
      <c r="M11" s="4">
        <v>0.27495999237166735</v>
      </c>
      <c r="N11" s="4">
        <v>1</v>
      </c>
      <c r="O11" s="4"/>
      <c r="P11" s="4"/>
      <c r="Q11" s="4"/>
    </row>
    <row r="12" spans="1:17" x14ac:dyDescent="0.3">
      <c r="A12" s="3">
        <v>44844</v>
      </c>
      <c r="B12" s="8"/>
      <c r="C12" s="8">
        <v>1024.1351351351352</v>
      </c>
      <c r="D12" s="8">
        <v>4.5</v>
      </c>
      <c r="E12" s="8">
        <v>80</v>
      </c>
      <c r="F12" s="8">
        <v>27.5</v>
      </c>
      <c r="G12" s="8">
        <v>0</v>
      </c>
      <c r="H12" s="8">
        <v>0.14695148318200299</v>
      </c>
      <c r="J12" s="4" t="s">
        <v>40</v>
      </c>
      <c r="K12" s="4">
        <v>7.6535749098771338E-2</v>
      </c>
      <c r="L12" s="4">
        <v>-0.21676798759050356</v>
      </c>
      <c r="M12" s="4">
        <v>-0.11381908848566996</v>
      </c>
      <c r="N12" s="4">
        <v>-0.15784258888545485</v>
      </c>
      <c r="O12" s="4">
        <v>1</v>
      </c>
      <c r="P12" s="4"/>
      <c r="Q12" s="4"/>
    </row>
    <row r="13" spans="1:17" x14ac:dyDescent="0.3">
      <c r="A13" s="3">
        <v>44845</v>
      </c>
      <c r="B13" s="8">
        <v>108.33</v>
      </c>
      <c r="C13" s="8">
        <v>1024.1351351351352</v>
      </c>
      <c r="D13" s="8">
        <v>1</v>
      </c>
      <c r="E13" s="8">
        <v>75</v>
      </c>
      <c r="F13" s="8">
        <v>28</v>
      </c>
      <c r="G13" s="8">
        <v>0.2</v>
      </c>
      <c r="H13" s="8">
        <v>0.14695148318200299</v>
      </c>
      <c r="J13" s="4" t="s">
        <v>41</v>
      </c>
      <c r="K13" s="4">
        <v>-6.6769882214878937E-2</v>
      </c>
      <c r="L13" s="4">
        <v>0.27517430445918167</v>
      </c>
      <c r="M13" s="4">
        <v>-4.0562457770226157E-2</v>
      </c>
      <c r="N13" s="4">
        <v>-1.2565768523077345E-2</v>
      </c>
      <c r="O13" s="4">
        <v>-0.57756548205396785</v>
      </c>
      <c r="P13" s="4">
        <v>1</v>
      </c>
      <c r="Q13" s="4"/>
    </row>
    <row r="14" spans="1:17" ht="15" thickBot="1" x14ac:dyDescent="0.35">
      <c r="A14" s="3">
        <v>44846</v>
      </c>
      <c r="B14" s="8">
        <v>111.67</v>
      </c>
      <c r="C14" s="8">
        <v>1024.1351351351352</v>
      </c>
      <c r="D14" s="8">
        <v>2</v>
      </c>
      <c r="E14" s="8">
        <v>70</v>
      </c>
      <c r="F14" s="8">
        <v>27</v>
      </c>
      <c r="G14" s="8">
        <v>0.2</v>
      </c>
      <c r="H14" s="8">
        <v>0.14695148318200299</v>
      </c>
      <c r="J14" s="5" t="s">
        <v>42</v>
      </c>
      <c r="K14" s="5">
        <v>2.4480990768120302E-16</v>
      </c>
      <c r="L14" s="10" t="e">
        <v>#DIV/0!</v>
      </c>
      <c r="M14" s="10" t="e">
        <v>#DIV/0!</v>
      </c>
      <c r="N14" s="10" t="e">
        <v>#DIV/0!</v>
      </c>
      <c r="O14" s="10" t="e">
        <v>#DIV/0!</v>
      </c>
      <c r="P14" s="10" t="e">
        <v>#DIV/0!</v>
      </c>
      <c r="Q14" s="5">
        <v>1</v>
      </c>
    </row>
    <row r="15" spans="1:17" x14ac:dyDescent="0.3">
      <c r="A15" s="3">
        <v>44847</v>
      </c>
      <c r="B15" s="8">
        <v>94.5</v>
      </c>
      <c r="C15" s="8">
        <v>1024.1351351351352</v>
      </c>
      <c r="D15" s="8">
        <v>3</v>
      </c>
      <c r="E15" s="8">
        <v>75</v>
      </c>
      <c r="F15" s="8">
        <v>32</v>
      </c>
      <c r="G15" s="8">
        <v>0</v>
      </c>
      <c r="H15" s="8">
        <v>0.14695148318200299</v>
      </c>
    </row>
    <row r="16" spans="1:17" x14ac:dyDescent="0.3">
      <c r="A16" s="3">
        <v>44848</v>
      </c>
      <c r="B16" s="8">
        <v>99.25</v>
      </c>
      <c r="C16" s="8">
        <v>1024.1351351351352</v>
      </c>
      <c r="D16" s="8">
        <v>2.5</v>
      </c>
      <c r="E16" s="8">
        <v>70</v>
      </c>
      <c r="F16" s="8">
        <v>27</v>
      </c>
      <c r="G16" s="8">
        <v>0</v>
      </c>
      <c r="H16" s="8">
        <v>0.14695148318200299</v>
      </c>
    </row>
    <row r="17" spans="1:8" x14ac:dyDescent="0.3">
      <c r="A17" s="3">
        <v>44849</v>
      </c>
      <c r="B17" s="8">
        <v>74.25</v>
      </c>
      <c r="C17" s="8">
        <v>1024.1351351351352</v>
      </c>
      <c r="D17" s="8">
        <v>2</v>
      </c>
      <c r="E17" s="8">
        <v>75</v>
      </c>
      <c r="F17" s="8">
        <v>28</v>
      </c>
      <c r="G17" s="8">
        <v>0</v>
      </c>
      <c r="H17" s="8">
        <v>0.14695148318200299</v>
      </c>
    </row>
    <row r="18" spans="1:8" x14ac:dyDescent="0.3">
      <c r="A18" s="3">
        <v>44850</v>
      </c>
      <c r="B18" s="8">
        <v>94</v>
      </c>
      <c r="C18" s="8">
        <v>1024.1351351351352</v>
      </c>
      <c r="D18" s="8">
        <v>2</v>
      </c>
      <c r="E18" s="8">
        <v>75</v>
      </c>
      <c r="F18" s="8">
        <v>27.5</v>
      </c>
      <c r="G18" s="8">
        <v>0</v>
      </c>
      <c r="H18" s="8">
        <v>0.14695148318200299</v>
      </c>
    </row>
    <row r="19" spans="1:8" x14ac:dyDescent="0.3">
      <c r="A19" s="3">
        <v>44851</v>
      </c>
      <c r="B19" s="8">
        <v>77</v>
      </c>
      <c r="C19" s="8">
        <v>994.62162162162167</v>
      </c>
      <c r="D19" s="8">
        <v>3</v>
      </c>
      <c r="E19" s="8">
        <v>75</v>
      </c>
      <c r="F19" s="8">
        <v>28</v>
      </c>
      <c r="G19" s="8">
        <v>0</v>
      </c>
      <c r="H19" s="8">
        <v>0.14695148318200299</v>
      </c>
    </row>
    <row r="20" spans="1:8" x14ac:dyDescent="0.3">
      <c r="A20" s="3">
        <v>44852</v>
      </c>
      <c r="B20" s="8">
        <v>85</v>
      </c>
      <c r="C20" s="8">
        <v>994.62162162162167</v>
      </c>
      <c r="D20" s="8">
        <v>2</v>
      </c>
      <c r="E20" s="8">
        <v>70</v>
      </c>
      <c r="F20" s="8">
        <v>27.5</v>
      </c>
      <c r="G20" s="8">
        <v>0.1</v>
      </c>
      <c r="H20" s="8">
        <v>0.14695148318200299</v>
      </c>
    </row>
    <row r="21" spans="1:8" x14ac:dyDescent="0.3">
      <c r="A21" s="3">
        <v>44853</v>
      </c>
      <c r="B21" s="8">
        <v>89</v>
      </c>
      <c r="C21" s="8">
        <v>994.62162162162167</v>
      </c>
      <c r="D21" s="8">
        <v>2.5</v>
      </c>
      <c r="E21" s="8">
        <v>70</v>
      </c>
      <c r="F21" s="8">
        <v>27</v>
      </c>
      <c r="G21" s="8">
        <v>0.2</v>
      </c>
      <c r="H21" s="8">
        <v>0.14695148318200299</v>
      </c>
    </row>
    <row r="22" spans="1:8" x14ac:dyDescent="0.3">
      <c r="A22" s="3">
        <v>44854</v>
      </c>
      <c r="B22" s="8">
        <v>0</v>
      </c>
      <c r="C22" s="8">
        <v>994.62162162162167</v>
      </c>
      <c r="D22" s="8">
        <v>3</v>
      </c>
      <c r="E22" s="8">
        <v>80</v>
      </c>
      <c r="F22" s="8">
        <v>27.5</v>
      </c>
      <c r="G22" s="8">
        <v>0.3</v>
      </c>
      <c r="H22" s="8">
        <v>0.14695148318200299</v>
      </c>
    </row>
    <row r="23" spans="1:8" x14ac:dyDescent="0.3">
      <c r="A23" s="3">
        <v>44855</v>
      </c>
      <c r="B23" s="8"/>
      <c r="C23" s="8">
        <v>994.62162162162167</v>
      </c>
      <c r="D23" s="8">
        <v>7.5</v>
      </c>
      <c r="E23" s="8">
        <v>75</v>
      </c>
      <c r="F23" s="8">
        <v>27.5</v>
      </c>
      <c r="G23" s="8">
        <v>0</v>
      </c>
      <c r="H23" s="8">
        <v>0.14695148318200299</v>
      </c>
    </row>
    <row r="24" spans="1:8" x14ac:dyDescent="0.3">
      <c r="A24" s="3">
        <v>44856</v>
      </c>
      <c r="B24" s="8">
        <v>70</v>
      </c>
      <c r="C24" s="8">
        <v>994.62162162162167</v>
      </c>
      <c r="D24" s="8">
        <v>2.5</v>
      </c>
      <c r="E24" s="8">
        <v>75</v>
      </c>
      <c r="F24" s="8">
        <v>28</v>
      </c>
      <c r="G24" s="8">
        <v>0</v>
      </c>
      <c r="H24" s="8">
        <v>0.14695148318200299</v>
      </c>
    </row>
    <row r="25" spans="1:8" x14ac:dyDescent="0.3">
      <c r="A25" s="3">
        <v>44857</v>
      </c>
      <c r="B25" s="8">
        <v>61</v>
      </c>
      <c r="C25" s="8">
        <v>994.62162162162167</v>
      </c>
      <c r="D25" s="8">
        <v>7</v>
      </c>
      <c r="E25" s="8">
        <v>80</v>
      </c>
      <c r="F25" s="8">
        <v>27.5</v>
      </c>
      <c r="G25" s="8">
        <v>0</v>
      </c>
      <c r="H25" s="8">
        <v>0.14695148318200299</v>
      </c>
    </row>
    <row r="26" spans="1:8" x14ac:dyDescent="0.3">
      <c r="A26" s="3">
        <v>44858</v>
      </c>
      <c r="B26" s="8">
        <v>55.25</v>
      </c>
      <c r="C26" s="8">
        <v>1005.5333333333333</v>
      </c>
      <c r="D26" s="8">
        <v>6</v>
      </c>
      <c r="E26" s="8">
        <v>70</v>
      </c>
      <c r="F26" s="8">
        <v>28</v>
      </c>
      <c r="G26" s="8">
        <v>0</v>
      </c>
      <c r="H26" s="8">
        <v>0.14695148318200299</v>
      </c>
    </row>
    <row r="27" spans="1:8" x14ac:dyDescent="0.3">
      <c r="A27" s="3">
        <v>44859</v>
      </c>
      <c r="B27" s="8">
        <v>36.5</v>
      </c>
      <c r="C27" s="8">
        <v>1005.5333333333333</v>
      </c>
      <c r="D27" s="8">
        <v>9</v>
      </c>
      <c r="E27" s="8">
        <v>80</v>
      </c>
      <c r="F27" s="8">
        <v>28.5</v>
      </c>
      <c r="G27" s="8">
        <v>0</v>
      </c>
      <c r="H27" s="8">
        <v>0.14695148318200299</v>
      </c>
    </row>
    <row r="28" spans="1:8" x14ac:dyDescent="0.3">
      <c r="A28" s="3">
        <v>44860</v>
      </c>
      <c r="B28" s="8"/>
      <c r="C28" s="8">
        <v>1005.5333333333333</v>
      </c>
      <c r="D28" s="8">
        <v>9</v>
      </c>
      <c r="E28" s="8">
        <v>85</v>
      </c>
      <c r="F28" s="8">
        <v>25</v>
      </c>
      <c r="G28" s="8">
        <v>1</v>
      </c>
      <c r="H28" s="8">
        <v>0.14695148318200299</v>
      </c>
    </row>
    <row r="29" spans="1:8" x14ac:dyDescent="0.3">
      <c r="A29" s="3">
        <v>44861</v>
      </c>
      <c r="B29" s="8"/>
      <c r="C29" s="8">
        <v>1005.5333333333333</v>
      </c>
      <c r="D29" s="8">
        <v>5</v>
      </c>
      <c r="E29" s="8">
        <v>70</v>
      </c>
      <c r="F29" s="8">
        <v>27.5</v>
      </c>
      <c r="G29" s="8">
        <v>0</v>
      </c>
      <c r="H29" s="8">
        <v>0.14695148318200299</v>
      </c>
    </row>
    <row r="30" spans="1:8" x14ac:dyDescent="0.3">
      <c r="A30" s="3">
        <v>44862</v>
      </c>
      <c r="B30" s="8"/>
      <c r="C30" s="8">
        <v>1005.5333333333333</v>
      </c>
      <c r="D30" s="8">
        <v>5</v>
      </c>
      <c r="E30" s="8">
        <v>60</v>
      </c>
      <c r="F30" s="8">
        <v>28</v>
      </c>
      <c r="G30" s="8">
        <v>0</v>
      </c>
      <c r="H30" s="8">
        <v>0.14695148318200299</v>
      </c>
    </row>
    <row r="31" spans="1:8" x14ac:dyDescent="0.3">
      <c r="A31" s="3">
        <v>44863</v>
      </c>
      <c r="B31" s="8">
        <v>86.33</v>
      </c>
      <c r="C31" s="8">
        <v>1005.5333333333333</v>
      </c>
      <c r="D31" s="8">
        <v>5.5</v>
      </c>
      <c r="E31" s="8">
        <v>60</v>
      </c>
      <c r="F31" s="8">
        <v>28.5</v>
      </c>
      <c r="G31" s="8">
        <v>0</v>
      </c>
      <c r="H31" s="8">
        <v>0.14695148318200299</v>
      </c>
    </row>
    <row r="32" spans="1:8" x14ac:dyDescent="0.3">
      <c r="A32" s="3">
        <v>44864</v>
      </c>
      <c r="B32" s="8">
        <v>77.5</v>
      </c>
      <c r="C32" s="8">
        <v>1005.5333333333333</v>
      </c>
      <c r="D32" s="8">
        <v>3</v>
      </c>
      <c r="E32" s="8">
        <v>60</v>
      </c>
      <c r="F32" s="8">
        <v>28</v>
      </c>
      <c r="G32" s="8">
        <v>0</v>
      </c>
      <c r="H32" s="8">
        <v>0.14695148318200299</v>
      </c>
    </row>
    <row r="33" spans="1:17" x14ac:dyDescent="0.3">
      <c r="A33" s="3">
        <v>44865</v>
      </c>
      <c r="B33" s="8">
        <v>20</v>
      </c>
      <c r="C33" s="8">
        <v>1005.5333333333333</v>
      </c>
      <c r="D33" s="8">
        <v>4</v>
      </c>
      <c r="E33" s="8">
        <v>65</v>
      </c>
      <c r="F33" s="8">
        <v>28</v>
      </c>
      <c r="G33" s="8">
        <v>0</v>
      </c>
      <c r="H33" s="8">
        <v>0.14695148318200299</v>
      </c>
    </row>
    <row r="36" spans="1:17" x14ac:dyDescent="0.3">
      <c r="A36" s="12" t="s">
        <v>10</v>
      </c>
      <c r="B36" s="12"/>
      <c r="C36" s="12"/>
      <c r="D36" s="12"/>
      <c r="E36" s="12"/>
      <c r="F36" s="12"/>
      <c r="G36" s="12"/>
      <c r="H36" s="12"/>
    </row>
    <row r="37" spans="1:17" x14ac:dyDescent="0.3">
      <c r="A37" s="2" t="s">
        <v>0</v>
      </c>
      <c r="B37" s="2" t="s">
        <v>1</v>
      </c>
      <c r="C37" s="2" t="s">
        <v>2</v>
      </c>
      <c r="D37" s="2" t="s">
        <v>3</v>
      </c>
      <c r="E37" s="2" t="s">
        <v>8</v>
      </c>
      <c r="F37" s="2" t="s">
        <v>4</v>
      </c>
      <c r="G37" s="2" t="s">
        <v>9</v>
      </c>
      <c r="H37" s="2" t="s">
        <v>5</v>
      </c>
      <c r="J37" s="2" t="s">
        <v>25</v>
      </c>
      <c r="K37" s="2" t="s">
        <v>2</v>
      </c>
      <c r="L37" s="2" t="s">
        <v>3</v>
      </c>
      <c r="M37" s="2" t="s">
        <v>8</v>
      </c>
      <c r="N37" s="2" t="s">
        <v>4</v>
      </c>
      <c r="O37" s="2" t="s">
        <v>9</v>
      </c>
      <c r="P37" s="2" t="s">
        <v>5</v>
      </c>
    </row>
    <row r="38" spans="1:17" x14ac:dyDescent="0.3">
      <c r="A38" s="3">
        <v>44835</v>
      </c>
      <c r="B38">
        <v>129.25</v>
      </c>
      <c r="C38">
        <v>1164.7209302325582</v>
      </c>
      <c r="D38">
        <v>10</v>
      </c>
      <c r="E38">
        <v>50</v>
      </c>
      <c r="F38">
        <v>33</v>
      </c>
      <c r="G38">
        <v>0</v>
      </c>
      <c r="H38">
        <v>0.14695148318200299</v>
      </c>
      <c r="I38" t="s">
        <v>43</v>
      </c>
      <c r="J38">
        <f t="shared" ref="J38:P38" si="3">AVERAGE(B38:B68)</f>
        <v>84.625</v>
      </c>
      <c r="K38">
        <f t="shared" si="3"/>
        <v>1003.9912141861231</v>
      </c>
      <c r="L38">
        <f t="shared" si="3"/>
        <v>9.2903225806451619</v>
      </c>
      <c r="M38">
        <f t="shared" si="3"/>
        <v>58.064516129032256</v>
      </c>
      <c r="N38">
        <f t="shared" si="3"/>
        <v>31.870967741935484</v>
      </c>
      <c r="O38">
        <f t="shared" si="3"/>
        <v>0.80645161290322576</v>
      </c>
      <c r="P38">
        <f t="shared" si="3"/>
        <v>0.14695148318200299</v>
      </c>
    </row>
    <row r="39" spans="1:17" x14ac:dyDescent="0.3">
      <c r="A39" s="3">
        <v>44836</v>
      </c>
      <c r="B39">
        <v>80</v>
      </c>
      <c r="C39">
        <v>1164.7209302325582</v>
      </c>
      <c r="D39">
        <v>6</v>
      </c>
      <c r="E39">
        <v>60</v>
      </c>
      <c r="F39">
        <v>29</v>
      </c>
      <c r="G39">
        <v>0.7</v>
      </c>
      <c r="H39">
        <v>0.14695148318200299</v>
      </c>
      <c r="I39" t="s">
        <v>44</v>
      </c>
      <c r="J39">
        <f t="shared" ref="J39:P39" si="4">SUM(B38:B68)</f>
        <v>2031</v>
      </c>
      <c r="K39">
        <f t="shared" si="4"/>
        <v>31123.727639769815</v>
      </c>
      <c r="L39">
        <f t="shared" si="4"/>
        <v>288</v>
      </c>
      <c r="M39">
        <f t="shared" si="4"/>
        <v>1800</v>
      </c>
      <c r="N39">
        <f t="shared" si="4"/>
        <v>988</v>
      </c>
      <c r="O39">
        <f t="shared" si="4"/>
        <v>25</v>
      </c>
      <c r="P39">
        <f t="shared" si="4"/>
        <v>4.5554959786420923</v>
      </c>
    </row>
    <row r="40" spans="1:17" x14ac:dyDescent="0.3">
      <c r="A40" s="3">
        <v>44837</v>
      </c>
      <c r="B40">
        <v>72.75</v>
      </c>
      <c r="C40">
        <v>1164.7209302325582</v>
      </c>
      <c r="D40">
        <v>10</v>
      </c>
      <c r="E40">
        <v>60</v>
      </c>
      <c r="F40">
        <v>32</v>
      </c>
      <c r="G40">
        <v>1</v>
      </c>
      <c r="H40">
        <v>0.14695148318200299</v>
      </c>
      <c r="I40" t="s">
        <v>45</v>
      </c>
      <c r="J40">
        <f t="shared" ref="J40:P40" si="5">STDEV(B38:B68)</f>
        <v>18.021180533641157</v>
      </c>
      <c r="K40">
        <f t="shared" si="5"/>
        <v>135.63656033724973</v>
      </c>
      <c r="L40">
        <f t="shared" si="5"/>
        <v>3.9003721906769941</v>
      </c>
      <c r="M40">
        <f t="shared" si="5"/>
        <v>7.0329485702227323</v>
      </c>
      <c r="N40">
        <f t="shared" si="5"/>
        <v>1.3842431261371917</v>
      </c>
      <c r="O40">
        <f t="shared" si="5"/>
        <v>1.6655200356787405</v>
      </c>
      <c r="P40">
        <f t="shared" si="5"/>
        <v>0</v>
      </c>
    </row>
    <row r="41" spans="1:17" ht="15" thickBot="1" x14ac:dyDescent="0.35">
      <c r="A41" s="3">
        <v>44838</v>
      </c>
      <c r="B41">
        <v>98</v>
      </c>
      <c r="C41">
        <v>1164.7209302325582</v>
      </c>
      <c r="D41">
        <v>4</v>
      </c>
      <c r="E41">
        <v>60</v>
      </c>
      <c r="F41">
        <v>31</v>
      </c>
      <c r="G41">
        <v>0.2</v>
      </c>
      <c r="H41">
        <v>0.14695148318200299</v>
      </c>
    </row>
    <row r="42" spans="1:17" x14ac:dyDescent="0.3">
      <c r="A42" s="3">
        <v>44839</v>
      </c>
      <c r="B42">
        <v>68.75</v>
      </c>
      <c r="C42">
        <v>1164.7209302325582</v>
      </c>
      <c r="D42">
        <v>3</v>
      </c>
      <c r="E42">
        <v>50</v>
      </c>
      <c r="F42">
        <v>29</v>
      </c>
      <c r="G42">
        <v>8.4</v>
      </c>
      <c r="H42">
        <v>0.14695148318200299</v>
      </c>
      <c r="J42" s="7"/>
      <c r="K42" s="7" t="s">
        <v>36</v>
      </c>
      <c r="L42" s="7" t="s">
        <v>37</v>
      </c>
      <c r="M42" s="7" t="s">
        <v>38</v>
      </c>
      <c r="N42" s="7" t="s">
        <v>39</v>
      </c>
      <c r="O42" s="7" t="s">
        <v>40</v>
      </c>
      <c r="P42" s="7" t="s">
        <v>41</v>
      </c>
      <c r="Q42" s="7" t="s">
        <v>42</v>
      </c>
    </row>
    <row r="43" spans="1:17" x14ac:dyDescent="0.3">
      <c r="A43" s="3">
        <v>44840</v>
      </c>
      <c r="B43">
        <v>87.5</v>
      </c>
      <c r="C43">
        <v>1164.7209302325582</v>
      </c>
      <c r="D43">
        <v>6</v>
      </c>
      <c r="E43">
        <v>60</v>
      </c>
      <c r="F43">
        <v>32</v>
      </c>
      <c r="G43">
        <v>0</v>
      </c>
      <c r="H43">
        <v>0.14695148318200299</v>
      </c>
      <c r="J43" s="4" t="s">
        <v>36</v>
      </c>
      <c r="K43" s="4">
        <v>1</v>
      </c>
      <c r="L43" s="4"/>
      <c r="M43" s="4"/>
      <c r="N43" s="4"/>
      <c r="O43" s="4"/>
      <c r="P43" s="4"/>
      <c r="Q43" s="4"/>
    </row>
    <row r="44" spans="1:17" x14ac:dyDescent="0.3">
      <c r="A44" s="3">
        <v>44841</v>
      </c>
      <c r="C44">
        <v>1164.7209302325582</v>
      </c>
      <c r="D44">
        <v>14</v>
      </c>
      <c r="E44">
        <v>60</v>
      </c>
      <c r="F44">
        <v>30</v>
      </c>
      <c r="G44">
        <v>0.2</v>
      </c>
      <c r="H44">
        <v>0.14695148318200299</v>
      </c>
      <c r="J44" s="4" t="s">
        <v>37</v>
      </c>
      <c r="K44" s="4">
        <v>-7.8927575714367745E-2</v>
      </c>
      <c r="L44" s="4">
        <v>1</v>
      </c>
      <c r="M44" s="4"/>
      <c r="N44" s="4"/>
      <c r="O44" s="4"/>
      <c r="P44" s="4"/>
      <c r="Q44" s="4"/>
    </row>
    <row r="45" spans="1:17" x14ac:dyDescent="0.3">
      <c r="A45" s="3">
        <v>44842</v>
      </c>
      <c r="C45">
        <v>1164.7209302325582</v>
      </c>
      <c r="D45">
        <v>6</v>
      </c>
      <c r="E45">
        <v>60</v>
      </c>
      <c r="F45">
        <v>32</v>
      </c>
      <c r="G45">
        <v>0</v>
      </c>
      <c r="H45">
        <v>0.14695148318200299</v>
      </c>
      <c r="J45" s="4" t="s">
        <v>38</v>
      </c>
      <c r="K45" s="4">
        <v>-0.26560110365495859</v>
      </c>
      <c r="L45" s="4">
        <v>-0.15849615374118634</v>
      </c>
      <c r="M45" s="4">
        <v>1</v>
      </c>
      <c r="N45" s="4"/>
      <c r="O45" s="4"/>
      <c r="P45" s="4"/>
      <c r="Q45" s="4"/>
    </row>
    <row r="46" spans="1:17" x14ac:dyDescent="0.3">
      <c r="A46" s="3">
        <v>44843</v>
      </c>
      <c r="C46">
        <v>1164.7209302325582</v>
      </c>
      <c r="D46">
        <v>7</v>
      </c>
      <c r="E46">
        <v>60</v>
      </c>
      <c r="F46">
        <v>33</v>
      </c>
      <c r="G46">
        <v>3.2</v>
      </c>
      <c r="H46">
        <v>0.14695148318200299</v>
      </c>
      <c r="J46" s="4" t="s">
        <v>39</v>
      </c>
      <c r="K46" s="4">
        <v>-2.5830957949752931E-2</v>
      </c>
      <c r="L46" s="4">
        <v>-2.3517581973667271E-2</v>
      </c>
      <c r="M46" s="4">
        <v>-0.13680405974960469</v>
      </c>
      <c r="N46" s="4">
        <v>1</v>
      </c>
      <c r="O46" s="4"/>
      <c r="P46" s="4"/>
      <c r="Q46" s="4"/>
    </row>
    <row r="47" spans="1:17" x14ac:dyDescent="0.3">
      <c r="A47" s="3">
        <v>44844</v>
      </c>
      <c r="B47">
        <v>74.25</v>
      </c>
      <c r="C47">
        <v>803.6875</v>
      </c>
      <c r="D47">
        <v>2</v>
      </c>
      <c r="E47">
        <v>60</v>
      </c>
      <c r="F47">
        <v>32</v>
      </c>
      <c r="G47">
        <v>0.2</v>
      </c>
      <c r="H47">
        <v>0.14695148318200299</v>
      </c>
      <c r="J47" s="4" t="s">
        <v>40</v>
      </c>
      <c r="K47" s="4">
        <v>0.23279949446207099</v>
      </c>
      <c r="L47" s="4">
        <v>-0.4231244300956587</v>
      </c>
      <c r="M47" s="4">
        <v>0.13682181953935318</v>
      </c>
      <c r="N47" s="4">
        <v>-0.43738352486814935</v>
      </c>
      <c r="O47" s="4">
        <v>1</v>
      </c>
      <c r="P47" s="4"/>
      <c r="Q47" s="4"/>
    </row>
    <row r="48" spans="1:17" x14ac:dyDescent="0.3">
      <c r="A48" s="3">
        <v>44845</v>
      </c>
      <c r="B48">
        <v>120.33</v>
      </c>
      <c r="C48">
        <v>803.6875</v>
      </c>
      <c r="D48">
        <v>13</v>
      </c>
      <c r="E48">
        <v>60</v>
      </c>
      <c r="F48">
        <v>32</v>
      </c>
      <c r="G48">
        <v>1.8</v>
      </c>
      <c r="H48">
        <v>0.14695148318200299</v>
      </c>
      <c r="J48" s="4" t="s">
        <v>41</v>
      </c>
      <c r="K48" s="4">
        <v>-0.12094741711134965</v>
      </c>
      <c r="L48" s="4">
        <v>0.18823113835166594</v>
      </c>
      <c r="M48" s="4">
        <v>-0.29329208761156778</v>
      </c>
      <c r="N48" s="4">
        <v>4.9478726557060017E-2</v>
      </c>
      <c r="O48" s="4">
        <v>-0.45361674678653641</v>
      </c>
      <c r="P48" s="4">
        <v>1</v>
      </c>
      <c r="Q48" s="4"/>
    </row>
    <row r="49" spans="1:17" ht="15" thickBot="1" x14ac:dyDescent="0.35">
      <c r="A49" s="3">
        <v>44846</v>
      </c>
      <c r="B49">
        <v>100.5</v>
      </c>
      <c r="C49">
        <v>803.6875</v>
      </c>
      <c r="D49">
        <v>10</v>
      </c>
      <c r="E49">
        <v>60</v>
      </c>
      <c r="F49">
        <v>33</v>
      </c>
      <c r="G49">
        <v>0.8</v>
      </c>
      <c r="H49">
        <v>0.14695148318200299</v>
      </c>
      <c r="J49" s="5" t="s">
        <v>42</v>
      </c>
      <c r="K49" s="5">
        <v>0</v>
      </c>
      <c r="L49" s="10" t="e">
        <v>#DIV/0!</v>
      </c>
      <c r="M49" s="10" t="e">
        <v>#DIV/0!</v>
      </c>
      <c r="N49" s="10" t="e">
        <v>#DIV/0!</v>
      </c>
      <c r="O49" s="10" t="e">
        <v>#DIV/0!</v>
      </c>
      <c r="P49" s="10" t="e">
        <v>#DIV/0!</v>
      </c>
      <c r="Q49" s="5">
        <v>1</v>
      </c>
    </row>
    <row r="50" spans="1:17" x14ac:dyDescent="0.3">
      <c r="A50" s="3">
        <v>44847</v>
      </c>
      <c r="B50">
        <v>91</v>
      </c>
      <c r="C50">
        <v>803.6875</v>
      </c>
      <c r="D50">
        <v>8</v>
      </c>
      <c r="E50">
        <v>60</v>
      </c>
      <c r="F50">
        <v>33</v>
      </c>
      <c r="G50">
        <v>0.6</v>
      </c>
      <c r="H50">
        <v>0.14695148318200299</v>
      </c>
    </row>
    <row r="51" spans="1:17" x14ac:dyDescent="0.3">
      <c r="A51" s="3">
        <v>44848</v>
      </c>
      <c r="B51">
        <v>95.25</v>
      </c>
      <c r="C51">
        <v>803.6875</v>
      </c>
      <c r="D51">
        <v>10</v>
      </c>
      <c r="E51">
        <v>60</v>
      </c>
      <c r="F51">
        <v>33</v>
      </c>
      <c r="G51">
        <v>0.3</v>
      </c>
      <c r="H51">
        <v>0.14695148318200299</v>
      </c>
    </row>
    <row r="52" spans="1:17" x14ac:dyDescent="0.3">
      <c r="A52" s="3">
        <v>44849</v>
      </c>
      <c r="B52">
        <v>76</v>
      </c>
      <c r="C52">
        <v>803.6875</v>
      </c>
      <c r="D52">
        <v>8</v>
      </c>
      <c r="E52">
        <v>70</v>
      </c>
      <c r="F52">
        <v>32</v>
      </c>
      <c r="G52">
        <v>1.8</v>
      </c>
      <c r="H52">
        <v>0.14695148318200299</v>
      </c>
    </row>
    <row r="53" spans="1:17" x14ac:dyDescent="0.3">
      <c r="A53" s="3">
        <v>44850</v>
      </c>
      <c r="B53">
        <v>93.75</v>
      </c>
      <c r="C53">
        <v>803.6875</v>
      </c>
      <c r="D53">
        <v>6</v>
      </c>
      <c r="E53">
        <v>60</v>
      </c>
      <c r="F53">
        <v>33</v>
      </c>
      <c r="G53">
        <v>0.2</v>
      </c>
      <c r="H53">
        <v>0.14695148318200299</v>
      </c>
    </row>
    <row r="54" spans="1:17" x14ac:dyDescent="0.3">
      <c r="A54" s="3">
        <v>44851</v>
      </c>
      <c r="B54">
        <v>84.75</v>
      </c>
      <c r="C54">
        <v>1055.1388888888889</v>
      </c>
      <c r="D54">
        <v>7</v>
      </c>
      <c r="E54">
        <v>60</v>
      </c>
      <c r="F54">
        <v>32</v>
      </c>
      <c r="G54">
        <v>0</v>
      </c>
      <c r="H54">
        <v>0.14695148318200299</v>
      </c>
    </row>
    <row r="55" spans="1:17" x14ac:dyDescent="0.3">
      <c r="A55" s="3">
        <v>44852</v>
      </c>
      <c r="B55">
        <v>76</v>
      </c>
      <c r="C55">
        <v>1055.1388888888889</v>
      </c>
      <c r="D55">
        <v>11</v>
      </c>
      <c r="E55">
        <v>60</v>
      </c>
      <c r="F55">
        <v>31</v>
      </c>
      <c r="G55">
        <v>0.9</v>
      </c>
      <c r="H55">
        <v>0.14695148318200299</v>
      </c>
    </row>
    <row r="56" spans="1:17" x14ac:dyDescent="0.3">
      <c r="A56" s="3">
        <v>44853</v>
      </c>
      <c r="B56">
        <v>90.5</v>
      </c>
      <c r="C56">
        <v>1055.1388888888889</v>
      </c>
      <c r="D56">
        <v>4</v>
      </c>
      <c r="E56">
        <v>60</v>
      </c>
      <c r="F56">
        <v>32</v>
      </c>
      <c r="G56">
        <v>0.2</v>
      </c>
      <c r="H56">
        <v>0.14695148318200299</v>
      </c>
    </row>
    <row r="57" spans="1:17" x14ac:dyDescent="0.3">
      <c r="A57" s="3">
        <v>44854</v>
      </c>
      <c r="B57">
        <v>89.75</v>
      </c>
      <c r="C57">
        <v>1055.1388888888889</v>
      </c>
      <c r="D57">
        <v>8</v>
      </c>
      <c r="E57">
        <v>70</v>
      </c>
      <c r="F57">
        <v>29</v>
      </c>
      <c r="G57">
        <v>3.5</v>
      </c>
      <c r="H57">
        <v>0.14695148318200299</v>
      </c>
    </row>
    <row r="58" spans="1:17" x14ac:dyDescent="0.3">
      <c r="A58" s="3">
        <v>44855</v>
      </c>
      <c r="C58">
        <v>1055.1388888888889</v>
      </c>
      <c r="D58">
        <v>14</v>
      </c>
      <c r="E58">
        <v>70</v>
      </c>
      <c r="F58">
        <v>31</v>
      </c>
      <c r="G58">
        <v>0.2</v>
      </c>
      <c r="H58">
        <v>0.14695148318200299</v>
      </c>
    </row>
    <row r="59" spans="1:17" x14ac:dyDescent="0.3">
      <c r="A59" s="3">
        <v>44856</v>
      </c>
      <c r="B59">
        <v>79.5</v>
      </c>
      <c r="C59">
        <v>1055.1388888888889</v>
      </c>
      <c r="D59">
        <v>9</v>
      </c>
      <c r="E59">
        <v>60</v>
      </c>
      <c r="F59">
        <v>32</v>
      </c>
      <c r="G59">
        <v>0</v>
      </c>
      <c r="H59">
        <v>0.14695148318200299</v>
      </c>
    </row>
    <row r="60" spans="1:17" x14ac:dyDescent="0.3">
      <c r="A60" s="3">
        <v>44857</v>
      </c>
      <c r="B60">
        <v>69.25</v>
      </c>
      <c r="C60">
        <v>1055.1388888888889</v>
      </c>
      <c r="D60">
        <v>12</v>
      </c>
      <c r="E60">
        <v>60</v>
      </c>
      <c r="F60">
        <v>32</v>
      </c>
      <c r="G60">
        <v>0.1</v>
      </c>
      <c r="H60">
        <v>0.14695148318200299</v>
      </c>
    </row>
    <row r="61" spans="1:17" x14ac:dyDescent="0.3">
      <c r="A61" s="3">
        <v>44858</v>
      </c>
      <c r="B61">
        <v>56.67</v>
      </c>
      <c r="C61">
        <v>953.68181818181813</v>
      </c>
      <c r="D61">
        <v>18</v>
      </c>
      <c r="E61">
        <v>50</v>
      </c>
      <c r="F61">
        <v>32</v>
      </c>
      <c r="G61">
        <v>0.2</v>
      </c>
      <c r="H61">
        <v>0.14695148318200299</v>
      </c>
    </row>
    <row r="62" spans="1:17" x14ac:dyDescent="0.3">
      <c r="A62" s="3">
        <v>44859</v>
      </c>
      <c r="B62">
        <v>43</v>
      </c>
      <c r="C62">
        <v>953.68181818181813</v>
      </c>
      <c r="D62">
        <v>18</v>
      </c>
      <c r="E62">
        <v>60</v>
      </c>
      <c r="F62">
        <v>32</v>
      </c>
      <c r="G62">
        <v>0.4</v>
      </c>
      <c r="H62">
        <v>0.14695148318200299</v>
      </c>
    </row>
    <row r="63" spans="1:17" x14ac:dyDescent="0.3">
      <c r="A63" s="3">
        <v>44860</v>
      </c>
      <c r="C63">
        <v>953.68181818181813</v>
      </c>
      <c r="D63">
        <v>10</v>
      </c>
      <c r="E63">
        <v>60</v>
      </c>
      <c r="F63">
        <v>30</v>
      </c>
      <c r="G63">
        <v>0.1</v>
      </c>
      <c r="H63">
        <v>0.14695148318200299</v>
      </c>
    </row>
    <row r="64" spans="1:17" x14ac:dyDescent="0.3">
      <c r="A64" s="3">
        <v>44861</v>
      </c>
      <c r="C64">
        <v>953.68181818181813</v>
      </c>
      <c r="D64">
        <v>12</v>
      </c>
      <c r="E64">
        <v>60</v>
      </c>
      <c r="F64">
        <v>32</v>
      </c>
      <c r="G64">
        <v>0</v>
      </c>
      <c r="H64">
        <v>0.14695148318200299</v>
      </c>
    </row>
    <row r="65" spans="1:17" x14ac:dyDescent="0.3">
      <c r="A65" s="3">
        <v>44862</v>
      </c>
      <c r="C65">
        <v>953.68181818181813</v>
      </c>
      <c r="D65">
        <v>13</v>
      </c>
      <c r="E65">
        <v>40</v>
      </c>
      <c r="F65">
        <v>33</v>
      </c>
      <c r="G65">
        <v>0</v>
      </c>
      <c r="H65">
        <v>0.14695148318200299</v>
      </c>
    </row>
    <row r="66" spans="1:17" x14ac:dyDescent="0.3">
      <c r="A66" s="3">
        <v>44863</v>
      </c>
      <c r="B66">
        <v>86</v>
      </c>
      <c r="C66">
        <v>953.68181818181813</v>
      </c>
      <c r="D66">
        <v>8</v>
      </c>
      <c r="E66">
        <v>50</v>
      </c>
      <c r="F66">
        <v>34</v>
      </c>
      <c r="G66">
        <v>0</v>
      </c>
      <c r="H66">
        <v>0.14695148318200299</v>
      </c>
    </row>
    <row r="67" spans="1:17" x14ac:dyDescent="0.3">
      <c r="A67" s="3">
        <v>44864</v>
      </c>
      <c r="B67">
        <v>87</v>
      </c>
      <c r="C67">
        <v>953.68181818181813</v>
      </c>
      <c r="D67">
        <v>11</v>
      </c>
      <c r="E67">
        <v>40</v>
      </c>
      <c r="F67">
        <v>35</v>
      </c>
      <c r="G67">
        <v>0</v>
      </c>
      <c r="H67">
        <v>0.14695148318200299</v>
      </c>
    </row>
    <row r="68" spans="1:17" x14ac:dyDescent="0.3">
      <c r="A68" s="3">
        <v>44865</v>
      </c>
      <c r="B68">
        <v>81.25</v>
      </c>
      <c r="C68">
        <v>953.68181818181813</v>
      </c>
      <c r="D68">
        <v>10</v>
      </c>
      <c r="E68">
        <v>50</v>
      </c>
      <c r="F68">
        <v>32</v>
      </c>
      <c r="G68">
        <v>0</v>
      </c>
      <c r="H68">
        <v>0.14695148318200299</v>
      </c>
    </row>
    <row r="71" spans="1:17" x14ac:dyDescent="0.3">
      <c r="A71" s="13" t="s">
        <v>11</v>
      </c>
      <c r="B71" s="13"/>
      <c r="C71" s="13"/>
      <c r="D71" s="13"/>
      <c r="E71" s="13"/>
      <c r="F71" s="13"/>
      <c r="G71" s="13"/>
      <c r="H71" s="13"/>
    </row>
    <row r="72" spans="1:17" x14ac:dyDescent="0.3">
      <c r="A72" s="2" t="s">
        <v>0</v>
      </c>
      <c r="B72" s="2" t="s">
        <v>1</v>
      </c>
      <c r="C72" s="2" t="s">
        <v>2</v>
      </c>
      <c r="D72" s="2" t="s">
        <v>3</v>
      </c>
      <c r="E72" s="2" t="s">
        <v>8</v>
      </c>
      <c r="F72" s="2" t="s">
        <v>4</v>
      </c>
      <c r="G72" s="2" t="s">
        <v>9</v>
      </c>
      <c r="H72" s="2" t="s">
        <v>5</v>
      </c>
      <c r="J72" s="2" t="s">
        <v>25</v>
      </c>
      <c r="K72" s="2" t="s">
        <v>2</v>
      </c>
      <c r="L72" s="2" t="s">
        <v>3</v>
      </c>
      <c r="M72" s="2" t="s">
        <v>8</v>
      </c>
      <c r="N72" s="2" t="s">
        <v>4</v>
      </c>
      <c r="O72" s="2" t="s">
        <v>9</v>
      </c>
      <c r="P72" s="2" t="s">
        <v>5</v>
      </c>
    </row>
    <row r="73" spans="1:17" x14ac:dyDescent="0.3">
      <c r="A73" s="3">
        <v>44835</v>
      </c>
      <c r="B73">
        <v>135.66999999999999</v>
      </c>
      <c r="C73">
        <v>1524.35</v>
      </c>
      <c r="D73">
        <v>5.5</v>
      </c>
      <c r="E73">
        <v>70</v>
      </c>
      <c r="F73">
        <v>29</v>
      </c>
      <c r="G73">
        <v>1.65</v>
      </c>
      <c r="H73">
        <v>0.14695148318200299</v>
      </c>
      <c r="I73" t="s">
        <v>43</v>
      </c>
      <c r="J73">
        <f t="shared" ref="J73:P73" si="6">AVERAGE(B73:B103)</f>
        <v>86.395833333333329</v>
      </c>
      <c r="K73">
        <f t="shared" si="6"/>
        <v>1320.9677294323571</v>
      </c>
      <c r="L73">
        <f t="shared" si="6"/>
        <v>6.338709677419355</v>
      </c>
      <c r="M73">
        <f t="shared" si="6"/>
        <v>73.225806451612897</v>
      </c>
      <c r="N73">
        <f t="shared" si="6"/>
        <v>28.774193548387096</v>
      </c>
      <c r="O73">
        <f t="shared" si="6"/>
        <v>1.7048387096774196</v>
      </c>
      <c r="P73">
        <f t="shared" si="6"/>
        <v>0.14695148318200299</v>
      </c>
    </row>
    <row r="74" spans="1:17" x14ac:dyDescent="0.3">
      <c r="A74" s="3">
        <v>44836</v>
      </c>
      <c r="B74">
        <v>79</v>
      </c>
      <c r="C74">
        <v>1524.35</v>
      </c>
      <c r="D74">
        <v>5</v>
      </c>
      <c r="E74">
        <v>75</v>
      </c>
      <c r="F74">
        <v>28.5</v>
      </c>
      <c r="G74">
        <v>0.55000000000000004</v>
      </c>
      <c r="H74">
        <v>0.14695148318200299</v>
      </c>
      <c r="I74" t="s">
        <v>44</v>
      </c>
      <c r="J74">
        <f t="shared" ref="J74:P74" si="7">SUM(B73:B103)</f>
        <v>2073.5</v>
      </c>
      <c r="K74">
        <f t="shared" si="7"/>
        <v>40949.999612403073</v>
      </c>
      <c r="L74">
        <f t="shared" si="7"/>
        <v>196.5</v>
      </c>
      <c r="M74">
        <f t="shared" si="7"/>
        <v>2270</v>
      </c>
      <c r="N74">
        <f t="shared" si="7"/>
        <v>892</v>
      </c>
      <c r="O74">
        <f t="shared" si="7"/>
        <v>52.850000000000009</v>
      </c>
      <c r="P74">
        <f t="shared" si="7"/>
        <v>4.5554959786420923</v>
      </c>
    </row>
    <row r="75" spans="1:17" x14ac:dyDescent="0.3">
      <c r="A75" s="3">
        <v>44837</v>
      </c>
      <c r="B75">
        <v>76</v>
      </c>
      <c r="C75">
        <v>1524.35</v>
      </c>
      <c r="D75">
        <v>5.5</v>
      </c>
      <c r="E75">
        <v>70</v>
      </c>
      <c r="F75">
        <v>28.5</v>
      </c>
      <c r="G75">
        <v>4.6500000000000004</v>
      </c>
      <c r="H75">
        <v>0.14695148318200299</v>
      </c>
      <c r="I75" t="s">
        <v>45</v>
      </c>
      <c r="J75">
        <f t="shared" ref="J75:P75" si="8">STDEV(B73:B103)</f>
        <v>17.928065662692031</v>
      </c>
      <c r="K75">
        <f t="shared" si="8"/>
        <v>159.91618572671715</v>
      </c>
      <c r="L75">
        <f t="shared" si="8"/>
        <v>2.8413233324579399</v>
      </c>
      <c r="M75">
        <f t="shared" si="8"/>
        <v>5.8521202848161789</v>
      </c>
      <c r="N75">
        <f t="shared" si="8"/>
        <v>1.0069649917567423</v>
      </c>
      <c r="O75">
        <f t="shared" si="8"/>
        <v>1.4794342859524421</v>
      </c>
      <c r="P75">
        <f t="shared" si="8"/>
        <v>0</v>
      </c>
    </row>
    <row r="76" spans="1:17" ht="15" thickBot="1" x14ac:dyDescent="0.35">
      <c r="A76" s="3">
        <v>44838</v>
      </c>
      <c r="B76">
        <v>94.75</v>
      </c>
      <c r="C76">
        <v>1524.35</v>
      </c>
      <c r="D76">
        <v>5</v>
      </c>
      <c r="E76">
        <v>75</v>
      </c>
      <c r="F76">
        <v>27.5</v>
      </c>
      <c r="G76">
        <v>3.6</v>
      </c>
      <c r="H76">
        <v>0.14695148318200299</v>
      </c>
    </row>
    <row r="77" spans="1:17" x14ac:dyDescent="0.3">
      <c r="A77" s="3">
        <v>44839</v>
      </c>
      <c r="B77">
        <v>68.75</v>
      </c>
      <c r="C77">
        <v>1524.35</v>
      </c>
      <c r="D77">
        <v>5</v>
      </c>
      <c r="E77">
        <v>70</v>
      </c>
      <c r="F77">
        <v>28</v>
      </c>
      <c r="G77">
        <v>2.65</v>
      </c>
      <c r="H77">
        <v>0.14695148318200299</v>
      </c>
      <c r="J77" s="7"/>
      <c r="K77" s="7" t="s">
        <v>36</v>
      </c>
      <c r="L77" s="7" t="s">
        <v>37</v>
      </c>
      <c r="M77" s="7" t="s">
        <v>38</v>
      </c>
      <c r="N77" s="7" t="s">
        <v>39</v>
      </c>
      <c r="O77" s="7" t="s">
        <v>40</v>
      </c>
      <c r="P77" s="7" t="s">
        <v>41</v>
      </c>
      <c r="Q77" s="7" t="s">
        <v>42</v>
      </c>
    </row>
    <row r="78" spans="1:17" x14ac:dyDescent="0.3">
      <c r="A78" s="3">
        <v>44840</v>
      </c>
      <c r="B78">
        <v>88.5</v>
      </c>
      <c r="C78">
        <v>1524.35</v>
      </c>
      <c r="D78">
        <v>4</v>
      </c>
      <c r="E78">
        <v>85</v>
      </c>
      <c r="F78">
        <v>28</v>
      </c>
      <c r="G78">
        <v>3.85</v>
      </c>
      <c r="H78">
        <v>0.14695148318200299</v>
      </c>
      <c r="J78" s="4" t="s">
        <v>36</v>
      </c>
      <c r="K78" s="4">
        <v>1</v>
      </c>
      <c r="L78" s="4"/>
      <c r="M78" s="4"/>
      <c r="N78" s="4"/>
      <c r="O78" s="4"/>
      <c r="P78" s="4"/>
      <c r="Q78" s="4"/>
    </row>
    <row r="79" spans="1:17" x14ac:dyDescent="0.3">
      <c r="A79" s="3">
        <v>44841</v>
      </c>
      <c r="C79">
        <v>1524.35</v>
      </c>
      <c r="D79">
        <v>10.5</v>
      </c>
      <c r="E79">
        <v>75</v>
      </c>
      <c r="F79">
        <v>26</v>
      </c>
      <c r="G79">
        <v>0.5</v>
      </c>
      <c r="H79">
        <v>0.14695148318200299</v>
      </c>
      <c r="J79" s="4" t="s">
        <v>37</v>
      </c>
      <c r="K79" s="4">
        <v>-3.7494806309240729E-2</v>
      </c>
      <c r="L79" s="4">
        <v>1</v>
      </c>
      <c r="M79" s="4"/>
      <c r="N79" s="4"/>
      <c r="O79" s="4"/>
      <c r="P79" s="4"/>
      <c r="Q79" s="4"/>
    </row>
    <row r="80" spans="1:17" x14ac:dyDescent="0.3">
      <c r="A80" s="3">
        <v>44842</v>
      </c>
      <c r="C80">
        <v>1524.35</v>
      </c>
      <c r="D80">
        <v>3</v>
      </c>
      <c r="E80">
        <v>70</v>
      </c>
      <c r="F80">
        <v>29</v>
      </c>
      <c r="G80">
        <v>1.4000000000000001</v>
      </c>
      <c r="H80">
        <v>0.14695148318200299</v>
      </c>
      <c r="J80" s="4" t="s">
        <v>38</v>
      </c>
      <c r="K80" s="4">
        <v>-0.42988644173419011</v>
      </c>
      <c r="L80" s="4">
        <v>-0.1340524522260903</v>
      </c>
      <c r="M80" s="4">
        <v>1</v>
      </c>
      <c r="N80" s="4"/>
      <c r="O80" s="4"/>
      <c r="P80" s="4"/>
      <c r="Q80" s="4"/>
    </row>
    <row r="81" spans="1:17" x14ac:dyDescent="0.3">
      <c r="A81" s="3">
        <v>44843</v>
      </c>
      <c r="C81">
        <v>1524.35</v>
      </c>
      <c r="D81">
        <v>6.5</v>
      </c>
      <c r="E81">
        <v>70</v>
      </c>
      <c r="F81">
        <v>28.5</v>
      </c>
      <c r="G81">
        <v>4.75</v>
      </c>
      <c r="H81">
        <v>0.14695148318200299</v>
      </c>
      <c r="J81" s="4" t="s">
        <v>39</v>
      </c>
      <c r="K81" s="4">
        <v>4.944575754052586E-2</v>
      </c>
      <c r="L81" s="4">
        <v>-4.4499688985466558E-2</v>
      </c>
      <c r="M81" s="4">
        <v>-0.22326304156440122</v>
      </c>
      <c r="N81" s="4">
        <v>1</v>
      </c>
      <c r="O81" s="4"/>
      <c r="P81" s="4"/>
      <c r="Q81" s="4"/>
    </row>
    <row r="82" spans="1:17" x14ac:dyDescent="0.3">
      <c r="A82" s="3">
        <v>44844</v>
      </c>
      <c r="B82">
        <v>72</v>
      </c>
      <c r="C82">
        <v>1095.4761904761904</v>
      </c>
      <c r="D82">
        <v>6</v>
      </c>
      <c r="E82">
        <v>75</v>
      </c>
      <c r="F82">
        <v>29</v>
      </c>
      <c r="G82">
        <v>3.1</v>
      </c>
      <c r="H82">
        <v>0.14695148318200299</v>
      </c>
      <c r="J82" s="4" t="s">
        <v>40</v>
      </c>
      <c r="K82" s="4">
        <v>-0.12335754171024096</v>
      </c>
      <c r="L82" s="4">
        <v>-0.38259481067267848</v>
      </c>
      <c r="M82" s="4">
        <v>-1.0241145308820077E-2</v>
      </c>
      <c r="N82" s="4">
        <v>-0.55105681564710551</v>
      </c>
      <c r="O82" s="4">
        <v>1</v>
      </c>
      <c r="P82" s="4"/>
      <c r="Q82" s="4"/>
    </row>
    <row r="83" spans="1:17" x14ac:dyDescent="0.3">
      <c r="A83" s="3">
        <v>44845</v>
      </c>
      <c r="B83">
        <v>128</v>
      </c>
      <c r="C83">
        <v>1095.4761904761904</v>
      </c>
      <c r="D83">
        <v>4.5</v>
      </c>
      <c r="E83">
        <v>80</v>
      </c>
      <c r="F83">
        <v>28</v>
      </c>
      <c r="G83">
        <v>1.75</v>
      </c>
      <c r="H83">
        <v>0.14695148318200299</v>
      </c>
      <c r="J83" s="4" t="s">
        <v>41</v>
      </c>
      <c r="K83" s="4">
        <v>2.4045477450080909E-2</v>
      </c>
      <c r="L83" s="4">
        <v>0.27592387163510734</v>
      </c>
      <c r="M83" s="4">
        <v>-0.40819301385272999</v>
      </c>
      <c r="N83" s="4">
        <v>0.33020650994200929</v>
      </c>
      <c r="O83" s="4">
        <v>-0.33263396444800503</v>
      </c>
      <c r="P83" s="4">
        <v>1</v>
      </c>
      <c r="Q83" s="4"/>
    </row>
    <row r="84" spans="1:17" ht="15" thickBot="1" x14ac:dyDescent="0.35">
      <c r="A84" s="3">
        <v>44846</v>
      </c>
      <c r="B84">
        <v>96.33</v>
      </c>
      <c r="C84">
        <v>1095.4761904761904</v>
      </c>
      <c r="D84">
        <v>5.5</v>
      </c>
      <c r="E84">
        <v>75</v>
      </c>
      <c r="F84">
        <v>28.5</v>
      </c>
      <c r="G84">
        <v>0.44999999999999996</v>
      </c>
      <c r="H84">
        <v>0.14695148318200299</v>
      </c>
      <c r="J84" s="5" t="s">
        <v>42</v>
      </c>
      <c r="K84" s="5">
        <v>2.3616485398107633E-16</v>
      </c>
      <c r="L84" s="10" t="e">
        <v>#DIV/0!</v>
      </c>
      <c r="M84" s="10" t="e">
        <v>#DIV/0!</v>
      </c>
      <c r="N84" s="10" t="e">
        <v>#DIV/0!</v>
      </c>
      <c r="O84" s="10" t="e">
        <v>#DIV/0!</v>
      </c>
      <c r="P84" s="10" t="e">
        <v>#DIV/0!</v>
      </c>
      <c r="Q84" s="5">
        <v>1</v>
      </c>
    </row>
    <row r="85" spans="1:17" x14ac:dyDescent="0.3">
      <c r="A85" s="3">
        <v>44847</v>
      </c>
      <c r="B85">
        <v>93</v>
      </c>
      <c r="C85">
        <v>1095.4761904761904</v>
      </c>
      <c r="D85">
        <v>5</v>
      </c>
      <c r="E85">
        <v>80</v>
      </c>
      <c r="F85">
        <v>28.5</v>
      </c>
      <c r="G85">
        <v>3.5</v>
      </c>
      <c r="H85">
        <v>0.14695148318200299</v>
      </c>
    </row>
    <row r="86" spans="1:17" x14ac:dyDescent="0.3">
      <c r="A86" s="3">
        <v>44848</v>
      </c>
      <c r="B86">
        <v>90.25</v>
      </c>
      <c r="C86">
        <v>1095.4761904761904</v>
      </c>
      <c r="D86">
        <v>8</v>
      </c>
      <c r="E86">
        <v>75</v>
      </c>
      <c r="F86">
        <v>29.5</v>
      </c>
      <c r="G86">
        <v>1.2</v>
      </c>
      <c r="H86">
        <v>0.14695148318200299</v>
      </c>
    </row>
    <row r="87" spans="1:17" x14ac:dyDescent="0.3">
      <c r="A87" s="3">
        <v>44849</v>
      </c>
      <c r="B87">
        <v>81.25</v>
      </c>
      <c r="C87">
        <v>1095.4761904761904</v>
      </c>
      <c r="D87">
        <v>5</v>
      </c>
      <c r="E87">
        <v>75</v>
      </c>
      <c r="F87">
        <v>29</v>
      </c>
      <c r="G87">
        <v>3.1500000000000004</v>
      </c>
      <c r="H87">
        <v>0.14695148318200299</v>
      </c>
    </row>
    <row r="88" spans="1:17" x14ac:dyDescent="0.3">
      <c r="A88" s="3">
        <v>44850</v>
      </c>
      <c r="B88">
        <v>91.25</v>
      </c>
      <c r="C88">
        <v>1095.4761904761904</v>
      </c>
      <c r="D88">
        <v>4</v>
      </c>
      <c r="E88">
        <v>75</v>
      </c>
      <c r="F88">
        <v>30</v>
      </c>
      <c r="G88">
        <v>1.1499999999999999</v>
      </c>
      <c r="H88">
        <v>0.14695148318200299</v>
      </c>
    </row>
    <row r="89" spans="1:17" x14ac:dyDescent="0.3">
      <c r="A89" s="3">
        <v>44851</v>
      </c>
      <c r="B89">
        <v>86</v>
      </c>
      <c r="C89">
        <v>1355.6285714285714</v>
      </c>
      <c r="D89">
        <v>5</v>
      </c>
      <c r="E89">
        <v>75</v>
      </c>
      <c r="F89">
        <v>30</v>
      </c>
      <c r="G89">
        <v>0.5</v>
      </c>
      <c r="H89">
        <v>0.14695148318200299</v>
      </c>
    </row>
    <row r="90" spans="1:17" x14ac:dyDescent="0.3">
      <c r="A90" s="3">
        <v>44852</v>
      </c>
      <c r="B90">
        <v>72.25</v>
      </c>
      <c r="C90">
        <v>1355.6285714285714</v>
      </c>
      <c r="D90">
        <v>4</v>
      </c>
      <c r="E90">
        <v>75</v>
      </c>
      <c r="F90">
        <v>29</v>
      </c>
      <c r="G90">
        <v>1.9500000000000002</v>
      </c>
      <c r="H90">
        <v>0.14695148318200299</v>
      </c>
    </row>
    <row r="91" spans="1:17" x14ac:dyDescent="0.3">
      <c r="A91" s="3">
        <v>44853</v>
      </c>
      <c r="B91">
        <v>95</v>
      </c>
      <c r="C91">
        <v>1355.6285714285714</v>
      </c>
      <c r="D91">
        <v>3.5</v>
      </c>
      <c r="E91">
        <v>75</v>
      </c>
      <c r="F91">
        <v>28</v>
      </c>
      <c r="G91">
        <v>2.3499999999999996</v>
      </c>
      <c r="H91">
        <v>0.14695148318200299</v>
      </c>
    </row>
    <row r="92" spans="1:17" x14ac:dyDescent="0.3">
      <c r="A92" s="3">
        <v>44854</v>
      </c>
      <c r="B92">
        <v>87.5</v>
      </c>
      <c r="C92">
        <v>1355.6285714285714</v>
      </c>
      <c r="D92">
        <v>3.5</v>
      </c>
      <c r="E92">
        <v>75</v>
      </c>
      <c r="F92">
        <v>28.5</v>
      </c>
      <c r="G92">
        <v>2.35</v>
      </c>
      <c r="H92">
        <v>0.14695148318200299</v>
      </c>
    </row>
    <row r="93" spans="1:17" x14ac:dyDescent="0.3">
      <c r="A93" s="3">
        <v>44855</v>
      </c>
      <c r="C93">
        <v>1355.6285714285714</v>
      </c>
      <c r="D93">
        <v>6.5</v>
      </c>
      <c r="E93">
        <v>85</v>
      </c>
      <c r="F93">
        <v>28</v>
      </c>
      <c r="G93">
        <v>0.8</v>
      </c>
      <c r="H93">
        <v>0.14695148318200299</v>
      </c>
    </row>
    <row r="94" spans="1:17" x14ac:dyDescent="0.3">
      <c r="A94" s="3">
        <v>44856</v>
      </c>
      <c r="B94">
        <v>84.25</v>
      </c>
      <c r="C94">
        <v>1355.6285714285714</v>
      </c>
      <c r="D94">
        <v>5</v>
      </c>
      <c r="E94">
        <v>75</v>
      </c>
      <c r="F94">
        <v>28.5</v>
      </c>
      <c r="G94">
        <v>1.85</v>
      </c>
      <c r="H94">
        <v>0.14695148318200299</v>
      </c>
    </row>
    <row r="95" spans="1:17" x14ac:dyDescent="0.3">
      <c r="A95" s="3">
        <v>44857</v>
      </c>
      <c r="B95">
        <v>80.5</v>
      </c>
      <c r="C95">
        <v>1355.6285714285714</v>
      </c>
      <c r="D95">
        <v>6.5</v>
      </c>
      <c r="E95">
        <v>75</v>
      </c>
      <c r="F95">
        <v>28.5</v>
      </c>
      <c r="G95">
        <v>3.75</v>
      </c>
      <c r="H95">
        <v>0.14695148318200299</v>
      </c>
    </row>
    <row r="96" spans="1:17" x14ac:dyDescent="0.3">
      <c r="A96" s="3">
        <v>44858</v>
      </c>
      <c r="B96">
        <v>57</v>
      </c>
      <c r="C96">
        <v>1259.1395348837209</v>
      </c>
      <c r="D96">
        <v>15</v>
      </c>
      <c r="E96">
        <v>70</v>
      </c>
      <c r="F96">
        <v>29.5</v>
      </c>
      <c r="G96">
        <v>0.5</v>
      </c>
      <c r="H96">
        <v>0.14695148318200299</v>
      </c>
    </row>
    <row r="97" spans="1:8" x14ac:dyDescent="0.3">
      <c r="A97" s="3">
        <v>44859</v>
      </c>
      <c r="B97">
        <v>53.5</v>
      </c>
      <c r="C97">
        <v>1259.1395348837209</v>
      </c>
      <c r="D97">
        <v>12.5</v>
      </c>
      <c r="E97">
        <v>80</v>
      </c>
      <c r="F97">
        <v>28.5</v>
      </c>
      <c r="G97">
        <v>0.35</v>
      </c>
      <c r="H97">
        <v>0.14695148318200299</v>
      </c>
    </row>
    <row r="98" spans="1:8" x14ac:dyDescent="0.3">
      <c r="A98" s="3">
        <v>44860</v>
      </c>
      <c r="C98">
        <v>1259.1395348837209</v>
      </c>
      <c r="D98">
        <v>6</v>
      </c>
      <c r="E98">
        <v>70</v>
      </c>
      <c r="F98">
        <v>28.5</v>
      </c>
      <c r="G98">
        <v>0</v>
      </c>
      <c r="H98">
        <v>0.14695148318200299</v>
      </c>
    </row>
    <row r="99" spans="1:8" x14ac:dyDescent="0.3">
      <c r="A99" s="3">
        <v>44861</v>
      </c>
      <c r="C99">
        <v>1259.1395348837209</v>
      </c>
      <c r="D99">
        <v>5</v>
      </c>
      <c r="E99">
        <v>65</v>
      </c>
      <c r="F99">
        <v>30</v>
      </c>
      <c r="G99">
        <v>0.05</v>
      </c>
      <c r="H99">
        <v>0.14695148318200299</v>
      </c>
    </row>
    <row r="100" spans="1:8" x14ac:dyDescent="0.3">
      <c r="A100" s="3">
        <v>44862</v>
      </c>
      <c r="C100">
        <v>1259.1395348837209</v>
      </c>
      <c r="D100">
        <v>5.5</v>
      </c>
      <c r="E100">
        <v>60</v>
      </c>
      <c r="F100">
        <v>32</v>
      </c>
      <c r="G100">
        <v>0</v>
      </c>
      <c r="H100">
        <v>0.14695148318200299</v>
      </c>
    </row>
    <row r="101" spans="1:8" x14ac:dyDescent="0.3">
      <c r="A101" s="3">
        <v>44863</v>
      </c>
      <c r="B101">
        <v>89.5</v>
      </c>
      <c r="C101">
        <v>1259.1395348837209</v>
      </c>
      <c r="D101">
        <v>10.5</v>
      </c>
      <c r="E101">
        <v>65</v>
      </c>
      <c r="F101">
        <v>29.5</v>
      </c>
      <c r="G101">
        <v>0.3</v>
      </c>
      <c r="H101">
        <v>0.14695148318200299</v>
      </c>
    </row>
    <row r="102" spans="1:8" x14ac:dyDescent="0.3">
      <c r="A102" s="3">
        <v>44864</v>
      </c>
      <c r="B102">
        <v>86.5</v>
      </c>
      <c r="C102">
        <v>1259.1395348837209</v>
      </c>
      <c r="D102">
        <v>10.5</v>
      </c>
      <c r="E102">
        <v>60</v>
      </c>
      <c r="F102">
        <v>29.5</v>
      </c>
      <c r="G102">
        <v>0</v>
      </c>
      <c r="H102">
        <v>0.14695148318200299</v>
      </c>
    </row>
    <row r="103" spans="1:8" x14ac:dyDescent="0.3">
      <c r="A103" s="3">
        <v>44865</v>
      </c>
      <c r="B103">
        <v>86.75</v>
      </c>
      <c r="C103">
        <v>1259.1395348837209</v>
      </c>
      <c r="D103">
        <v>9.5</v>
      </c>
      <c r="E103">
        <v>70</v>
      </c>
      <c r="F103">
        <v>28.5</v>
      </c>
      <c r="G103">
        <v>0.2</v>
      </c>
      <c r="H103">
        <v>0.14695148318200299</v>
      </c>
    </row>
  </sheetData>
  <mergeCells count="3">
    <mergeCell ref="A1:H1"/>
    <mergeCell ref="A36:H36"/>
    <mergeCell ref="A71:H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6629-EC19-4ABA-AD32-BDD55692BA4D}">
  <dimension ref="A1:E32"/>
  <sheetViews>
    <sheetView workbookViewId="0">
      <selection activeCell="D2" sqref="D2:D32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10.5546875" bestFit="1" customWidth="1"/>
    <col min="4" max="4" width="12" bestFit="1" customWidth="1"/>
  </cols>
  <sheetData>
    <row r="1" spans="1:5" x14ac:dyDescent="0.3">
      <c r="A1" t="s">
        <v>0</v>
      </c>
      <c r="B1" t="s">
        <v>27</v>
      </c>
      <c r="C1" t="s">
        <v>28</v>
      </c>
      <c r="D1" t="s">
        <v>25</v>
      </c>
      <c r="E1" t="s">
        <v>35</v>
      </c>
    </row>
    <row r="2" spans="1:5" x14ac:dyDescent="0.3">
      <c r="A2" s="3">
        <v>44835</v>
      </c>
      <c r="B2">
        <v>106.90861</v>
      </c>
      <c r="C2">
        <v>-6.28634</v>
      </c>
      <c r="D2">
        <v>118.25</v>
      </c>
      <c r="E2">
        <v>0</v>
      </c>
    </row>
    <row r="3" spans="1:5" x14ac:dyDescent="0.3">
      <c r="A3" s="3">
        <v>44836</v>
      </c>
      <c r="B3">
        <v>106.90861</v>
      </c>
      <c r="C3">
        <v>-6.28634</v>
      </c>
      <c r="D3">
        <v>96.5</v>
      </c>
      <c r="E3">
        <v>0</v>
      </c>
    </row>
    <row r="4" spans="1:5" x14ac:dyDescent="0.3">
      <c r="A4" s="3">
        <v>44837</v>
      </c>
      <c r="B4">
        <v>106.90861</v>
      </c>
      <c r="C4">
        <v>-6.28634</v>
      </c>
      <c r="D4">
        <v>72.75</v>
      </c>
      <c r="E4">
        <v>0</v>
      </c>
    </row>
    <row r="5" spans="1:5" x14ac:dyDescent="0.3">
      <c r="A5" s="3">
        <v>44838</v>
      </c>
      <c r="B5">
        <v>106.90861</v>
      </c>
      <c r="C5">
        <v>-6.28634</v>
      </c>
      <c r="D5">
        <v>94.75</v>
      </c>
      <c r="E5">
        <v>0</v>
      </c>
    </row>
    <row r="6" spans="1:5" x14ac:dyDescent="0.3">
      <c r="A6" s="3">
        <v>44839</v>
      </c>
      <c r="B6">
        <v>106.90861</v>
      </c>
      <c r="C6">
        <v>-6.28634</v>
      </c>
      <c r="D6">
        <v>68.75</v>
      </c>
      <c r="E6">
        <v>0</v>
      </c>
    </row>
    <row r="7" spans="1:5" x14ac:dyDescent="0.3">
      <c r="A7" s="3">
        <v>44840</v>
      </c>
      <c r="B7">
        <v>106.90861</v>
      </c>
      <c r="C7">
        <v>-6.28634</v>
      </c>
      <c r="D7">
        <v>85.5</v>
      </c>
      <c r="E7">
        <v>0</v>
      </c>
    </row>
    <row r="8" spans="1:5" x14ac:dyDescent="0.3">
      <c r="A8" s="3">
        <v>44841</v>
      </c>
      <c r="B8">
        <v>106.90861</v>
      </c>
      <c r="C8">
        <v>-6.28634</v>
      </c>
      <c r="D8" t="s">
        <v>7</v>
      </c>
      <c r="E8">
        <v>0</v>
      </c>
    </row>
    <row r="9" spans="1:5" x14ac:dyDescent="0.3">
      <c r="A9" s="3">
        <v>44842</v>
      </c>
      <c r="B9">
        <v>106.90861</v>
      </c>
      <c r="C9">
        <v>-6.28634</v>
      </c>
      <c r="D9" t="s">
        <v>7</v>
      </c>
      <c r="E9">
        <v>0</v>
      </c>
    </row>
    <row r="10" spans="1:5" x14ac:dyDescent="0.3">
      <c r="A10" s="3">
        <v>44843</v>
      </c>
      <c r="B10">
        <v>106.90861</v>
      </c>
      <c r="C10">
        <v>-6.28634</v>
      </c>
      <c r="D10" t="s">
        <v>7</v>
      </c>
      <c r="E10">
        <v>0</v>
      </c>
    </row>
    <row r="11" spans="1:5" x14ac:dyDescent="0.3">
      <c r="A11" s="3">
        <v>44844</v>
      </c>
      <c r="B11">
        <v>106.90861</v>
      </c>
      <c r="C11">
        <v>-6.28634</v>
      </c>
      <c r="D11" t="s">
        <v>7</v>
      </c>
      <c r="E11">
        <v>0</v>
      </c>
    </row>
    <row r="12" spans="1:5" x14ac:dyDescent="0.3">
      <c r="A12" s="3">
        <v>44845</v>
      </c>
      <c r="B12">
        <v>106.90861</v>
      </c>
      <c r="C12">
        <v>-6.28634</v>
      </c>
      <c r="D12">
        <v>108.33333333333333</v>
      </c>
      <c r="E12">
        <v>0</v>
      </c>
    </row>
    <row r="13" spans="1:5" x14ac:dyDescent="0.3">
      <c r="A13" s="3">
        <v>44846</v>
      </c>
      <c r="B13">
        <v>106.90861</v>
      </c>
      <c r="C13">
        <v>-6.28634</v>
      </c>
      <c r="D13">
        <v>111.66666666666667</v>
      </c>
      <c r="E13">
        <v>0</v>
      </c>
    </row>
    <row r="14" spans="1:5" x14ac:dyDescent="0.3">
      <c r="A14" s="3">
        <v>44847</v>
      </c>
      <c r="B14">
        <v>106.90861</v>
      </c>
      <c r="C14">
        <v>-6.28634</v>
      </c>
      <c r="D14">
        <v>94.5</v>
      </c>
      <c r="E14">
        <v>0</v>
      </c>
    </row>
    <row r="15" spans="1:5" x14ac:dyDescent="0.3">
      <c r="A15" s="3">
        <v>44848</v>
      </c>
      <c r="B15">
        <v>106.90861</v>
      </c>
      <c r="C15">
        <v>-6.28634</v>
      </c>
      <c r="D15">
        <v>99.25</v>
      </c>
      <c r="E15">
        <v>0</v>
      </c>
    </row>
    <row r="16" spans="1:5" x14ac:dyDescent="0.3">
      <c r="A16" s="3">
        <v>44849</v>
      </c>
      <c r="B16">
        <v>106.90861</v>
      </c>
      <c r="C16">
        <v>-6.28634</v>
      </c>
      <c r="D16">
        <v>74.25</v>
      </c>
      <c r="E16">
        <v>0</v>
      </c>
    </row>
    <row r="17" spans="1:5" x14ac:dyDescent="0.3">
      <c r="A17" s="3">
        <v>44850</v>
      </c>
      <c r="B17">
        <v>106.90861</v>
      </c>
      <c r="C17">
        <v>-6.28634</v>
      </c>
      <c r="D17">
        <v>94</v>
      </c>
      <c r="E17">
        <v>0</v>
      </c>
    </row>
    <row r="18" spans="1:5" x14ac:dyDescent="0.3">
      <c r="A18" s="3">
        <v>44851</v>
      </c>
      <c r="B18">
        <v>106.90861</v>
      </c>
      <c r="C18">
        <v>-6.28634</v>
      </c>
      <c r="D18">
        <v>77</v>
      </c>
      <c r="E18">
        <v>0</v>
      </c>
    </row>
    <row r="19" spans="1:5" x14ac:dyDescent="0.3">
      <c r="A19" s="3">
        <v>44852</v>
      </c>
      <c r="B19">
        <v>106.90861</v>
      </c>
      <c r="C19">
        <v>-6.28634</v>
      </c>
      <c r="D19">
        <v>85</v>
      </c>
      <c r="E19">
        <v>0</v>
      </c>
    </row>
    <row r="20" spans="1:5" x14ac:dyDescent="0.3">
      <c r="A20" s="3">
        <v>44853</v>
      </c>
      <c r="B20">
        <v>106.90861</v>
      </c>
      <c r="C20">
        <v>-6.28634</v>
      </c>
      <c r="D20">
        <v>89</v>
      </c>
      <c r="E20">
        <v>0</v>
      </c>
    </row>
    <row r="21" spans="1:5" x14ac:dyDescent="0.3">
      <c r="A21" s="3">
        <v>44854</v>
      </c>
      <c r="B21">
        <v>106.90861</v>
      </c>
      <c r="C21">
        <v>-6.28634</v>
      </c>
      <c r="D21">
        <v>0</v>
      </c>
      <c r="E21">
        <v>0</v>
      </c>
    </row>
    <row r="22" spans="1:5" x14ac:dyDescent="0.3">
      <c r="A22" s="3">
        <v>44855</v>
      </c>
      <c r="B22">
        <v>106.90861</v>
      </c>
      <c r="C22">
        <v>-6.28634</v>
      </c>
      <c r="D22" t="s">
        <v>7</v>
      </c>
      <c r="E22">
        <v>0</v>
      </c>
    </row>
    <row r="23" spans="1:5" x14ac:dyDescent="0.3">
      <c r="A23" s="3">
        <v>44856</v>
      </c>
      <c r="B23">
        <v>106.90861</v>
      </c>
      <c r="C23">
        <v>-6.28634</v>
      </c>
      <c r="D23">
        <v>70</v>
      </c>
      <c r="E23">
        <v>0</v>
      </c>
    </row>
    <row r="24" spans="1:5" x14ac:dyDescent="0.3">
      <c r="A24" s="3">
        <v>44857</v>
      </c>
      <c r="B24">
        <v>106.90861</v>
      </c>
      <c r="C24">
        <v>-6.28634</v>
      </c>
      <c r="D24">
        <v>61</v>
      </c>
      <c r="E24">
        <v>0</v>
      </c>
    </row>
    <row r="25" spans="1:5" x14ac:dyDescent="0.3">
      <c r="A25" s="3">
        <v>44858</v>
      </c>
      <c r="B25">
        <v>106.90861</v>
      </c>
      <c r="C25">
        <v>-6.28634</v>
      </c>
      <c r="D25">
        <v>55.25</v>
      </c>
      <c r="E25">
        <v>0</v>
      </c>
    </row>
    <row r="26" spans="1:5" x14ac:dyDescent="0.3">
      <c r="A26" s="3">
        <v>44859</v>
      </c>
      <c r="B26">
        <v>106.90861</v>
      </c>
      <c r="C26">
        <v>-6.28634</v>
      </c>
      <c r="D26">
        <v>36.5</v>
      </c>
      <c r="E26">
        <v>0</v>
      </c>
    </row>
    <row r="27" spans="1:5" x14ac:dyDescent="0.3">
      <c r="A27" s="3">
        <v>44860</v>
      </c>
      <c r="B27">
        <v>106.90861</v>
      </c>
      <c r="C27">
        <v>-6.28634</v>
      </c>
      <c r="D27" t="s">
        <v>7</v>
      </c>
      <c r="E27">
        <v>0</v>
      </c>
    </row>
    <row r="28" spans="1:5" x14ac:dyDescent="0.3">
      <c r="A28" s="3">
        <v>44861</v>
      </c>
      <c r="B28">
        <v>106.90861</v>
      </c>
      <c r="C28">
        <v>-6.28634</v>
      </c>
      <c r="D28" t="s">
        <v>7</v>
      </c>
      <c r="E28">
        <v>0</v>
      </c>
    </row>
    <row r="29" spans="1:5" x14ac:dyDescent="0.3">
      <c r="A29" s="3">
        <v>44862</v>
      </c>
      <c r="B29">
        <v>106.90861</v>
      </c>
      <c r="C29">
        <v>-6.28634</v>
      </c>
      <c r="D29" t="s">
        <v>7</v>
      </c>
      <c r="E29">
        <v>0</v>
      </c>
    </row>
    <row r="30" spans="1:5" x14ac:dyDescent="0.3">
      <c r="A30" s="3">
        <v>44863</v>
      </c>
      <c r="B30">
        <v>106.90861</v>
      </c>
      <c r="C30">
        <v>-6.28634</v>
      </c>
      <c r="D30">
        <v>86.333333333333329</v>
      </c>
      <c r="E30">
        <v>0</v>
      </c>
    </row>
    <row r="31" spans="1:5" x14ac:dyDescent="0.3">
      <c r="A31" s="3">
        <v>44864</v>
      </c>
      <c r="B31">
        <v>106.90861</v>
      </c>
      <c r="C31">
        <v>-6.28634</v>
      </c>
      <c r="D31">
        <v>77.5</v>
      </c>
      <c r="E31">
        <v>0</v>
      </c>
    </row>
    <row r="32" spans="1:5" x14ac:dyDescent="0.3">
      <c r="A32" s="3">
        <v>44865</v>
      </c>
      <c r="B32">
        <v>106.90861</v>
      </c>
      <c r="C32">
        <v>-6.28634</v>
      </c>
      <c r="D32">
        <v>20</v>
      </c>
      <c r="E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3AC5-E46B-4D56-BDE6-28E10F5A70D6}">
  <dimension ref="A1:D7"/>
  <sheetViews>
    <sheetView zoomScale="96" zoomScaleNormal="96" workbookViewId="0">
      <selection activeCell="C7" sqref="C7"/>
    </sheetView>
  </sheetViews>
  <sheetFormatPr defaultRowHeight="14.4" x14ac:dyDescent="0.3"/>
  <cols>
    <col min="1" max="1" width="12.44140625" bestFit="1" customWidth="1"/>
    <col min="2" max="3" width="10.5546875" bestFit="1" customWidth="1"/>
    <col min="4" max="4" width="12" bestFit="1" customWidth="1"/>
    <col min="7" max="7" width="13.88671875" customWidth="1"/>
    <col min="8" max="8" width="13.77734375" customWidth="1"/>
    <col min="9" max="9" width="13.33203125" customWidth="1"/>
  </cols>
  <sheetData>
    <row r="1" spans="1:4" x14ac:dyDescent="0.3">
      <c r="A1" t="s">
        <v>26</v>
      </c>
      <c r="B1" t="s">
        <v>27</v>
      </c>
      <c r="C1" t="s">
        <v>28</v>
      </c>
      <c r="D1" t="s">
        <v>1</v>
      </c>
    </row>
    <row r="2" spans="1:4" x14ac:dyDescent="0.3">
      <c r="A2" t="s">
        <v>29</v>
      </c>
      <c r="B2">
        <v>106.824</v>
      </c>
      <c r="C2">
        <v>-6.1958099999999998</v>
      </c>
      <c r="D2">
        <v>68.619565217391298</v>
      </c>
    </row>
    <row r="3" spans="1:4" x14ac:dyDescent="0.3">
      <c r="A3" t="s">
        <v>30</v>
      </c>
      <c r="B3">
        <v>106.80685</v>
      </c>
      <c r="C3">
        <v>-6.35609</v>
      </c>
      <c r="D3">
        <v>62.108695652173921</v>
      </c>
    </row>
    <row r="4" spans="1:4" x14ac:dyDescent="0.3">
      <c r="A4" t="s">
        <v>31</v>
      </c>
      <c r="B4">
        <v>106.80351</v>
      </c>
      <c r="C4">
        <v>-6.2122999999999999</v>
      </c>
      <c r="D4">
        <v>61.344696969696969</v>
      </c>
    </row>
    <row r="5" spans="1:4" x14ac:dyDescent="0.3">
      <c r="A5" t="s">
        <v>32</v>
      </c>
      <c r="B5">
        <v>106.75</v>
      </c>
      <c r="C5">
        <v>-6.2056100000000001</v>
      </c>
      <c r="D5">
        <v>38.815217391304351</v>
      </c>
    </row>
    <row r="6" spans="1:4" x14ac:dyDescent="0.3">
      <c r="A6" t="s">
        <v>33</v>
      </c>
      <c r="B6">
        <v>106.91099</v>
      </c>
      <c r="C6">
        <v>-6.1535399999999996</v>
      </c>
      <c r="D6">
        <v>70.811594202898547</v>
      </c>
    </row>
    <row r="7" spans="1:4" x14ac:dyDescent="0.3">
      <c r="A7" t="s">
        <v>34</v>
      </c>
      <c r="B7">
        <v>106.90861</v>
      </c>
      <c r="C7">
        <v>-6.28634</v>
      </c>
      <c r="D7">
        <v>77.221014492753625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C859-5D9C-4B2B-9F45-8CD17FB0374C}">
  <dimension ref="A1:H8"/>
  <sheetViews>
    <sheetView workbookViewId="0">
      <selection sqref="A1:H8"/>
    </sheetView>
  </sheetViews>
  <sheetFormatPr defaultRowHeight="14.4" x14ac:dyDescent="0.3"/>
  <cols>
    <col min="2" max="6" width="12.6640625" bestFit="1" customWidth="1"/>
    <col min="7" max="7" width="12" bestFit="1" customWidth="1"/>
  </cols>
  <sheetData>
    <row r="1" spans="1:8" x14ac:dyDescent="0.3">
      <c r="A1" s="7"/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</row>
    <row r="2" spans="1:8" x14ac:dyDescent="0.3">
      <c r="A2" s="4" t="s">
        <v>36</v>
      </c>
      <c r="B2" s="4">
        <v>1</v>
      </c>
      <c r="C2" s="4"/>
      <c r="D2" s="4"/>
      <c r="E2" s="4"/>
      <c r="F2" s="4"/>
      <c r="G2" s="4"/>
      <c r="H2" s="4"/>
    </row>
    <row r="3" spans="1:8" x14ac:dyDescent="0.3">
      <c r="A3" s="4" t="s">
        <v>37</v>
      </c>
      <c r="B3" s="4">
        <v>-0.69055775481524873</v>
      </c>
      <c r="C3" s="4">
        <v>1</v>
      </c>
      <c r="D3" s="4"/>
      <c r="E3" s="4"/>
      <c r="F3" s="4"/>
      <c r="G3" s="4"/>
      <c r="H3" s="4"/>
    </row>
    <row r="4" spans="1:8" x14ac:dyDescent="0.3">
      <c r="A4" s="4" t="s">
        <v>38</v>
      </c>
      <c r="B4" s="4">
        <v>-0.66359644501563753</v>
      </c>
      <c r="C4" s="4">
        <v>0.5804996409308445</v>
      </c>
      <c r="D4" s="4">
        <v>1</v>
      </c>
      <c r="E4" s="4"/>
      <c r="F4" s="4"/>
      <c r="G4" s="4"/>
      <c r="H4" s="4"/>
    </row>
    <row r="5" spans="1:8" x14ac:dyDescent="0.3">
      <c r="A5" s="4" t="s">
        <v>39</v>
      </c>
      <c r="B5" s="4">
        <v>0.22167791954284782</v>
      </c>
      <c r="C5" s="4">
        <v>-0.41581193016256013</v>
      </c>
      <c r="D5" s="4">
        <v>9.1092032929604619E-2</v>
      </c>
      <c r="E5" s="4">
        <v>1</v>
      </c>
      <c r="F5" s="4"/>
      <c r="G5" s="4"/>
      <c r="H5" s="4"/>
    </row>
    <row r="6" spans="1:8" x14ac:dyDescent="0.3">
      <c r="A6" s="4" t="s">
        <v>40</v>
      </c>
      <c r="B6" s="4">
        <v>-5.5867402937350791E-2</v>
      </c>
      <c r="C6" s="4">
        <v>-4.6857320878214096E-3</v>
      </c>
      <c r="D6" s="4">
        <v>2.2557798381079609E-3</v>
      </c>
      <c r="E6" s="4">
        <v>-0.32928983141096696</v>
      </c>
      <c r="F6" s="4">
        <v>1</v>
      </c>
      <c r="G6" s="4"/>
      <c r="H6" s="4"/>
    </row>
    <row r="7" spans="1:8" x14ac:dyDescent="0.3">
      <c r="A7" s="4" t="s">
        <v>41</v>
      </c>
      <c r="B7" s="4">
        <v>-9.0374027267692544E-2</v>
      </c>
      <c r="C7" s="4">
        <v>6.9825221045003993E-2</v>
      </c>
      <c r="D7" s="4">
        <v>-5.0941549255932209E-2</v>
      </c>
      <c r="E7" s="4">
        <v>0.11351414785692188</v>
      </c>
      <c r="F7" s="4">
        <v>-0.72459455902681225</v>
      </c>
      <c r="G7" s="4">
        <v>1</v>
      </c>
      <c r="H7" s="4"/>
    </row>
    <row r="8" spans="1:8" ht="15" thickBot="1" x14ac:dyDescent="0.35">
      <c r="A8" s="5" t="s">
        <v>42</v>
      </c>
      <c r="B8" s="5">
        <v>6.1615770967919379E-16</v>
      </c>
      <c r="C8" s="5">
        <v>2.6524738998788731E-15</v>
      </c>
      <c r="D8" s="5">
        <v>1.9852535385115538E-16</v>
      </c>
      <c r="E8" s="5">
        <v>-6.8122083322706154E-16</v>
      </c>
      <c r="F8" s="5">
        <v>4.8044751913763126E-16</v>
      </c>
      <c r="G8" s="5">
        <v>4.1029700859862852E-17</v>
      </c>
      <c r="H8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opLeftCell="A91" workbookViewId="0">
      <selection activeCell="E73" sqref="E73:J103"/>
    </sheetView>
  </sheetViews>
  <sheetFormatPr defaultRowHeight="14.4" x14ac:dyDescent="0.3"/>
  <cols>
    <col min="1" max="3" width="12.5546875" customWidth="1"/>
    <col min="4" max="4" width="12" bestFit="1" customWidth="1"/>
    <col min="5" max="5" width="13.109375" customWidth="1"/>
    <col min="6" max="6" width="10.5546875" bestFit="1" customWidth="1"/>
    <col min="7" max="7" width="13.88671875" customWidth="1"/>
    <col min="8" max="9" width="12.109375" customWidth="1"/>
    <col min="10" max="10" width="12.5546875" customWidth="1"/>
    <col min="11" max="12" width="13.5546875" bestFit="1" customWidth="1"/>
  </cols>
  <sheetData>
    <row r="1" spans="1:20" x14ac:dyDescent="0.3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N1" s="1"/>
      <c r="O1" s="1"/>
      <c r="P1" s="1"/>
      <c r="Q1" s="1"/>
      <c r="R1" s="1"/>
      <c r="S1" s="1"/>
      <c r="T1" s="1"/>
    </row>
    <row r="2" spans="1:20" x14ac:dyDescent="0.3">
      <c r="A2" s="2" t="s">
        <v>0</v>
      </c>
      <c r="B2" s="2" t="s">
        <v>46</v>
      </c>
      <c r="C2" s="2" t="s">
        <v>47</v>
      </c>
      <c r="D2" s="2" t="s">
        <v>1</v>
      </c>
      <c r="E2" s="2" t="s">
        <v>2</v>
      </c>
      <c r="F2" s="2" t="s">
        <v>3</v>
      </c>
      <c r="G2" s="2" t="s">
        <v>8</v>
      </c>
      <c r="H2" s="2" t="s">
        <v>4</v>
      </c>
      <c r="I2" s="2" t="s">
        <v>9</v>
      </c>
      <c r="J2" s="2" t="s">
        <v>5</v>
      </c>
      <c r="L2" s="2" t="s">
        <v>25</v>
      </c>
      <c r="M2" s="2" t="s">
        <v>2</v>
      </c>
      <c r="N2" s="2" t="s">
        <v>3</v>
      </c>
      <c r="O2" s="2" t="s">
        <v>8</v>
      </c>
      <c r="P2" s="2" t="s">
        <v>4</v>
      </c>
      <c r="Q2" s="2" t="s">
        <v>9</v>
      </c>
      <c r="R2" s="2" t="s">
        <v>5</v>
      </c>
    </row>
    <row r="3" spans="1:20" x14ac:dyDescent="0.3">
      <c r="A3" s="3">
        <v>44835</v>
      </c>
      <c r="B3" s="3"/>
      <c r="C3" s="3"/>
      <c r="D3">
        <v>164.5</v>
      </c>
      <c r="E3">
        <v>5966.9863013698632</v>
      </c>
      <c r="F3">
        <v>4</v>
      </c>
      <c r="G3">
        <v>60</v>
      </c>
      <c r="H3">
        <v>29</v>
      </c>
      <c r="I3">
        <v>0</v>
      </c>
      <c r="J3">
        <v>8.2027808060945007E-2</v>
      </c>
      <c r="K3" t="s">
        <v>43</v>
      </c>
      <c r="L3">
        <f t="shared" ref="L3:R3" si="0">AVERAGE(D3:D33)</f>
        <v>220.87096774193549</v>
      </c>
      <c r="M3">
        <f t="shared" si="0"/>
        <v>5858.0574905430394</v>
      </c>
      <c r="N3">
        <f t="shared" si="0"/>
        <v>3.7419354838709675</v>
      </c>
      <c r="O3">
        <f t="shared" si="0"/>
        <v>69.354838709677423</v>
      </c>
      <c r="P3">
        <f t="shared" si="0"/>
        <v>27.64516129032258</v>
      </c>
      <c r="Q3">
        <f t="shared" si="0"/>
        <v>0.30161290322580642</v>
      </c>
      <c r="R3">
        <f t="shared" si="0"/>
        <v>8.2027808060944937E-2</v>
      </c>
    </row>
    <row r="4" spans="1:20" x14ac:dyDescent="0.3">
      <c r="A4" s="3">
        <v>44836</v>
      </c>
      <c r="B4" s="3"/>
      <c r="C4" s="3"/>
      <c r="D4">
        <v>247.5</v>
      </c>
      <c r="E4">
        <v>5966.9863013698632</v>
      </c>
      <c r="F4">
        <v>2</v>
      </c>
      <c r="G4">
        <v>65</v>
      </c>
      <c r="H4">
        <v>28</v>
      </c>
      <c r="I4">
        <v>0.2</v>
      </c>
      <c r="J4">
        <v>8.2027808060945007E-2</v>
      </c>
      <c r="K4" t="s">
        <v>44</v>
      </c>
      <c r="L4">
        <f t="shared" ref="L4:R4" si="1">SUM(D3:D33)</f>
        <v>6847</v>
      </c>
      <c r="M4">
        <f t="shared" si="1"/>
        <v>181599.78220683424</v>
      </c>
      <c r="N4">
        <f t="shared" si="1"/>
        <v>116</v>
      </c>
      <c r="O4">
        <f t="shared" si="1"/>
        <v>2150</v>
      </c>
      <c r="P4">
        <f t="shared" si="1"/>
        <v>857</v>
      </c>
      <c r="Q4">
        <f t="shared" si="1"/>
        <v>9.35</v>
      </c>
      <c r="R4">
        <f t="shared" si="1"/>
        <v>2.5428620498892931</v>
      </c>
    </row>
    <row r="5" spans="1:20" x14ac:dyDescent="0.3">
      <c r="A5" s="3">
        <v>44837</v>
      </c>
      <c r="B5" s="3"/>
      <c r="C5" s="3"/>
      <c r="D5">
        <v>282</v>
      </c>
      <c r="E5">
        <v>5966.9863013698632</v>
      </c>
      <c r="F5">
        <v>3</v>
      </c>
      <c r="G5">
        <v>70</v>
      </c>
      <c r="H5">
        <v>27.5</v>
      </c>
      <c r="I5">
        <v>0.05</v>
      </c>
      <c r="J5">
        <v>8.2027808060945007E-2</v>
      </c>
      <c r="K5" t="s">
        <v>45</v>
      </c>
      <c r="L5">
        <f t="shared" ref="L5:R5" si="2">STDEV(D3:D33)</f>
        <v>103.72921219389256</v>
      </c>
      <c r="M5">
        <f t="shared" si="2"/>
        <v>483.4772415143741</v>
      </c>
      <c r="N5">
        <f t="shared" si="2"/>
        <v>1.9658372590405997</v>
      </c>
      <c r="O5">
        <f t="shared" si="2"/>
        <v>6.0196809832236919</v>
      </c>
      <c r="P5">
        <f t="shared" si="2"/>
        <v>1.2123912211486354</v>
      </c>
      <c r="Q5">
        <f t="shared" si="2"/>
        <v>1.1357437996725421</v>
      </c>
      <c r="R5">
        <f t="shared" si="2"/>
        <v>7.0535941356165073E-17</v>
      </c>
    </row>
    <row r="6" spans="1:20" ht="15" thickBot="1" x14ac:dyDescent="0.35">
      <c r="A6" s="3">
        <v>44838</v>
      </c>
      <c r="B6" s="3"/>
      <c r="C6" s="3"/>
      <c r="D6">
        <v>186.5</v>
      </c>
      <c r="E6">
        <v>5966.9863013698632</v>
      </c>
      <c r="F6">
        <v>2.5</v>
      </c>
      <c r="G6">
        <v>70</v>
      </c>
      <c r="H6">
        <v>28</v>
      </c>
      <c r="I6">
        <v>0</v>
      </c>
      <c r="J6">
        <v>8.2027808060945007E-2</v>
      </c>
    </row>
    <row r="7" spans="1:20" x14ac:dyDescent="0.3">
      <c r="A7" s="3">
        <v>44839</v>
      </c>
      <c r="B7" s="3"/>
      <c r="C7" s="3"/>
      <c r="D7">
        <v>230</v>
      </c>
      <c r="E7">
        <v>5966.9863013698632</v>
      </c>
      <c r="F7">
        <v>2.5</v>
      </c>
      <c r="G7">
        <v>70</v>
      </c>
      <c r="H7">
        <v>23.5</v>
      </c>
      <c r="I7">
        <v>6.3</v>
      </c>
      <c r="J7">
        <v>8.2027808060945007E-2</v>
      </c>
      <c r="K7" s="7"/>
      <c r="L7" s="7" t="s">
        <v>36</v>
      </c>
      <c r="M7" s="7" t="s">
        <v>37</v>
      </c>
      <c r="N7" s="7" t="s">
        <v>38</v>
      </c>
      <c r="O7" s="7" t="s">
        <v>39</v>
      </c>
      <c r="P7" s="7" t="s">
        <v>40</v>
      </c>
      <c r="Q7" s="7" t="s">
        <v>41</v>
      </c>
      <c r="R7" s="7" t="s">
        <v>42</v>
      </c>
    </row>
    <row r="8" spans="1:20" x14ac:dyDescent="0.3">
      <c r="A8" s="3">
        <v>44840</v>
      </c>
      <c r="B8" s="3"/>
      <c r="C8" s="3"/>
      <c r="D8">
        <v>261</v>
      </c>
      <c r="E8">
        <v>5966.9863013698632</v>
      </c>
      <c r="F8">
        <v>2.5</v>
      </c>
      <c r="G8">
        <v>70</v>
      </c>
      <c r="H8">
        <v>26</v>
      </c>
      <c r="I8">
        <v>0.25</v>
      </c>
      <c r="J8">
        <v>8.2027808060945007E-2</v>
      </c>
      <c r="K8" s="4" t="s">
        <v>36</v>
      </c>
      <c r="L8" s="4">
        <v>1</v>
      </c>
      <c r="M8" s="4"/>
      <c r="N8" s="4"/>
      <c r="O8" s="4"/>
      <c r="P8" s="4"/>
      <c r="Q8" s="4"/>
      <c r="R8" s="4"/>
    </row>
    <row r="9" spans="1:20" x14ac:dyDescent="0.3">
      <c r="A9" s="3">
        <v>44841</v>
      </c>
      <c r="B9" s="3"/>
      <c r="C9" s="3"/>
      <c r="D9">
        <v>281</v>
      </c>
      <c r="E9">
        <v>5966.9863013698632</v>
      </c>
      <c r="F9">
        <v>5</v>
      </c>
      <c r="G9">
        <v>70</v>
      </c>
      <c r="H9">
        <v>26</v>
      </c>
      <c r="I9">
        <v>0.25</v>
      </c>
      <c r="J9">
        <v>8.2027808060945007E-2</v>
      </c>
      <c r="K9" s="4" t="s">
        <v>37</v>
      </c>
      <c r="L9" s="4">
        <v>-0.69053774813123525</v>
      </c>
      <c r="M9" s="4">
        <v>1</v>
      </c>
      <c r="N9" s="4"/>
      <c r="O9" s="4"/>
      <c r="P9" s="4"/>
      <c r="Q9" s="4"/>
      <c r="R9" s="4"/>
    </row>
    <row r="10" spans="1:20" x14ac:dyDescent="0.3">
      <c r="A10" s="3">
        <v>44842</v>
      </c>
      <c r="B10" s="3"/>
      <c r="C10" s="3"/>
      <c r="D10">
        <v>307.5</v>
      </c>
      <c r="E10">
        <v>5966.9863013698632</v>
      </c>
      <c r="F10">
        <v>3</v>
      </c>
      <c r="G10">
        <v>65</v>
      </c>
      <c r="H10">
        <v>26.5</v>
      </c>
      <c r="I10">
        <v>0</v>
      </c>
      <c r="J10">
        <v>8.2027808060945007E-2</v>
      </c>
      <c r="K10" s="4" t="s">
        <v>38</v>
      </c>
      <c r="L10" s="4">
        <v>-0.66357287776047913</v>
      </c>
      <c r="M10" s="4">
        <v>0.5804996409308445</v>
      </c>
      <c r="N10" s="4">
        <v>1</v>
      </c>
      <c r="O10" s="4"/>
      <c r="P10" s="4"/>
      <c r="Q10" s="4"/>
      <c r="R10" s="4"/>
    </row>
    <row r="11" spans="1:20" x14ac:dyDescent="0.3">
      <c r="A11" s="3">
        <v>44843</v>
      </c>
      <c r="B11" s="3"/>
      <c r="C11" s="3"/>
      <c r="D11">
        <v>134.5</v>
      </c>
      <c r="E11">
        <v>5966.9863013698632</v>
      </c>
      <c r="F11">
        <v>2.5</v>
      </c>
      <c r="G11">
        <v>75</v>
      </c>
      <c r="H11">
        <v>28.5</v>
      </c>
      <c r="I11">
        <v>0</v>
      </c>
      <c r="J11">
        <v>8.2027808060945007E-2</v>
      </c>
      <c r="K11" s="4" t="s">
        <v>39</v>
      </c>
      <c r="L11" s="4">
        <v>0.22167510129740259</v>
      </c>
      <c r="M11" s="4">
        <v>-0.41581193016256013</v>
      </c>
      <c r="N11" s="4">
        <v>9.1092032929604619E-2</v>
      </c>
      <c r="O11" s="4">
        <v>1</v>
      </c>
      <c r="P11" s="4"/>
      <c r="Q11" s="4"/>
      <c r="R11" s="4"/>
    </row>
    <row r="12" spans="1:20" x14ac:dyDescent="0.3">
      <c r="A12" s="3">
        <v>44844</v>
      </c>
      <c r="B12" s="3"/>
      <c r="C12" s="3"/>
      <c r="D12">
        <v>127.5</v>
      </c>
      <c r="E12">
        <v>5208.1538461538457</v>
      </c>
      <c r="F12">
        <v>4</v>
      </c>
      <c r="G12">
        <v>75</v>
      </c>
      <c r="H12">
        <v>27.5</v>
      </c>
      <c r="I12">
        <v>0</v>
      </c>
      <c r="J12">
        <v>8.2027808060945007E-2</v>
      </c>
      <c r="K12" s="4" t="s">
        <v>40</v>
      </c>
      <c r="L12" s="4">
        <v>-5.5855351693511517E-2</v>
      </c>
      <c r="M12" s="4">
        <v>-4.6857320878214096E-3</v>
      </c>
      <c r="N12" s="4">
        <v>2.2557798381079609E-3</v>
      </c>
      <c r="O12" s="4">
        <v>-0.32928983141096696</v>
      </c>
      <c r="P12" s="4">
        <v>1</v>
      </c>
      <c r="Q12" s="4"/>
      <c r="R12" s="4"/>
    </row>
    <row r="13" spans="1:20" x14ac:dyDescent="0.3">
      <c r="A13" s="3">
        <v>44845</v>
      </c>
      <c r="B13" s="3"/>
      <c r="C13" s="3"/>
      <c r="D13">
        <v>144.5</v>
      </c>
      <c r="E13">
        <v>5208.1538461538457</v>
      </c>
      <c r="F13">
        <v>2</v>
      </c>
      <c r="G13">
        <v>75</v>
      </c>
      <c r="H13">
        <v>28.5</v>
      </c>
      <c r="I13">
        <v>0.15</v>
      </c>
      <c r="J13">
        <v>8.2027808060945007E-2</v>
      </c>
      <c r="K13" s="4" t="s">
        <v>41</v>
      </c>
      <c r="L13" s="4">
        <v>-9.0370814923312337E-2</v>
      </c>
      <c r="M13" s="4">
        <v>6.9825221045003993E-2</v>
      </c>
      <c r="N13" s="4">
        <v>-5.0941549255932209E-2</v>
      </c>
      <c r="O13" s="4">
        <v>0.11351414785692188</v>
      </c>
      <c r="P13" s="4">
        <v>-0.72459455902681225</v>
      </c>
      <c r="Q13" s="4">
        <v>1</v>
      </c>
      <c r="R13" s="4"/>
    </row>
    <row r="14" spans="1:20" ht="15" thickBot="1" x14ac:dyDescent="0.35">
      <c r="A14" s="3">
        <v>44846</v>
      </c>
      <c r="B14" s="3"/>
      <c r="C14" s="3"/>
      <c r="D14">
        <v>392</v>
      </c>
      <c r="E14">
        <v>5208.1538461538457</v>
      </c>
      <c r="F14">
        <v>1.5</v>
      </c>
      <c r="G14">
        <v>65</v>
      </c>
      <c r="H14">
        <v>27.5</v>
      </c>
      <c r="I14">
        <v>0.2</v>
      </c>
      <c r="J14">
        <v>8.2027808060945007E-2</v>
      </c>
      <c r="K14" s="5" t="s">
        <v>42</v>
      </c>
      <c r="L14" s="5">
        <v>6.1614987631598633E-16</v>
      </c>
      <c r="M14" s="5">
        <v>2.6524738998788731E-15</v>
      </c>
      <c r="N14" s="5">
        <v>1.9852535385115538E-16</v>
      </c>
      <c r="O14" s="5">
        <v>-6.8122083322706154E-16</v>
      </c>
      <c r="P14" s="5">
        <v>4.8044751913763126E-16</v>
      </c>
      <c r="Q14" s="5">
        <v>4.1029700859862852E-17</v>
      </c>
      <c r="R14" s="5">
        <v>1</v>
      </c>
    </row>
    <row r="15" spans="1:20" x14ac:dyDescent="0.3">
      <c r="A15" s="3">
        <v>44847</v>
      </c>
      <c r="B15" s="3"/>
      <c r="C15" s="3"/>
      <c r="D15">
        <v>366</v>
      </c>
      <c r="E15">
        <v>5208.1538461538457</v>
      </c>
      <c r="F15">
        <v>3.5</v>
      </c>
      <c r="G15">
        <v>70</v>
      </c>
      <c r="H15">
        <v>28</v>
      </c>
      <c r="I15">
        <v>0</v>
      </c>
      <c r="J15">
        <v>8.2027808060945007E-2</v>
      </c>
    </row>
    <row r="16" spans="1:20" x14ac:dyDescent="0.3">
      <c r="A16" s="3">
        <v>44848</v>
      </c>
      <c r="B16" s="3"/>
      <c r="C16" s="3"/>
      <c r="D16">
        <v>388</v>
      </c>
      <c r="E16">
        <v>5208.1538461538457</v>
      </c>
      <c r="F16">
        <v>1.5</v>
      </c>
      <c r="G16">
        <v>70</v>
      </c>
      <c r="H16">
        <v>27</v>
      </c>
      <c r="I16">
        <v>0</v>
      </c>
      <c r="J16">
        <v>8.2027808060945007E-2</v>
      </c>
    </row>
    <row r="17" spans="1:10" x14ac:dyDescent="0.3">
      <c r="A17" s="3">
        <v>44849</v>
      </c>
      <c r="B17" s="3"/>
      <c r="C17" s="3"/>
      <c r="D17">
        <v>181.5</v>
      </c>
      <c r="E17">
        <v>5208.1538461538457</v>
      </c>
      <c r="F17">
        <v>1.5</v>
      </c>
      <c r="G17">
        <v>70</v>
      </c>
      <c r="H17">
        <v>28</v>
      </c>
      <c r="I17">
        <v>0</v>
      </c>
      <c r="J17">
        <v>8.2027808060945007E-2</v>
      </c>
    </row>
    <row r="18" spans="1:10" x14ac:dyDescent="0.3">
      <c r="A18" s="3">
        <v>44850</v>
      </c>
      <c r="B18" s="3"/>
      <c r="C18" s="3"/>
      <c r="D18">
        <v>243.5</v>
      </c>
      <c r="E18">
        <v>5208.1538461538457</v>
      </c>
      <c r="F18">
        <v>1.5</v>
      </c>
      <c r="G18">
        <v>75</v>
      </c>
      <c r="H18">
        <v>28.5</v>
      </c>
      <c r="I18">
        <v>0</v>
      </c>
      <c r="J18">
        <v>8.2027808060945007E-2</v>
      </c>
    </row>
    <row r="19" spans="1:10" x14ac:dyDescent="0.3">
      <c r="A19" s="3">
        <v>44851</v>
      </c>
      <c r="B19" s="3"/>
      <c r="C19" s="3"/>
      <c r="D19">
        <v>287</v>
      </c>
      <c r="E19">
        <v>5610</v>
      </c>
      <c r="F19">
        <v>3</v>
      </c>
      <c r="G19">
        <v>75</v>
      </c>
      <c r="H19">
        <v>28</v>
      </c>
      <c r="I19">
        <v>0</v>
      </c>
      <c r="J19">
        <v>8.2027808060945007E-2</v>
      </c>
    </row>
    <row r="20" spans="1:10" x14ac:dyDescent="0.3">
      <c r="A20" s="3">
        <v>44852</v>
      </c>
      <c r="B20" s="3"/>
      <c r="C20" s="3"/>
      <c r="D20">
        <v>467</v>
      </c>
      <c r="E20">
        <v>5610</v>
      </c>
      <c r="F20">
        <v>3</v>
      </c>
      <c r="G20">
        <v>65</v>
      </c>
      <c r="H20">
        <v>28.5</v>
      </c>
      <c r="I20">
        <v>0.25</v>
      </c>
      <c r="J20">
        <v>8.2027808060945007E-2</v>
      </c>
    </row>
    <row r="21" spans="1:10" x14ac:dyDescent="0.3">
      <c r="A21" s="3">
        <v>44853</v>
      </c>
      <c r="B21" s="3"/>
      <c r="C21" s="3"/>
      <c r="D21">
        <v>347.5</v>
      </c>
      <c r="E21">
        <v>5610</v>
      </c>
      <c r="F21">
        <v>2.5</v>
      </c>
      <c r="G21">
        <v>70</v>
      </c>
      <c r="H21">
        <v>27.5</v>
      </c>
      <c r="I21">
        <v>0.15</v>
      </c>
      <c r="J21">
        <v>8.2027808060945007E-2</v>
      </c>
    </row>
    <row r="22" spans="1:10" x14ac:dyDescent="0.3">
      <c r="A22" s="3">
        <v>44854</v>
      </c>
      <c r="B22" s="3"/>
      <c r="C22" s="3"/>
      <c r="D22">
        <v>79.5</v>
      </c>
      <c r="E22">
        <v>5610</v>
      </c>
      <c r="F22">
        <v>3.5</v>
      </c>
      <c r="G22">
        <v>75</v>
      </c>
      <c r="H22">
        <v>27</v>
      </c>
      <c r="I22">
        <v>0.25</v>
      </c>
      <c r="J22">
        <v>8.2027808060945007E-2</v>
      </c>
    </row>
    <row r="23" spans="1:10" x14ac:dyDescent="0.3">
      <c r="A23" s="3">
        <v>44855</v>
      </c>
      <c r="B23" s="3"/>
      <c r="C23" s="3"/>
      <c r="D23">
        <v>142</v>
      </c>
      <c r="E23">
        <v>5610</v>
      </c>
      <c r="F23">
        <v>7</v>
      </c>
      <c r="G23">
        <v>75</v>
      </c>
      <c r="H23">
        <v>28.5</v>
      </c>
      <c r="I23">
        <v>0</v>
      </c>
      <c r="J23">
        <v>8.2027808060945007E-2</v>
      </c>
    </row>
    <row r="24" spans="1:10" x14ac:dyDescent="0.3">
      <c r="A24" s="3">
        <v>44856</v>
      </c>
      <c r="B24" s="3"/>
      <c r="C24" s="3"/>
      <c r="D24">
        <v>252</v>
      </c>
      <c r="E24">
        <v>5610</v>
      </c>
      <c r="F24">
        <v>2.5</v>
      </c>
      <c r="G24">
        <v>75</v>
      </c>
      <c r="H24">
        <v>28</v>
      </c>
      <c r="I24">
        <v>0</v>
      </c>
      <c r="J24">
        <v>8.2027808060945007E-2</v>
      </c>
    </row>
    <row r="25" spans="1:10" x14ac:dyDescent="0.3">
      <c r="A25" s="3">
        <v>44857</v>
      </c>
      <c r="B25" s="3"/>
      <c r="C25" s="3"/>
      <c r="D25">
        <v>275.5</v>
      </c>
      <c r="E25">
        <v>5610</v>
      </c>
      <c r="F25">
        <v>6</v>
      </c>
      <c r="G25">
        <v>75</v>
      </c>
      <c r="H25">
        <v>27.5</v>
      </c>
      <c r="I25">
        <v>0.1</v>
      </c>
      <c r="J25">
        <v>8.2027808060945007E-2</v>
      </c>
    </row>
    <row r="26" spans="1:10" x14ac:dyDescent="0.3">
      <c r="A26" s="3">
        <v>44858</v>
      </c>
      <c r="B26" s="3"/>
      <c r="C26" s="3"/>
      <c r="D26">
        <v>96</v>
      </c>
      <c r="E26">
        <v>6521.2285714285717</v>
      </c>
      <c r="F26">
        <v>6</v>
      </c>
      <c r="G26">
        <v>60</v>
      </c>
      <c r="H26">
        <v>28.5</v>
      </c>
      <c r="I26">
        <v>0</v>
      </c>
      <c r="J26">
        <v>8.2027808060945007E-2</v>
      </c>
    </row>
    <row r="27" spans="1:10" x14ac:dyDescent="0.3">
      <c r="A27" s="3">
        <v>44859</v>
      </c>
      <c r="B27" s="3"/>
      <c r="C27" s="3"/>
      <c r="D27">
        <v>95</v>
      </c>
      <c r="E27">
        <v>6521.2285714285717</v>
      </c>
      <c r="F27">
        <v>8.5</v>
      </c>
      <c r="G27">
        <v>70</v>
      </c>
      <c r="H27">
        <v>29</v>
      </c>
      <c r="I27">
        <v>0</v>
      </c>
      <c r="J27">
        <v>8.2027808060945007E-2</v>
      </c>
    </row>
    <row r="28" spans="1:10" x14ac:dyDescent="0.3">
      <c r="A28" s="3">
        <v>44860</v>
      </c>
      <c r="B28" s="3"/>
      <c r="C28" s="3"/>
      <c r="D28">
        <v>86</v>
      </c>
      <c r="E28">
        <v>6521.2285714285717</v>
      </c>
      <c r="F28">
        <v>8.5</v>
      </c>
      <c r="G28">
        <v>85</v>
      </c>
      <c r="H28">
        <v>25</v>
      </c>
      <c r="I28">
        <v>1.2</v>
      </c>
      <c r="J28">
        <v>8.2027808060945007E-2</v>
      </c>
    </row>
    <row r="29" spans="1:10" x14ac:dyDescent="0.3">
      <c r="A29" s="3">
        <v>44861</v>
      </c>
      <c r="B29" s="3"/>
      <c r="C29" s="3"/>
      <c r="D29">
        <v>250</v>
      </c>
      <c r="E29">
        <v>6521.2285714285717</v>
      </c>
      <c r="F29">
        <v>6</v>
      </c>
      <c r="G29">
        <v>65</v>
      </c>
      <c r="H29">
        <v>27.5</v>
      </c>
      <c r="I29">
        <v>0</v>
      </c>
      <c r="J29">
        <v>8.2027808060945007E-2</v>
      </c>
    </row>
    <row r="30" spans="1:10" x14ac:dyDescent="0.3">
      <c r="A30" s="3">
        <v>44862</v>
      </c>
      <c r="B30" s="3"/>
      <c r="C30" s="3"/>
      <c r="D30">
        <v>165</v>
      </c>
      <c r="E30">
        <v>6521.2285714285717</v>
      </c>
      <c r="F30">
        <v>4</v>
      </c>
      <c r="G30">
        <v>60</v>
      </c>
      <c r="H30">
        <v>28</v>
      </c>
      <c r="I30">
        <v>0</v>
      </c>
      <c r="J30">
        <v>8.2027808060945007E-2</v>
      </c>
    </row>
    <row r="31" spans="1:10" x14ac:dyDescent="0.3">
      <c r="A31" s="3">
        <v>44863</v>
      </c>
      <c r="B31" s="3"/>
      <c r="C31" s="3"/>
      <c r="D31">
        <v>148</v>
      </c>
      <c r="E31">
        <v>6521.2285714285717</v>
      </c>
      <c r="F31">
        <v>6</v>
      </c>
      <c r="G31">
        <v>60</v>
      </c>
      <c r="H31">
        <v>28.5</v>
      </c>
      <c r="I31">
        <v>0</v>
      </c>
      <c r="J31">
        <v>8.2027808060945007E-2</v>
      </c>
    </row>
    <row r="32" spans="1:10" x14ac:dyDescent="0.3">
      <c r="A32" s="3">
        <v>44864</v>
      </c>
      <c r="B32" s="3"/>
      <c r="C32" s="3"/>
      <c r="D32">
        <v>154</v>
      </c>
      <c r="E32">
        <v>6521.2285714285717</v>
      </c>
      <c r="F32">
        <v>3.5</v>
      </c>
      <c r="G32">
        <v>60</v>
      </c>
      <c r="H32">
        <v>28.5</v>
      </c>
      <c r="I32">
        <v>0</v>
      </c>
      <c r="J32">
        <v>8.2027808060945007E-2</v>
      </c>
    </row>
    <row r="33" spans="1:19" x14ac:dyDescent="0.3">
      <c r="A33" s="3">
        <v>44865</v>
      </c>
      <c r="B33" s="3"/>
      <c r="C33" s="3"/>
      <c r="D33">
        <v>65</v>
      </c>
      <c r="E33">
        <v>6521.2285714285717</v>
      </c>
      <c r="F33">
        <v>3.5</v>
      </c>
      <c r="G33">
        <v>65</v>
      </c>
      <c r="H33">
        <v>29</v>
      </c>
      <c r="I33">
        <v>0</v>
      </c>
      <c r="J33">
        <v>8.2027808060945007E-2</v>
      </c>
    </row>
    <row r="36" spans="1:19" x14ac:dyDescent="0.3">
      <c r="A36" s="12" t="s">
        <v>10</v>
      </c>
      <c r="B36" s="12"/>
      <c r="C36" s="12"/>
      <c r="D36" s="12"/>
      <c r="E36" s="12"/>
      <c r="F36" s="12"/>
      <c r="G36" s="12"/>
      <c r="H36" s="12"/>
      <c r="I36" s="12"/>
      <c r="J36" s="12"/>
    </row>
    <row r="37" spans="1:19" x14ac:dyDescent="0.3">
      <c r="A37" s="2" t="s">
        <v>0</v>
      </c>
      <c r="B37" s="2" t="s">
        <v>46</v>
      </c>
      <c r="C37" s="2" t="s">
        <v>47</v>
      </c>
      <c r="D37" s="2" t="s">
        <v>1</v>
      </c>
      <c r="E37" s="2" t="s">
        <v>2</v>
      </c>
      <c r="F37" s="2" t="s">
        <v>3</v>
      </c>
      <c r="G37" s="2" t="s">
        <v>8</v>
      </c>
      <c r="H37" s="2" t="s">
        <v>4</v>
      </c>
      <c r="I37" s="2" t="s">
        <v>9</v>
      </c>
      <c r="J37" s="2" t="s">
        <v>5</v>
      </c>
      <c r="L37" s="2" t="s">
        <v>25</v>
      </c>
      <c r="M37" s="2" t="s">
        <v>2</v>
      </c>
      <c r="N37" s="2" t="s">
        <v>3</v>
      </c>
      <c r="O37" s="2" t="s">
        <v>8</v>
      </c>
      <c r="P37" s="2" t="s">
        <v>4</v>
      </c>
      <c r="Q37" s="2" t="s">
        <v>9</v>
      </c>
      <c r="R37" s="2" t="s">
        <v>5</v>
      </c>
      <c r="S37" s="9"/>
    </row>
    <row r="38" spans="1:19" x14ac:dyDescent="0.3">
      <c r="A38" s="3">
        <v>44835</v>
      </c>
      <c r="B38" s="3"/>
      <c r="C38" s="3"/>
      <c r="D38">
        <v>44</v>
      </c>
      <c r="E38">
        <v>9208.7432432432397</v>
      </c>
      <c r="F38">
        <v>8</v>
      </c>
      <c r="G38">
        <v>50</v>
      </c>
      <c r="H38">
        <v>33</v>
      </c>
      <c r="I38">
        <v>0</v>
      </c>
      <c r="J38">
        <v>8.2027808060945007E-2</v>
      </c>
      <c r="K38" t="s">
        <v>43</v>
      </c>
      <c r="L38">
        <f t="shared" ref="L38:R38" si="3">AVERAGE(D38:D68)</f>
        <v>103.19354838709677</v>
      </c>
      <c r="M38">
        <f t="shared" si="3"/>
        <v>7483.9422932487478</v>
      </c>
      <c r="N38">
        <f t="shared" si="3"/>
        <v>8.935483870967742</v>
      </c>
      <c r="O38">
        <f t="shared" si="3"/>
        <v>56.12903225806452</v>
      </c>
      <c r="P38">
        <f t="shared" si="3"/>
        <v>32.12903225806452</v>
      </c>
      <c r="Q38">
        <f t="shared" si="3"/>
        <v>0.70967741935483886</v>
      </c>
      <c r="R38">
        <f t="shared" si="3"/>
        <v>8.2027808060944937E-2</v>
      </c>
    </row>
    <row r="39" spans="1:19" x14ac:dyDescent="0.3">
      <c r="A39" s="3">
        <v>44836</v>
      </c>
      <c r="B39" s="3"/>
      <c r="C39" s="3"/>
      <c r="D39">
        <v>117</v>
      </c>
      <c r="E39">
        <v>9208.7432432432433</v>
      </c>
      <c r="F39">
        <v>7</v>
      </c>
      <c r="G39">
        <v>60</v>
      </c>
      <c r="H39">
        <v>30</v>
      </c>
      <c r="I39">
        <v>0.5</v>
      </c>
      <c r="J39">
        <v>8.2027808060945007E-2</v>
      </c>
      <c r="K39" t="s">
        <v>44</v>
      </c>
      <c r="L39">
        <f t="shared" ref="L39:R39" si="4">SUM(D38:D68)</f>
        <v>3199</v>
      </c>
      <c r="M39">
        <f t="shared" si="4"/>
        <v>232002.21109071118</v>
      </c>
      <c r="N39">
        <f t="shared" si="4"/>
        <v>277</v>
      </c>
      <c r="O39">
        <f t="shared" si="4"/>
        <v>1740</v>
      </c>
      <c r="P39">
        <f t="shared" si="4"/>
        <v>996</v>
      </c>
      <c r="Q39">
        <f t="shared" si="4"/>
        <v>22.000000000000004</v>
      </c>
      <c r="R39">
        <f t="shared" si="4"/>
        <v>2.5428620498892931</v>
      </c>
    </row>
    <row r="40" spans="1:19" x14ac:dyDescent="0.3">
      <c r="A40" s="3">
        <v>44837</v>
      </c>
      <c r="B40" s="3"/>
      <c r="C40" s="3"/>
      <c r="D40">
        <v>60</v>
      </c>
      <c r="E40">
        <v>9208.7432432432433</v>
      </c>
      <c r="F40">
        <v>9</v>
      </c>
      <c r="G40">
        <v>60</v>
      </c>
      <c r="H40">
        <v>33</v>
      </c>
      <c r="I40">
        <v>1.4</v>
      </c>
      <c r="J40">
        <v>8.2027808060945007E-2</v>
      </c>
      <c r="K40" t="s">
        <v>45</v>
      </c>
      <c r="L40">
        <f t="shared" ref="L40:R40" si="5">STDEV(D38:D68)</f>
        <v>69.116529308522956</v>
      </c>
      <c r="M40">
        <f t="shared" si="5"/>
        <v>1126.1460710168328</v>
      </c>
      <c r="N40">
        <f t="shared" si="5"/>
        <v>3.1084345885667037</v>
      </c>
      <c r="O40">
        <f t="shared" si="5"/>
        <v>7.6058834046803145</v>
      </c>
      <c r="P40">
        <f t="shared" si="5"/>
        <v>1.4774287458029007</v>
      </c>
      <c r="Q40">
        <f t="shared" si="5"/>
        <v>1.2050877806781484</v>
      </c>
      <c r="R40">
        <f t="shared" si="5"/>
        <v>7.0535941356165073E-17</v>
      </c>
    </row>
    <row r="41" spans="1:19" x14ac:dyDescent="0.3">
      <c r="A41" s="3">
        <v>44838</v>
      </c>
      <c r="B41" s="3"/>
      <c r="C41" s="3"/>
      <c r="D41">
        <v>179</v>
      </c>
      <c r="E41">
        <v>9208.7432432432433</v>
      </c>
      <c r="F41">
        <v>5</v>
      </c>
      <c r="G41">
        <v>50</v>
      </c>
      <c r="H41">
        <v>33</v>
      </c>
      <c r="I41">
        <v>0.2</v>
      </c>
      <c r="J41">
        <v>8.2027808060945007E-2</v>
      </c>
    </row>
    <row r="42" spans="1:19" x14ac:dyDescent="0.3">
      <c r="A42" s="3">
        <v>44839</v>
      </c>
      <c r="B42" s="3"/>
      <c r="C42" s="3"/>
      <c r="D42">
        <v>88</v>
      </c>
      <c r="E42">
        <v>9208.7432432432433</v>
      </c>
      <c r="F42">
        <v>3</v>
      </c>
      <c r="G42">
        <v>50</v>
      </c>
      <c r="H42">
        <v>29</v>
      </c>
      <c r="I42">
        <v>5.4</v>
      </c>
      <c r="J42">
        <v>8.2027808060945007E-2</v>
      </c>
      <c r="M42" t="s">
        <v>36</v>
      </c>
      <c r="N42" t="s">
        <v>37</v>
      </c>
      <c r="O42" t="s">
        <v>38</v>
      </c>
      <c r="P42" t="s">
        <v>39</v>
      </c>
      <c r="Q42" t="s">
        <v>40</v>
      </c>
      <c r="R42" t="s">
        <v>41</v>
      </c>
      <c r="S42" t="s">
        <v>42</v>
      </c>
    </row>
    <row r="43" spans="1:19" x14ac:dyDescent="0.3">
      <c r="A43" s="3">
        <v>44840</v>
      </c>
      <c r="B43" s="3"/>
      <c r="C43" s="3"/>
      <c r="D43">
        <v>163</v>
      </c>
      <c r="E43">
        <v>9208.7432432432433</v>
      </c>
      <c r="F43">
        <v>6</v>
      </c>
      <c r="G43">
        <v>60</v>
      </c>
      <c r="H43">
        <v>31</v>
      </c>
      <c r="I43">
        <v>0</v>
      </c>
      <c r="J43">
        <v>8.2027808060945007E-2</v>
      </c>
      <c r="L43" t="s">
        <v>36</v>
      </c>
      <c r="M43">
        <v>1</v>
      </c>
    </row>
    <row r="44" spans="1:19" x14ac:dyDescent="0.3">
      <c r="A44" s="3">
        <v>44841</v>
      </c>
      <c r="B44" s="3"/>
      <c r="C44" s="3"/>
      <c r="D44">
        <v>211</v>
      </c>
      <c r="E44">
        <v>9208.7432432432433</v>
      </c>
      <c r="F44">
        <v>11</v>
      </c>
      <c r="G44">
        <v>70</v>
      </c>
      <c r="H44">
        <v>30</v>
      </c>
      <c r="I44">
        <v>0.5</v>
      </c>
      <c r="J44">
        <v>8.2027808060945007E-2</v>
      </c>
      <c r="L44" t="s">
        <v>37</v>
      </c>
      <c r="M44">
        <v>-0.1344045175501897</v>
      </c>
      <c r="N44">
        <v>1</v>
      </c>
    </row>
    <row r="45" spans="1:19" x14ac:dyDescent="0.3">
      <c r="A45" s="3">
        <v>44842</v>
      </c>
      <c r="B45" s="3"/>
      <c r="C45" s="3"/>
      <c r="D45">
        <v>164</v>
      </c>
      <c r="E45">
        <v>9208.7432432432433</v>
      </c>
      <c r="F45">
        <v>6</v>
      </c>
      <c r="G45">
        <v>60</v>
      </c>
      <c r="H45">
        <v>32</v>
      </c>
      <c r="I45">
        <v>0</v>
      </c>
      <c r="J45">
        <v>8.2027808060945007E-2</v>
      </c>
      <c r="L45" t="s">
        <v>38</v>
      </c>
      <c r="M45">
        <v>-0.31458557113712338</v>
      </c>
      <c r="N45">
        <v>-0.3758119103078818</v>
      </c>
      <c r="O45">
        <v>1</v>
      </c>
    </row>
    <row r="46" spans="1:19" x14ac:dyDescent="0.3">
      <c r="A46" s="3">
        <v>44843</v>
      </c>
      <c r="B46" s="3"/>
      <c r="C46" s="3"/>
      <c r="D46">
        <v>33</v>
      </c>
      <c r="E46">
        <v>9208.7432432432433</v>
      </c>
      <c r="F46">
        <v>8</v>
      </c>
      <c r="G46">
        <v>60</v>
      </c>
      <c r="H46">
        <v>33</v>
      </c>
      <c r="I46">
        <v>3</v>
      </c>
      <c r="J46">
        <v>8.2027808060945007E-2</v>
      </c>
      <c r="L46" t="s">
        <v>39</v>
      </c>
      <c r="M46">
        <v>0.16884380492896195</v>
      </c>
      <c r="N46">
        <v>0.11937644652946233</v>
      </c>
      <c r="O46">
        <v>-1.091533066873648E-2</v>
      </c>
      <c r="P46">
        <v>1</v>
      </c>
    </row>
    <row r="47" spans="1:19" x14ac:dyDescent="0.3">
      <c r="A47" s="3">
        <v>44844</v>
      </c>
      <c r="B47" s="3"/>
      <c r="C47" s="3"/>
      <c r="D47">
        <v>80</v>
      </c>
      <c r="E47">
        <v>6606.5641025641025</v>
      </c>
      <c r="F47">
        <v>4</v>
      </c>
      <c r="G47">
        <v>60</v>
      </c>
      <c r="H47">
        <v>32</v>
      </c>
      <c r="I47">
        <v>0.3</v>
      </c>
      <c r="J47">
        <v>8.2027808060945007E-2</v>
      </c>
      <c r="L47" t="s">
        <v>40</v>
      </c>
      <c r="M47">
        <v>-0.30105788629885871</v>
      </c>
      <c r="N47">
        <v>-0.23669587483229879</v>
      </c>
      <c r="O47">
        <v>0.364784374629957</v>
      </c>
      <c r="P47">
        <v>-0.51767609203849052</v>
      </c>
      <c r="Q47">
        <v>1</v>
      </c>
    </row>
    <row r="48" spans="1:19" x14ac:dyDescent="0.3">
      <c r="A48" s="3">
        <v>44845</v>
      </c>
      <c r="B48" s="3"/>
      <c r="C48" s="3"/>
      <c r="D48">
        <v>87</v>
      </c>
      <c r="E48">
        <v>6606.5641025641025</v>
      </c>
      <c r="F48">
        <v>11</v>
      </c>
      <c r="G48">
        <v>60</v>
      </c>
      <c r="H48">
        <v>31</v>
      </c>
      <c r="I48">
        <v>2</v>
      </c>
      <c r="J48">
        <v>8.2027808060945007E-2</v>
      </c>
      <c r="L48" t="s">
        <v>41</v>
      </c>
      <c r="M48">
        <v>0.15951690348060435</v>
      </c>
      <c r="N48">
        <v>0.25464307807812009</v>
      </c>
      <c r="O48">
        <v>-0.31483577636852689</v>
      </c>
      <c r="P48">
        <v>8.4231231302452872E-2</v>
      </c>
      <c r="Q48">
        <v>-0.48000933385447064</v>
      </c>
      <c r="R48">
        <v>1</v>
      </c>
    </row>
    <row r="49" spans="1:19" x14ac:dyDescent="0.3">
      <c r="A49" s="3">
        <v>44846</v>
      </c>
      <c r="B49" s="3"/>
      <c r="C49" s="3"/>
      <c r="D49">
        <v>331</v>
      </c>
      <c r="E49">
        <v>6606.5641025641025</v>
      </c>
      <c r="F49">
        <v>11</v>
      </c>
      <c r="G49">
        <v>50</v>
      </c>
      <c r="H49">
        <v>32</v>
      </c>
      <c r="I49">
        <v>0.9</v>
      </c>
      <c r="J49">
        <v>8.2027808060945007E-2</v>
      </c>
      <c r="L49" t="s">
        <v>42</v>
      </c>
      <c r="M49">
        <v>-2.5327433353650326E-16</v>
      </c>
      <c r="N49">
        <v>-2.5635354678107977E-15</v>
      </c>
      <c r="O49">
        <v>1.1618195894226245E-16</v>
      </c>
      <c r="P49">
        <v>-3.2471692916600179E-16</v>
      </c>
      <c r="Q49">
        <v>-2.3655571454658029E-15</v>
      </c>
      <c r="R49">
        <v>-2.4651322959198137E-16</v>
      </c>
      <c r="S49">
        <v>1</v>
      </c>
    </row>
    <row r="50" spans="1:19" x14ac:dyDescent="0.3">
      <c r="A50" s="3">
        <v>44847</v>
      </c>
      <c r="B50" s="3"/>
      <c r="C50" s="3"/>
      <c r="D50">
        <v>119</v>
      </c>
      <c r="E50">
        <v>6606.5641025641025</v>
      </c>
      <c r="F50">
        <v>9</v>
      </c>
      <c r="G50">
        <v>60</v>
      </c>
      <c r="H50">
        <v>32</v>
      </c>
      <c r="I50">
        <v>0.3</v>
      </c>
      <c r="J50">
        <v>8.2027808060945007E-2</v>
      </c>
    </row>
    <row r="51" spans="1:19" x14ac:dyDescent="0.3">
      <c r="A51" s="3">
        <v>44848</v>
      </c>
      <c r="B51" s="3"/>
      <c r="C51" s="3"/>
      <c r="D51">
        <v>214</v>
      </c>
      <c r="E51">
        <v>6606.5641025641025</v>
      </c>
      <c r="F51">
        <v>10</v>
      </c>
      <c r="G51">
        <v>50</v>
      </c>
      <c r="H51">
        <v>33</v>
      </c>
      <c r="I51">
        <v>0.3</v>
      </c>
      <c r="J51">
        <v>8.2027808060945007E-2</v>
      </c>
    </row>
    <row r="52" spans="1:19" x14ac:dyDescent="0.3">
      <c r="A52" s="3">
        <v>44849</v>
      </c>
      <c r="B52" s="3"/>
      <c r="C52" s="3"/>
      <c r="D52">
        <v>83</v>
      </c>
      <c r="E52">
        <v>6606.5641025641025</v>
      </c>
      <c r="F52">
        <v>8</v>
      </c>
      <c r="G52">
        <v>60</v>
      </c>
      <c r="H52">
        <v>32</v>
      </c>
      <c r="I52">
        <v>2.4</v>
      </c>
      <c r="J52">
        <v>8.2027808060945007E-2</v>
      </c>
    </row>
    <row r="53" spans="1:19" x14ac:dyDescent="0.3">
      <c r="A53" s="3">
        <v>44850</v>
      </c>
      <c r="B53" s="3"/>
      <c r="C53" s="3"/>
      <c r="D53">
        <v>95</v>
      </c>
      <c r="E53">
        <v>6606.5641025641025</v>
      </c>
      <c r="F53">
        <v>7</v>
      </c>
      <c r="G53">
        <v>60</v>
      </c>
      <c r="H53">
        <v>33</v>
      </c>
      <c r="I53">
        <v>0.2</v>
      </c>
      <c r="J53">
        <v>8.2027808060945007E-2</v>
      </c>
    </row>
    <row r="54" spans="1:19" x14ac:dyDescent="0.3">
      <c r="A54" s="3">
        <v>44851</v>
      </c>
      <c r="B54" s="3"/>
      <c r="C54" s="3"/>
      <c r="D54">
        <v>172</v>
      </c>
      <c r="E54">
        <v>6824.0540540540542</v>
      </c>
      <c r="F54">
        <v>9</v>
      </c>
      <c r="G54">
        <v>60</v>
      </c>
      <c r="H54">
        <v>32</v>
      </c>
      <c r="I54">
        <v>0</v>
      </c>
      <c r="J54">
        <v>8.2027808060945007E-2</v>
      </c>
    </row>
    <row r="55" spans="1:19" x14ac:dyDescent="0.3">
      <c r="A55" s="3">
        <v>44852</v>
      </c>
      <c r="B55" s="3"/>
      <c r="C55" s="3"/>
      <c r="D55">
        <v>136</v>
      </c>
      <c r="E55">
        <v>6824.0540540540542</v>
      </c>
      <c r="F55">
        <v>9</v>
      </c>
      <c r="G55">
        <v>60</v>
      </c>
      <c r="H55">
        <v>31</v>
      </c>
      <c r="I55">
        <v>0.7</v>
      </c>
      <c r="J55">
        <v>8.2027808060945007E-2</v>
      </c>
    </row>
    <row r="56" spans="1:19" x14ac:dyDescent="0.3">
      <c r="A56" s="3">
        <v>44853</v>
      </c>
      <c r="B56" s="3"/>
      <c r="C56" s="3"/>
      <c r="D56">
        <v>137</v>
      </c>
      <c r="E56">
        <v>6824.0540540540542</v>
      </c>
      <c r="F56">
        <v>5</v>
      </c>
      <c r="G56">
        <v>50</v>
      </c>
      <c r="H56">
        <v>32</v>
      </c>
      <c r="I56">
        <v>0.1</v>
      </c>
      <c r="J56">
        <v>8.2027808060945007E-2</v>
      </c>
    </row>
    <row r="57" spans="1:19" x14ac:dyDescent="0.3">
      <c r="A57" s="3">
        <v>44854</v>
      </c>
      <c r="B57" s="3"/>
      <c r="C57" s="3"/>
      <c r="D57">
        <v>13</v>
      </c>
      <c r="E57">
        <v>6824.0540540540542</v>
      </c>
      <c r="F57">
        <v>6</v>
      </c>
      <c r="G57">
        <v>60</v>
      </c>
      <c r="H57">
        <v>29</v>
      </c>
      <c r="I57">
        <v>2.6</v>
      </c>
      <c r="J57">
        <v>8.2027808060945007E-2</v>
      </c>
    </row>
    <row r="58" spans="1:19" x14ac:dyDescent="0.3">
      <c r="A58" s="3">
        <v>44855</v>
      </c>
      <c r="B58" s="3"/>
      <c r="C58" s="3"/>
      <c r="D58">
        <v>51</v>
      </c>
      <c r="E58">
        <v>6824.0540540540542</v>
      </c>
      <c r="F58">
        <v>12</v>
      </c>
      <c r="G58">
        <v>70</v>
      </c>
      <c r="H58">
        <v>32</v>
      </c>
      <c r="I58">
        <v>0.4</v>
      </c>
      <c r="J58">
        <v>8.2027808060945007E-2</v>
      </c>
    </row>
    <row r="59" spans="1:19" x14ac:dyDescent="0.3">
      <c r="A59" s="3">
        <v>44856</v>
      </c>
      <c r="B59" s="3"/>
      <c r="C59" s="3"/>
      <c r="D59">
        <v>89</v>
      </c>
      <c r="E59">
        <v>6824.0540540540542</v>
      </c>
      <c r="F59">
        <v>9</v>
      </c>
      <c r="G59">
        <v>60</v>
      </c>
      <c r="H59">
        <v>32</v>
      </c>
      <c r="I59">
        <v>0</v>
      </c>
      <c r="J59">
        <v>8.2027808060945007E-2</v>
      </c>
    </row>
    <row r="60" spans="1:19" x14ac:dyDescent="0.3">
      <c r="A60" s="3">
        <v>44857</v>
      </c>
      <c r="B60" s="3"/>
      <c r="C60" s="3"/>
      <c r="D60">
        <v>72</v>
      </c>
      <c r="E60">
        <v>6824.0540540540542</v>
      </c>
      <c r="F60">
        <v>9</v>
      </c>
      <c r="G60">
        <v>60</v>
      </c>
      <c r="H60">
        <v>34</v>
      </c>
      <c r="I60">
        <v>0.1</v>
      </c>
      <c r="J60">
        <v>8.2027808060945007E-2</v>
      </c>
    </row>
    <row r="61" spans="1:19" x14ac:dyDescent="0.3">
      <c r="A61" s="3">
        <v>44858</v>
      </c>
      <c r="B61" s="3"/>
      <c r="C61" s="3"/>
      <c r="D61">
        <v>38</v>
      </c>
      <c r="E61">
        <v>6888.6493506493507</v>
      </c>
      <c r="F61">
        <v>15</v>
      </c>
      <c r="G61">
        <v>50</v>
      </c>
      <c r="H61">
        <v>34</v>
      </c>
      <c r="I61">
        <v>0.2</v>
      </c>
      <c r="J61">
        <v>8.2027808060945007E-2</v>
      </c>
    </row>
    <row r="62" spans="1:19" x14ac:dyDescent="0.3">
      <c r="A62" s="3">
        <v>44859</v>
      </c>
      <c r="B62" s="3"/>
      <c r="C62" s="3"/>
      <c r="D62">
        <v>40</v>
      </c>
      <c r="E62">
        <v>6888.6493506493507</v>
      </c>
      <c r="F62">
        <v>17</v>
      </c>
      <c r="G62">
        <v>60</v>
      </c>
      <c r="H62">
        <v>33</v>
      </c>
      <c r="I62">
        <v>0.4</v>
      </c>
      <c r="J62">
        <v>8.2027808060945007E-2</v>
      </c>
    </row>
    <row r="63" spans="1:19" x14ac:dyDescent="0.3">
      <c r="A63" s="3">
        <v>44860</v>
      </c>
      <c r="B63" s="3"/>
      <c r="C63" s="3"/>
      <c r="D63">
        <v>70</v>
      </c>
      <c r="E63">
        <v>6888.6493506493507</v>
      </c>
      <c r="F63">
        <v>11</v>
      </c>
      <c r="G63">
        <v>60</v>
      </c>
      <c r="H63">
        <v>30</v>
      </c>
      <c r="I63">
        <v>0.1</v>
      </c>
      <c r="J63">
        <v>8.2027808060945007E-2</v>
      </c>
    </row>
    <row r="64" spans="1:19" x14ac:dyDescent="0.3">
      <c r="A64" s="3">
        <v>44861</v>
      </c>
      <c r="B64" s="3"/>
      <c r="C64" s="3"/>
      <c r="D64">
        <v>72</v>
      </c>
      <c r="E64">
        <v>6888.6493506493507</v>
      </c>
      <c r="F64">
        <v>12</v>
      </c>
      <c r="G64">
        <v>50</v>
      </c>
      <c r="H64">
        <v>33</v>
      </c>
      <c r="I64">
        <v>0</v>
      </c>
      <c r="J64">
        <v>8.2027808060945007E-2</v>
      </c>
    </row>
    <row r="65" spans="1:19" x14ac:dyDescent="0.3">
      <c r="A65" s="3">
        <v>44862</v>
      </c>
      <c r="B65" s="3"/>
      <c r="C65" s="3"/>
      <c r="D65">
        <v>63</v>
      </c>
      <c r="E65">
        <v>6888.6493506493507</v>
      </c>
      <c r="F65">
        <v>13</v>
      </c>
      <c r="G65">
        <v>40</v>
      </c>
      <c r="H65">
        <v>34</v>
      </c>
      <c r="I65">
        <v>0</v>
      </c>
      <c r="J65">
        <v>8.2027808060945007E-2</v>
      </c>
    </row>
    <row r="66" spans="1:19" x14ac:dyDescent="0.3">
      <c r="A66" s="3">
        <v>44863</v>
      </c>
      <c r="B66" s="3"/>
      <c r="C66" s="3"/>
      <c r="D66">
        <v>119</v>
      </c>
      <c r="E66">
        <v>6888.6493506493507</v>
      </c>
      <c r="F66">
        <v>7</v>
      </c>
      <c r="G66">
        <v>40</v>
      </c>
      <c r="H66">
        <v>34</v>
      </c>
      <c r="I66">
        <v>0</v>
      </c>
      <c r="J66">
        <v>8.2027808060945007E-2</v>
      </c>
    </row>
    <row r="67" spans="1:19" x14ac:dyDescent="0.3">
      <c r="A67" s="3">
        <v>44864</v>
      </c>
      <c r="B67" s="3"/>
      <c r="C67" s="3"/>
      <c r="D67">
        <v>40</v>
      </c>
      <c r="E67">
        <v>6888.6493506493507</v>
      </c>
      <c r="F67">
        <v>11</v>
      </c>
      <c r="G67">
        <v>40</v>
      </c>
      <c r="H67">
        <v>35</v>
      </c>
      <c r="I67">
        <v>0</v>
      </c>
      <c r="J67">
        <v>8.2027808060945007E-2</v>
      </c>
    </row>
    <row r="68" spans="1:19" x14ac:dyDescent="0.3">
      <c r="A68" s="3">
        <v>44865</v>
      </c>
      <c r="B68" s="3"/>
      <c r="C68" s="3"/>
      <c r="D68">
        <v>19</v>
      </c>
      <c r="E68">
        <v>6888.6493506493507</v>
      </c>
      <c r="F68">
        <v>9</v>
      </c>
      <c r="G68">
        <v>60</v>
      </c>
      <c r="H68">
        <v>32</v>
      </c>
      <c r="I68">
        <v>0</v>
      </c>
      <c r="J68">
        <v>8.2027808060945007E-2</v>
      </c>
    </row>
    <row r="71" spans="1:19" x14ac:dyDescent="0.3">
      <c r="A71" s="13" t="s">
        <v>11</v>
      </c>
      <c r="B71" s="13"/>
      <c r="C71" s="13"/>
      <c r="D71" s="13"/>
      <c r="E71" s="13"/>
      <c r="F71" s="13"/>
      <c r="G71" s="13"/>
      <c r="H71" s="13"/>
      <c r="I71" s="13"/>
      <c r="J71" s="13"/>
    </row>
    <row r="72" spans="1:19" x14ac:dyDescent="0.3">
      <c r="A72" s="2" t="s">
        <v>0</v>
      </c>
      <c r="B72" s="2" t="s">
        <v>46</v>
      </c>
      <c r="C72" s="2" t="s">
        <v>47</v>
      </c>
      <c r="D72" s="2" t="s">
        <v>1</v>
      </c>
      <c r="E72" s="2" t="s">
        <v>2</v>
      </c>
      <c r="F72" s="2" t="s">
        <v>3</v>
      </c>
      <c r="G72" s="2" t="s">
        <v>8</v>
      </c>
      <c r="H72" s="2" t="s">
        <v>4</v>
      </c>
      <c r="I72" s="2" t="s">
        <v>9</v>
      </c>
      <c r="J72" s="2" t="s">
        <v>5</v>
      </c>
      <c r="L72" s="2" t="s">
        <v>25</v>
      </c>
      <c r="M72" s="2" t="s">
        <v>2</v>
      </c>
      <c r="N72" s="2" t="s">
        <v>3</v>
      </c>
      <c r="O72" s="2" t="s">
        <v>8</v>
      </c>
      <c r="P72" s="2" t="s">
        <v>4</v>
      </c>
      <c r="Q72" s="2" t="s">
        <v>9</v>
      </c>
      <c r="R72" s="2" t="s">
        <v>5</v>
      </c>
    </row>
    <row r="73" spans="1:19" x14ac:dyDescent="0.3">
      <c r="A73" s="3">
        <v>44835</v>
      </c>
      <c r="B73" s="3"/>
      <c r="C73" s="3"/>
      <c r="D73">
        <v>57</v>
      </c>
      <c r="E73">
        <v>8875.9012345679021</v>
      </c>
      <c r="F73">
        <v>5</v>
      </c>
      <c r="G73">
        <v>60</v>
      </c>
      <c r="H73">
        <v>29</v>
      </c>
      <c r="I73">
        <v>1.35</v>
      </c>
      <c r="J73">
        <v>8.2027808060945007E-2</v>
      </c>
      <c r="K73" t="s">
        <v>43</v>
      </c>
      <c r="L73">
        <f t="shared" ref="L73:R73" si="6">AVERAGE(D73:D103)</f>
        <v>167.7258064516129</v>
      </c>
      <c r="M73">
        <f t="shared" si="6"/>
        <v>8237.7018206661724</v>
      </c>
      <c r="N73">
        <f t="shared" si="6"/>
        <v>6.145161290322581</v>
      </c>
      <c r="O73">
        <f t="shared" si="6"/>
        <v>66.129032258064512</v>
      </c>
      <c r="P73">
        <f t="shared" si="6"/>
        <v>28.70967741935484</v>
      </c>
      <c r="Q73">
        <f t="shared" si="6"/>
        <v>1.6741935483870964</v>
      </c>
      <c r="R73">
        <f t="shared" si="6"/>
        <v>8.2027808060944937E-2</v>
      </c>
    </row>
    <row r="74" spans="1:19" x14ac:dyDescent="0.3">
      <c r="A74" s="3">
        <v>44836</v>
      </c>
      <c r="B74" s="3"/>
      <c r="C74" s="3"/>
      <c r="D74">
        <v>136</v>
      </c>
      <c r="E74">
        <v>8875.9012345679021</v>
      </c>
      <c r="F74">
        <v>4.5</v>
      </c>
      <c r="G74">
        <v>65</v>
      </c>
      <c r="H74">
        <v>28.5</v>
      </c>
      <c r="I74">
        <v>0.55000000000000004</v>
      </c>
      <c r="J74">
        <v>8.2027808060945007E-2</v>
      </c>
      <c r="K74" t="s">
        <v>44</v>
      </c>
      <c r="L74">
        <f t="shared" ref="L74:R74" si="7">SUM(D73:D103)</f>
        <v>5199.5</v>
      </c>
      <c r="M74">
        <f t="shared" si="7"/>
        <v>255368.75644065137</v>
      </c>
      <c r="N74">
        <f t="shared" si="7"/>
        <v>190.5</v>
      </c>
      <c r="O74">
        <f t="shared" si="7"/>
        <v>2050</v>
      </c>
      <c r="P74">
        <f t="shared" si="7"/>
        <v>890</v>
      </c>
      <c r="Q74">
        <f t="shared" si="7"/>
        <v>51.899999999999991</v>
      </c>
      <c r="R74">
        <f t="shared" si="7"/>
        <v>2.5428620498892931</v>
      </c>
    </row>
    <row r="75" spans="1:19" x14ac:dyDescent="0.3">
      <c r="A75" s="3">
        <v>44837</v>
      </c>
      <c r="B75" s="3"/>
      <c r="C75" s="3"/>
      <c r="D75">
        <v>200.5</v>
      </c>
      <c r="E75">
        <v>8875.9012345679021</v>
      </c>
      <c r="F75">
        <v>6</v>
      </c>
      <c r="G75">
        <v>65</v>
      </c>
      <c r="H75">
        <v>28</v>
      </c>
      <c r="I75">
        <v>4</v>
      </c>
      <c r="J75">
        <v>8.2027808060945007E-2</v>
      </c>
      <c r="K75" t="s">
        <v>45</v>
      </c>
      <c r="L75">
        <f t="shared" ref="L75:R75" si="8">STDEV(D73:D103)</f>
        <v>82.417012676355981</v>
      </c>
      <c r="M75">
        <f t="shared" si="8"/>
        <v>418.88905708180454</v>
      </c>
      <c r="N75">
        <f t="shared" si="8"/>
        <v>2.6620591916381091</v>
      </c>
      <c r="O75">
        <f t="shared" si="8"/>
        <v>5.5841557731607674</v>
      </c>
      <c r="P75">
        <f t="shared" si="8"/>
        <v>1.0706243781736828</v>
      </c>
      <c r="Q75">
        <f t="shared" si="8"/>
        <v>1.4010633442580878</v>
      </c>
      <c r="R75">
        <f t="shared" si="8"/>
        <v>7.0535941356165073E-17</v>
      </c>
    </row>
    <row r="76" spans="1:19" ht="15" thickBot="1" x14ac:dyDescent="0.35">
      <c r="A76" s="3">
        <v>44838</v>
      </c>
      <c r="B76" s="3"/>
      <c r="C76" s="3"/>
      <c r="D76">
        <v>169</v>
      </c>
      <c r="E76">
        <v>8875.9012345679021</v>
      </c>
      <c r="F76">
        <v>3.5</v>
      </c>
      <c r="G76">
        <v>65</v>
      </c>
      <c r="H76">
        <v>27.5</v>
      </c>
      <c r="I76">
        <v>3.6999999999999997</v>
      </c>
      <c r="J76">
        <v>8.2027808060945007E-2</v>
      </c>
    </row>
    <row r="77" spans="1:19" x14ac:dyDescent="0.3">
      <c r="A77" s="3">
        <v>44839</v>
      </c>
      <c r="B77" s="3"/>
      <c r="C77" s="3"/>
      <c r="D77">
        <v>142.5</v>
      </c>
      <c r="E77">
        <v>8875.9012345679021</v>
      </c>
      <c r="F77">
        <v>5</v>
      </c>
      <c r="G77">
        <v>65</v>
      </c>
      <c r="H77">
        <v>27.5</v>
      </c>
      <c r="I77">
        <v>1.55</v>
      </c>
      <c r="J77">
        <v>8.2027808060945007E-2</v>
      </c>
      <c r="L77" s="7"/>
      <c r="M77" s="7" t="s">
        <v>36</v>
      </c>
      <c r="N77" s="7" t="s">
        <v>37</v>
      </c>
      <c r="O77" s="7" t="s">
        <v>38</v>
      </c>
      <c r="P77" s="7" t="s">
        <v>39</v>
      </c>
      <c r="Q77" s="7" t="s">
        <v>40</v>
      </c>
      <c r="R77" s="7" t="s">
        <v>41</v>
      </c>
      <c r="S77" s="7" t="s">
        <v>42</v>
      </c>
    </row>
    <row r="78" spans="1:19" x14ac:dyDescent="0.3">
      <c r="A78" s="3">
        <v>44840</v>
      </c>
      <c r="B78" s="3"/>
      <c r="C78" s="3"/>
      <c r="D78">
        <v>149.5</v>
      </c>
      <c r="E78">
        <v>8875.9012345679021</v>
      </c>
      <c r="F78">
        <v>4.5</v>
      </c>
      <c r="G78">
        <v>75</v>
      </c>
      <c r="H78">
        <v>28</v>
      </c>
      <c r="I78">
        <v>3.55</v>
      </c>
      <c r="J78">
        <v>8.2027808060945007E-2</v>
      </c>
      <c r="L78" s="4" t="s">
        <v>36</v>
      </c>
      <c r="M78" s="4">
        <v>1</v>
      </c>
      <c r="N78" s="4"/>
      <c r="O78" s="4"/>
      <c r="P78" s="4"/>
      <c r="Q78" s="4"/>
      <c r="R78" s="4"/>
      <c r="S78" s="4"/>
    </row>
    <row r="79" spans="1:19" x14ac:dyDescent="0.3">
      <c r="A79" s="3">
        <v>44841</v>
      </c>
      <c r="B79" s="3"/>
      <c r="C79" s="3"/>
      <c r="D79">
        <v>304.5</v>
      </c>
      <c r="E79">
        <v>8875.9012345679021</v>
      </c>
      <c r="F79">
        <v>13</v>
      </c>
      <c r="G79">
        <v>70</v>
      </c>
      <c r="H79">
        <v>25.5</v>
      </c>
      <c r="I79">
        <v>0.5</v>
      </c>
      <c r="J79">
        <v>8.2027808060945007E-2</v>
      </c>
      <c r="L79" s="4" t="s">
        <v>37</v>
      </c>
      <c r="M79" s="4">
        <v>-3.4131000851037124E-2</v>
      </c>
      <c r="N79" s="4">
        <v>1</v>
      </c>
      <c r="O79" s="4"/>
      <c r="P79" s="4"/>
      <c r="Q79" s="4"/>
      <c r="R79" s="4"/>
      <c r="S79" s="4"/>
    </row>
    <row r="80" spans="1:19" x14ac:dyDescent="0.3">
      <c r="A80" s="3">
        <v>44842</v>
      </c>
      <c r="B80" s="3"/>
      <c r="C80" s="3"/>
      <c r="D80">
        <v>165.5</v>
      </c>
      <c r="E80">
        <v>8875.9012345679021</v>
      </c>
      <c r="F80">
        <v>3</v>
      </c>
      <c r="G80">
        <v>65</v>
      </c>
      <c r="H80">
        <v>29</v>
      </c>
      <c r="I80">
        <v>1.05</v>
      </c>
      <c r="J80">
        <v>8.2027808060945007E-2</v>
      </c>
      <c r="L80" s="4" t="s">
        <v>38</v>
      </c>
      <c r="M80" s="4">
        <v>-0.55371263497215006</v>
      </c>
      <c r="N80" s="4">
        <v>-0.1350994996539551</v>
      </c>
      <c r="O80" s="4">
        <v>1</v>
      </c>
      <c r="P80" s="4"/>
      <c r="Q80" s="4"/>
      <c r="R80" s="4"/>
      <c r="S80" s="4"/>
    </row>
    <row r="81" spans="1:19" x14ac:dyDescent="0.3">
      <c r="A81" s="3">
        <v>44843</v>
      </c>
      <c r="B81" s="3"/>
      <c r="C81" s="3"/>
      <c r="D81">
        <v>41.5</v>
      </c>
      <c r="E81">
        <v>8875.9012345679021</v>
      </c>
      <c r="F81">
        <v>7</v>
      </c>
      <c r="G81">
        <v>65</v>
      </c>
      <c r="H81">
        <v>29</v>
      </c>
      <c r="I81">
        <v>4.3499999999999996</v>
      </c>
      <c r="J81">
        <v>8.2027808060945007E-2</v>
      </c>
      <c r="L81" s="4" t="s">
        <v>39</v>
      </c>
      <c r="M81" s="4">
        <v>0.34141895587570714</v>
      </c>
      <c r="N81" s="4">
        <v>4.4398721061013835E-2</v>
      </c>
      <c r="O81" s="4">
        <v>-5.0633722706751608E-2</v>
      </c>
      <c r="P81" s="4">
        <v>1</v>
      </c>
      <c r="Q81" s="4"/>
      <c r="R81" s="4"/>
      <c r="S81" s="4"/>
    </row>
    <row r="82" spans="1:19" x14ac:dyDescent="0.3">
      <c r="A82" s="3">
        <v>44844</v>
      </c>
      <c r="B82" s="3"/>
      <c r="C82" s="3"/>
      <c r="D82">
        <v>161.5</v>
      </c>
      <c r="E82">
        <v>8074.666666666667</v>
      </c>
      <c r="F82">
        <v>4.5</v>
      </c>
      <c r="G82">
        <v>70</v>
      </c>
      <c r="H82">
        <v>29</v>
      </c>
      <c r="I82">
        <v>3.5</v>
      </c>
      <c r="J82">
        <v>8.2027808060945007E-2</v>
      </c>
      <c r="L82" s="4" t="s">
        <v>40</v>
      </c>
      <c r="M82" s="4">
        <v>4.6856082818760636E-2</v>
      </c>
      <c r="N82" s="4">
        <v>-0.43308268284810369</v>
      </c>
      <c r="O82" s="4">
        <v>-0.17769823845064689</v>
      </c>
      <c r="P82" s="4">
        <v>-0.40332472877035302</v>
      </c>
      <c r="Q82" s="4">
        <v>1</v>
      </c>
      <c r="R82" s="4"/>
      <c r="S82" s="4"/>
    </row>
    <row r="83" spans="1:19" x14ac:dyDescent="0.3">
      <c r="A83" s="3">
        <v>44845</v>
      </c>
      <c r="B83" s="3"/>
      <c r="C83" s="3"/>
      <c r="D83">
        <v>280</v>
      </c>
      <c r="E83">
        <v>8074.666666666667</v>
      </c>
      <c r="F83">
        <v>5</v>
      </c>
      <c r="G83">
        <v>75</v>
      </c>
      <c r="H83">
        <v>28.5</v>
      </c>
      <c r="I83">
        <v>2.3499999999999996</v>
      </c>
      <c r="J83">
        <v>8.2027808060945007E-2</v>
      </c>
      <c r="L83" s="4" t="s">
        <v>41</v>
      </c>
      <c r="M83" s="4">
        <v>0.34082865029710618</v>
      </c>
      <c r="N83" s="4">
        <v>0.32862256820065794</v>
      </c>
      <c r="O83" s="4">
        <v>-0.43375869906731618</v>
      </c>
      <c r="P83" s="4">
        <v>0.25521938607798339</v>
      </c>
      <c r="Q83" s="4">
        <v>-0.29849212194801833</v>
      </c>
      <c r="R83" s="4">
        <v>1</v>
      </c>
      <c r="S83" s="4"/>
    </row>
    <row r="84" spans="1:19" ht="15" thickBot="1" x14ac:dyDescent="0.35">
      <c r="A84" s="3">
        <v>44846</v>
      </c>
      <c r="B84" s="3"/>
      <c r="C84" s="3"/>
      <c r="D84">
        <v>333.5</v>
      </c>
      <c r="E84">
        <v>8074.666666666667</v>
      </c>
      <c r="F84">
        <v>6.5</v>
      </c>
      <c r="G84">
        <v>65</v>
      </c>
      <c r="H84">
        <v>29.5</v>
      </c>
      <c r="I84">
        <v>0.85</v>
      </c>
      <c r="J84">
        <v>8.2027808060945007E-2</v>
      </c>
      <c r="L84" s="5" t="s">
        <v>42</v>
      </c>
      <c r="M84" s="5">
        <v>9.3188511749497331E-16</v>
      </c>
      <c r="N84" s="5">
        <v>-1.2331263319624918E-14</v>
      </c>
      <c r="O84" s="5">
        <v>-1.2472280972009504E-16</v>
      </c>
      <c r="P84" s="5">
        <v>6.6759209802819847E-16</v>
      </c>
      <c r="Q84" s="5">
        <v>-1.0881320588248556E-15</v>
      </c>
      <c r="R84" s="5">
        <v>3.7417388809083361E-16</v>
      </c>
      <c r="S84" s="5">
        <v>1</v>
      </c>
    </row>
    <row r="85" spans="1:19" x14ac:dyDescent="0.3">
      <c r="A85" s="3">
        <v>44847</v>
      </c>
      <c r="B85" s="3"/>
      <c r="C85" s="3"/>
      <c r="D85">
        <v>269.5</v>
      </c>
      <c r="E85">
        <v>8074.666666666667</v>
      </c>
      <c r="F85">
        <v>6</v>
      </c>
      <c r="G85">
        <v>65</v>
      </c>
      <c r="H85">
        <v>28.5</v>
      </c>
      <c r="I85">
        <v>3.8</v>
      </c>
      <c r="J85">
        <v>8.2027808060945007E-2</v>
      </c>
    </row>
    <row r="86" spans="1:19" x14ac:dyDescent="0.3">
      <c r="A86" s="3">
        <v>44848</v>
      </c>
      <c r="B86" s="3"/>
      <c r="C86" s="3"/>
      <c r="D86">
        <v>211.5</v>
      </c>
      <c r="E86">
        <v>8074.666666666667</v>
      </c>
      <c r="F86">
        <v>6.5</v>
      </c>
      <c r="G86">
        <v>65</v>
      </c>
      <c r="H86">
        <v>29</v>
      </c>
      <c r="I86">
        <v>1.1499999999999999</v>
      </c>
      <c r="J86">
        <v>8.2027808060945007E-2</v>
      </c>
    </row>
    <row r="87" spans="1:19" x14ac:dyDescent="0.3">
      <c r="A87" s="3">
        <v>44849</v>
      </c>
      <c r="B87" s="3"/>
      <c r="C87" s="3"/>
      <c r="D87">
        <v>112.5</v>
      </c>
      <c r="E87">
        <v>8074.666666666667</v>
      </c>
      <c r="F87">
        <v>4</v>
      </c>
      <c r="G87">
        <v>70</v>
      </c>
      <c r="H87">
        <v>28</v>
      </c>
      <c r="I87">
        <v>2.75</v>
      </c>
      <c r="J87">
        <v>8.2027808060945007E-2</v>
      </c>
    </row>
    <row r="88" spans="1:19" x14ac:dyDescent="0.3">
      <c r="A88" s="3">
        <v>44850</v>
      </c>
      <c r="B88" s="3"/>
      <c r="C88" s="3"/>
      <c r="D88">
        <v>251</v>
      </c>
      <c r="E88">
        <v>8074.666666666667</v>
      </c>
      <c r="F88">
        <v>4.5</v>
      </c>
      <c r="G88">
        <v>75</v>
      </c>
      <c r="H88">
        <v>30</v>
      </c>
      <c r="I88">
        <v>1</v>
      </c>
      <c r="J88">
        <v>8.2027808060945007E-2</v>
      </c>
    </row>
    <row r="89" spans="1:19" x14ac:dyDescent="0.3">
      <c r="A89" s="3">
        <v>44851</v>
      </c>
      <c r="B89" s="3"/>
      <c r="C89" s="3"/>
      <c r="D89">
        <v>331</v>
      </c>
      <c r="E89">
        <v>7933.0270270270266</v>
      </c>
      <c r="F89">
        <v>4.5</v>
      </c>
      <c r="G89">
        <v>65</v>
      </c>
      <c r="H89">
        <v>30</v>
      </c>
      <c r="I89">
        <v>1.05</v>
      </c>
      <c r="J89">
        <v>8.2027808060945007E-2</v>
      </c>
    </row>
    <row r="90" spans="1:19" x14ac:dyDescent="0.3">
      <c r="A90" s="3">
        <v>44852</v>
      </c>
      <c r="B90" s="3"/>
      <c r="C90" s="3"/>
      <c r="D90">
        <v>204</v>
      </c>
      <c r="E90">
        <v>7933.0270270270266</v>
      </c>
      <c r="F90">
        <v>5</v>
      </c>
      <c r="G90">
        <v>65</v>
      </c>
      <c r="H90">
        <v>28.5</v>
      </c>
      <c r="I90">
        <v>2.0499999999999998</v>
      </c>
      <c r="J90">
        <v>8.2027808060945007E-2</v>
      </c>
    </row>
    <row r="91" spans="1:19" x14ac:dyDescent="0.3">
      <c r="A91" s="3">
        <v>44853</v>
      </c>
      <c r="B91" s="3"/>
      <c r="C91" s="3"/>
      <c r="D91">
        <v>167</v>
      </c>
      <c r="E91">
        <v>7933.0270270270266</v>
      </c>
      <c r="F91">
        <v>2.5</v>
      </c>
      <c r="G91">
        <v>65</v>
      </c>
      <c r="H91">
        <v>27.5</v>
      </c>
      <c r="I91">
        <v>3.3</v>
      </c>
      <c r="J91">
        <v>8.2027808060945007E-2</v>
      </c>
    </row>
    <row r="92" spans="1:19" x14ac:dyDescent="0.3">
      <c r="A92" s="3">
        <v>44854</v>
      </c>
      <c r="B92" s="3"/>
      <c r="C92" s="3"/>
      <c r="D92">
        <v>69</v>
      </c>
      <c r="E92">
        <v>7933.0270270270266</v>
      </c>
      <c r="F92">
        <v>4.5</v>
      </c>
      <c r="G92">
        <v>70</v>
      </c>
      <c r="H92">
        <v>29</v>
      </c>
      <c r="I92">
        <v>2.4</v>
      </c>
      <c r="J92">
        <v>8.2027808060945007E-2</v>
      </c>
    </row>
    <row r="93" spans="1:19" x14ac:dyDescent="0.3">
      <c r="A93" s="3">
        <v>44855</v>
      </c>
      <c r="B93" s="3"/>
      <c r="C93" s="3"/>
      <c r="D93">
        <v>228</v>
      </c>
      <c r="E93">
        <v>7933.0270270270266</v>
      </c>
      <c r="F93">
        <v>6</v>
      </c>
      <c r="G93">
        <v>80</v>
      </c>
      <c r="H93">
        <v>28</v>
      </c>
      <c r="I93">
        <v>0.6</v>
      </c>
      <c r="J93">
        <v>8.2027808060945007E-2</v>
      </c>
    </row>
    <row r="94" spans="1:19" x14ac:dyDescent="0.3">
      <c r="A94" s="3">
        <v>44856</v>
      </c>
      <c r="B94" s="3"/>
      <c r="C94" s="3"/>
      <c r="D94">
        <v>167</v>
      </c>
      <c r="E94">
        <v>7933.0270270270266</v>
      </c>
      <c r="F94">
        <v>4.5</v>
      </c>
      <c r="G94">
        <v>65</v>
      </c>
      <c r="H94">
        <v>28.5</v>
      </c>
      <c r="I94">
        <v>2.15</v>
      </c>
      <c r="J94">
        <v>8.2027808060945007E-2</v>
      </c>
    </row>
    <row r="95" spans="1:19" x14ac:dyDescent="0.3">
      <c r="A95" s="3">
        <v>44857</v>
      </c>
      <c r="B95" s="3"/>
      <c r="C95" s="3"/>
      <c r="D95">
        <v>181</v>
      </c>
      <c r="E95">
        <v>7933.0270270270266</v>
      </c>
      <c r="F95">
        <v>6.5</v>
      </c>
      <c r="G95">
        <v>65</v>
      </c>
      <c r="H95">
        <v>29</v>
      </c>
      <c r="I95">
        <v>2.9</v>
      </c>
      <c r="J95">
        <v>8.2027808060945007E-2</v>
      </c>
    </row>
    <row r="96" spans="1:19" x14ac:dyDescent="0.3">
      <c r="A96" s="3">
        <v>44858</v>
      </c>
      <c r="B96" s="3"/>
      <c r="C96" s="3"/>
      <c r="D96">
        <v>40</v>
      </c>
      <c r="E96">
        <v>7928.9736842105267</v>
      </c>
      <c r="F96">
        <v>12.5</v>
      </c>
      <c r="G96">
        <v>65</v>
      </c>
      <c r="H96">
        <v>29</v>
      </c>
      <c r="I96">
        <v>0.45</v>
      </c>
      <c r="J96">
        <v>8.2027808060945007E-2</v>
      </c>
    </row>
    <row r="97" spans="1:10" x14ac:dyDescent="0.3">
      <c r="A97" s="3">
        <v>44859</v>
      </c>
      <c r="B97" s="3"/>
      <c r="C97" s="3"/>
      <c r="D97">
        <v>58</v>
      </c>
      <c r="E97">
        <v>7928.9736842105267</v>
      </c>
      <c r="F97">
        <v>13.5</v>
      </c>
      <c r="G97">
        <v>70</v>
      </c>
      <c r="H97">
        <v>28</v>
      </c>
      <c r="I97">
        <v>0.4</v>
      </c>
      <c r="J97">
        <v>8.2027808060945007E-2</v>
      </c>
    </row>
    <row r="98" spans="1:10" x14ac:dyDescent="0.3">
      <c r="A98" s="3">
        <v>44860</v>
      </c>
      <c r="B98" s="3"/>
      <c r="C98" s="3"/>
      <c r="D98">
        <v>90.5</v>
      </c>
      <c r="E98">
        <v>7928.9736842105267</v>
      </c>
      <c r="F98">
        <v>6.5</v>
      </c>
      <c r="G98">
        <v>65</v>
      </c>
      <c r="H98">
        <v>28.5</v>
      </c>
      <c r="I98">
        <v>0</v>
      </c>
      <c r="J98">
        <v>8.2027808060945007E-2</v>
      </c>
    </row>
    <row r="99" spans="1:10" x14ac:dyDescent="0.3">
      <c r="A99" s="3">
        <v>44861</v>
      </c>
      <c r="B99" s="3"/>
      <c r="C99" s="3"/>
      <c r="D99">
        <v>126</v>
      </c>
      <c r="E99">
        <v>7928.9736842105267</v>
      </c>
      <c r="F99">
        <v>5.5</v>
      </c>
      <c r="G99">
        <v>55</v>
      </c>
      <c r="H99">
        <v>30.5</v>
      </c>
      <c r="I99">
        <v>0.05</v>
      </c>
      <c r="J99">
        <v>8.2027808060945007E-2</v>
      </c>
    </row>
    <row r="100" spans="1:10" x14ac:dyDescent="0.3">
      <c r="A100" s="3">
        <v>44862</v>
      </c>
      <c r="B100" s="3"/>
      <c r="C100" s="3"/>
      <c r="D100">
        <v>178.5</v>
      </c>
      <c r="E100">
        <v>7928.9736842105267</v>
      </c>
      <c r="F100">
        <v>7</v>
      </c>
      <c r="G100">
        <v>55</v>
      </c>
      <c r="H100">
        <v>31.5</v>
      </c>
      <c r="I100">
        <v>0</v>
      </c>
      <c r="J100">
        <v>8.2027808060945007E-2</v>
      </c>
    </row>
    <row r="101" spans="1:10" x14ac:dyDescent="0.3">
      <c r="A101" s="3">
        <v>44863</v>
      </c>
      <c r="B101" s="3"/>
      <c r="C101" s="3"/>
      <c r="D101">
        <v>184</v>
      </c>
      <c r="E101">
        <v>7928.9736842105267</v>
      </c>
      <c r="F101">
        <v>8</v>
      </c>
      <c r="G101">
        <v>65</v>
      </c>
      <c r="H101">
        <v>29.5</v>
      </c>
      <c r="I101">
        <v>0.3</v>
      </c>
      <c r="J101">
        <v>8.2027808060945007E-2</v>
      </c>
    </row>
    <row r="102" spans="1:10" x14ac:dyDescent="0.3">
      <c r="A102" s="3">
        <v>44864</v>
      </c>
      <c r="B102" s="3"/>
      <c r="C102" s="3"/>
      <c r="D102">
        <v>133</v>
      </c>
      <c r="E102">
        <v>7928.9736842105267</v>
      </c>
      <c r="F102">
        <v>8.5</v>
      </c>
      <c r="G102">
        <v>55</v>
      </c>
      <c r="H102">
        <v>28.5</v>
      </c>
      <c r="I102">
        <v>0</v>
      </c>
      <c r="J102">
        <v>8.2027808060945007E-2</v>
      </c>
    </row>
    <row r="103" spans="1:10" x14ac:dyDescent="0.3">
      <c r="A103" s="3">
        <v>44865</v>
      </c>
      <c r="B103" s="3"/>
      <c r="C103" s="3"/>
      <c r="D103">
        <v>57</v>
      </c>
      <c r="E103">
        <v>7928.9736842105267</v>
      </c>
      <c r="F103">
        <v>7</v>
      </c>
      <c r="G103">
        <v>65</v>
      </c>
      <c r="H103">
        <v>29.5</v>
      </c>
      <c r="I103">
        <v>0.25</v>
      </c>
      <c r="J103">
        <v>8.2027808060945007E-2</v>
      </c>
    </row>
  </sheetData>
  <mergeCells count="3">
    <mergeCell ref="A1:J1"/>
    <mergeCell ref="A36:J36"/>
    <mergeCell ref="A71:J7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9D70-C163-438B-B8AB-D13B67E85AB5}">
  <dimension ref="A1:Q103"/>
  <sheetViews>
    <sheetView topLeftCell="A85" workbookViewId="0">
      <selection activeCell="C73" sqref="C73:H103"/>
    </sheetView>
  </sheetViews>
  <sheetFormatPr defaultRowHeight="14.4" x14ac:dyDescent="0.3"/>
  <cols>
    <col min="1" max="1" width="11.6640625" customWidth="1"/>
    <col min="3" max="3" width="12" bestFit="1" customWidth="1"/>
    <col min="9" max="9" width="13.5546875" bestFit="1" customWidth="1"/>
  </cols>
  <sheetData>
    <row r="1" spans="1:17" x14ac:dyDescent="0.3">
      <c r="A1" s="11" t="s">
        <v>6</v>
      </c>
      <c r="B1" s="11"/>
      <c r="C1" s="11"/>
      <c r="D1" s="11"/>
      <c r="E1" s="11"/>
      <c r="F1" s="11"/>
      <c r="G1" s="11"/>
      <c r="H1" s="11"/>
    </row>
    <row r="2" spans="1:17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4</v>
      </c>
      <c r="G2" s="2" t="s">
        <v>9</v>
      </c>
      <c r="H2" s="2" t="s">
        <v>5</v>
      </c>
      <c r="J2" s="2" t="s">
        <v>25</v>
      </c>
      <c r="K2" s="2" t="s">
        <v>2</v>
      </c>
      <c r="L2" s="2" t="s">
        <v>3</v>
      </c>
      <c r="M2" s="2" t="s">
        <v>8</v>
      </c>
      <c r="N2" s="2" t="s">
        <v>4</v>
      </c>
      <c r="O2" s="2" t="s">
        <v>9</v>
      </c>
      <c r="P2" s="2" t="s">
        <v>5</v>
      </c>
    </row>
    <row r="3" spans="1:17" x14ac:dyDescent="0.3">
      <c r="A3" s="3">
        <v>44835</v>
      </c>
      <c r="B3">
        <v>78.5</v>
      </c>
      <c r="C3">
        <v>910.27027027026998</v>
      </c>
      <c r="D3">
        <v>2.5</v>
      </c>
      <c r="E3">
        <v>70</v>
      </c>
      <c r="F3">
        <v>29</v>
      </c>
      <c r="G3">
        <v>0</v>
      </c>
      <c r="H3">
        <v>0.17488367881626299</v>
      </c>
      <c r="I3" t="s">
        <v>43</v>
      </c>
      <c r="J3">
        <f t="shared" ref="J3:P3" si="0">AVERAGE(B3:B33)</f>
        <v>62.109130434782621</v>
      </c>
      <c r="K3">
        <f t="shared" si="0"/>
        <v>899.28156091338019</v>
      </c>
      <c r="L3">
        <f t="shared" si="0"/>
        <v>4.0161290322580649</v>
      </c>
      <c r="M3">
        <f t="shared" si="0"/>
        <v>72.58064516129032</v>
      </c>
      <c r="N3">
        <f t="shared" si="0"/>
        <v>27.403225806451612</v>
      </c>
      <c r="O3">
        <f t="shared" si="0"/>
        <v>0.29193548387096785</v>
      </c>
      <c r="P3">
        <f t="shared" si="0"/>
        <v>0.17488367881626307</v>
      </c>
    </row>
    <row r="4" spans="1:17" x14ac:dyDescent="0.3">
      <c r="A4" s="3">
        <v>44836</v>
      </c>
      <c r="B4">
        <v>61.75</v>
      </c>
      <c r="C4">
        <v>910.27027027027032</v>
      </c>
      <c r="D4">
        <v>3.5</v>
      </c>
      <c r="E4">
        <v>70</v>
      </c>
      <c r="F4">
        <v>27</v>
      </c>
      <c r="G4">
        <v>0.25</v>
      </c>
      <c r="H4">
        <v>0.17488367881626299</v>
      </c>
      <c r="I4" t="s">
        <v>44</v>
      </c>
      <c r="J4">
        <f t="shared" ref="J4:P4" si="1">SUM(B3:B33)</f>
        <v>1428.5100000000002</v>
      </c>
      <c r="K4">
        <f t="shared" si="1"/>
        <v>27877.728388314787</v>
      </c>
      <c r="L4">
        <f t="shared" si="1"/>
        <v>124.5</v>
      </c>
      <c r="M4">
        <f t="shared" si="1"/>
        <v>2250</v>
      </c>
      <c r="N4">
        <f t="shared" si="1"/>
        <v>849.5</v>
      </c>
      <c r="O4">
        <f t="shared" si="1"/>
        <v>9.0500000000000025</v>
      </c>
      <c r="P4">
        <f t="shared" si="1"/>
        <v>5.4213940433041552</v>
      </c>
    </row>
    <row r="5" spans="1:17" x14ac:dyDescent="0.3">
      <c r="A5" s="3">
        <v>44837</v>
      </c>
      <c r="B5">
        <v>62.5</v>
      </c>
      <c r="C5">
        <v>910.27027027027032</v>
      </c>
      <c r="D5">
        <v>3.5</v>
      </c>
      <c r="E5">
        <v>70</v>
      </c>
      <c r="F5">
        <v>28</v>
      </c>
      <c r="G5">
        <v>0.2</v>
      </c>
      <c r="H5">
        <v>0.17488367881626299</v>
      </c>
      <c r="I5" t="s">
        <v>45</v>
      </c>
      <c r="J5">
        <f t="shared" ref="J5:P5" si="2">STDEV(B3:B33)</f>
        <v>11.368048490493544</v>
      </c>
      <c r="K5">
        <f t="shared" si="2"/>
        <v>14.409610661227315</v>
      </c>
      <c r="L5">
        <f t="shared" si="2"/>
        <v>2.1035045003031723</v>
      </c>
      <c r="M5">
        <f t="shared" si="2"/>
        <v>6.3075309144354677</v>
      </c>
      <c r="N5">
        <f t="shared" si="2"/>
        <v>0.88900088900133345</v>
      </c>
      <c r="O5">
        <f t="shared" si="2"/>
        <v>1.0121838415190485</v>
      </c>
      <c r="P5">
        <f t="shared" si="2"/>
        <v>8.4643129627398102E-17</v>
      </c>
    </row>
    <row r="6" spans="1:17" ht="15" thickBot="1" x14ac:dyDescent="0.35">
      <c r="A6" s="3">
        <v>44838</v>
      </c>
      <c r="B6">
        <v>53.75</v>
      </c>
      <c r="C6">
        <v>910.27027027027032</v>
      </c>
      <c r="D6">
        <v>2.5</v>
      </c>
      <c r="E6">
        <v>75</v>
      </c>
      <c r="F6">
        <v>27.5</v>
      </c>
      <c r="G6">
        <v>0</v>
      </c>
      <c r="H6">
        <v>0.17488367881626299</v>
      </c>
    </row>
    <row r="7" spans="1:17" x14ac:dyDescent="0.3">
      <c r="A7" s="3">
        <v>44839</v>
      </c>
      <c r="B7">
        <v>55</v>
      </c>
      <c r="C7">
        <v>910.27027027027032</v>
      </c>
      <c r="D7">
        <v>3</v>
      </c>
      <c r="E7">
        <v>70</v>
      </c>
      <c r="F7">
        <v>25</v>
      </c>
      <c r="G7">
        <v>5.65</v>
      </c>
      <c r="H7">
        <v>0.17488367881626299</v>
      </c>
      <c r="J7" s="7"/>
      <c r="K7" s="7" t="s">
        <v>36</v>
      </c>
      <c r="L7" s="7" t="s">
        <v>37</v>
      </c>
      <c r="M7" s="7" t="s">
        <v>38</v>
      </c>
      <c r="N7" s="7" t="s">
        <v>39</v>
      </c>
      <c r="O7" s="7" t="s">
        <v>40</v>
      </c>
      <c r="P7" s="7" t="s">
        <v>41</v>
      </c>
      <c r="Q7" s="7" t="s">
        <v>42</v>
      </c>
    </row>
    <row r="8" spans="1:17" x14ac:dyDescent="0.3">
      <c r="A8" s="3">
        <v>44840</v>
      </c>
      <c r="B8">
        <v>65.5</v>
      </c>
      <c r="C8">
        <v>910.27027027027032</v>
      </c>
      <c r="D8">
        <v>2.5</v>
      </c>
      <c r="E8">
        <v>75</v>
      </c>
      <c r="F8">
        <v>26.5</v>
      </c>
      <c r="G8">
        <v>0.25</v>
      </c>
      <c r="H8">
        <v>0.17488367881626299</v>
      </c>
      <c r="J8" s="4" t="s">
        <v>36</v>
      </c>
      <c r="K8" s="4">
        <v>1</v>
      </c>
      <c r="L8" s="4"/>
      <c r="M8" s="4"/>
      <c r="N8" s="4"/>
      <c r="O8" s="4"/>
      <c r="P8" s="4"/>
      <c r="Q8" s="4"/>
    </row>
    <row r="9" spans="1:17" x14ac:dyDescent="0.3">
      <c r="A9" s="3">
        <v>44841</v>
      </c>
      <c r="C9">
        <v>910.27027027027032</v>
      </c>
      <c r="D9">
        <v>7</v>
      </c>
      <c r="E9">
        <v>80</v>
      </c>
      <c r="F9">
        <v>26.5</v>
      </c>
      <c r="G9">
        <v>0.25</v>
      </c>
      <c r="H9">
        <v>0.17488367881626299</v>
      </c>
      <c r="J9" s="4" t="s">
        <v>37</v>
      </c>
      <c r="K9" s="4">
        <v>3.0302019698476269E-2</v>
      </c>
      <c r="L9" s="4">
        <v>1</v>
      </c>
      <c r="M9" s="4"/>
      <c r="N9" s="4"/>
      <c r="O9" s="4"/>
      <c r="P9" s="4"/>
      <c r="Q9" s="4"/>
    </row>
    <row r="10" spans="1:17" x14ac:dyDescent="0.3">
      <c r="A10" s="3">
        <v>44842</v>
      </c>
      <c r="C10">
        <v>910.27027027027032</v>
      </c>
      <c r="D10">
        <v>3.5</v>
      </c>
      <c r="E10">
        <v>70</v>
      </c>
      <c r="F10">
        <v>26.5</v>
      </c>
      <c r="G10">
        <v>0</v>
      </c>
      <c r="H10">
        <v>0.17488367881626299</v>
      </c>
      <c r="J10" s="4" t="s">
        <v>38</v>
      </c>
      <c r="K10" s="4">
        <v>-0.53495389846590324</v>
      </c>
      <c r="L10" s="4">
        <v>-0.18031852238911575</v>
      </c>
      <c r="M10" s="4">
        <v>1</v>
      </c>
      <c r="N10" s="4"/>
      <c r="O10" s="4"/>
      <c r="P10" s="4"/>
      <c r="Q10" s="4"/>
    </row>
    <row r="11" spans="1:17" x14ac:dyDescent="0.3">
      <c r="A11" s="3">
        <v>44843</v>
      </c>
      <c r="C11">
        <v>910.27027027027032</v>
      </c>
      <c r="D11">
        <v>3</v>
      </c>
      <c r="E11">
        <v>75</v>
      </c>
      <c r="F11">
        <v>28</v>
      </c>
      <c r="G11">
        <v>0</v>
      </c>
      <c r="H11">
        <v>0.17488367881626299</v>
      </c>
      <c r="J11" s="4" t="s">
        <v>39</v>
      </c>
      <c r="K11" s="4">
        <v>0.20904276070005395</v>
      </c>
      <c r="L11" s="4">
        <v>-0.1283096013646898</v>
      </c>
      <c r="M11" s="4">
        <v>0.32336060883635254</v>
      </c>
      <c r="N11" s="4">
        <v>1</v>
      </c>
      <c r="O11" s="4"/>
      <c r="P11" s="4"/>
      <c r="Q11" s="4"/>
    </row>
    <row r="12" spans="1:17" x14ac:dyDescent="0.3">
      <c r="A12" s="3">
        <v>44844</v>
      </c>
      <c r="C12">
        <v>911.71875</v>
      </c>
      <c r="D12">
        <v>4</v>
      </c>
      <c r="E12">
        <v>80</v>
      </c>
      <c r="F12">
        <v>27</v>
      </c>
      <c r="G12">
        <v>0</v>
      </c>
      <c r="H12">
        <v>0.17488367881626299</v>
      </c>
      <c r="J12" s="4" t="s">
        <v>40</v>
      </c>
      <c r="K12" s="4">
        <v>5.1083672006116104E-2</v>
      </c>
      <c r="L12" s="4">
        <v>-0.12219636691308007</v>
      </c>
      <c r="M12" s="4">
        <v>-0.1506512369929697</v>
      </c>
      <c r="N12" s="4">
        <v>-0.35523331208113729</v>
      </c>
      <c r="O12" s="4">
        <v>1</v>
      </c>
      <c r="P12" s="4"/>
      <c r="Q12" s="4"/>
    </row>
    <row r="13" spans="1:17" x14ac:dyDescent="0.3">
      <c r="A13" s="3">
        <v>44845</v>
      </c>
      <c r="B13">
        <v>99.67</v>
      </c>
      <c r="C13">
        <v>911.71875</v>
      </c>
      <c r="D13">
        <v>1.5</v>
      </c>
      <c r="E13">
        <v>75</v>
      </c>
      <c r="F13">
        <v>28</v>
      </c>
      <c r="G13">
        <v>0.15</v>
      </c>
      <c r="H13">
        <v>0.17488367881626299</v>
      </c>
      <c r="J13" s="4" t="s">
        <v>41</v>
      </c>
      <c r="K13" s="4">
        <v>-9.3760998383397895E-2</v>
      </c>
      <c r="L13" s="4">
        <v>0.13441452758205397</v>
      </c>
      <c r="M13" s="4">
        <v>-3.8293637779902086E-2</v>
      </c>
      <c r="N13" s="4">
        <v>5.9789733380901542E-3</v>
      </c>
      <c r="O13" s="4">
        <v>-0.59822972648218009</v>
      </c>
      <c r="P13" s="4">
        <v>1</v>
      </c>
      <c r="Q13" s="4"/>
    </row>
    <row r="14" spans="1:17" ht="15" thickBot="1" x14ac:dyDescent="0.35">
      <c r="A14" s="3">
        <v>44846</v>
      </c>
      <c r="B14">
        <v>72</v>
      </c>
      <c r="C14">
        <v>911.71875</v>
      </c>
      <c r="D14">
        <v>2</v>
      </c>
      <c r="E14">
        <v>70</v>
      </c>
      <c r="F14">
        <v>27</v>
      </c>
      <c r="G14">
        <v>0.15</v>
      </c>
      <c r="H14">
        <v>0.17488367881626299</v>
      </c>
      <c r="J14" s="5" t="s">
        <v>42</v>
      </c>
      <c r="K14" s="5">
        <v>1.0466132214951792E-15</v>
      </c>
      <c r="L14" s="5">
        <v>-5.174238716041964E-16</v>
      </c>
      <c r="M14" s="5">
        <v>1.0615045946614731E-16</v>
      </c>
      <c r="N14" s="5">
        <v>-3.9401981735715132E-16</v>
      </c>
      <c r="O14" s="5">
        <v>-9.1730672745584184E-16</v>
      </c>
      <c r="P14" s="5">
        <v>1.3188056103400506E-16</v>
      </c>
      <c r="Q14" s="5">
        <v>1</v>
      </c>
    </row>
    <row r="15" spans="1:17" x14ac:dyDescent="0.3">
      <c r="A15" s="3">
        <v>44847</v>
      </c>
      <c r="B15">
        <v>64.5</v>
      </c>
      <c r="C15">
        <v>911.71875</v>
      </c>
      <c r="D15">
        <v>4</v>
      </c>
      <c r="E15">
        <v>75</v>
      </c>
      <c r="F15">
        <v>27.5</v>
      </c>
      <c r="G15">
        <v>0.4</v>
      </c>
      <c r="H15">
        <v>0.17488367881626299</v>
      </c>
    </row>
    <row r="16" spans="1:17" x14ac:dyDescent="0.3">
      <c r="A16" s="3">
        <v>44848</v>
      </c>
      <c r="B16">
        <v>52.5</v>
      </c>
      <c r="C16">
        <v>911.71875</v>
      </c>
      <c r="D16">
        <v>2.5</v>
      </c>
      <c r="E16">
        <v>70</v>
      </c>
      <c r="F16">
        <v>27</v>
      </c>
      <c r="G16">
        <v>0</v>
      </c>
      <c r="H16">
        <v>0.17488367881626299</v>
      </c>
    </row>
    <row r="17" spans="1:8" x14ac:dyDescent="0.3">
      <c r="A17" s="3">
        <v>44849</v>
      </c>
      <c r="B17">
        <v>58.75</v>
      </c>
      <c r="C17">
        <v>911.71875</v>
      </c>
      <c r="D17">
        <v>2</v>
      </c>
      <c r="E17">
        <v>70</v>
      </c>
      <c r="F17">
        <v>28</v>
      </c>
      <c r="G17">
        <v>0</v>
      </c>
      <c r="H17">
        <v>0.17488367881626299</v>
      </c>
    </row>
    <row r="18" spans="1:8" x14ac:dyDescent="0.3">
      <c r="A18" s="3">
        <v>44850</v>
      </c>
      <c r="B18">
        <v>56.67</v>
      </c>
      <c r="C18">
        <v>911.71875</v>
      </c>
      <c r="D18">
        <v>2.5</v>
      </c>
      <c r="E18">
        <v>75</v>
      </c>
      <c r="F18">
        <v>27.5</v>
      </c>
      <c r="G18">
        <v>0</v>
      </c>
      <c r="H18">
        <v>0.17488367881626299</v>
      </c>
    </row>
    <row r="19" spans="1:8" x14ac:dyDescent="0.3">
      <c r="A19" s="3">
        <v>44851</v>
      </c>
      <c r="B19">
        <v>64.5</v>
      </c>
      <c r="C19">
        <v>875.32352941176475</v>
      </c>
      <c r="D19">
        <v>3.5</v>
      </c>
      <c r="E19">
        <v>75</v>
      </c>
      <c r="F19">
        <v>28</v>
      </c>
      <c r="G19">
        <v>0</v>
      </c>
      <c r="H19">
        <v>0.17488367881626299</v>
      </c>
    </row>
    <row r="20" spans="1:8" x14ac:dyDescent="0.3">
      <c r="A20" s="3">
        <v>44852</v>
      </c>
      <c r="B20">
        <v>69.33</v>
      </c>
      <c r="C20">
        <v>875.32352941176475</v>
      </c>
      <c r="D20">
        <v>1.5</v>
      </c>
      <c r="E20">
        <v>70</v>
      </c>
      <c r="F20">
        <v>27.5</v>
      </c>
      <c r="G20">
        <v>0.30000000000000004</v>
      </c>
      <c r="H20">
        <v>0.17488367881626299</v>
      </c>
    </row>
    <row r="21" spans="1:8" x14ac:dyDescent="0.3">
      <c r="A21" s="3">
        <v>44853</v>
      </c>
      <c r="B21">
        <v>64.25</v>
      </c>
      <c r="C21">
        <v>875.32352941176475</v>
      </c>
      <c r="D21">
        <v>2.5</v>
      </c>
      <c r="E21">
        <v>70</v>
      </c>
      <c r="F21">
        <v>27</v>
      </c>
      <c r="G21">
        <v>0.15</v>
      </c>
      <c r="H21">
        <v>0.17488367881626299</v>
      </c>
    </row>
    <row r="22" spans="1:8" x14ac:dyDescent="0.3">
      <c r="A22" s="3">
        <v>44854</v>
      </c>
      <c r="B22">
        <v>65</v>
      </c>
      <c r="C22">
        <v>875.32352941176475</v>
      </c>
      <c r="D22">
        <v>3</v>
      </c>
      <c r="E22">
        <v>80</v>
      </c>
      <c r="F22">
        <v>27.5</v>
      </c>
      <c r="G22">
        <v>0.3</v>
      </c>
      <c r="H22">
        <v>0.17488367881626299</v>
      </c>
    </row>
    <row r="23" spans="1:8" x14ac:dyDescent="0.3">
      <c r="A23" s="3">
        <v>44855</v>
      </c>
      <c r="C23">
        <v>875.32352941176475</v>
      </c>
      <c r="D23">
        <v>7</v>
      </c>
      <c r="E23">
        <v>75</v>
      </c>
      <c r="F23">
        <v>27.5</v>
      </c>
      <c r="G23">
        <v>0</v>
      </c>
      <c r="H23">
        <v>0.17488367881626299</v>
      </c>
    </row>
    <row r="24" spans="1:8" x14ac:dyDescent="0.3">
      <c r="A24" s="3">
        <v>44856</v>
      </c>
      <c r="B24">
        <v>60</v>
      </c>
      <c r="C24">
        <v>875.32352941176475</v>
      </c>
      <c r="D24">
        <v>2.5</v>
      </c>
      <c r="E24">
        <v>75</v>
      </c>
      <c r="F24">
        <v>28</v>
      </c>
      <c r="G24">
        <v>0</v>
      </c>
      <c r="H24">
        <v>0.17488367881626299</v>
      </c>
    </row>
    <row r="25" spans="1:8" x14ac:dyDescent="0.3">
      <c r="A25" s="3">
        <v>44857</v>
      </c>
      <c r="B25">
        <v>68.25</v>
      </c>
      <c r="C25">
        <v>875.32352941176475</v>
      </c>
      <c r="D25">
        <v>6</v>
      </c>
      <c r="E25">
        <v>85</v>
      </c>
      <c r="F25">
        <v>27</v>
      </c>
      <c r="G25">
        <v>0.1</v>
      </c>
      <c r="H25">
        <v>0.17488367881626299</v>
      </c>
    </row>
    <row r="26" spans="1:8" x14ac:dyDescent="0.3">
      <c r="A26" s="3">
        <v>44858</v>
      </c>
      <c r="B26">
        <v>53.67</v>
      </c>
      <c r="C26">
        <v>897</v>
      </c>
      <c r="D26">
        <v>6.5</v>
      </c>
      <c r="E26">
        <v>70</v>
      </c>
      <c r="F26">
        <v>28</v>
      </c>
      <c r="G26">
        <v>0</v>
      </c>
      <c r="H26">
        <v>0.17488367881626299</v>
      </c>
    </row>
    <row r="27" spans="1:8" x14ac:dyDescent="0.3">
      <c r="A27" s="3">
        <v>44859</v>
      </c>
      <c r="B27">
        <v>43.25</v>
      </c>
      <c r="C27">
        <v>897</v>
      </c>
      <c r="D27">
        <v>9.5</v>
      </c>
      <c r="E27">
        <v>80</v>
      </c>
      <c r="F27">
        <v>28.5</v>
      </c>
      <c r="G27">
        <v>0</v>
      </c>
      <c r="H27">
        <v>0.17488367881626299</v>
      </c>
    </row>
    <row r="28" spans="1:8" x14ac:dyDescent="0.3">
      <c r="A28" s="3">
        <v>44860</v>
      </c>
      <c r="C28">
        <v>897</v>
      </c>
      <c r="D28">
        <v>9.5</v>
      </c>
      <c r="E28">
        <v>85</v>
      </c>
      <c r="F28">
        <v>25</v>
      </c>
      <c r="G28">
        <v>0.9</v>
      </c>
      <c r="H28">
        <v>0.17488367881626299</v>
      </c>
    </row>
    <row r="29" spans="1:8" x14ac:dyDescent="0.3">
      <c r="A29" s="3">
        <v>44861</v>
      </c>
      <c r="C29">
        <v>897</v>
      </c>
      <c r="D29">
        <v>5</v>
      </c>
      <c r="E29">
        <v>70</v>
      </c>
      <c r="F29">
        <v>27</v>
      </c>
      <c r="G29">
        <v>0</v>
      </c>
      <c r="H29">
        <v>0.17488367881626299</v>
      </c>
    </row>
    <row r="30" spans="1:8" x14ac:dyDescent="0.3">
      <c r="A30" s="3">
        <v>44862</v>
      </c>
      <c r="C30">
        <v>897</v>
      </c>
      <c r="D30">
        <v>4.5</v>
      </c>
      <c r="E30">
        <v>60</v>
      </c>
      <c r="F30">
        <v>28</v>
      </c>
      <c r="G30">
        <v>0</v>
      </c>
      <c r="H30">
        <v>0.17488367881626299</v>
      </c>
    </row>
    <row r="31" spans="1:8" x14ac:dyDescent="0.3">
      <c r="A31" s="3">
        <v>44863</v>
      </c>
      <c r="B31">
        <v>51.67</v>
      </c>
      <c r="C31">
        <v>897</v>
      </c>
      <c r="D31">
        <v>5.5</v>
      </c>
      <c r="E31">
        <v>60</v>
      </c>
      <c r="F31">
        <v>28.5</v>
      </c>
      <c r="G31">
        <v>0</v>
      </c>
      <c r="H31">
        <v>0.17488367881626299</v>
      </c>
    </row>
    <row r="32" spans="1:8" x14ac:dyDescent="0.3">
      <c r="A32" s="3">
        <v>44864</v>
      </c>
      <c r="B32">
        <v>55.5</v>
      </c>
      <c r="C32">
        <v>897</v>
      </c>
      <c r="D32">
        <v>4</v>
      </c>
      <c r="E32">
        <v>60</v>
      </c>
      <c r="F32">
        <v>28</v>
      </c>
      <c r="G32">
        <v>0</v>
      </c>
      <c r="H32">
        <v>0.17488367881626299</v>
      </c>
    </row>
    <row r="33" spans="1:17" x14ac:dyDescent="0.3">
      <c r="A33" s="3">
        <v>44865</v>
      </c>
      <c r="B33">
        <v>52</v>
      </c>
      <c r="C33">
        <v>897</v>
      </c>
      <c r="D33">
        <v>4.5</v>
      </c>
      <c r="E33">
        <v>65</v>
      </c>
      <c r="F33">
        <v>28</v>
      </c>
      <c r="G33">
        <v>0</v>
      </c>
      <c r="H33">
        <v>0.17488367881626299</v>
      </c>
    </row>
    <row r="36" spans="1:17" x14ac:dyDescent="0.3">
      <c r="A36" s="12" t="s">
        <v>10</v>
      </c>
      <c r="B36" s="12"/>
      <c r="C36" s="12"/>
      <c r="D36" s="12"/>
      <c r="E36" s="12"/>
      <c r="F36" s="12"/>
      <c r="G36" s="12"/>
      <c r="H36" s="12"/>
    </row>
    <row r="37" spans="1:17" x14ac:dyDescent="0.3">
      <c r="A37" s="2" t="s">
        <v>0</v>
      </c>
      <c r="B37" s="2" t="s">
        <v>1</v>
      </c>
      <c r="C37" s="2" t="s">
        <v>2</v>
      </c>
      <c r="D37" s="2" t="s">
        <v>3</v>
      </c>
      <c r="E37" s="2" t="s">
        <v>8</v>
      </c>
      <c r="F37" s="2" t="s">
        <v>4</v>
      </c>
      <c r="G37" s="2" t="s">
        <v>9</v>
      </c>
      <c r="H37" s="2" t="s">
        <v>5</v>
      </c>
      <c r="J37" s="2" t="s">
        <v>25</v>
      </c>
      <c r="K37" s="2" t="s">
        <v>2</v>
      </c>
      <c r="L37" s="2" t="s">
        <v>3</v>
      </c>
      <c r="M37" s="2" t="s">
        <v>8</v>
      </c>
      <c r="N37" s="2" t="s">
        <v>4</v>
      </c>
      <c r="O37" s="2" t="s">
        <v>9</v>
      </c>
      <c r="P37" s="2" t="s">
        <v>5</v>
      </c>
    </row>
    <row r="38" spans="1:17" x14ac:dyDescent="0.3">
      <c r="A38" s="3">
        <v>44835</v>
      </c>
      <c r="B38">
        <v>76.5</v>
      </c>
      <c r="C38">
        <v>928.7045454545455</v>
      </c>
      <c r="D38">
        <v>10</v>
      </c>
      <c r="E38">
        <v>50</v>
      </c>
      <c r="F38">
        <v>33</v>
      </c>
      <c r="G38">
        <v>0</v>
      </c>
      <c r="H38">
        <v>0.17488367881626299</v>
      </c>
      <c r="I38" t="s">
        <v>43</v>
      </c>
      <c r="J38">
        <f t="shared" ref="J38:P38" si="3">AVERAGE(B38:B68)</f>
        <v>59.205000000000005</v>
      </c>
      <c r="K38">
        <f t="shared" si="3"/>
        <v>737.264760508309</v>
      </c>
      <c r="L38">
        <f t="shared" si="3"/>
        <v>9.0322580645161299</v>
      </c>
      <c r="M38">
        <f t="shared" si="3"/>
        <v>60.645161290322584</v>
      </c>
      <c r="N38">
        <f t="shared" si="3"/>
        <v>31.64516129032258</v>
      </c>
      <c r="O38">
        <f t="shared" si="3"/>
        <v>0.66129032258064513</v>
      </c>
      <c r="P38">
        <f t="shared" si="3"/>
        <v>0.17488367881626307</v>
      </c>
    </row>
    <row r="39" spans="1:17" x14ac:dyDescent="0.3">
      <c r="A39" s="3">
        <v>44836</v>
      </c>
      <c r="B39">
        <v>55</v>
      </c>
      <c r="C39">
        <v>928.7045454545455</v>
      </c>
      <c r="D39">
        <v>7</v>
      </c>
      <c r="E39">
        <v>60</v>
      </c>
      <c r="F39">
        <v>29</v>
      </c>
      <c r="G39">
        <v>0.4</v>
      </c>
      <c r="H39">
        <v>0.17488367881626299</v>
      </c>
      <c r="I39" t="s">
        <v>44</v>
      </c>
      <c r="J39">
        <f t="shared" ref="J39:P39" si="4">SUM(B38:B68)</f>
        <v>1420.92</v>
      </c>
      <c r="K39">
        <f t="shared" si="4"/>
        <v>22855.20757575758</v>
      </c>
      <c r="L39">
        <f t="shared" si="4"/>
        <v>280</v>
      </c>
      <c r="M39">
        <f t="shared" si="4"/>
        <v>1880</v>
      </c>
      <c r="N39">
        <f t="shared" si="4"/>
        <v>981</v>
      </c>
      <c r="O39">
        <f t="shared" si="4"/>
        <v>20.5</v>
      </c>
      <c r="P39">
        <f t="shared" si="4"/>
        <v>5.4213940433041552</v>
      </c>
    </row>
    <row r="40" spans="1:17" x14ac:dyDescent="0.3">
      <c r="A40" s="3">
        <v>44837</v>
      </c>
      <c r="B40">
        <v>68</v>
      </c>
      <c r="C40">
        <v>928.7045454545455</v>
      </c>
      <c r="D40">
        <v>11</v>
      </c>
      <c r="E40">
        <v>60</v>
      </c>
      <c r="F40">
        <v>31</v>
      </c>
      <c r="G40">
        <v>1.4</v>
      </c>
      <c r="H40">
        <v>0.17488367881626299</v>
      </c>
      <c r="I40" t="s">
        <v>45</v>
      </c>
      <c r="J40">
        <f t="shared" ref="J40:P40" si="5">STDEV(B38:B68)</f>
        <v>16.980529514967873</v>
      </c>
      <c r="K40">
        <f t="shared" si="5"/>
        <v>135.73785548185543</v>
      </c>
      <c r="L40">
        <f t="shared" si="5"/>
        <v>3.9453252588157373</v>
      </c>
      <c r="M40">
        <f t="shared" si="5"/>
        <v>7.2734603736083914</v>
      </c>
      <c r="N40">
        <f t="shared" si="5"/>
        <v>1.355197085218584</v>
      </c>
      <c r="O40">
        <f t="shared" si="5"/>
        <v>1.1020216027389054</v>
      </c>
      <c r="P40">
        <f t="shared" si="5"/>
        <v>8.4643129627398102E-17</v>
      </c>
    </row>
    <row r="41" spans="1:17" ht="15" thickBot="1" x14ac:dyDescent="0.35">
      <c r="A41" s="3">
        <v>44838</v>
      </c>
      <c r="B41">
        <v>53</v>
      </c>
      <c r="C41">
        <v>928.7045454545455</v>
      </c>
      <c r="D41">
        <v>5</v>
      </c>
      <c r="E41">
        <v>60</v>
      </c>
      <c r="F41">
        <v>31</v>
      </c>
      <c r="G41">
        <v>0.2</v>
      </c>
      <c r="H41">
        <v>0.17488367881626299</v>
      </c>
    </row>
    <row r="42" spans="1:17" x14ac:dyDescent="0.3">
      <c r="A42" s="3">
        <v>44839</v>
      </c>
      <c r="B42">
        <v>53.5</v>
      </c>
      <c r="C42">
        <v>928.7045454545455</v>
      </c>
      <c r="D42">
        <v>4</v>
      </c>
      <c r="E42">
        <v>60</v>
      </c>
      <c r="F42">
        <v>29</v>
      </c>
      <c r="G42">
        <v>4.8</v>
      </c>
      <c r="H42">
        <v>0.17488367881626299</v>
      </c>
      <c r="J42" s="7"/>
      <c r="K42" s="7" t="s">
        <v>36</v>
      </c>
      <c r="L42" s="7" t="s">
        <v>37</v>
      </c>
      <c r="M42" s="7" t="s">
        <v>38</v>
      </c>
      <c r="N42" s="7" t="s">
        <v>39</v>
      </c>
      <c r="O42" s="7" t="s">
        <v>40</v>
      </c>
      <c r="P42" s="7" t="s">
        <v>41</v>
      </c>
      <c r="Q42" s="7" t="s">
        <v>42</v>
      </c>
    </row>
    <row r="43" spans="1:17" x14ac:dyDescent="0.3">
      <c r="A43" s="3">
        <v>44840</v>
      </c>
      <c r="B43">
        <v>67.25</v>
      </c>
      <c r="C43">
        <v>928.7045454545455</v>
      </c>
      <c r="D43">
        <v>3</v>
      </c>
      <c r="E43">
        <v>60</v>
      </c>
      <c r="F43">
        <v>32</v>
      </c>
      <c r="G43">
        <v>0</v>
      </c>
      <c r="H43">
        <v>0.17488367881626299</v>
      </c>
      <c r="J43" s="4" t="s">
        <v>36</v>
      </c>
      <c r="K43" s="4">
        <v>1</v>
      </c>
      <c r="L43" s="4"/>
      <c r="M43" s="4"/>
      <c r="N43" s="4"/>
      <c r="O43" s="4"/>
      <c r="P43" s="4"/>
      <c r="Q43" s="4"/>
    </row>
    <row r="44" spans="1:17" x14ac:dyDescent="0.3">
      <c r="A44" s="3">
        <v>44841</v>
      </c>
      <c r="C44">
        <v>928.7045454545455</v>
      </c>
      <c r="D44">
        <v>14</v>
      </c>
      <c r="E44">
        <v>60</v>
      </c>
      <c r="F44">
        <v>30</v>
      </c>
      <c r="G44">
        <v>0.6</v>
      </c>
      <c r="H44">
        <v>0.17488367881626299</v>
      </c>
      <c r="J44" s="4" t="s">
        <v>37</v>
      </c>
      <c r="K44" s="4">
        <v>0.15395725929586487</v>
      </c>
      <c r="L44" s="4">
        <v>1</v>
      </c>
      <c r="M44" s="4"/>
      <c r="N44" s="4"/>
      <c r="O44" s="4"/>
      <c r="P44" s="4"/>
      <c r="Q44" s="4"/>
    </row>
    <row r="45" spans="1:17" x14ac:dyDescent="0.3">
      <c r="A45" s="3">
        <v>44842</v>
      </c>
      <c r="C45">
        <v>928.7045454545455</v>
      </c>
      <c r="D45">
        <v>6</v>
      </c>
      <c r="E45">
        <v>70</v>
      </c>
      <c r="F45">
        <v>32</v>
      </c>
      <c r="G45">
        <v>0</v>
      </c>
      <c r="H45">
        <v>0.17488367881626299</v>
      </c>
      <c r="J45" s="4" t="s">
        <v>38</v>
      </c>
      <c r="K45" s="4">
        <v>-0.14402540184904322</v>
      </c>
      <c r="L45" s="4">
        <v>-0.19648801572998806</v>
      </c>
      <c r="M45" s="4">
        <v>1</v>
      </c>
      <c r="N45" s="4"/>
      <c r="O45" s="4"/>
      <c r="P45" s="4"/>
      <c r="Q45" s="4"/>
    </row>
    <row r="46" spans="1:17" x14ac:dyDescent="0.3">
      <c r="A46" s="3">
        <v>44843</v>
      </c>
      <c r="C46">
        <v>928.7045454545455</v>
      </c>
      <c r="D46">
        <v>6</v>
      </c>
      <c r="E46">
        <v>70</v>
      </c>
      <c r="F46">
        <v>33</v>
      </c>
      <c r="G46">
        <v>3.2</v>
      </c>
      <c r="H46">
        <v>0.17488367881626299</v>
      </c>
      <c r="J46" s="4" t="s">
        <v>39</v>
      </c>
      <c r="K46" s="4">
        <v>0.21217185475759318</v>
      </c>
      <c r="L46" s="4">
        <v>-9.570146379885236E-2</v>
      </c>
      <c r="M46" s="4">
        <v>-0.30276420066497856</v>
      </c>
      <c r="N46" s="4">
        <v>1</v>
      </c>
      <c r="O46" s="4"/>
      <c r="P46" s="4"/>
      <c r="Q46" s="4"/>
    </row>
    <row r="47" spans="1:17" x14ac:dyDescent="0.3">
      <c r="A47" s="3">
        <v>44844</v>
      </c>
      <c r="B47">
        <v>69</v>
      </c>
      <c r="C47">
        <v>697.6</v>
      </c>
      <c r="D47">
        <v>2</v>
      </c>
      <c r="E47">
        <v>60</v>
      </c>
      <c r="F47">
        <v>31</v>
      </c>
      <c r="G47">
        <v>0.2</v>
      </c>
      <c r="H47">
        <v>0.17488367881626299</v>
      </c>
      <c r="J47" s="4" t="s">
        <v>40</v>
      </c>
      <c r="K47" s="4">
        <v>7.8602936802118314E-2</v>
      </c>
      <c r="L47" s="4">
        <v>-0.1356775849450142</v>
      </c>
      <c r="M47" s="4">
        <v>7.7024795434502011E-2</v>
      </c>
      <c r="N47" s="4">
        <v>-0.24653691351372101</v>
      </c>
      <c r="O47" s="4">
        <v>1</v>
      </c>
      <c r="P47" s="4"/>
      <c r="Q47" s="4"/>
    </row>
    <row r="48" spans="1:17" x14ac:dyDescent="0.3">
      <c r="A48" s="3">
        <v>44845</v>
      </c>
      <c r="B48">
        <v>101.67</v>
      </c>
      <c r="C48">
        <v>697.6</v>
      </c>
      <c r="D48">
        <v>12</v>
      </c>
      <c r="E48">
        <v>70</v>
      </c>
      <c r="F48">
        <v>32</v>
      </c>
      <c r="G48">
        <v>1.9</v>
      </c>
      <c r="H48">
        <v>0.17488367881626299</v>
      </c>
      <c r="J48" s="4" t="s">
        <v>41</v>
      </c>
      <c r="K48" s="4">
        <v>0.11767461694474288</v>
      </c>
      <c r="L48" s="4">
        <v>0.26103733450179106</v>
      </c>
      <c r="M48" s="4">
        <v>-0.18600290161070901</v>
      </c>
      <c r="N48" s="4">
        <v>0.34006648307251824</v>
      </c>
      <c r="O48" s="4">
        <v>-0.38893682481028863</v>
      </c>
      <c r="P48" s="4">
        <v>1</v>
      </c>
      <c r="Q48" s="4"/>
    </row>
    <row r="49" spans="1:17" ht="15" thickBot="1" x14ac:dyDescent="0.35">
      <c r="A49" s="3">
        <v>44846</v>
      </c>
      <c r="B49">
        <v>68.25</v>
      </c>
      <c r="C49">
        <v>697.6</v>
      </c>
      <c r="D49">
        <v>10</v>
      </c>
      <c r="E49">
        <v>60</v>
      </c>
      <c r="F49">
        <v>32</v>
      </c>
      <c r="G49">
        <v>0.8</v>
      </c>
      <c r="H49">
        <v>0.17488367881626299</v>
      </c>
      <c r="J49" s="5" t="s">
        <v>42</v>
      </c>
      <c r="K49" s="5">
        <v>2.6121665131521813E-16</v>
      </c>
      <c r="L49" s="5">
        <v>6.7745147654014829E-16</v>
      </c>
      <c r="M49" s="5">
        <v>1.3287657787179643E-16</v>
      </c>
      <c r="N49" s="5">
        <v>2.8830366403578335E-16</v>
      </c>
      <c r="O49" s="5">
        <v>-4.2981966296891313E-16</v>
      </c>
      <c r="P49" s="5">
        <v>-8.3689502294169193E-17</v>
      </c>
      <c r="Q49" s="5">
        <v>1</v>
      </c>
    </row>
    <row r="50" spans="1:17" x14ac:dyDescent="0.3">
      <c r="A50" s="3">
        <v>44847</v>
      </c>
      <c r="B50">
        <v>59.5</v>
      </c>
      <c r="C50">
        <v>697.6</v>
      </c>
      <c r="D50">
        <v>7</v>
      </c>
      <c r="E50">
        <v>60</v>
      </c>
      <c r="F50">
        <v>33</v>
      </c>
      <c r="G50">
        <v>0.3</v>
      </c>
      <c r="H50">
        <v>0.17488367881626299</v>
      </c>
    </row>
    <row r="51" spans="1:17" x14ac:dyDescent="0.3">
      <c r="A51" s="3">
        <v>44848</v>
      </c>
      <c r="B51">
        <v>51.75</v>
      </c>
      <c r="C51">
        <v>697.6</v>
      </c>
      <c r="D51">
        <v>9</v>
      </c>
      <c r="E51">
        <v>60</v>
      </c>
      <c r="F51">
        <v>33</v>
      </c>
      <c r="G51">
        <v>0.3</v>
      </c>
      <c r="H51">
        <v>0.17488367881626299</v>
      </c>
    </row>
    <row r="52" spans="1:17" x14ac:dyDescent="0.3">
      <c r="A52" s="3">
        <v>44849</v>
      </c>
      <c r="B52">
        <v>60.75</v>
      </c>
      <c r="C52">
        <v>697.6</v>
      </c>
      <c r="D52">
        <v>8</v>
      </c>
      <c r="E52">
        <v>70</v>
      </c>
      <c r="F52">
        <v>31</v>
      </c>
      <c r="G52">
        <v>1.8</v>
      </c>
      <c r="H52">
        <v>0.17488367881626299</v>
      </c>
    </row>
    <row r="53" spans="1:17" x14ac:dyDescent="0.3">
      <c r="A53" s="3">
        <v>44850</v>
      </c>
      <c r="B53">
        <v>56.25</v>
      </c>
      <c r="C53">
        <v>697.6</v>
      </c>
      <c r="D53">
        <v>6</v>
      </c>
      <c r="E53">
        <v>70</v>
      </c>
      <c r="F53">
        <v>33</v>
      </c>
      <c r="G53">
        <v>0.2</v>
      </c>
      <c r="H53">
        <v>0.17488367881626299</v>
      </c>
    </row>
    <row r="54" spans="1:17" x14ac:dyDescent="0.3">
      <c r="A54" s="3">
        <v>44851</v>
      </c>
      <c r="B54">
        <v>64.75</v>
      </c>
      <c r="C54">
        <v>566.52380952380952</v>
      </c>
      <c r="D54">
        <v>6</v>
      </c>
      <c r="E54">
        <v>70</v>
      </c>
      <c r="F54">
        <v>32</v>
      </c>
      <c r="G54">
        <v>0</v>
      </c>
      <c r="H54">
        <v>0.17488367881626299</v>
      </c>
    </row>
    <row r="55" spans="1:17" x14ac:dyDescent="0.3">
      <c r="A55" s="3">
        <v>44852</v>
      </c>
      <c r="B55">
        <v>0</v>
      </c>
      <c r="C55">
        <v>566.52380952380952</v>
      </c>
      <c r="D55">
        <v>11</v>
      </c>
      <c r="E55">
        <v>60</v>
      </c>
      <c r="F55">
        <v>31</v>
      </c>
      <c r="G55">
        <v>0.5</v>
      </c>
      <c r="H55">
        <v>0.17488367881626299</v>
      </c>
    </row>
    <row r="56" spans="1:17" x14ac:dyDescent="0.3">
      <c r="A56" s="3">
        <v>44853</v>
      </c>
      <c r="B56">
        <v>64.5</v>
      </c>
      <c r="C56">
        <v>566.52380952380952</v>
      </c>
      <c r="D56">
        <v>5</v>
      </c>
      <c r="E56">
        <v>60</v>
      </c>
      <c r="F56">
        <v>32</v>
      </c>
      <c r="G56">
        <v>0.2</v>
      </c>
      <c r="H56">
        <v>0.17488367881626299</v>
      </c>
    </row>
    <row r="57" spans="1:17" x14ac:dyDescent="0.3">
      <c r="A57" s="3">
        <v>44854</v>
      </c>
      <c r="B57">
        <v>65.25</v>
      </c>
      <c r="C57">
        <v>566.52380952380952</v>
      </c>
      <c r="D57">
        <v>7</v>
      </c>
      <c r="E57">
        <v>70</v>
      </c>
      <c r="F57">
        <v>29</v>
      </c>
      <c r="G57">
        <v>2.4</v>
      </c>
      <c r="H57">
        <v>0.17488367881626299</v>
      </c>
    </row>
    <row r="58" spans="1:17" x14ac:dyDescent="0.3">
      <c r="A58" s="3">
        <v>44855</v>
      </c>
      <c r="C58">
        <v>566.52380952380952</v>
      </c>
      <c r="D58">
        <v>14</v>
      </c>
      <c r="E58">
        <v>70</v>
      </c>
      <c r="F58">
        <v>31</v>
      </c>
      <c r="G58">
        <v>0.3</v>
      </c>
      <c r="H58">
        <v>0.17488367881626299</v>
      </c>
    </row>
    <row r="59" spans="1:17" x14ac:dyDescent="0.3">
      <c r="A59" s="3">
        <v>44856</v>
      </c>
      <c r="B59">
        <v>64.5</v>
      </c>
      <c r="C59">
        <v>566.52380952380952</v>
      </c>
      <c r="D59">
        <v>8</v>
      </c>
      <c r="E59">
        <v>60</v>
      </c>
      <c r="F59">
        <v>32</v>
      </c>
      <c r="G59">
        <v>0</v>
      </c>
      <c r="H59">
        <v>0.17488367881626299</v>
      </c>
    </row>
    <row r="60" spans="1:17" x14ac:dyDescent="0.3">
      <c r="A60" s="3">
        <v>44857</v>
      </c>
      <c r="B60">
        <v>64.5</v>
      </c>
      <c r="C60">
        <v>566.52380952380952</v>
      </c>
      <c r="D60">
        <v>11</v>
      </c>
      <c r="E60">
        <v>60</v>
      </c>
      <c r="F60">
        <v>32</v>
      </c>
      <c r="G60">
        <v>0.2</v>
      </c>
      <c r="H60">
        <v>0.17488367881626299</v>
      </c>
    </row>
    <row r="61" spans="1:17" x14ac:dyDescent="0.3">
      <c r="A61" s="3">
        <v>44858</v>
      </c>
      <c r="B61">
        <v>54</v>
      </c>
      <c r="C61">
        <v>706</v>
      </c>
      <c r="D61">
        <v>18</v>
      </c>
      <c r="E61">
        <v>50</v>
      </c>
      <c r="F61">
        <v>32</v>
      </c>
      <c r="G61">
        <v>0.3</v>
      </c>
      <c r="H61">
        <v>0.17488367881626299</v>
      </c>
    </row>
    <row r="62" spans="1:17" x14ac:dyDescent="0.3">
      <c r="A62" s="3">
        <v>44859</v>
      </c>
      <c r="B62">
        <v>43</v>
      </c>
      <c r="C62">
        <v>706</v>
      </c>
      <c r="D62">
        <v>18</v>
      </c>
      <c r="E62">
        <v>60</v>
      </c>
      <c r="F62">
        <v>32</v>
      </c>
      <c r="G62">
        <v>0.4</v>
      </c>
      <c r="H62">
        <v>0.17488367881626299</v>
      </c>
    </row>
    <row r="63" spans="1:17" x14ac:dyDescent="0.3">
      <c r="A63" s="3">
        <v>44860</v>
      </c>
      <c r="C63">
        <v>706</v>
      </c>
      <c r="D63">
        <v>10</v>
      </c>
      <c r="E63">
        <v>60</v>
      </c>
      <c r="F63">
        <v>29</v>
      </c>
      <c r="G63">
        <v>0.1</v>
      </c>
      <c r="H63">
        <v>0.17488367881626299</v>
      </c>
    </row>
    <row r="64" spans="1:17" x14ac:dyDescent="0.3">
      <c r="A64" s="3">
        <v>44861</v>
      </c>
      <c r="C64">
        <v>706</v>
      </c>
      <c r="D64">
        <v>12</v>
      </c>
      <c r="E64">
        <v>60</v>
      </c>
      <c r="F64">
        <v>32</v>
      </c>
      <c r="G64">
        <v>0</v>
      </c>
      <c r="H64">
        <v>0.17488367881626299</v>
      </c>
    </row>
    <row r="65" spans="1:17" x14ac:dyDescent="0.3">
      <c r="A65" s="3">
        <v>44862</v>
      </c>
      <c r="C65">
        <v>706</v>
      </c>
      <c r="D65">
        <v>13</v>
      </c>
      <c r="E65">
        <v>40</v>
      </c>
      <c r="F65">
        <v>32</v>
      </c>
      <c r="G65">
        <v>0</v>
      </c>
      <c r="H65">
        <v>0.17488367881626299</v>
      </c>
    </row>
    <row r="66" spans="1:17" x14ac:dyDescent="0.3">
      <c r="A66" s="3">
        <v>44863</v>
      </c>
      <c r="B66">
        <v>52.25</v>
      </c>
      <c r="C66">
        <v>706</v>
      </c>
      <c r="D66">
        <v>7</v>
      </c>
      <c r="E66">
        <v>50</v>
      </c>
      <c r="F66">
        <v>34</v>
      </c>
      <c r="G66">
        <v>0</v>
      </c>
      <c r="H66">
        <v>0.17488367881626299</v>
      </c>
    </row>
    <row r="67" spans="1:17" x14ac:dyDescent="0.3">
      <c r="A67" s="3">
        <v>44864</v>
      </c>
      <c r="B67">
        <v>55</v>
      </c>
      <c r="C67">
        <v>706</v>
      </c>
      <c r="D67">
        <v>12</v>
      </c>
      <c r="E67">
        <v>50</v>
      </c>
      <c r="F67">
        <v>34</v>
      </c>
      <c r="G67">
        <v>0</v>
      </c>
      <c r="H67">
        <v>0.17488367881626299</v>
      </c>
    </row>
    <row r="68" spans="1:17" x14ac:dyDescent="0.3">
      <c r="A68" s="3">
        <v>44865</v>
      </c>
      <c r="B68">
        <v>52.75</v>
      </c>
      <c r="C68">
        <v>706</v>
      </c>
      <c r="D68">
        <v>8</v>
      </c>
      <c r="E68">
        <v>60</v>
      </c>
      <c r="F68">
        <v>32</v>
      </c>
      <c r="G68">
        <v>0</v>
      </c>
      <c r="H68">
        <v>0.17488367881626299</v>
      </c>
    </row>
    <row r="71" spans="1:17" x14ac:dyDescent="0.3">
      <c r="A71" s="13" t="s">
        <v>11</v>
      </c>
      <c r="B71" s="13"/>
      <c r="C71" s="13"/>
      <c r="D71" s="13"/>
      <c r="E71" s="13"/>
      <c r="F71" s="13"/>
      <c r="G71" s="13"/>
      <c r="H71" s="13"/>
    </row>
    <row r="72" spans="1:17" x14ac:dyDescent="0.3">
      <c r="A72" s="2" t="s">
        <v>0</v>
      </c>
      <c r="B72" s="2" t="s">
        <v>1</v>
      </c>
      <c r="C72" s="2" t="s">
        <v>2</v>
      </c>
      <c r="D72" s="2" t="s">
        <v>3</v>
      </c>
      <c r="E72" s="2" t="s">
        <v>8</v>
      </c>
      <c r="F72" s="2" t="s">
        <v>4</v>
      </c>
      <c r="G72" s="2" t="s">
        <v>9</v>
      </c>
      <c r="H72" s="2" t="s">
        <v>5</v>
      </c>
      <c r="J72" s="2" t="s">
        <v>25</v>
      </c>
      <c r="K72" s="2" t="s">
        <v>2</v>
      </c>
      <c r="L72" s="2" t="s">
        <v>3</v>
      </c>
      <c r="M72" s="2" t="s">
        <v>8</v>
      </c>
      <c r="N72" s="2" t="s">
        <v>4</v>
      </c>
      <c r="O72" s="2" t="s">
        <v>9</v>
      </c>
      <c r="P72" s="2" t="s">
        <v>5</v>
      </c>
    </row>
    <row r="73" spans="1:17" x14ac:dyDescent="0.3">
      <c r="A73" s="3">
        <v>44835</v>
      </c>
      <c r="B73">
        <v>76.33</v>
      </c>
      <c r="C73">
        <v>1192.8809523809523</v>
      </c>
      <c r="D73">
        <v>4.5</v>
      </c>
      <c r="E73">
        <v>70</v>
      </c>
      <c r="F73">
        <v>29</v>
      </c>
      <c r="G73">
        <v>2.2999999999999998</v>
      </c>
      <c r="H73">
        <v>0.17488367881626299</v>
      </c>
      <c r="I73" t="s">
        <v>43</v>
      </c>
      <c r="J73">
        <f t="shared" ref="J73:P73" si="6">AVERAGE(B73:B103)</f>
        <v>59.305416666666666</v>
      </c>
      <c r="K73">
        <f t="shared" si="6"/>
        <v>1033.6017465533596</v>
      </c>
      <c r="L73">
        <f t="shared" si="6"/>
        <v>6.387096774193548</v>
      </c>
      <c r="M73">
        <f t="shared" si="6"/>
        <v>75.161290322580641</v>
      </c>
      <c r="N73">
        <f t="shared" si="6"/>
        <v>28.580645161290324</v>
      </c>
      <c r="O73">
        <f t="shared" si="6"/>
        <v>1.995161290322581</v>
      </c>
      <c r="P73">
        <f t="shared" si="6"/>
        <v>0.17488367881626307</v>
      </c>
    </row>
    <row r="74" spans="1:17" x14ac:dyDescent="0.3">
      <c r="A74" s="3">
        <v>44836</v>
      </c>
      <c r="B74">
        <v>51.25</v>
      </c>
      <c r="C74">
        <v>1192.8809523809523</v>
      </c>
      <c r="D74">
        <v>4.5</v>
      </c>
      <c r="E74">
        <v>75</v>
      </c>
      <c r="F74">
        <v>28.5</v>
      </c>
      <c r="G74">
        <v>0.75</v>
      </c>
      <c r="H74">
        <v>0.17488367881626299</v>
      </c>
      <c r="I74" t="s">
        <v>44</v>
      </c>
      <c r="J74">
        <f t="shared" ref="J74:P74" si="7">SUM(B73:B103)</f>
        <v>1423.33</v>
      </c>
      <c r="K74">
        <f t="shared" si="7"/>
        <v>32041.654143154145</v>
      </c>
      <c r="L74">
        <f t="shared" si="7"/>
        <v>198</v>
      </c>
      <c r="M74">
        <f t="shared" si="7"/>
        <v>2330</v>
      </c>
      <c r="N74">
        <f t="shared" si="7"/>
        <v>886</v>
      </c>
      <c r="O74">
        <f t="shared" si="7"/>
        <v>61.850000000000016</v>
      </c>
      <c r="P74">
        <f t="shared" si="7"/>
        <v>5.4213940433041552</v>
      </c>
    </row>
    <row r="75" spans="1:17" x14ac:dyDescent="0.3">
      <c r="A75" s="3">
        <v>44837</v>
      </c>
      <c r="B75">
        <v>70.5</v>
      </c>
      <c r="C75">
        <v>1192.8809523809523</v>
      </c>
      <c r="D75">
        <v>5</v>
      </c>
      <c r="E75">
        <v>70</v>
      </c>
      <c r="F75">
        <v>28</v>
      </c>
      <c r="G75">
        <v>4.3</v>
      </c>
      <c r="H75">
        <v>0.17488367881626299</v>
      </c>
      <c r="I75" t="s">
        <v>45</v>
      </c>
      <c r="J75">
        <f t="shared" ref="J75:P75" si="8">STDEV(B73:B103)</f>
        <v>17.287741316286546</v>
      </c>
      <c r="K75">
        <f t="shared" si="8"/>
        <v>112.66919513408409</v>
      </c>
      <c r="L75">
        <f t="shared" si="8"/>
        <v>2.8098329648437428</v>
      </c>
      <c r="M75">
        <f t="shared" si="8"/>
        <v>6.3879927686952822</v>
      </c>
      <c r="N75">
        <f t="shared" si="8"/>
        <v>0.91375392560532376</v>
      </c>
      <c r="O75">
        <f t="shared" si="8"/>
        <v>1.58326428825121</v>
      </c>
      <c r="P75">
        <f t="shared" si="8"/>
        <v>8.4643129627398102E-17</v>
      </c>
    </row>
    <row r="76" spans="1:17" ht="15" thickBot="1" x14ac:dyDescent="0.35">
      <c r="A76" s="3">
        <v>44838</v>
      </c>
      <c r="B76">
        <v>51.75</v>
      </c>
      <c r="C76">
        <v>1192.8809523809523</v>
      </c>
      <c r="D76">
        <v>5</v>
      </c>
      <c r="E76">
        <v>80</v>
      </c>
      <c r="F76">
        <v>27.5</v>
      </c>
      <c r="G76">
        <v>3.9</v>
      </c>
      <c r="H76">
        <v>0.17488367881626299</v>
      </c>
    </row>
    <row r="77" spans="1:17" x14ac:dyDescent="0.3">
      <c r="A77" s="3">
        <v>44839</v>
      </c>
      <c r="B77">
        <v>55.5</v>
      </c>
      <c r="C77">
        <v>1192.8809523809523</v>
      </c>
      <c r="D77">
        <v>5</v>
      </c>
      <c r="E77">
        <v>75</v>
      </c>
      <c r="F77">
        <v>27.5</v>
      </c>
      <c r="G77">
        <v>1.6500000000000001</v>
      </c>
      <c r="H77">
        <v>0.17488367881626299</v>
      </c>
      <c r="J77" s="7"/>
      <c r="K77" s="7" t="s">
        <v>36</v>
      </c>
      <c r="L77" s="7" t="s">
        <v>37</v>
      </c>
      <c r="M77" s="7" t="s">
        <v>38</v>
      </c>
      <c r="N77" s="7" t="s">
        <v>39</v>
      </c>
      <c r="O77" s="7" t="s">
        <v>40</v>
      </c>
      <c r="P77" s="7" t="s">
        <v>41</v>
      </c>
      <c r="Q77" s="7" t="s">
        <v>42</v>
      </c>
    </row>
    <row r="78" spans="1:17" x14ac:dyDescent="0.3">
      <c r="A78" s="3">
        <v>44840</v>
      </c>
      <c r="B78">
        <v>64.75</v>
      </c>
      <c r="C78">
        <v>1192.8809523809523</v>
      </c>
      <c r="D78">
        <v>4</v>
      </c>
      <c r="E78">
        <v>85</v>
      </c>
      <c r="F78">
        <v>28</v>
      </c>
      <c r="G78">
        <v>4.55</v>
      </c>
      <c r="H78">
        <v>0.17488367881626299</v>
      </c>
      <c r="J78" s="4" t="s">
        <v>36</v>
      </c>
      <c r="K78" s="4">
        <v>1</v>
      </c>
      <c r="L78" s="4"/>
      <c r="M78" s="4"/>
      <c r="N78" s="4"/>
      <c r="O78" s="4"/>
      <c r="P78" s="4"/>
      <c r="Q78" s="4"/>
    </row>
    <row r="79" spans="1:17" x14ac:dyDescent="0.3">
      <c r="A79" s="3">
        <v>44841</v>
      </c>
      <c r="C79">
        <v>1192.8809523809523</v>
      </c>
      <c r="D79">
        <v>10.5</v>
      </c>
      <c r="E79">
        <v>80</v>
      </c>
      <c r="F79">
        <v>26</v>
      </c>
      <c r="G79">
        <v>0.55000000000000004</v>
      </c>
      <c r="H79">
        <v>0.17488367881626299</v>
      </c>
      <c r="J79" s="4" t="s">
        <v>37</v>
      </c>
      <c r="K79" s="4">
        <v>0.17397036392678653</v>
      </c>
      <c r="L79" s="4">
        <v>1</v>
      </c>
      <c r="M79" s="4"/>
      <c r="N79" s="4"/>
      <c r="O79" s="4"/>
      <c r="P79" s="4"/>
      <c r="Q79" s="4"/>
    </row>
    <row r="80" spans="1:17" x14ac:dyDescent="0.3">
      <c r="A80" s="3">
        <v>44842</v>
      </c>
      <c r="C80">
        <v>1192.8809523809523</v>
      </c>
      <c r="D80">
        <v>3.5</v>
      </c>
      <c r="E80">
        <v>70</v>
      </c>
      <c r="F80">
        <v>28.5</v>
      </c>
      <c r="G80">
        <v>1.1499999999999999</v>
      </c>
      <c r="H80">
        <v>0.17488367881626299</v>
      </c>
      <c r="J80" s="4" t="s">
        <v>38</v>
      </c>
      <c r="K80" s="4">
        <v>-0.25676954139098107</v>
      </c>
      <c r="L80" s="4">
        <v>-0.11717685636500422</v>
      </c>
      <c r="M80" s="4">
        <v>1</v>
      </c>
      <c r="N80" s="4"/>
      <c r="O80" s="4"/>
      <c r="P80" s="4"/>
      <c r="Q80" s="4"/>
    </row>
    <row r="81" spans="1:17" x14ac:dyDescent="0.3">
      <c r="A81" s="3">
        <v>44843</v>
      </c>
      <c r="C81">
        <v>1192.8809523809523</v>
      </c>
      <c r="D81">
        <v>6.5</v>
      </c>
      <c r="E81">
        <v>70</v>
      </c>
      <c r="F81">
        <v>28.5</v>
      </c>
      <c r="G81">
        <v>5.0999999999999996</v>
      </c>
      <c r="H81">
        <v>0.17488367881626299</v>
      </c>
      <c r="J81" s="4" t="s">
        <v>39</v>
      </c>
      <c r="K81" s="4">
        <v>0.23372360053926883</v>
      </c>
      <c r="L81" s="4">
        <v>-6.9481940780763154E-2</v>
      </c>
      <c r="M81" s="4">
        <v>-0.25894476427073976</v>
      </c>
      <c r="N81" s="4">
        <v>1</v>
      </c>
      <c r="O81" s="4"/>
      <c r="P81" s="4"/>
      <c r="Q81" s="4"/>
    </row>
    <row r="82" spans="1:17" x14ac:dyDescent="0.3">
      <c r="A82" s="3">
        <v>44844</v>
      </c>
      <c r="B82">
        <v>70.67</v>
      </c>
      <c r="C82">
        <v>1015.3783783783783</v>
      </c>
      <c r="D82">
        <v>5.5</v>
      </c>
      <c r="E82">
        <v>80</v>
      </c>
      <c r="F82">
        <v>29</v>
      </c>
      <c r="G82">
        <v>3.8000000000000003</v>
      </c>
      <c r="H82">
        <v>0.17488367881626299</v>
      </c>
      <c r="J82" s="4" t="s">
        <v>40</v>
      </c>
      <c r="K82" s="4">
        <v>-9.5142155449682145E-2</v>
      </c>
      <c r="L82" s="4">
        <v>-0.35358035069262206</v>
      </c>
      <c r="M82" s="4">
        <v>0.12700128112111386</v>
      </c>
      <c r="N82" s="4">
        <v>-0.61619688984657817</v>
      </c>
      <c r="O82" s="4">
        <v>1</v>
      </c>
      <c r="P82" s="4"/>
      <c r="Q82" s="4"/>
    </row>
    <row r="83" spans="1:17" x14ac:dyDescent="0.3">
      <c r="A83" s="3">
        <v>44845</v>
      </c>
      <c r="B83">
        <v>105</v>
      </c>
      <c r="C83">
        <v>1015.3783783783783</v>
      </c>
      <c r="D83">
        <v>4</v>
      </c>
      <c r="E83">
        <v>85</v>
      </c>
      <c r="F83">
        <v>28</v>
      </c>
      <c r="G83">
        <v>2.8</v>
      </c>
      <c r="H83">
        <v>0.17488367881626299</v>
      </c>
      <c r="J83" s="4" t="s">
        <v>41</v>
      </c>
      <c r="K83" s="4">
        <v>0.265013994985558</v>
      </c>
      <c r="L83" s="4">
        <v>0.20873283250582619</v>
      </c>
      <c r="M83" s="4">
        <v>-0.50083404471077486</v>
      </c>
      <c r="N83" s="4">
        <v>0.43182960073978627</v>
      </c>
      <c r="O83" s="4">
        <v>-0.34590812131950927</v>
      </c>
      <c r="P83" s="4">
        <v>1</v>
      </c>
      <c r="Q83" s="4"/>
    </row>
    <row r="84" spans="1:17" ht="15" thickBot="1" x14ac:dyDescent="0.35">
      <c r="A84" s="3">
        <v>44846</v>
      </c>
      <c r="B84">
        <v>67.33</v>
      </c>
      <c r="C84">
        <v>1015.3783783783783</v>
      </c>
      <c r="D84">
        <v>6</v>
      </c>
      <c r="E84">
        <v>75</v>
      </c>
      <c r="F84">
        <v>28.5</v>
      </c>
      <c r="G84">
        <v>2.0499999999999998</v>
      </c>
      <c r="H84">
        <v>0.17488367881626299</v>
      </c>
      <c r="J84" s="5" t="s">
        <v>42</v>
      </c>
      <c r="K84" s="5">
        <v>-9.3299891236286765E-17</v>
      </c>
      <c r="L84" s="5">
        <v>1.5551109458317635E-15</v>
      </c>
      <c r="M84" s="5">
        <v>-2.902259694431683E-16</v>
      </c>
      <c r="N84" s="5">
        <v>-7.2948154516345966E-16</v>
      </c>
      <c r="O84" s="5">
        <v>1.4024331319685496E-15</v>
      </c>
      <c r="P84" s="5">
        <v>2.8206026101039932E-16</v>
      </c>
      <c r="Q84" s="5">
        <v>1</v>
      </c>
    </row>
    <row r="85" spans="1:17" x14ac:dyDescent="0.3">
      <c r="A85" s="3">
        <v>44847</v>
      </c>
      <c r="B85">
        <v>56</v>
      </c>
      <c r="C85">
        <v>1015.3783783783783</v>
      </c>
      <c r="D85">
        <v>5.5</v>
      </c>
      <c r="E85">
        <v>80</v>
      </c>
      <c r="F85">
        <v>28</v>
      </c>
      <c r="G85">
        <v>4.45</v>
      </c>
      <c r="H85">
        <v>0.17488367881626299</v>
      </c>
    </row>
    <row r="86" spans="1:17" x14ac:dyDescent="0.3">
      <c r="A86" s="3">
        <v>44848</v>
      </c>
      <c r="B86">
        <v>52.25</v>
      </c>
      <c r="C86">
        <v>1015.3783783783783</v>
      </c>
      <c r="D86">
        <v>7.5</v>
      </c>
      <c r="E86">
        <v>75</v>
      </c>
      <c r="F86">
        <v>29</v>
      </c>
      <c r="G86">
        <v>1.7000000000000002</v>
      </c>
      <c r="H86">
        <v>0.17488367881626299</v>
      </c>
    </row>
    <row r="87" spans="1:17" x14ac:dyDescent="0.3">
      <c r="A87" s="3">
        <v>44849</v>
      </c>
      <c r="B87">
        <v>61.5</v>
      </c>
      <c r="C87">
        <v>1015.3783783783783</v>
      </c>
      <c r="D87">
        <v>4</v>
      </c>
      <c r="E87">
        <v>85</v>
      </c>
      <c r="F87">
        <v>28.5</v>
      </c>
      <c r="G87">
        <v>3.1500000000000004</v>
      </c>
      <c r="H87">
        <v>0.17488367881626299</v>
      </c>
    </row>
    <row r="88" spans="1:17" x14ac:dyDescent="0.3">
      <c r="A88" s="3">
        <v>44850</v>
      </c>
      <c r="B88">
        <v>58</v>
      </c>
      <c r="C88">
        <v>1015.3783783783783</v>
      </c>
      <c r="D88">
        <v>4.5</v>
      </c>
      <c r="E88">
        <v>75</v>
      </c>
      <c r="F88">
        <v>29</v>
      </c>
      <c r="G88">
        <v>1.4</v>
      </c>
      <c r="H88">
        <v>0.17488367881626299</v>
      </c>
    </row>
    <row r="89" spans="1:17" x14ac:dyDescent="0.3">
      <c r="A89" s="3">
        <v>44851</v>
      </c>
      <c r="B89">
        <v>64</v>
      </c>
      <c r="C89">
        <v>893.82051282051282</v>
      </c>
      <c r="D89">
        <v>5.5</v>
      </c>
      <c r="E89">
        <v>75</v>
      </c>
      <c r="F89">
        <v>29.5</v>
      </c>
      <c r="G89">
        <v>1.35</v>
      </c>
      <c r="H89">
        <v>0.17488367881626299</v>
      </c>
    </row>
    <row r="90" spans="1:17" x14ac:dyDescent="0.3">
      <c r="A90" s="3">
        <v>44852</v>
      </c>
      <c r="B90">
        <v>0</v>
      </c>
      <c r="C90">
        <v>893.82051282051282</v>
      </c>
      <c r="D90">
        <v>5</v>
      </c>
      <c r="E90">
        <v>75</v>
      </c>
      <c r="F90">
        <v>28.5</v>
      </c>
      <c r="G90">
        <v>2.2999999999999998</v>
      </c>
      <c r="H90">
        <v>0.17488367881626299</v>
      </c>
    </row>
    <row r="91" spans="1:17" x14ac:dyDescent="0.3">
      <c r="A91" s="3">
        <v>44853</v>
      </c>
      <c r="B91">
        <v>66.25</v>
      </c>
      <c r="C91">
        <v>893.82051282051282</v>
      </c>
      <c r="D91">
        <v>3</v>
      </c>
      <c r="E91">
        <v>80</v>
      </c>
      <c r="F91">
        <v>28</v>
      </c>
      <c r="G91">
        <v>3.05</v>
      </c>
      <c r="H91">
        <v>0.17488367881626299</v>
      </c>
    </row>
    <row r="92" spans="1:17" x14ac:dyDescent="0.3">
      <c r="A92" s="3">
        <v>44854</v>
      </c>
      <c r="B92">
        <v>62.75</v>
      </c>
      <c r="C92">
        <v>893.82051282051282</v>
      </c>
      <c r="D92">
        <v>3.5</v>
      </c>
      <c r="E92">
        <v>80</v>
      </c>
      <c r="F92">
        <v>28.5</v>
      </c>
      <c r="G92">
        <v>3.2</v>
      </c>
      <c r="H92">
        <v>0.17488367881626299</v>
      </c>
    </row>
    <row r="93" spans="1:17" x14ac:dyDescent="0.3">
      <c r="A93" s="3">
        <v>44855</v>
      </c>
      <c r="C93">
        <v>893.82051282051282</v>
      </c>
      <c r="D93">
        <v>6</v>
      </c>
      <c r="E93">
        <v>85</v>
      </c>
      <c r="F93">
        <v>28</v>
      </c>
      <c r="G93">
        <v>0.6</v>
      </c>
      <c r="H93">
        <v>0.17488367881626299</v>
      </c>
    </row>
    <row r="94" spans="1:17" x14ac:dyDescent="0.3">
      <c r="A94" s="3">
        <v>44856</v>
      </c>
      <c r="B94">
        <v>68</v>
      </c>
      <c r="C94">
        <v>893.82051282051282</v>
      </c>
      <c r="D94">
        <v>5.5</v>
      </c>
      <c r="E94">
        <v>75</v>
      </c>
      <c r="F94">
        <v>28.5</v>
      </c>
      <c r="G94">
        <v>2.6999999999999997</v>
      </c>
      <c r="H94">
        <v>0.17488367881626299</v>
      </c>
    </row>
    <row r="95" spans="1:17" x14ac:dyDescent="0.3">
      <c r="A95" s="3">
        <v>44857</v>
      </c>
      <c r="B95">
        <v>59.5</v>
      </c>
      <c r="C95">
        <v>893.82051282051282</v>
      </c>
      <c r="D95">
        <v>7.5</v>
      </c>
      <c r="E95">
        <v>75</v>
      </c>
      <c r="F95">
        <v>28.5</v>
      </c>
      <c r="G95">
        <v>3.45</v>
      </c>
      <c r="H95">
        <v>0.17488367881626299</v>
      </c>
    </row>
    <row r="96" spans="1:17" x14ac:dyDescent="0.3">
      <c r="A96" s="3">
        <v>44858</v>
      </c>
      <c r="B96">
        <v>53.5</v>
      </c>
      <c r="C96">
        <v>992.66666666666663</v>
      </c>
      <c r="D96">
        <v>14.5</v>
      </c>
      <c r="E96">
        <v>75</v>
      </c>
      <c r="F96">
        <v>29</v>
      </c>
      <c r="G96">
        <v>0.6</v>
      </c>
      <c r="H96">
        <v>0.17488367881626299</v>
      </c>
    </row>
    <row r="97" spans="1:8" x14ac:dyDescent="0.3">
      <c r="A97" s="3">
        <v>44859</v>
      </c>
      <c r="B97">
        <v>47.5</v>
      </c>
      <c r="C97">
        <v>992.66666666666663</v>
      </c>
      <c r="D97">
        <v>13</v>
      </c>
      <c r="E97">
        <v>80</v>
      </c>
      <c r="F97">
        <v>28.5</v>
      </c>
      <c r="G97">
        <v>0.45</v>
      </c>
      <c r="H97">
        <v>0.17488367881626299</v>
      </c>
    </row>
    <row r="98" spans="1:8" x14ac:dyDescent="0.3">
      <c r="A98" s="3">
        <v>44860</v>
      </c>
      <c r="C98">
        <v>992.66666666666663</v>
      </c>
      <c r="D98">
        <v>6.5</v>
      </c>
      <c r="E98">
        <v>70</v>
      </c>
      <c r="F98">
        <v>28.5</v>
      </c>
      <c r="G98">
        <v>0</v>
      </c>
      <c r="H98">
        <v>0.17488367881626299</v>
      </c>
    </row>
    <row r="99" spans="1:8" x14ac:dyDescent="0.3">
      <c r="A99" s="3">
        <v>44861</v>
      </c>
      <c r="C99">
        <v>992.66666666666663</v>
      </c>
      <c r="D99">
        <v>5.5</v>
      </c>
      <c r="E99">
        <v>70</v>
      </c>
      <c r="F99">
        <v>29.5</v>
      </c>
      <c r="G99">
        <v>0</v>
      </c>
      <c r="H99">
        <v>0.17488367881626299</v>
      </c>
    </row>
    <row r="100" spans="1:8" x14ac:dyDescent="0.3">
      <c r="A100" s="3">
        <v>44862</v>
      </c>
      <c r="C100">
        <v>992.66666666666663</v>
      </c>
      <c r="D100">
        <v>7</v>
      </c>
      <c r="E100">
        <v>60</v>
      </c>
      <c r="F100">
        <v>31.5</v>
      </c>
      <c r="G100">
        <v>0</v>
      </c>
      <c r="H100">
        <v>0.17488367881626299</v>
      </c>
    </row>
    <row r="101" spans="1:8" x14ac:dyDescent="0.3">
      <c r="A101" s="3">
        <v>44863</v>
      </c>
      <c r="B101">
        <v>54.25</v>
      </c>
      <c r="C101">
        <v>992.66666666666663</v>
      </c>
      <c r="D101">
        <v>10</v>
      </c>
      <c r="E101">
        <v>70</v>
      </c>
      <c r="F101">
        <v>30</v>
      </c>
      <c r="G101">
        <v>0.35</v>
      </c>
      <c r="H101">
        <v>0.17488367881626299</v>
      </c>
    </row>
    <row r="102" spans="1:8" x14ac:dyDescent="0.3">
      <c r="A102" s="3">
        <v>44864</v>
      </c>
      <c r="B102">
        <v>53.5</v>
      </c>
      <c r="C102">
        <v>992.66666666666663</v>
      </c>
      <c r="D102">
        <v>10.5</v>
      </c>
      <c r="E102">
        <v>60</v>
      </c>
      <c r="F102">
        <v>29.5</v>
      </c>
      <c r="G102">
        <v>0</v>
      </c>
      <c r="H102">
        <v>0.17488367881626299</v>
      </c>
    </row>
    <row r="103" spans="1:8" x14ac:dyDescent="0.3">
      <c r="A103" s="3">
        <v>44865</v>
      </c>
      <c r="B103">
        <v>53.25</v>
      </c>
      <c r="C103">
        <v>992.66666666666663</v>
      </c>
      <c r="D103">
        <v>9.5</v>
      </c>
      <c r="E103">
        <v>70</v>
      </c>
      <c r="F103">
        <v>28.5</v>
      </c>
      <c r="G103">
        <v>0.2</v>
      </c>
      <c r="H103">
        <v>0.17488367881626299</v>
      </c>
    </row>
  </sheetData>
  <mergeCells count="3">
    <mergeCell ref="A1:H1"/>
    <mergeCell ref="A36:H36"/>
    <mergeCell ref="A71:H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1C60-1E3D-4977-9010-182FF24B7E18}">
  <dimension ref="A1:Q103"/>
  <sheetViews>
    <sheetView topLeftCell="A79" workbookViewId="0">
      <selection activeCell="C73" sqref="C73:H103"/>
    </sheetView>
  </sheetViews>
  <sheetFormatPr defaultRowHeight="14.4" x14ac:dyDescent="0.3"/>
  <cols>
    <col min="1" max="1" width="11" customWidth="1"/>
    <col min="2" max="3" width="12" bestFit="1" customWidth="1"/>
    <col min="4" max="4" width="10.5546875" bestFit="1" customWidth="1"/>
    <col min="5" max="5" width="8.21875" bestFit="1" customWidth="1"/>
    <col min="6" max="6" width="11.5546875" bestFit="1" customWidth="1"/>
    <col min="7" max="7" width="11.33203125" bestFit="1" customWidth="1"/>
    <col min="8" max="8" width="8.88671875" customWidth="1"/>
    <col min="9" max="9" width="13.5546875" bestFit="1" customWidth="1"/>
  </cols>
  <sheetData>
    <row r="1" spans="1:17" x14ac:dyDescent="0.3">
      <c r="A1" s="11" t="s">
        <v>6</v>
      </c>
      <c r="B1" s="11"/>
      <c r="C1" s="11"/>
      <c r="D1" s="11"/>
      <c r="E1" s="11"/>
      <c r="F1" s="11"/>
      <c r="G1" s="11"/>
      <c r="H1" s="11"/>
    </row>
    <row r="2" spans="1:17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4</v>
      </c>
      <c r="G2" s="2" t="s">
        <v>9</v>
      </c>
      <c r="H2" s="2" t="s">
        <v>5</v>
      </c>
      <c r="J2" s="2" t="s">
        <v>25</v>
      </c>
      <c r="K2" s="2" t="s">
        <v>2</v>
      </c>
      <c r="L2" s="2" t="s">
        <v>3</v>
      </c>
      <c r="M2" s="2" t="s">
        <v>8</v>
      </c>
      <c r="N2" s="2" t="s">
        <v>4</v>
      </c>
      <c r="O2" s="2" t="s">
        <v>9</v>
      </c>
      <c r="P2" s="2" t="s">
        <v>5</v>
      </c>
    </row>
    <row r="3" spans="1:17" x14ac:dyDescent="0.3">
      <c r="A3" s="3">
        <v>44835</v>
      </c>
      <c r="C3">
        <v>13378.666666666666</v>
      </c>
      <c r="D3">
        <v>4</v>
      </c>
      <c r="E3">
        <v>60</v>
      </c>
      <c r="F3">
        <v>29</v>
      </c>
      <c r="G3">
        <v>1.5499999999999998</v>
      </c>
      <c r="H3">
        <v>0.10823360323739301</v>
      </c>
      <c r="I3" t="s">
        <v>43</v>
      </c>
      <c r="J3">
        <f t="shared" ref="J3:P3" si="0">AVERAGE(B3:B33)</f>
        <v>61.344999999999999</v>
      </c>
      <c r="K3">
        <f t="shared" si="0"/>
        <v>11089.903225806445</v>
      </c>
      <c r="L3">
        <f t="shared" si="0"/>
        <v>3.9193548387096775</v>
      </c>
      <c r="M3">
        <f t="shared" si="0"/>
        <v>70.645161290322577</v>
      </c>
      <c r="N3">
        <f t="shared" si="0"/>
        <v>27.661290322580644</v>
      </c>
      <c r="O3">
        <f t="shared" si="0"/>
        <v>1.7774193548387101</v>
      </c>
      <c r="P3">
        <f t="shared" si="0"/>
        <v>0.10823360323739305</v>
      </c>
    </row>
    <row r="4" spans="1:17" x14ac:dyDescent="0.3">
      <c r="A4" s="3">
        <v>44836</v>
      </c>
      <c r="B4">
        <v>60.67</v>
      </c>
      <c r="C4">
        <v>13378.666666666666</v>
      </c>
      <c r="D4">
        <v>2</v>
      </c>
      <c r="E4">
        <v>70</v>
      </c>
      <c r="F4">
        <v>28</v>
      </c>
      <c r="G4">
        <v>0.65</v>
      </c>
      <c r="H4">
        <v>0.10823360323739301</v>
      </c>
      <c r="I4" t="s">
        <v>44</v>
      </c>
      <c r="J4">
        <f t="shared" ref="J4:P4" si="1">SUM(B3:B33)</f>
        <v>1349.59</v>
      </c>
      <c r="K4">
        <f t="shared" si="1"/>
        <v>343786.99999999983</v>
      </c>
      <c r="L4">
        <f t="shared" si="1"/>
        <v>121.5</v>
      </c>
      <c r="M4">
        <f t="shared" si="1"/>
        <v>2190</v>
      </c>
      <c r="N4">
        <f t="shared" si="1"/>
        <v>857.5</v>
      </c>
      <c r="O4">
        <f t="shared" si="1"/>
        <v>55.100000000000009</v>
      </c>
      <c r="P4">
        <f t="shared" si="1"/>
        <v>3.3552417003591843</v>
      </c>
    </row>
    <row r="5" spans="1:17" x14ac:dyDescent="0.3">
      <c r="A5" s="3">
        <v>44837</v>
      </c>
      <c r="C5">
        <v>13378.666666666666</v>
      </c>
      <c r="D5">
        <v>3</v>
      </c>
      <c r="E5">
        <v>70</v>
      </c>
      <c r="F5">
        <v>28</v>
      </c>
      <c r="G5">
        <v>4</v>
      </c>
      <c r="H5">
        <v>0.10823360323739301</v>
      </c>
      <c r="I5" t="s">
        <v>45</v>
      </c>
      <c r="J5">
        <f t="shared" ref="J5:P5" si="2">STDEV(B3:B33)</f>
        <v>15.726183126057185</v>
      </c>
      <c r="K5">
        <f t="shared" si="2"/>
        <v>1548.9243199318773</v>
      </c>
      <c r="L5">
        <f t="shared" si="2"/>
        <v>2.0416364930840341</v>
      </c>
      <c r="M5">
        <f t="shared" si="2"/>
        <v>6.0196809832236911</v>
      </c>
      <c r="N5">
        <f t="shared" si="2"/>
        <v>1.0114930941780531</v>
      </c>
      <c r="O5">
        <f t="shared" si="2"/>
        <v>1.4597282115561454</v>
      </c>
      <c r="P5">
        <f t="shared" si="2"/>
        <v>4.2321564813699051E-17</v>
      </c>
    </row>
    <row r="6" spans="1:17" ht="15" thickBot="1" x14ac:dyDescent="0.35">
      <c r="A6" s="3">
        <v>44838</v>
      </c>
      <c r="B6">
        <v>57</v>
      </c>
      <c r="C6">
        <v>13378.666666666666</v>
      </c>
      <c r="D6">
        <v>2.5</v>
      </c>
      <c r="E6">
        <v>70</v>
      </c>
      <c r="F6">
        <v>27.5</v>
      </c>
      <c r="G6">
        <v>3.8</v>
      </c>
      <c r="H6">
        <v>0.10823360323739301</v>
      </c>
    </row>
    <row r="7" spans="1:17" x14ac:dyDescent="0.3">
      <c r="A7" s="3">
        <v>44839</v>
      </c>
      <c r="B7">
        <v>61.75</v>
      </c>
      <c r="C7">
        <v>13378.666666666666</v>
      </c>
      <c r="D7">
        <v>2.5</v>
      </c>
      <c r="E7">
        <v>70</v>
      </c>
      <c r="F7">
        <v>24.5</v>
      </c>
      <c r="G7">
        <v>1.3</v>
      </c>
      <c r="H7">
        <v>0.10823360323739301</v>
      </c>
      <c r="J7" s="7"/>
      <c r="K7" s="7" t="s">
        <v>36</v>
      </c>
      <c r="L7" s="7" t="s">
        <v>37</v>
      </c>
      <c r="M7" s="7" t="s">
        <v>38</v>
      </c>
      <c r="N7" s="7" t="s">
        <v>39</v>
      </c>
      <c r="O7" s="7" t="s">
        <v>40</v>
      </c>
      <c r="P7" s="7" t="s">
        <v>41</v>
      </c>
      <c r="Q7" s="7" t="s">
        <v>42</v>
      </c>
    </row>
    <row r="8" spans="1:17" x14ac:dyDescent="0.3">
      <c r="A8" s="3">
        <v>44840</v>
      </c>
      <c r="B8">
        <v>75.33</v>
      </c>
      <c r="C8">
        <v>13378.666666666666</v>
      </c>
      <c r="D8">
        <v>2.5</v>
      </c>
      <c r="E8">
        <v>70</v>
      </c>
      <c r="F8">
        <v>26.5</v>
      </c>
      <c r="G8">
        <v>3.8000000000000003</v>
      </c>
      <c r="H8">
        <v>0.10823360323739301</v>
      </c>
      <c r="J8" s="4" t="s">
        <v>36</v>
      </c>
      <c r="K8" s="4">
        <v>1</v>
      </c>
      <c r="L8" s="4"/>
      <c r="M8" s="4"/>
      <c r="N8" s="4"/>
      <c r="O8" s="4"/>
      <c r="P8" s="4"/>
      <c r="Q8" s="4"/>
    </row>
    <row r="9" spans="1:17" x14ac:dyDescent="0.3">
      <c r="A9" s="3">
        <v>44841</v>
      </c>
      <c r="B9">
        <v>70</v>
      </c>
      <c r="C9">
        <v>13378.666666666666</v>
      </c>
      <c r="D9">
        <v>6</v>
      </c>
      <c r="E9">
        <v>75</v>
      </c>
      <c r="F9">
        <v>26.5</v>
      </c>
      <c r="G9">
        <v>0.5</v>
      </c>
      <c r="H9">
        <v>0.10823360323739301</v>
      </c>
      <c r="J9" s="4" t="s">
        <v>37</v>
      </c>
      <c r="K9" s="4">
        <v>-9.7636915356283188E-2</v>
      </c>
      <c r="L9" s="4">
        <v>1</v>
      </c>
      <c r="M9" s="4"/>
      <c r="N9" s="4"/>
      <c r="O9" s="4"/>
      <c r="P9" s="4"/>
      <c r="Q9" s="4"/>
    </row>
    <row r="10" spans="1:17" x14ac:dyDescent="0.3">
      <c r="A10" s="3">
        <v>44842</v>
      </c>
      <c r="B10">
        <v>47</v>
      </c>
      <c r="C10">
        <v>13378.666666666666</v>
      </c>
      <c r="D10">
        <v>3</v>
      </c>
      <c r="E10">
        <v>70</v>
      </c>
      <c r="F10">
        <v>26.5</v>
      </c>
      <c r="G10">
        <v>1.05</v>
      </c>
      <c r="H10">
        <v>0.10823360323739301</v>
      </c>
      <c r="J10" s="4" t="s">
        <v>38</v>
      </c>
      <c r="K10" s="4">
        <v>-0.68953912250302485</v>
      </c>
      <c r="L10" s="4">
        <v>-7.4150884711092116E-2</v>
      </c>
      <c r="M10" s="4">
        <v>1</v>
      </c>
      <c r="N10" s="4"/>
      <c r="O10" s="4"/>
      <c r="P10" s="4"/>
      <c r="Q10" s="4"/>
    </row>
    <row r="11" spans="1:17" x14ac:dyDescent="0.3">
      <c r="A11" s="3">
        <v>44843</v>
      </c>
      <c r="B11">
        <v>71.5</v>
      </c>
      <c r="C11">
        <v>13378.666666666666</v>
      </c>
      <c r="D11">
        <v>3</v>
      </c>
      <c r="E11">
        <v>75</v>
      </c>
      <c r="F11">
        <v>28</v>
      </c>
      <c r="G11">
        <v>4.5999999999999996</v>
      </c>
      <c r="H11">
        <v>0.10823360323739301</v>
      </c>
      <c r="J11" s="4" t="s">
        <v>39</v>
      </c>
      <c r="K11" s="4">
        <v>7.5143331827394522E-2</v>
      </c>
      <c r="L11" s="4">
        <v>-0.19100291538966208</v>
      </c>
      <c r="M11" s="4">
        <v>0.14676675233947936</v>
      </c>
      <c r="N11" s="4">
        <v>1</v>
      </c>
      <c r="O11" s="4"/>
      <c r="P11" s="4"/>
      <c r="Q11" s="4"/>
    </row>
    <row r="12" spans="1:17" x14ac:dyDescent="0.3">
      <c r="A12" s="3">
        <v>44844</v>
      </c>
      <c r="B12">
        <v>57</v>
      </c>
      <c r="C12">
        <v>9819.6666666666661</v>
      </c>
      <c r="D12">
        <v>4</v>
      </c>
      <c r="E12">
        <v>75</v>
      </c>
      <c r="F12">
        <v>28</v>
      </c>
      <c r="G12">
        <v>3.65</v>
      </c>
      <c r="H12">
        <v>0.10823360323739301</v>
      </c>
      <c r="J12" s="4" t="s">
        <v>40</v>
      </c>
      <c r="K12" s="4">
        <v>0.11913218436831911</v>
      </c>
      <c r="L12" s="4">
        <v>-0.29284128229352729</v>
      </c>
      <c r="M12" s="4">
        <v>-5.4021148722170884E-2</v>
      </c>
      <c r="N12" s="4">
        <v>-0.41455891041853565</v>
      </c>
      <c r="O12" s="4">
        <v>1</v>
      </c>
      <c r="P12" s="4"/>
      <c r="Q12" s="4"/>
    </row>
    <row r="13" spans="1:17" x14ac:dyDescent="0.3">
      <c r="A13" s="3">
        <v>44845</v>
      </c>
      <c r="B13">
        <v>87</v>
      </c>
      <c r="C13">
        <v>9819.6666666666661</v>
      </c>
      <c r="D13">
        <v>2</v>
      </c>
      <c r="E13">
        <v>75</v>
      </c>
      <c r="F13">
        <v>28</v>
      </c>
      <c r="G13">
        <v>2.7</v>
      </c>
      <c r="H13">
        <v>0.10823360323739301</v>
      </c>
      <c r="J13" s="4" t="s">
        <v>41</v>
      </c>
      <c r="K13" s="4">
        <v>0.50397848196994721</v>
      </c>
      <c r="L13" s="4">
        <v>8.5739547378482828E-2</v>
      </c>
      <c r="M13" s="4">
        <v>-0.45333628560470357</v>
      </c>
      <c r="N13" s="4">
        <v>0.28622119826743936</v>
      </c>
      <c r="O13" s="4">
        <v>4.3185387539145206E-2</v>
      </c>
      <c r="P13" s="4">
        <v>1</v>
      </c>
      <c r="Q13" s="4"/>
    </row>
    <row r="14" spans="1:17" ht="15" thickBot="1" x14ac:dyDescent="0.35">
      <c r="A14" s="3">
        <v>44846</v>
      </c>
      <c r="B14">
        <v>78.5</v>
      </c>
      <c r="C14">
        <v>9819.6666666666661</v>
      </c>
      <c r="D14">
        <v>1.5</v>
      </c>
      <c r="E14">
        <v>65</v>
      </c>
      <c r="F14">
        <v>27</v>
      </c>
      <c r="G14">
        <v>1.35</v>
      </c>
      <c r="H14">
        <v>0.10823360323739301</v>
      </c>
      <c r="J14" s="5" t="s">
        <v>42</v>
      </c>
      <c r="K14" s="5">
        <v>8.408255088199105E-17</v>
      </c>
      <c r="L14" s="5">
        <v>-4.235953472880475E-15</v>
      </c>
      <c r="M14" s="5">
        <v>-2.3775467882352762E-17</v>
      </c>
      <c r="N14" s="5">
        <v>-6.96703124891313E-16</v>
      </c>
      <c r="O14" s="5">
        <v>-1.0365692499534009E-15</v>
      </c>
      <c r="P14" s="5">
        <v>3.2588289542387804E-16</v>
      </c>
      <c r="Q14" s="5">
        <v>1</v>
      </c>
    </row>
    <row r="15" spans="1:17" x14ac:dyDescent="0.3">
      <c r="A15" s="3">
        <v>44847</v>
      </c>
      <c r="C15">
        <v>9819.6666666666661</v>
      </c>
      <c r="D15">
        <v>4</v>
      </c>
      <c r="E15">
        <v>70</v>
      </c>
      <c r="F15">
        <v>28</v>
      </c>
      <c r="G15">
        <v>4.0500000000000007</v>
      </c>
      <c r="H15">
        <v>0.10823360323739301</v>
      </c>
    </row>
    <row r="16" spans="1:17" x14ac:dyDescent="0.3">
      <c r="A16" s="3">
        <v>44848</v>
      </c>
      <c r="C16">
        <v>9819.6666666666661</v>
      </c>
      <c r="D16">
        <v>2</v>
      </c>
      <c r="E16">
        <v>70</v>
      </c>
      <c r="F16">
        <v>27</v>
      </c>
      <c r="G16">
        <v>1.3</v>
      </c>
      <c r="H16">
        <v>0.10823360323739301</v>
      </c>
    </row>
    <row r="17" spans="1:8" x14ac:dyDescent="0.3">
      <c r="A17" s="3">
        <v>44849</v>
      </c>
      <c r="B17">
        <v>70</v>
      </c>
      <c r="C17">
        <v>9819.6666666666661</v>
      </c>
      <c r="D17">
        <v>2</v>
      </c>
      <c r="E17">
        <v>70</v>
      </c>
      <c r="F17">
        <v>28.5</v>
      </c>
      <c r="G17">
        <v>2.85</v>
      </c>
      <c r="H17">
        <v>0.10823360323739301</v>
      </c>
    </row>
    <row r="18" spans="1:8" x14ac:dyDescent="0.3">
      <c r="A18" s="3">
        <v>44850</v>
      </c>
      <c r="B18">
        <v>68.67</v>
      </c>
      <c r="C18">
        <v>9819.6666666666661</v>
      </c>
      <c r="D18">
        <v>1.5</v>
      </c>
      <c r="E18">
        <v>75</v>
      </c>
      <c r="F18">
        <v>28</v>
      </c>
      <c r="G18">
        <v>1.05</v>
      </c>
      <c r="H18">
        <v>0.10823360323739301</v>
      </c>
    </row>
    <row r="19" spans="1:8" x14ac:dyDescent="0.3">
      <c r="A19" s="3">
        <v>44851</v>
      </c>
      <c r="B19">
        <v>71</v>
      </c>
      <c r="C19">
        <v>9730.6031746031749</v>
      </c>
      <c r="D19">
        <v>3.5</v>
      </c>
      <c r="E19">
        <v>75</v>
      </c>
      <c r="F19">
        <v>28</v>
      </c>
      <c r="G19">
        <v>1.2</v>
      </c>
      <c r="H19">
        <v>0.10823360323739301</v>
      </c>
    </row>
    <row r="20" spans="1:8" x14ac:dyDescent="0.3">
      <c r="A20" s="3">
        <v>44852</v>
      </c>
      <c r="C20">
        <v>9730.6031746031749</v>
      </c>
      <c r="D20">
        <v>2.5</v>
      </c>
      <c r="E20">
        <v>70</v>
      </c>
      <c r="F20">
        <v>28</v>
      </c>
      <c r="G20">
        <v>2.1</v>
      </c>
      <c r="H20">
        <v>0.10823360323739301</v>
      </c>
    </row>
    <row r="21" spans="1:8" x14ac:dyDescent="0.3">
      <c r="A21" s="3">
        <v>44853</v>
      </c>
      <c r="C21">
        <v>9730.6031746031749</v>
      </c>
      <c r="D21">
        <v>2.5</v>
      </c>
      <c r="E21">
        <v>70</v>
      </c>
      <c r="F21">
        <v>27.5</v>
      </c>
      <c r="G21">
        <v>3.4</v>
      </c>
      <c r="H21">
        <v>0.10823360323739301</v>
      </c>
    </row>
    <row r="22" spans="1:8" x14ac:dyDescent="0.3">
      <c r="A22" s="3">
        <v>44854</v>
      </c>
      <c r="B22">
        <v>88</v>
      </c>
      <c r="C22">
        <v>9730.6031746031749</v>
      </c>
      <c r="D22">
        <v>3.5</v>
      </c>
      <c r="E22">
        <v>80</v>
      </c>
      <c r="F22">
        <v>27.5</v>
      </c>
      <c r="G22">
        <v>2.6999999999999997</v>
      </c>
      <c r="H22">
        <v>0.10823360323739301</v>
      </c>
    </row>
    <row r="23" spans="1:8" x14ac:dyDescent="0.3">
      <c r="A23" s="3">
        <v>44855</v>
      </c>
      <c r="B23">
        <v>57.67</v>
      </c>
      <c r="C23">
        <v>9730.6031746031749</v>
      </c>
      <c r="D23">
        <v>7</v>
      </c>
      <c r="E23">
        <v>75</v>
      </c>
      <c r="F23">
        <v>28</v>
      </c>
      <c r="G23">
        <v>0.6</v>
      </c>
      <c r="H23">
        <v>0.10823360323739301</v>
      </c>
    </row>
    <row r="24" spans="1:8" x14ac:dyDescent="0.3">
      <c r="A24" s="3">
        <v>44856</v>
      </c>
      <c r="B24">
        <v>57</v>
      </c>
      <c r="C24">
        <v>9730.6031746031749</v>
      </c>
      <c r="D24">
        <v>2.5</v>
      </c>
      <c r="E24">
        <v>75</v>
      </c>
      <c r="F24">
        <v>28.5</v>
      </c>
      <c r="G24">
        <v>2.35</v>
      </c>
      <c r="H24">
        <v>0.10823360323739301</v>
      </c>
    </row>
    <row r="25" spans="1:8" x14ac:dyDescent="0.3">
      <c r="A25" s="3">
        <v>44857</v>
      </c>
      <c r="B25">
        <v>63.5</v>
      </c>
      <c r="C25">
        <v>9730.6031746031749</v>
      </c>
      <c r="D25">
        <v>6</v>
      </c>
      <c r="E25">
        <v>80</v>
      </c>
      <c r="F25">
        <v>27.5</v>
      </c>
      <c r="G25">
        <v>3</v>
      </c>
      <c r="H25">
        <v>0.10823360323739301</v>
      </c>
    </row>
    <row r="26" spans="1:8" x14ac:dyDescent="0.3">
      <c r="A26" s="3">
        <v>44858</v>
      </c>
      <c r="C26">
        <v>10815.888888888889</v>
      </c>
      <c r="D26">
        <v>6</v>
      </c>
      <c r="E26">
        <v>65</v>
      </c>
      <c r="F26">
        <v>29</v>
      </c>
      <c r="G26">
        <v>0.5</v>
      </c>
      <c r="H26">
        <v>0.10823360323739301</v>
      </c>
    </row>
    <row r="27" spans="1:8" x14ac:dyDescent="0.3">
      <c r="A27" s="3">
        <v>44859</v>
      </c>
      <c r="B27">
        <v>25</v>
      </c>
      <c r="C27">
        <v>10815.888888888889</v>
      </c>
      <c r="D27">
        <v>9</v>
      </c>
      <c r="E27">
        <v>70</v>
      </c>
      <c r="F27">
        <v>28</v>
      </c>
      <c r="G27">
        <v>0.45</v>
      </c>
      <c r="H27">
        <v>0.10823360323739301</v>
      </c>
    </row>
    <row r="28" spans="1:8" x14ac:dyDescent="0.3">
      <c r="A28" s="3">
        <v>44860</v>
      </c>
      <c r="B28">
        <v>32.5</v>
      </c>
      <c r="C28">
        <v>10815.888888888889</v>
      </c>
      <c r="D28">
        <v>9</v>
      </c>
      <c r="E28">
        <v>85</v>
      </c>
      <c r="F28">
        <v>25</v>
      </c>
      <c r="G28">
        <v>0</v>
      </c>
      <c r="H28">
        <v>0.10823360323739301</v>
      </c>
    </row>
    <row r="29" spans="1:8" x14ac:dyDescent="0.3">
      <c r="A29" s="3">
        <v>44861</v>
      </c>
      <c r="B29">
        <v>41</v>
      </c>
      <c r="C29">
        <v>10815.888888888889</v>
      </c>
      <c r="D29">
        <v>6</v>
      </c>
      <c r="E29">
        <v>70</v>
      </c>
      <c r="F29">
        <v>28</v>
      </c>
      <c r="G29">
        <v>0.05</v>
      </c>
      <c r="H29">
        <v>0.10823360323739301</v>
      </c>
    </row>
    <row r="30" spans="1:8" x14ac:dyDescent="0.3">
      <c r="A30" s="3">
        <v>44862</v>
      </c>
      <c r="B30">
        <v>55</v>
      </c>
      <c r="C30">
        <v>10815.888888888889</v>
      </c>
      <c r="D30">
        <v>4.5</v>
      </c>
      <c r="E30">
        <v>60</v>
      </c>
      <c r="F30">
        <v>28</v>
      </c>
      <c r="G30">
        <v>0</v>
      </c>
      <c r="H30">
        <v>0.10823360323739301</v>
      </c>
    </row>
    <row r="31" spans="1:8" x14ac:dyDescent="0.3">
      <c r="A31" s="3">
        <v>44863</v>
      </c>
      <c r="B31">
        <v>54.5</v>
      </c>
      <c r="C31">
        <v>10815.888888888889</v>
      </c>
      <c r="D31">
        <v>6</v>
      </c>
      <c r="E31">
        <v>60</v>
      </c>
      <c r="F31">
        <v>28.5</v>
      </c>
      <c r="G31">
        <v>0.35</v>
      </c>
      <c r="H31">
        <v>0.10823360323739301</v>
      </c>
    </row>
    <row r="32" spans="1:8" x14ac:dyDescent="0.3">
      <c r="A32" s="3">
        <v>44864</v>
      </c>
      <c r="C32">
        <v>10815.888888888889</v>
      </c>
      <c r="D32">
        <v>4.5</v>
      </c>
      <c r="E32">
        <v>60</v>
      </c>
      <c r="F32">
        <v>28.5</v>
      </c>
      <c r="G32">
        <v>0</v>
      </c>
      <c r="H32">
        <v>0.10823360323739301</v>
      </c>
    </row>
    <row r="33" spans="1:17" x14ac:dyDescent="0.3">
      <c r="A33" s="3">
        <v>44865</v>
      </c>
      <c r="C33">
        <v>10815.888888888889</v>
      </c>
      <c r="D33">
        <v>3.5</v>
      </c>
      <c r="E33">
        <v>65</v>
      </c>
      <c r="F33">
        <v>28.5</v>
      </c>
      <c r="G33">
        <v>0.2</v>
      </c>
      <c r="H33">
        <v>0.10823360323739301</v>
      </c>
    </row>
    <row r="36" spans="1:17" x14ac:dyDescent="0.3">
      <c r="A36" s="12" t="s">
        <v>10</v>
      </c>
      <c r="B36" s="12"/>
      <c r="C36" s="12"/>
      <c r="D36" s="12"/>
      <c r="E36" s="12"/>
      <c r="F36" s="12"/>
      <c r="G36" s="12"/>
      <c r="H36" s="12"/>
    </row>
    <row r="37" spans="1:17" x14ac:dyDescent="0.3">
      <c r="A37" s="2" t="s">
        <v>0</v>
      </c>
      <c r="B37" s="2" t="s">
        <v>1</v>
      </c>
      <c r="C37" s="2" t="s">
        <v>2</v>
      </c>
      <c r="D37" s="2" t="s">
        <v>3</v>
      </c>
      <c r="E37" s="2" t="s">
        <v>8</v>
      </c>
      <c r="F37" s="2" t="s">
        <v>4</v>
      </c>
      <c r="G37" s="2" t="s">
        <v>9</v>
      </c>
      <c r="H37" s="2" t="s">
        <v>5</v>
      </c>
      <c r="J37" s="2" t="s">
        <v>25</v>
      </c>
      <c r="K37" s="2" t="s">
        <v>2</v>
      </c>
      <c r="L37" s="2" t="s">
        <v>3</v>
      </c>
      <c r="M37" s="2" t="s">
        <v>8</v>
      </c>
      <c r="N37" s="2" t="s">
        <v>4</v>
      </c>
      <c r="O37" s="2" t="s">
        <v>9</v>
      </c>
      <c r="P37" s="2" t="s">
        <v>5</v>
      </c>
    </row>
    <row r="38" spans="1:17" x14ac:dyDescent="0.3">
      <c r="A38" s="3">
        <v>44835</v>
      </c>
      <c r="B38">
        <v>86</v>
      </c>
      <c r="C38">
        <v>17465.746031746032</v>
      </c>
      <c r="D38">
        <v>9</v>
      </c>
      <c r="E38">
        <v>50</v>
      </c>
      <c r="F38">
        <v>33</v>
      </c>
      <c r="G38">
        <v>0</v>
      </c>
      <c r="H38">
        <v>0.10823360323739301</v>
      </c>
      <c r="I38" t="s">
        <v>43</v>
      </c>
      <c r="J38">
        <f t="shared" ref="J38:P38" si="3">AVERAGE(B38:B68)</f>
        <v>64.382222222222225</v>
      </c>
      <c r="K38">
        <f t="shared" si="3"/>
        <v>14421.109062980033</v>
      </c>
      <c r="L38">
        <f t="shared" si="3"/>
        <v>9.32258064516129</v>
      </c>
      <c r="M38">
        <f t="shared" si="3"/>
        <v>57.096774193548384</v>
      </c>
      <c r="N38">
        <f t="shared" si="3"/>
        <v>31.93548387096774</v>
      </c>
      <c r="O38">
        <f t="shared" si="3"/>
        <v>0.67419354838709689</v>
      </c>
      <c r="P38">
        <f t="shared" si="3"/>
        <v>0.10823360323739305</v>
      </c>
    </row>
    <row r="39" spans="1:17" x14ac:dyDescent="0.3">
      <c r="A39" s="3">
        <v>44836</v>
      </c>
      <c r="B39">
        <v>52.5</v>
      </c>
      <c r="C39">
        <v>17465.746031746032</v>
      </c>
      <c r="D39">
        <v>7</v>
      </c>
      <c r="E39">
        <v>60</v>
      </c>
      <c r="F39">
        <v>30</v>
      </c>
      <c r="G39">
        <v>0.4</v>
      </c>
      <c r="H39">
        <v>0.10823360323739301</v>
      </c>
      <c r="I39" t="s">
        <v>44</v>
      </c>
      <c r="J39">
        <f t="shared" ref="J39:P39" si="4">SUM(B38:B68)</f>
        <v>1738.32</v>
      </c>
      <c r="K39">
        <f t="shared" si="4"/>
        <v>447054.38095238101</v>
      </c>
      <c r="L39">
        <f t="shared" si="4"/>
        <v>289</v>
      </c>
      <c r="M39">
        <f t="shared" si="4"/>
        <v>1770</v>
      </c>
      <c r="N39">
        <f t="shared" si="4"/>
        <v>990</v>
      </c>
      <c r="O39">
        <f t="shared" si="4"/>
        <v>20.900000000000002</v>
      </c>
      <c r="P39">
        <f t="shared" si="4"/>
        <v>3.3552417003591843</v>
      </c>
    </row>
    <row r="40" spans="1:17" x14ac:dyDescent="0.3">
      <c r="A40" s="3">
        <v>44837</v>
      </c>
      <c r="B40">
        <v>73</v>
      </c>
      <c r="C40">
        <v>17465.746031746032</v>
      </c>
      <c r="D40">
        <v>10</v>
      </c>
      <c r="E40">
        <v>60</v>
      </c>
      <c r="F40">
        <v>32</v>
      </c>
      <c r="G40">
        <v>1.5</v>
      </c>
      <c r="H40">
        <v>0.10823360323739301</v>
      </c>
      <c r="I40" t="s">
        <v>45</v>
      </c>
      <c r="J40">
        <f t="shared" ref="J40:P40" si="5">STDEV(B38:B68)</f>
        <v>15.323647972316758</v>
      </c>
      <c r="K40">
        <f t="shared" si="5"/>
        <v>2076.3405341940083</v>
      </c>
      <c r="L40">
        <f t="shared" si="5"/>
        <v>3.4678244551321957</v>
      </c>
      <c r="M40">
        <f t="shared" si="5"/>
        <v>7.3907818202121414</v>
      </c>
      <c r="N40">
        <f t="shared" si="5"/>
        <v>1.4817890959010271</v>
      </c>
      <c r="O40">
        <f t="shared" si="5"/>
        <v>1.0726812953017881</v>
      </c>
      <c r="P40">
        <f t="shared" si="5"/>
        <v>4.2321564813699051E-17</v>
      </c>
    </row>
    <row r="41" spans="1:17" ht="15" thickBot="1" x14ac:dyDescent="0.35">
      <c r="A41" s="3">
        <v>44838</v>
      </c>
      <c r="B41">
        <v>58.33</v>
      </c>
      <c r="C41">
        <v>17465.746031746032</v>
      </c>
      <c r="D41">
        <v>5</v>
      </c>
      <c r="E41">
        <v>60</v>
      </c>
      <c r="F41">
        <v>32</v>
      </c>
      <c r="G41">
        <v>0.1</v>
      </c>
      <c r="H41">
        <v>0.10823360323739301</v>
      </c>
    </row>
    <row r="42" spans="1:17" x14ac:dyDescent="0.3">
      <c r="A42" s="3">
        <v>44839</v>
      </c>
      <c r="C42">
        <v>17465.746031746032</v>
      </c>
      <c r="D42">
        <v>3</v>
      </c>
      <c r="E42">
        <v>50</v>
      </c>
      <c r="F42">
        <v>29</v>
      </c>
      <c r="G42">
        <v>4.2</v>
      </c>
      <c r="H42">
        <v>0.10823360323739301</v>
      </c>
      <c r="J42" s="7"/>
      <c r="K42" s="7" t="s">
        <v>36</v>
      </c>
      <c r="L42" s="7" t="s">
        <v>37</v>
      </c>
      <c r="M42" s="7" t="s">
        <v>38</v>
      </c>
      <c r="N42" s="7" t="s">
        <v>39</v>
      </c>
      <c r="O42" s="7" t="s">
        <v>40</v>
      </c>
      <c r="P42" s="7" t="s">
        <v>41</v>
      </c>
      <c r="Q42" s="7" t="s">
        <v>42</v>
      </c>
    </row>
    <row r="43" spans="1:17" x14ac:dyDescent="0.3">
      <c r="A43" s="3">
        <v>44840</v>
      </c>
      <c r="B43">
        <v>77</v>
      </c>
      <c r="C43">
        <v>17465.746031746032</v>
      </c>
      <c r="D43">
        <v>6</v>
      </c>
      <c r="E43">
        <v>60</v>
      </c>
      <c r="F43">
        <v>32</v>
      </c>
      <c r="G43">
        <v>0</v>
      </c>
      <c r="H43">
        <v>0.10823360323739301</v>
      </c>
      <c r="J43" s="4" t="s">
        <v>36</v>
      </c>
      <c r="K43" s="4">
        <v>1</v>
      </c>
      <c r="L43" s="4"/>
      <c r="M43" s="4"/>
      <c r="N43" s="4"/>
      <c r="O43" s="4"/>
      <c r="P43" s="4"/>
      <c r="Q43" s="4"/>
    </row>
    <row r="44" spans="1:17" x14ac:dyDescent="0.3">
      <c r="A44" s="3">
        <v>44841</v>
      </c>
      <c r="B44">
        <v>65.33</v>
      </c>
      <c r="C44">
        <v>17465.746031746032</v>
      </c>
      <c r="D44">
        <v>12</v>
      </c>
      <c r="E44">
        <v>60</v>
      </c>
      <c r="F44">
        <v>29</v>
      </c>
      <c r="G44">
        <v>0.6</v>
      </c>
      <c r="H44">
        <v>0.10823360323739301</v>
      </c>
      <c r="J44" s="4" t="s">
        <v>37</v>
      </c>
      <c r="K44" s="4">
        <v>-6.5385422984369862E-2</v>
      </c>
      <c r="L44" s="4">
        <v>1</v>
      </c>
      <c r="M44" s="4"/>
      <c r="N44" s="4"/>
      <c r="O44" s="4"/>
      <c r="P44" s="4"/>
      <c r="Q44" s="4"/>
    </row>
    <row r="45" spans="1:17" x14ac:dyDescent="0.3">
      <c r="A45" s="3">
        <v>44842</v>
      </c>
      <c r="B45">
        <v>39.5</v>
      </c>
      <c r="C45">
        <v>17465.746031746032</v>
      </c>
      <c r="D45">
        <v>6</v>
      </c>
      <c r="E45">
        <v>60</v>
      </c>
      <c r="F45">
        <v>32</v>
      </c>
      <c r="G45">
        <v>0</v>
      </c>
      <c r="H45">
        <v>0.10823360323739301</v>
      </c>
      <c r="J45" s="4" t="s">
        <v>38</v>
      </c>
      <c r="K45" s="4">
        <v>-0.28969067199387755</v>
      </c>
      <c r="L45" s="4">
        <v>-0.20234051108391221</v>
      </c>
      <c r="M45" s="4">
        <v>1</v>
      </c>
      <c r="N45" s="4"/>
      <c r="O45" s="4"/>
      <c r="P45" s="4"/>
      <c r="Q45" s="4"/>
    </row>
    <row r="46" spans="1:17" x14ac:dyDescent="0.3">
      <c r="A46" s="3">
        <v>44843</v>
      </c>
      <c r="B46">
        <v>79</v>
      </c>
      <c r="C46">
        <v>17465.746031746032</v>
      </c>
      <c r="D46">
        <v>8</v>
      </c>
      <c r="E46">
        <v>60</v>
      </c>
      <c r="F46">
        <v>33</v>
      </c>
      <c r="G46">
        <v>3.2</v>
      </c>
      <c r="H46">
        <v>0.10823360323739301</v>
      </c>
      <c r="J46" s="4" t="s">
        <v>39</v>
      </c>
      <c r="K46" s="4">
        <v>0.19710831436206938</v>
      </c>
      <c r="L46" s="4">
        <v>-9.5497071900015038E-2</v>
      </c>
      <c r="M46" s="4">
        <v>-0.20934862378838387</v>
      </c>
      <c r="N46" s="4">
        <v>1</v>
      </c>
      <c r="O46" s="4"/>
      <c r="P46" s="4"/>
      <c r="Q46" s="4"/>
    </row>
    <row r="47" spans="1:17" x14ac:dyDescent="0.3">
      <c r="A47" s="3">
        <v>44844</v>
      </c>
      <c r="B47">
        <v>55</v>
      </c>
      <c r="C47">
        <v>12691.142857142857</v>
      </c>
      <c r="D47">
        <v>3</v>
      </c>
      <c r="E47">
        <v>60</v>
      </c>
      <c r="F47">
        <v>31</v>
      </c>
      <c r="G47">
        <v>0.3</v>
      </c>
      <c r="H47">
        <v>0.10823360323739301</v>
      </c>
      <c r="J47" s="4" t="s">
        <v>40</v>
      </c>
      <c r="K47" s="4">
        <v>-0.27658774262866925</v>
      </c>
      <c r="L47" s="4">
        <v>-0.17427946928217891</v>
      </c>
      <c r="M47" s="4">
        <v>0.32204174539394487</v>
      </c>
      <c r="N47" s="4">
        <v>-0.50466524146804492</v>
      </c>
      <c r="O47" s="4">
        <v>1</v>
      </c>
      <c r="P47" s="4"/>
      <c r="Q47" s="4"/>
    </row>
    <row r="48" spans="1:17" x14ac:dyDescent="0.3">
      <c r="A48" s="3">
        <v>44845</v>
      </c>
      <c r="B48">
        <v>92</v>
      </c>
      <c r="C48">
        <v>12691.142857142857</v>
      </c>
      <c r="D48">
        <v>12</v>
      </c>
      <c r="E48">
        <v>60</v>
      </c>
      <c r="F48">
        <v>31</v>
      </c>
      <c r="G48">
        <v>2</v>
      </c>
      <c r="H48">
        <v>0.10823360323739301</v>
      </c>
      <c r="J48" s="4" t="s">
        <v>41</v>
      </c>
      <c r="K48" s="4">
        <v>0.51360124830887777</v>
      </c>
      <c r="L48" s="4">
        <v>0.18317055858109826</v>
      </c>
      <c r="M48" s="4">
        <v>-0.2656179926544518</v>
      </c>
      <c r="N48" s="4">
        <v>0.13318872135868273</v>
      </c>
      <c r="O48" s="4">
        <v>-0.4687383753560509</v>
      </c>
      <c r="P48" s="4">
        <v>1</v>
      </c>
      <c r="Q48" s="4"/>
    </row>
    <row r="49" spans="1:17" ht="15" thickBot="1" x14ac:dyDescent="0.35">
      <c r="A49" s="3">
        <v>44846</v>
      </c>
      <c r="B49">
        <v>76</v>
      </c>
      <c r="C49">
        <v>12691.142857142857</v>
      </c>
      <c r="D49">
        <v>11</v>
      </c>
      <c r="E49">
        <v>50</v>
      </c>
      <c r="F49">
        <v>32</v>
      </c>
      <c r="G49">
        <v>0.9</v>
      </c>
      <c r="H49">
        <v>0.10823360323739301</v>
      </c>
      <c r="J49" s="5" t="s">
        <v>42</v>
      </c>
      <c r="K49" s="5">
        <v>2.1001036383317492E-16</v>
      </c>
      <c r="L49" s="5">
        <v>1.0916255931105321E-15</v>
      </c>
      <c r="M49" s="5">
        <v>6.7187986238813268E-17</v>
      </c>
      <c r="N49" s="5">
        <v>-3.7830283307703522E-16</v>
      </c>
      <c r="O49" s="5">
        <v>-1.1792980985682959E-15</v>
      </c>
      <c r="P49" s="5">
        <v>9.9554172128288087E-17</v>
      </c>
      <c r="Q49" s="5">
        <v>1</v>
      </c>
    </row>
    <row r="50" spans="1:17" x14ac:dyDescent="0.3">
      <c r="A50" s="3">
        <v>44847</v>
      </c>
      <c r="B50">
        <v>70.33</v>
      </c>
      <c r="C50">
        <v>12691.142857142857</v>
      </c>
      <c r="D50">
        <v>8</v>
      </c>
      <c r="E50">
        <v>60</v>
      </c>
      <c r="F50">
        <v>33</v>
      </c>
      <c r="G50">
        <v>0.2</v>
      </c>
      <c r="H50">
        <v>0.10823360323739301</v>
      </c>
    </row>
    <row r="51" spans="1:17" x14ac:dyDescent="0.3">
      <c r="A51" s="3">
        <v>44848</v>
      </c>
      <c r="C51">
        <v>12691.142857142857</v>
      </c>
      <c r="D51">
        <v>10</v>
      </c>
      <c r="E51">
        <v>50</v>
      </c>
      <c r="F51">
        <v>34</v>
      </c>
      <c r="G51">
        <v>0.3</v>
      </c>
      <c r="H51">
        <v>0.10823360323739301</v>
      </c>
    </row>
    <row r="52" spans="1:17" x14ac:dyDescent="0.3">
      <c r="A52" s="3">
        <v>44849</v>
      </c>
      <c r="B52">
        <v>69</v>
      </c>
      <c r="C52">
        <v>12691.142857142857</v>
      </c>
      <c r="D52">
        <v>8</v>
      </c>
      <c r="E52">
        <v>60</v>
      </c>
      <c r="F52">
        <v>31</v>
      </c>
      <c r="G52">
        <v>2.4</v>
      </c>
      <c r="H52">
        <v>0.10823360323739301</v>
      </c>
    </row>
    <row r="53" spans="1:17" x14ac:dyDescent="0.3">
      <c r="A53" s="3">
        <v>44850</v>
      </c>
      <c r="B53">
        <v>72</v>
      </c>
      <c r="C53">
        <v>12691.142857142857</v>
      </c>
      <c r="D53">
        <v>7</v>
      </c>
      <c r="E53">
        <v>60</v>
      </c>
      <c r="F53">
        <v>33</v>
      </c>
      <c r="G53">
        <v>0.2</v>
      </c>
      <c r="H53">
        <v>0.10823360323739301</v>
      </c>
    </row>
    <row r="54" spans="1:17" x14ac:dyDescent="0.3">
      <c r="A54" s="3">
        <v>44851</v>
      </c>
      <c r="B54">
        <v>72</v>
      </c>
      <c r="C54">
        <v>12556.79365079365</v>
      </c>
      <c r="D54">
        <v>8</v>
      </c>
      <c r="E54">
        <v>70</v>
      </c>
      <c r="F54">
        <v>32</v>
      </c>
      <c r="G54">
        <v>0</v>
      </c>
      <c r="H54">
        <v>0.10823360323739301</v>
      </c>
    </row>
    <row r="55" spans="1:17" x14ac:dyDescent="0.3">
      <c r="A55" s="3">
        <v>44852</v>
      </c>
      <c r="B55">
        <v>81</v>
      </c>
      <c r="C55">
        <v>12556.79365079365</v>
      </c>
      <c r="D55">
        <v>10</v>
      </c>
      <c r="E55">
        <v>60</v>
      </c>
      <c r="F55">
        <v>31</v>
      </c>
      <c r="G55">
        <v>0.6</v>
      </c>
      <c r="H55">
        <v>0.10823360323739301</v>
      </c>
    </row>
    <row r="56" spans="1:17" x14ac:dyDescent="0.3">
      <c r="A56" s="3">
        <v>44853</v>
      </c>
      <c r="B56">
        <v>76.33</v>
      </c>
      <c r="C56">
        <v>12556.79365079365</v>
      </c>
      <c r="D56">
        <v>5</v>
      </c>
      <c r="E56">
        <v>50</v>
      </c>
      <c r="F56">
        <v>32</v>
      </c>
      <c r="G56">
        <v>0.2</v>
      </c>
      <c r="H56">
        <v>0.10823360323739301</v>
      </c>
    </row>
    <row r="57" spans="1:17" x14ac:dyDescent="0.3">
      <c r="A57" s="3">
        <v>44854</v>
      </c>
      <c r="B57">
        <v>87.67</v>
      </c>
      <c r="C57">
        <v>12556.79365079365</v>
      </c>
      <c r="D57">
        <v>6</v>
      </c>
      <c r="E57">
        <v>70</v>
      </c>
      <c r="F57">
        <v>29</v>
      </c>
      <c r="G57">
        <v>2.5</v>
      </c>
      <c r="H57">
        <v>0.10823360323739301</v>
      </c>
    </row>
    <row r="58" spans="1:17" x14ac:dyDescent="0.3">
      <c r="A58" s="3">
        <v>44855</v>
      </c>
      <c r="B58">
        <v>40</v>
      </c>
      <c r="C58">
        <v>12556.79365079365</v>
      </c>
      <c r="D58">
        <v>13</v>
      </c>
      <c r="E58">
        <v>70</v>
      </c>
      <c r="F58">
        <v>32</v>
      </c>
      <c r="G58">
        <v>0.4</v>
      </c>
      <c r="H58">
        <v>0.10823360323739301</v>
      </c>
    </row>
    <row r="59" spans="1:17" x14ac:dyDescent="0.3">
      <c r="A59" s="3">
        <v>44856</v>
      </c>
      <c r="B59">
        <v>61</v>
      </c>
      <c r="C59">
        <v>12556.79365079365</v>
      </c>
      <c r="D59">
        <v>9</v>
      </c>
      <c r="E59">
        <v>60</v>
      </c>
      <c r="F59">
        <v>32</v>
      </c>
      <c r="G59">
        <v>0</v>
      </c>
      <c r="H59">
        <v>0.10823360323739301</v>
      </c>
    </row>
    <row r="60" spans="1:17" x14ac:dyDescent="0.3">
      <c r="A60" s="3">
        <v>44857</v>
      </c>
      <c r="B60">
        <v>56.33</v>
      </c>
      <c r="C60">
        <v>12556.79365079365</v>
      </c>
      <c r="D60">
        <v>10</v>
      </c>
      <c r="E60">
        <v>60</v>
      </c>
      <c r="F60">
        <v>33</v>
      </c>
      <c r="G60">
        <v>0.1</v>
      </c>
      <c r="H60">
        <v>0.10823360323739301</v>
      </c>
    </row>
    <row r="61" spans="1:17" x14ac:dyDescent="0.3">
      <c r="A61" s="3">
        <v>44858</v>
      </c>
      <c r="B61">
        <v>34</v>
      </c>
      <c r="C61">
        <v>14140.888888888889</v>
      </c>
      <c r="D61">
        <v>16</v>
      </c>
      <c r="E61">
        <v>50</v>
      </c>
      <c r="F61">
        <v>33</v>
      </c>
      <c r="G61">
        <v>0.2</v>
      </c>
      <c r="H61">
        <v>0.10823360323739301</v>
      </c>
    </row>
    <row r="62" spans="1:17" x14ac:dyDescent="0.3">
      <c r="A62" s="3">
        <v>44859</v>
      </c>
      <c r="C62">
        <v>14140.888888888889</v>
      </c>
      <c r="D62">
        <v>18</v>
      </c>
      <c r="E62">
        <v>60</v>
      </c>
      <c r="F62">
        <v>32</v>
      </c>
      <c r="G62">
        <v>0.5</v>
      </c>
      <c r="H62">
        <v>0.10823360323739301</v>
      </c>
    </row>
    <row r="63" spans="1:17" x14ac:dyDescent="0.3">
      <c r="A63" s="3">
        <v>44860</v>
      </c>
      <c r="C63">
        <v>14140.888888888889</v>
      </c>
      <c r="D63">
        <v>11</v>
      </c>
      <c r="E63">
        <v>60</v>
      </c>
      <c r="F63">
        <v>30</v>
      </c>
      <c r="G63">
        <v>0.1</v>
      </c>
      <c r="H63">
        <v>0.10823360323739301</v>
      </c>
    </row>
    <row r="64" spans="1:17" x14ac:dyDescent="0.3">
      <c r="A64" s="3">
        <v>44861</v>
      </c>
      <c r="B64">
        <v>49</v>
      </c>
      <c r="C64">
        <v>14140.888888888889</v>
      </c>
      <c r="D64">
        <v>12</v>
      </c>
      <c r="E64">
        <v>50</v>
      </c>
      <c r="F64">
        <v>32</v>
      </c>
      <c r="G64">
        <v>0</v>
      </c>
      <c r="H64">
        <v>0.10823360323739301</v>
      </c>
    </row>
    <row r="65" spans="1:17" x14ac:dyDescent="0.3">
      <c r="A65" s="3">
        <v>44862</v>
      </c>
      <c r="B65">
        <v>55</v>
      </c>
      <c r="C65">
        <v>14140.888888888889</v>
      </c>
      <c r="D65">
        <v>13</v>
      </c>
      <c r="E65">
        <v>40</v>
      </c>
      <c r="F65">
        <v>34</v>
      </c>
      <c r="G65">
        <v>0</v>
      </c>
      <c r="H65">
        <v>0.10823360323739301</v>
      </c>
    </row>
    <row r="66" spans="1:17" x14ac:dyDescent="0.3">
      <c r="A66" s="3">
        <v>44863</v>
      </c>
      <c r="B66">
        <v>56</v>
      </c>
      <c r="C66">
        <v>14140.888888888889</v>
      </c>
      <c r="D66">
        <v>13</v>
      </c>
      <c r="E66">
        <v>50</v>
      </c>
      <c r="F66">
        <v>34</v>
      </c>
      <c r="G66">
        <v>0</v>
      </c>
      <c r="H66">
        <v>0.10823360323739301</v>
      </c>
    </row>
    <row r="67" spans="1:17" x14ac:dyDescent="0.3">
      <c r="A67" s="3">
        <v>44864</v>
      </c>
      <c r="B67">
        <v>51.5</v>
      </c>
      <c r="C67">
        <v>14140.888888888889</v>
      </c>
      <c r="D67">
        <v>11</v>
      </c>
      <c r="E67">
        <v>40</v>
      </c>
      <c r="F67">
        <v>35</v>
      </c>
      <c r="G67">
        <v>0</v>
      </c>
      <c r="H67">
        <v>0.10823360323739301</v>
      </c>
    </row>
    <row r="68" spans="1:17" x14ac:dyDescent="0.3">
      <c r="A68" s="3">
        <v>44865</v>
      </c>
      <c r="B68">
        <v>53.5</v>
      </c>
      <c r="C68">
        <v>14140.888888888889</v>
      </c>
      <c r="D68">
        <v>9</v>
      </c>
      <c r="E68">
        <v>60</v>
      </c>
      <c r="F68">
        <v>32</v>
      </c>
      <c r="G68">
        <v>0</v>
      </c>
      <c r="H68">
        <v>0.10823360323739301</v>
      </c>
    </row>
    <row r="71" spans="1:17" x14ac:dyDescent="0.3">
      <c r="A71" s="13" t="s">
        <v>11</v>
      </c>
      <c r="B71" s="13"/>
      <c r="C71" s="13"/>
      <c r="D71" s="13"/>
      <c r="E71" s="13"/>
      <c r="F71" s="13"/>
      <c r="G71" s="13"/>
      <c r="H71" s="13"/>
    </row>
    <row r="72" spans="1:17" x14ac:dyDescent="0.3">
      <c r="A72" s="2" t="s">
        <v>0</v>
      </c>
      <c r="B72" s="2" t="s">
        <v>1</v>
      </c>
      <c r="C72" s="2" t="s">
        <v>2</v>
      </c>
      <c r="D72" s="2" t="s">
        <v>3</v>
      </c>
      <c r="E72" s="2" t="s">
        <v>8</v>
      </c>
      <c r="F72" s="2" t="s">
        <v>4</v>
      </c>
      <c r="G72" s="2" t="s">
        <v>9</v>
      </c>
      <c r="H72" s="2" t="s">
        <v>5</v>
      </c>
      <c r="J72" s="2" t="s">
        <v>25</v>
      </c>
      <c r="K72" s="2" t="s">
        <v>2</v>
      </c>
      <c r="L72" s="2" t="s">
        <v>3</v>
      </c>
      <c r="M72" s="2" t="s">
        <v>8</v>
      </c>
      <c r="N72" s="2" t="s">
        <v>4</v>
      </c>
      <c r="O72" s="2" t="s">
        <v>9</v>
      </c>
      <c r="P72" s="2" t="s">
        <v>5</v>
      </c>
    </row>
    <row r="73" spans="1:17" x14ac:dyDescent="0.3">
      <c r="A73" s="3">
        <v>44835</v>
      </c>
      <c r="B73">
        <v>79.33</v>
      </c>
      <c r="C73">
        <v>17720</v>
      </c>
      <c r="D73">
        <v>5</v>
      </c>
      <c r="E73">
        <v>65</v>
      </c>
      <c r="F73">
        <v>29.5</v>
      </c>
      <c r="G73">
        <v>1.5499999999999998</v>
      </c>
      <c r="H73">
        <v>0.10823360323739301</v>
      </c>
      <c r="I73" t="s">
        <v>43</v>
      </c>
      <c r="J73">
        <f t="shared" ref="J73:P73" si="6">AVERAGE(B73:B103)</f>
        <v>62.548333333333325</v>
      </c>
      <c r="K73">
        <f t="shared" si="6"/>
        <v>15248.420890937023</v>
      </c>
      <c r="L73">
        <f t="shared" si="6"/>
        <v>6.241935483870968</v>
      </c>
      <c r="M73">
        <f t="shared" si="6"/>
        <v>69.677419354838705</v>
      </c>
      <c r="N73">
        <f t="shared" si="6"/>
        <v>28.661290322580644</v>
      </c>
      <c r="O73">
        <f t="shared" si="6"/>
        <v>1.7774193548387101</v>
      </c>
      <c r="P73">
        <f t="shared" si="6"/>
        <v>0.10823360323739305</v>
      </c>
    </row>
    <row r="74" spans="1:17" x14ac:dyDescent="0.3">
      <c r="A74" s="3">
        <v>44836</v>
      </c>
      <c r="B74">
        <v>52</v>
      </c>
      <c r="C74">
        <v>17720</v>
      </c>
      <c r="D74">
        <v>4.5</v>
      </c>
      <c r="E74">
        <v>65</v>
      </c>
      <c r="F74">
        <v>28.5</v>
      </c>
      <c r="G74">
        <v>0.65</v>
      </c>
      <c r="H74">
        <v>0.10823360323739301</v>
      </c>
      <c r="I74" t="s">
        <v>44</v>
      </c>
      <c r="J74">
        <f t="shared" ref="J74:P74" si="7">SUM(B73:B103)</f>
        <v>1501.1599999999999</v>
      </c>
      <c r="K74">
        <f t="shared" si="7"/>
        <v>472701.04761904769</v>
      </c>
      <c r="L74">
        <f t="shared" si="7"/>
        <v>193.5</v>
      </c>
      <c r="M74">
        <f t="shared" si="7"/>
        <v>2160</v>
      </c>
      <c r="N74">
        <f t="shared" si="7"/>
        <v>888.5</v>
      </c>
      <c r="O74">
        <f t="shared" si="7"/>
        <v>55.100000000000009</v>
      </c>
      <c r="P74">
        <f t="shared" si="7"/>
        <v>3.3552417003591843</v>
      </c>
    </row>
    <row r="75" spans="1:17" x14ac:dyDescent="0.3">
      <c r="A75" s="3">
        <v>44837</v>
      </c>
      <c r="B75">
        <v>73</v>
      </c>
      <c r="C75">
        <v>17720</v>
      </c>
      <c r="D75">
        <v>5.5</v>
      </c>
      <c r="E75">
        <v>65</v>
      </c>
      <c r="F75">
        <v>27.5</v>
      </c>
      <c r="G75">
        <v>4</v>
      </c>
      <c r="H75">
        <v>0.10823360323739301</v>
      </c>
      <c r="I75" t="s">
        <v>45</v>
      </c>
      <c r="J75">
        <f t="shared" ref="J75:P75" si="8">STDEV(B73:B103)</f>
        <v>16.251781886696421</v>
      </c>
      <c r="K75">
        <f t="shared" si="8"/>
        <v>1937.823612822192</v>
      </c>
      <c r="L75">
        <f t="shared" si="8"/>
        <v>2.682880814044037</v>
      </c>
      <c r="M75">
        <f t="shared" si="8"/>
        <v>6.4466378667446671</v>
      </c>
      <c r="N75">
        <f t="shared" si="8"/>
        <v>0.91639781003478982</v>
      </c>
      <c r="O75">
        <f t="shared" si="8"/>
        <v>1.4597282115561454</v>
      </c>
      <c r="P75">
        <f t="shared" si="8"/>
        <v>4.2321564813699051E-17</v>
      </c>
    </row>
    <row r="76" spans="1:17" ht="15" thickBot="1" x14ac:dyDescent="0.35">
      <c r="A76" s="3">
        <v>44838</v>
      </c>
      <c r="C76">
        <v>17720</v>
      </c>
      <c r="D76">
        <v>4</v>
      </c>
      <c r="E76">
        <v>75</v>
      </c>
      <c r="F76">
        <v>27.5</v>
      </c>
      <c r="G76">
        <v>3.8</v>
      </c>
      <c r="H76">
        <v>0.10823360323739301</v>
      </c>
    </row>
    <row r="77" spans="1:17" x14ac:dyDescent="0.3">
      <c r="A77" s="3">
        <v>44839</v>
      </c>
      <c r="B77">
        <v>62</v>
      </c>
      <c r="C77">
        <v>17720</v>
      </c>
      <c r="D77">
        <v>5</v>
      </c>
      <c r="E77">
        <v>65</v>
      </c>
      <c r="F77">
        <v>27</v>
      </c>
      <c r="G77">
        <v>1.3</v>
      </c>
      <c r="H77">
        <v>0.10823360323739301</v>
      </c>
      <c r="J77" s="7"/>
      <c r="K77" s="7" t="s">
        <v>36</v>
      </c>
      <c r="L77" s="7" t="s">
        <v>37</v>
      </c>
      <c r="M77" s="7" t="s">
        <v>38</v>
      </c>
      <c r="N77" s="7" t="s">
        <v>39</v>
      </c>
      <c r="O77" s="7" t="s">
        <v>40</v>
      </c>
      <c r="P77" s="7" t="s">
        <v>41</v>
      </c>
      <c r="Q77" s="7" t="s">
        <v>42</v>
      </c>
    </row>
    <row r="78" spans="1:17" x14ac:dyDescent="0.3">
      <c r="A78" s="3">
        <v>44840</v>
      </c>
      <c r="C78">
        <v>17720</v>
      </c>
      <c r="D78">
        <v>4.5</v>
      </c>
      <c r="E78">
        <v>75</v>
      </c>
      <c r="F78">
        <v>28</v>
      </c>
      <c r="G78">
        <v>3.8000000000000003</v>
      </c>
      <c r="H78">
        <v>0.10823360323739301</v>
      </c>
      <c r="J78" s="4" t="s">
        <v>36</v>
      </c>
      <c r="K78" s="4">
        <v>1</v>
      </c>
      <c r="L78" s="4"/>
      <c r="M78" s="4"/>
      <c r="N78" s="4"/>
      <c r="O78" s="4"/>
      <c r="P78" s="4"/>
      <c r="Q78" s="4"/>
    </row>
    <row r="79" spans="1:17" x14ac:dyDescent="0.3">
      <c r="A79" s="3">
        <v>44841</v>
      </c>
      <c r="B79">
        <v>65</v>
      </c>
      <c r="C79">
        <v>17720</v>
      </c>
      <c r="D79">
        <v>12.5</v>
      </c>
      <c r="E79">
        <v>75</v>
      </c>
      <c r="F79">
        <v>26</v>
      </c>
      <c r="G79">
        <v>0.5</v>
      </c>
      <c r="H79">
        <v>0.10823360323739301</v>
      </c>
      <c r="J79" s="4" t="s">
        <v>37</v>
      </c>
      <c r="K79" s="4">
        <v>-0.38642472207532769</v>
      </c>
      <c r="L79" s="4">
        <v>1</v>
      </c>
      <c r="M79" s="4"/>
      <c r="N79" s="4"/>
      <c r="O79" s="4"/>
      <c r="P79" s="4"/>
      <c r="Q79" s="4"/>
    </row>
    <row r="80" spans="1:17" x14ac:dyDescent="0.3">
      <c r="A80" s="3">
        <v>44842</v>
      </c>
      <c r="B80">
        <v>39.5</v>
      </c>
      <c r="C80">
        <v>17720</v>
      </c>
      <c r="D80">
        <v>3</v>
      </c>
      <c r="E80">
        <v>70</v>
      </c>
      <c r="F80">
        <v>29</v>
      </c>
      <c r="G80">
        <v>1.05</v>
      </c>
      <c r="H80">
        <v>0.10823360323739301</v>
      </c>
      <c r="J80" s="4" t="s">
        <v>38</v>
      </c>
      <c r="K80" s="4">
        <v>-0.51948571742137972</v>
      </c>
      <c r="L80" s="4">
        <v>0.20152840266914246</v>
      </c>
      <c r="M80" s="4">
        <v>1</v>
      </c>
      <c r="N80" s="4"/>
      <c r="O80" s="4"/>
      <c r="P80" s="4"/>
      <c r="Q80" s="4"/>
    </row>
    <row r="81" spans="1:17" x14ac:dyDescent="0.3">
      <c r="A81" s="3">
        <v>44843</v>
      </c>
      <c r="C81">
        <v>17720</v>
      </c>
      <c r="D81">
        <v>6.5</v>
      </c>
      <c r="E81">
        <v>70</v>
      </c>
      <c r="F81">
        <v>29</v>
      </c>
      <c r="G81">
        <v>4.5999999999999996</v>
      </c>
      <c r="H81">
        <v>0.10823360323739301</v>
      </c>
      <c r="J81" s="4" t="s">
        <v>39</v>
      </c>
      <c r="K81" s="4">
        <v>0.33418721172231791</v>
      </c>
      <c r="L81" s="4">
        <v>-0.32320374930777696</v>
      </c>
      <c r="M81" s="4">
        <v>-0.24588321594742985</v>
      </c>
      <c r="N81" s="4">
        <v>1</v>
      </c>
      <c r="O81" s="4"/>
      <c r="P81" s="4"/>
      <c r="Q81" s="4"/>
    </row>
    <row r="82" spans="1:17" x14ac:dyDescent="0.3">
      <c r="A82" s="3">
        <v>44844</v>
      </c>
      <c r="C82">
        <v>13248.857142857143</v>
      </c>
      <c r="D82">
        <v>4.5</v>
      </c>
      <c r="E82">
        <v>75</v>
      </c>
      <c r="F82">
        <v>28.5</v>
      </c>
      <c r="G82">
        <v>3.65</v>
      </c>
      <c r="H82">
        <v>0.10823360323739301</v>
      </c>
      <c r="J82" s="4" t="s">
        <v>40</v>
      </c>
      <c r="K82" s="4">
        <v>-0.18762806002325649</v>
      </c>
      <c r="L82" s="4">
        <v>-0.21384253749069593</v>
      </c>
      <c r="M82" s="4">
        <v>-1.3011237344233184E-2</v>
      </c>
      <c r="N82" s="4">
        <v>-0.47050070808967315</v>
      </c>
      <c r="O82" s="4">
        <v>1</v>
      </c>
      <c r="P82" s="4"/>
      <c r="Q82" s="4"/>
    </row>
    <row r="83" spans="1:17" x14ac:dyDescent="0.3">
      <c r="A83" s="3">
        <v>44845</v>
      </c>
      <c r="B83">
        <v>94</v>
      </c>
      <c r="C83">
        <v>13248.857142857143</v>
      </c>
      <c r="D83">
        <v>5</v>
      </c>
      <c r="E83">
        <v>80</v>
      </c>
      <c r="F83">
        <v>28.5</v>
      </c>
      <c r="G83">
        <v>2.7</v>
      </c>
      <c r="H83">
        <v>0.10823360323739301</v>
      </c>
      <c r="J83" s="4" t="s">
        <v>41</v>
      </c>
      <c r="K83" s="4">
        <v>0.61154156440406815</v>
      </c>
      <c r="L83" s="4">
        <v>-0.11826592585709508</v>
      </c>
      <c r="M83" s="4">
        <v>-0.47881910851052001</v>
      </c>
      <c r="N83" s="4">
        <v>0.38352919295833948</v>
      </c>
      <c r="O83" s="4">
        <v>-0.34542329890266033</v>
      </c>
      <c r="P83" s="4">
        <v>1</v>
      </c>
      <c r="Q83" s="4"/>
    </row>
    <row r="84" spans="1:17" ht="15" thickBot="1" x14ac:dyDescent="0.35">
      <c r="A84" s="3">
        <v>44846</v>
      </c>
      <c r="B84">
        <v>74</v>
      </c>
      <c r="C84">
        <v>13248.857142857143</v>
      </c>
      <c r="D84">
        <v>6.5</v>
      </c>
      <c r="E84">
        <v>65</v>
      </c>
      <c r="F84">
        <v>29</v>
      </c>
      <c r="G84">
        <v>1.35</v>
      </c>
      <c r="H84">
        <v>0.10823360323739301</v>
      </c>
      <c r="J84" s="5" t="s">
        <v>42</v>
      </c>
      <c r="K84" s="10" t="e">
        <v>#DIV/0!</v>
      </c>
      <c r="L84" s="5">
        <v>1.6211017831131945E-15</v>
      </c>
      <c r="M84" s="5">
        <v>1.157940079685392E-16</v>
      </c>
      <c r="N84" s="5">
        <v>-8.4331968906549843E-16</v>
      </c>
      <c r="O84" s="5">
        <v>-1.1441348140338584E-15</v>
      </c>
      <c r="P84" s="5">
        <v>3.2588289542387804E-16</v>
      </c>
      <c r="Q84" s="5">
        <v>1</v>
      </c>
    </row>
    <row r="85" spans="1:17" x14ac:dyDescent="0.3">
      <c r="A85" s="3">
        <v>44847</v>
      </c>
      <c r="B85">
        <v>68</v>
      </c>
      <c r="C85">
        <v>13248.857142857143</v>
      </c>
      <c r="D85">
        <v>5.5</v>
      </c>
      <c r="E85">
        <v>75</v>
      </c>
      <c r="F85">
        <v>28.5</v>
      </c>
      <c r="G85">
        <v>4.0500000000000007</v>
      </c>
      <c r="H85">
        <v>0.10823360323739301</v>
      </c>
    </row>
    <row r="86" spans="1:17" x14ac:dyDescent="0.3">
      <c r="A86" s="3">
        <v>44848</v>
      </c>
      <c r="C86">
        <v>13248.857142857143</v>
      </c>
      <c r="D86">
        <v>6.5</v>
      </c>
      <c r="E86">
        <v>70</v>
      </c>
      <c r="F86">
        <v>29</v>
      </c>
      <c r="G86">
        <v>1.3</v>
      </c>
      <c r="H86">
        <v>0.10823360323739301</v>
      </c>
    </row>
    <row r="87" spans="1:17" x14ac:dyDescent="0.3">
      <c r="A87" s="3">
        <v>44849</v>
      </c>
      <c r="B87">
        <v>71</v>
      </c>
      <c r="C87">
        <v>13248.857142857143</v>
      </c>
      <c r="D87">
        <v>4</v>
      </c>
      <c r="E87">
        <v>75</v>
      </c>
      <c r="F87">
        <v>28</v>
      </c>
      <c r="G87">
        <v>2.85</v>
      </c>
      <c r="H87">
        <v>0.10823360323739301</v>
      </c>
    </row>
    <row r="88" spans="1:17" x14ac:dyDescent="0.3">
      <c r="A88" s="3">
        <v>44850</v>
      </c>
      <c r="B88">
        <v>71</v>
      </c>
      <c r="C88">
        <v>13248.857142857143</v>
      </c>
      <c r="D88">
        <v>4.5</v>
      </c>
      <c r="E88">
        <v>75</v>
      </c>
      <c r="F88">
        <v>29</v>
      </c>
      <c r="G88">
        <v>1.05</v>
      </c>
      <c r="H88">
        <v>0.10823360323739301</v>
      </c>
    </row>
    <row r="89" spans="1:17" x14ac:dyDescent="0.3">
      <c r="A89" s="3">
        <v>44851</v>
      </c>
      <c r="B89">
        <v>75.5</v>
      </c>
      <c r="C89">
        <v>13314.222222222223</v>
      </c>
      <c r="D89">
        <v>5</v>
      </c>
      <c r="E89">
        <v>75</v>
      </c>
      <c r="F89">
        <v>29.5</v>
      </c>
      <c r="G89">
        <v>1.2</v>
      </c>
      <c r="H89">
        <v>0.10823360323739301</v>
      </c>
    </row>
    <row r="90" spans="1:17" x14ac:dyDescent="0.3">
      <c r="A90" s="3">
        <v>44852</v>
      </c>
      <c r="B90">
        <v>78</v>
      </c>
      <c r="C90">
        <v>13314.222222222223</v>
      </c>
      <c r="D90">
        <v>5</v>
      </c>
      <c r="E90">
        <v>70</v>
      </c>
      <c r="F90">
        <v>28.5</v>
      </c>
      <c r="G90">
        <v>2.1</v>
      </c>
      <c r="H90">
        <v>0.10823360323739301</v>
      </c>
    </row>
    <row r="91" spans="1:17" x14ac:dyDescent="0.3">
      <c r="A91" s="3">
        <v>44853</v>
      </c>
      <c r="B91">
        <v>82</v>
      </c>
      <c r="C91">
        <v>13314.222222222223</v>
      </c>
      <c r="D91">
        <v>3</v>
      </c>
      <c r="E91">
        <v>75</v>
      </c>
      <c r="F91">
        <v>28</v>
      </c>
      <c r="G91">
        <v>3.4</v>
      </c>
      <c r="H91">
        <v>0.10823360323739301</v>
      </c>
    </row>
    <row r="92" spans="1:17" x14ac:dyDescent="0.3">
      <c r="A92" s="3">
        <v>44854</v>
      </c>
      <c r="B92">
        <v>81.5</v>
      </c>
      <c r="C92">
        <v>13314.222222222223</v>
      </c>
      <c r="D92">
        <v>4</v>
      </c>
      <c r="E92">
        <v>75</v>
      </c>
      <c r="F92">
        <v>29</v>
      </c>
      <c r="G92">
        <v>2.6999999999999997</v>
      </c>
      <c r="H92">
        <v>0.10823360323739301</v>
      </c>
    </row>
    <row r="93" spans="1:17" x14ac:dyDescent="0.3">
      <c r="A93" s="3">
        <v>44855</v>
      </c>
      <c r="B93">
        <v>39.67</v>
      </c>
      <c r="C93">
        <v>13314.222222222223</v>
      </c>
      <c r="D93">
        <v>6</v>
      </c>
      <c r="E93">
        <v>80</v>
      </c>
      <c r="F93">
        <v>28.5</v>
      </c>
      <c r="G93">
        <v>0.6</v>
      </c>
      <c r="H93">
        <v>0.10823360323739301</v>
      </c>
    </row>
    <row r="94" spans="1:17" x14ac:dyDescent="0.3">
      <c r="A94" s="3">
        <v>44856</v>
      </c>
      <c r="B94">
        <v>63.33</v>
      </c>
      <c r="C94">
        <v>13314.222222222223</v>
      </c>
      <c r="D94">
        <v>5</v>
      </c>
      <c r="E94">
        <v>70</v>
      </c>
      <c r="F94">
        <v>28.5</v>
      </c>
      <c r="G94">
        <v>2.35</v>
      </c>
      <c r="H94">
        <v>0.10823360323739301</v>
      </c>
    </row>
    <row r="95" spans="1:17" x14ac:dyDescent="0.3">
      <c r="A95" s="3">
        <v>44857</v>
      </c>
      <c r="B95">
        <v>54.5</v>
      </c>
      <c r="C95">
        <v>13314.222222222223</v>
      </c>
      <c r="D95">
        <v>7</v>
      </c>
      <c r="E95">
        <v>60</v>
      </c>
      <c r="F95">
        <v>29</v>
      </c>
      <c r="G95">
        <v>3</v>
      </c>
      <c r="H95">
        <v>0.10823360323739301</v>
      </c>
    </row>
    <row r="96" spans="1:17" x14ac:dyDescent="0.3">
      <c r="A96" s="3">
        <v>44858</v>
      </c>
      <c r="B96">
        <v>30.5</v>
      </c>
      <c r="C96">
        <v>15909.936507936507</v>
      </c>
      <c r="D96">
        <v>13</v>
      </c>
      <c r="E96">
        <v>65</v>
      </c>
      <c r="F96">
        <v>29</v>
      </c>
      <c r="G96">
        <v>0.5</v>
      </c>
      <c r="H96">
        <v>0.10823360323739301</v>
      </c>
    </row>
    <row r="97" spans="1:8" x14ac:dyDescent="0.3">
      <c r="A97" s="3">
        <v>44859</v>
      </c>
      <c r="B97">
        <v>39.5</v>
      </c>
      <c r="C97">
        <v>15909.936507936507</v>
      </c>
      <c r="D97">
        <v>13.5</v>
      </c>
      <c r="E97">
        <v>75</v>
      </c>
      <c r="F97">
        <v>28.5</v>
      </c>
      <c r="G97">
        <v>0.45</v>
      </c>
      <c r="H97">
        <v>0.10823360323739301</v>
      </c>
    </row>
    <row r="98" spans="1:8" x14ac:dyDescent="0.3">
      <c r="A98" s="3">
        <v>44860</v>
      </c>
      <c r="C98">
        <v>15909.936507936507</v>
      </c>
      <c r="D98">
        <v>6.5</v>
      </c>
      <c r="E98">
        <v>70</v>
      </c>
      <c r="F98">
        <v>28.5</v>
      </c>
      <c r="G98">
        <v>0</v>
      </c>
      <c r="H98">
        <v>0.10823360323739301</v>
      </c>
    </row>
    <row r="99" spans="1:8" x14ac:dyDescent="0.3">
      <c r="A99" s="3">
        <v>44861</v>
      </c>
      <c r="B99">
        <v>51.5</v>
      </c>
      <c r="C99">
        <v>15909.936507936507</v>
      </c>
      <c r="D99">
        <v>5.5</v>
      </c>
      <c r="E99">
        <v>65</v>
      </c>
      <c r="F99">
        <v>30</v>
      </c>
      <c r="G99">
        <v>0.05</v>
      </c>
      <c r="H99">
        <v>0.10823360323739301</v>
      </c>
    </row>
    <row r="100" spans="1:8" x14ac:dyDescent="0.3">
      <c r="A100" s="3">
        <v>44862</v>
      </c>
      <c r="B100">
        <v>53</v>
      </c>
      <c r="C100">
        <v>15909.936507936507</v>
      </c>
      <c r="D100">
        <v>7.5</v>
      </c>
      <c r="E100">
        <v>55</v>
      </c>
      <c r="F100">
        <v>31</v>
      </c>
      <c r="G100">
        <v>0</v>
      </c>
      <c r="H100">
        <v>0.10823360323739301</v>
      </c>
    </row>
    <row r="101" spans="1:8" x14ac:dyDescent="0.3">
      <c r="A101" s="3">
        <v>44863</v>
      </c>
      <c r="C101">
        <v>15909.936507936507</v>
      </c>
      <c r="D101">
        <v>9</v>
      </c>
      <c r="E101">
        <v>65</v>
      </c>
      <c r="F101">
        <v>29.5</v>
      </c>
      <c r="G101">
        <v>0.35</v>
      </c>
      <c r="H101">
        <v>0.10823360323739301</v>
      </c>
    </row>
    <row r="102" spans="1:8" x14ac:dyDescent="0.3">
      <c r="A102" s="3">
        <v>44864</v>
      </c>
      <c r="B102">
        <v>51</v>
      </c>
      <c r="C102">
        <v>15909.936507936507</v>
      </c>
      <c r="D102">
        <v>9</v>
      </c>
      <c r="E102">
        <v>55</v>
      </c>
      <c r="F102">
        <v>29.5</v>
      </c>
      <c r="G102">
        <v>0</v>
      </c>
      <c r="H102">
        <v>0.10823360323739301</v>
      </c>
    </row>
    <row r="103" spans="1:8" x14ac:dyDescent="0.3">
      <c r="A103" s="3">
        <v>44865</v>
      </c>
      <c r="B103">
        <v>52.33</v>
      </c>
      <c r="C103">
        <v>15909.936507936507</v>
      </c>
      <c r="D103">
        <v>7.5</v>
      </c>
      <c r="E103">
        <v>65</v>
      </c>
      <c r="F103">
        <v>29</v>
      </c>
      <c r="G103">
        <v>0.2</v>
      </c>
      <c r="H103">
        <v>0.10823360323739301</v>
      </c>
    </row>
  </sheetData>
  <mergeCells count="3">
    <mergeCell ref="A1:H1"/>
    <mergeCell ref="A36:H36"/>
    <mergeCell ref="A71:H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7956-2956-4F07-882B-AA006FBC1889}">
  <dimension ref="A1:Q103"/>
  <sheetViews>
    <sheetView topLeftCell="A88" workbookViewId="0">
      <selection activeCell="C73" sqref="C73:H103"/>
    </sheetView>
  </sheetViews>
  <sheetFormatPr defaultRowHeight="14.4" x14ac:dyDescent="0.3"/>
  <cols>
    <col min="1" max="1" width="10.6640625" customWidth="1"/>
    <col min="3" max="3" width="12" bestFit="1" customWidth="1"/>
    <col min="9" max="9" width="13.5546875" bestFit="1" customWidth="1"/>
  </cols>
  <sheetData>
    <row r="1" spans="1:17" x14ac:dyDescent="0.3">
      <c r="A1" s="11" t="s">
        <v>6</v>
      </c>
      <c r="B1" s="11"/>
      <c r="C1" s="11"/>
      <c r="D1" s="11"/>
      <c r="E1" s="11"/>
      <c r="F1" s="11"/>
      <c r="G1" s="11"/>
      <c r="H1" s="11"/>
    </row>
    <row r="2" spans="1:17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4</v>
      </c>
      <c r="G2" s="2" t="s">
        <v>9</v>
      </c>
      <c r="H2" s="2" t="s">
        <v>5</v>
      </c>
      <c r="J2" s="2" t="s">
        <v>25</v>
      </c>
      <c r="K2" s="2" t="s">
        <v>2</v>
      </c>
      <c r="L2" s="2" t="s">
        <v>3</v>
      </c>
      <c r="M2" s="2" t="s">
        <v>8</v>
      </c>
      <c r="N2" s="2" t="s">
        <v>4</v>
      </c>
      <c r="O2" s="2" t="s">
        <v>9</v>
      </c>
      <c r="P2" s="2" t="s">
        <v>5</v>
      </c>
    </row>
    <row r="3" spans="1:17" x14ac:dyDescent="0.3">
      <c r="A3" s="3">
        <v>44835</v>
      </c>
      <c r="B3">
        <v>75.75</v>
      </c>
      <c r="C3">
        <v>314.61290322580646</v>
      </c>
      <c r="D3">
        <v>4</v>
      </c>
      <c r="E3">
        <v>60</v>
      </c>
      <c r="F3">
        <v>29</v>
      </c>
      <c r="G3">
        <v>0</v>
      </c>
      <c r="H3">
        <v>7.8755145524138995E-2</v>
      </c>
      <c r="I3" t="s">
        <v>43</v>
      </c>
      <c r="J3">
        <f t="shared" ref="J3:P3" si="0">AVERAGE(B3:B33)</f>
        <v>38.815217391304351</v>
      </c>
      <c r="K3">
        <f t="shared" si="0"/>
        <v>335.17405023441489</v>
      </c>
      <c r="L3">
        <f t="shared" si="0"/>
        <v>4.403225806451613</v>
      </c>
      <c r="M3">
        <f t="shared" si="0"/>
        <v>70</v>
      </c>
      <c r="N3">
        <f t="shared" si="0"/>
        <v>27.677419354838708</v>
      </c>
      <c r="O3">
        <f t="shared" si="0"/>
        <v>0.19516129032258062</v>
      </c>
      <c r="P3">
        <f t="shared" si="0"/>
        <v>7.875514552413905E-2</v>
      </c>
    </row>
    <row r="4" spans="1:17" x14ac:dyDescent="0.3">
      <c r="A4" s="3">
        <v>44836</v>
      </c>
      <c r="B4">
        <v>61.75</v>
      </c>
      <c r="C4">
        <v>314.61290322580646</v>
      </c>
      <c r="D4">
        <v>2</v>
      </c>
      <c r="E4">
        <v>65</v>
      </c>
      <c r="F4">
        <v>28</v>
      </c>
      <c r="G4">
        <v>0.2</v>
      </c>
      <c r="H4">
        <v>7.8755145524138995E-2</v>
      </c>
      <c r="I4" t="s">
        <v>44</v>
      </c>
      <c r="J4">
        <f t="shared" ref="J4:P4" si="1">SUM(B3:B33)</f>
        <v>892.75</v>
      </c>
      <c r="K4">
        <f t="shared" si="1"/>
        <v>10390.395557266862</v>
      </c>
      <c r="L4">
        <f t="shared" si="1"/>
        <v>136.5</v>
      </c>
      <c r="M4">
        <f t="shared" si="1"/>
        <v>2170</v>
      </c>
      <c r="N4">
        <f t="shared" si="1"/>
        <v>858</v>
      </c>
      <c r="O4">
        <f t="shared" si="1"/>
        <v>6.0499999999999989</v>
      </c>
      <c r="P4">
        <f t="shared" si="1"/>
        <v>2.4414095112483105</v>
      </c>
    </row>
    <row r="5" spans="1:17" x14ac:dyDescent="0.3">
      <c r="A5" s="3">
        <v>44837</v>
      </c>
      <c r="B5">
        <v>72</v>
      </c>
      <c r="C5">
        <v>314.61290322580646</v>
      </c>
      <c r="D5">
        <v>3.5</v>
      </c>
      <c r="E5">
        <v>70</v>
      </c>
      <c r="F5">
        <v>28</v>
      </c>
      <c r="G5">
        <v>0.15</v>
      </c>
      <c r="H5">
        <v>7.8755145524138995E-2</v>
      </c>
      <c r="I5" t="s">
        <v>45</v>
      </c>
      <c r="J5">
        <f t="shared" ref="J5:P5" si="2">STDEV(B3:B33)</f>
        <v>35.461063778019614</v>
      </c>
      <c r="K5">
        <f t="shared" si="2"/>
        <v>13.940637823019152</v>
      </c>
      <c r="L5">
        <f t="shared" si="2"/>
        <v>2.3805438973713193</v>
      </c>
      <c r="M5">
        <f t="shared" si="2"/>
        <v>6.0553007081949835</v>
      </c>
      <c r="N5">
        <f t="shared" si="2"/>
        <v>1.0291451719491451</v>
      </c>
      <c r="O5">
        <f t="shared" si="2"/>
        <v>0.50815923336254831</v>
      </c>
      <c r="P5">
        <f t="shared" si="2"/>
        <v>5.6428753084932068E-17</v>
      </c>
    </row>
    <row r="6" spans="1:17" ht="15" thickBot="1" x14ac:dyDescent="0.35">
      <c r="A6" s="3">
        <v>44838</v>
      </c>
      <c r="B6">
        <v>62.25</v>
      </c>
      <c r="C6">
        <v>314.61290322580646</v>
      </c>
      <c r="D6">
        <v>3</v>
      </c>
      <c r="E6">
        <v>70</v>
      </c>
      <c r="F6">
        <v>27.5</v>
      </c>
      <c r="G6">
        <v>0</v>
      </c>
      <c r="H6">
        <v>7.8755145524138995E-2</v>
      </c>
    </row>
    <row r="7" spans="1:17" x14ac:dyDescent="0.3">
      <c r="A7" s="3">
        <v>44839</v>
      </c>
      <c r="B7">
        <v>63</v>
      </c>
      <c r="C7">
        <v>314.61290322580646</v>
      </c>
      <c r="D7">
        <v>2</v>
      </c>
      <c r="E7">
        <v>70</v>
      </c>
      <c r="F7">
        <v>24.5</v>
      </c>
      <c r="G7">
        <v>2.5499999999999998</v>
      </c>
      <c r="H7">
        <v>7.8755145524138995E-2</v>
      </c>
      <c r="J7" s="7"/>
      <c r="K7" s="7" t="s">
        <v>36</v>
      </c>
      <c r="L7" s="7" t="s">
        <v>37</v>
      </c>
      <c r="M7" s="7" t="s">
        <v>38</v>
      </c>
      <c r="N7" s="7" t="s">
        <v>39</v>
      </c>
      <c r="O7" s="7" t="s">
        <v>40</v>
      </c>
      <c r="P7" s="7" t="s">
        <v>41</v>
      </c>
      <c r="Q7" s="7" t="s">
        <v>42</v>
      </c>
    </row>
    <row r="8" spans="1:17" x14ac:dyDescent="0.3">
      <c r="A8" s="3">
        <v>44840</v>
      </c>
      <c r="B8">
        <v>0</v>
      </c>
      <c r="C8">
        <v>314.61290322580646</v>
      </c>
      <c r="D8">
        <v>2.5</v>
      </c>
      <c r="E8">
        <v>70</v>
      </c>
      <c r="F8">
        <v>26.5</v>
      </c>
      <c r="G8">
        <v>0.3</v>
      </c>
      <c r="H8">
        <v>7.8755145524138995E-2</v>
      </c>
      <c r="J8" s="4" t="s">
        <v>36</v>
      </c>
      <c r="K8" s="4">
        <v>1</v>
      </c>
      <c r="L8" s="4"/>
      <c r="M8" s="4"/>
      <c r="N8" s="4"/>
      <c r="O8" s="4"/>
      <c r="P8" s="4"/>
      <c r="Q8" s="4"/>
    </row>
    <row r="9" spans="1:17" x14ac:dyDescent="0.3">
      <c r="A9" s="3">
        <v>44841</v>
      </c>
      <c r="C9">
        <v>314.61290322580646</v>
      </c>
      <c r="D9">
        <v>6</v>
      </c>
      <c r="E9">
        <v>75</v>
      </c>
      <c r="F9">
        <v>26.5</v>
      </c>
      <c r="G9">
        <v>0.25</v>
      </c>
      <c r="H9">
        <v>7.8755145524138995E-2</v>
      </c>
      <c r="J9" s="4" t="s">
        <v>37</v>
      </c>
      <c r="K9" s="4">
        <v>-0.51274699582916861</v>
      </c>
      <c r="L9" s="4">
        <v>1</v>
      </c>
      <c r="M9" s="4"/>
      <c r="N9" s="4"/>
      <c r="O9" s="4"/>
      <c r="P9" s="4"/>
      <c r="Q9" s="4"/>
    </row>
    <row r="10" spans="1:17" x14ac:dyDescent="0.3">
      <c r="A10" s="3">
        <v>44842</v>
      </c>
      <c r="C10">
        <v>314.61290322580646</v>
      </c>
      <c r="D10">
        <v>4</v>
      </c>
      <c r="E10">
        <v>65</v>
      </c>
      <c r="F10">
        <v>26.5</v>
      </c>
      <c r="G10">
        <v>0</v>
      </c>
      <c r="H10">
        <v>7.8755145524138995E-2</v>
      </c>
      <c r="J10" s="4" t="s">
        <v>38</v>
      </c>
      <c r="K10" s="4">
        <v>-0.36025611157310378</v>
      </c>
      <c r="L10" s="4">
        <v>0.45490111836956487</v>
      </c>
      <c r="M10" s="4">
        <v>1</v>
      </c>
      <c r="N10" s="4"/>
      <c r="O10" s="4"/>
      <c r="P10" s="4"/>
      <c r="Q10" s="4"/>
    </row>
    <row r="11" spans="1:17" x14ac:dyDescent="0.3">
      <c r="A11" s="3">
        <v>44843</v>
      </c>
      <c r="C11">
        <v>314.61290322580646</v>
      </c>
      <c r="D11">
        <v>2.5</v>
      </c>
      <c r="E11">
        <v>75</v>
      </c>
      <c r="F11">
        <v>28</v>
      </c>
      <c r="G11">
        <v>0</v>
      </c>
      <c r="H11">
        <v>7.8755145524138995E-2</v>
      </c>
      <c r="J11" s="4" t="s">
        <v>39</v>
      </c>
      <c r="K11" s="4">
        <v>-0.19162482125673458</v>
      </c>
      <c r="L11" s="4">
        <v>8.7408192215697122E-2</v>
      </c>
      <c r="M11" s="4">
        <v>-3.8154940441645246E-2</v>
      </c>
      <c r="N11" s="4">
        <v>1</v>
      </c>
      <c r="O11" s="4"/>
      <c r="P11" s="4"/>
      <c r="Q11" s="4"/>
    </row>
    <row r="12" spans="1:17" x14ac:dyDescent="0.3">
      <c r="A12" s="3">
        <v>44844</v>
      </c>
      <c r="C12">
        <v>336.82758620689657</v>
      </c>
      <c r="D12">
        <v>3.5</v>
      </c>
      <c r="E12">
        <v>75</v>
      </c>
      <c r="F12">
        <v>28</v>
      </c>
      <c r="G12">
        <v>0</v>
      </c>
      <c r="H12">
        <v>7.8755145524138995E-2</v>
      </c>
      <c r="J12" s="4" t="s">
        <v>40</v>
      </c>
      <c r="K12" s="4">
        <v>-7.913308032949147E-2</v>
      </c>
      <c r="L12" s="4">
        <v>0.32569111264285433</v>
      </c>
      <c r="M12" s="4">
        <v>7.4590820615010517E-2</v>
      </c>
      <c r="N12" s="4">
        <v>-0.40116926472136882</v>
      </c>
      <c r="O12" s="4">
        <v>1</v>
      </c>
      <c r="P12" s="4"/>
      <c r="Q12" s="4"/>
    </row>
    <row r="13" spans="1:17" x14ac:dyDescent="0.3">
      <c r="A13" s="3">
        <v>44845</v>
      </c>
      <c r="B13">
        <v>77.33</v>
      </c>
      <c r="C13">
        <v>336.82758620689657</v>
      </c>
      <c r="D13">
        <v>2.5</v>
      </c>
      <c r="E13">
        <v>75</v>
      </c>
      <c r="F13">
        <v>28</v>
      </c>
      <c r="G13">
        <v>0.1</v>
      </c>
      <c r="H13">
        <v>7.8755145524138995E-2</v>
      </c>
      <c r="J13" s="4" t="s">
        <v>41</v>
      </c>
      <c r="K13" s="4">
        <v>9.4698249906501816E-2</v>
      </c>
      <c r="L13" s="4">
        <v>-0.20626026892429436</v>
      </c>
      <c r="M13" s="4">
        <v>-4.9310379715762395E-2</v>
      </c>
      <c r="N13" s="4">
        <v>0.24644760945192631</v>
      </c>
      <c r="O13" s="4">
        <v>-0.79025540456991228</v>
      </c>
      <c r="P13" s="4">
        <v>1</v>
      </c>
      <c r="Q13" s="4"/>
    </row>
    <row r="14" spans="1:17" ht="15" thickBot="1" x14ac:dyDescent="0.35">
      <c r="A14" s="3">
        <v>44846</v>
      </c>
      <c r="B14">
        <v>84.67</v>
      </c>
      <c r="C14">
        <v>336.82758620689657</v>
      </c>
      <c r="D14">
        <v>2</v>
      </c>
      <c r="E14">
        <v>65</v>
      </c>
      <c r="F14">
        <v>27</v>
      </c>
      <c r="G14">
        <v>0.15</v>
      </c>
      <c r="H14">
        <v>7.8755145524138995E-2</v>
      </c>
      <c r="J14" s="5" t="s">
        <v>42</v>
      </c>
      <c r="K14" s="5">
        <v>-5.9384338990141302E-18</v>
      </c>
      <c r="L14" s="5">
        <v>6.2842568910927118E-15</v>
      </c>
      <c r="M14" s="5">
        <v>-1.8351594620928175E-16</v>
      </c>
      <c r="N14" s="5">
        <v>0</v>
      </c>
      <c r="O14" s="5">
        <v>-1.4715853144770045E-15</v>
      </c>
      <c r="P14" s="5">
        <v>-4.6567432204143305E-17</v>
      </c>
      <c r="Q14" s="5">
        <v>1</v>
      </c>
    </row>
    <row r="15" spans="1:17" x14ac:dyDescent="0.3">
      <c r="A15" s="3">
        <v>44847</v>
      </c>
      <c r="B15">
        <v>79</v>
      </c>
      <c r="C15">
        <v>336.82758620689657</v>
      </c>
      <c r="D15">
        <v>4.5</v>
      </c>
      <c r="E15">
        <v>70</v>
      </c>
      <c r="F15">
        <v>28</v>
      </c>
      <c r="G15">
        <v>0</v>
      </c>
      <c r="H15">
        <v>7.8755145524138995E-2</v>
      </c>
    </row>
    <row r="16" spans="1:17" x14ac:dyDescent="0.3">
      <c r="A16" s="3">
        <v>44848</v>
      </c>
      <c r="B16">
        <v>71</v>
      </c>
      <c r="C16">
        <v>336.82758620689657</v>
      </c>
      <c r="D16">
        <v>1.5</v>
      </c>
      <c r="E16">
        <v>70</v>
      </c>
      <c r="F16">
        <v>27</v>
      </c>
      <c r="G16">
        <v>0</v>
      </c>
      <c r="H16">
        <v>7.8755145524138995E-2</v>
      </c>
    </row>
    <row r="17" spans="1:8" x14ac:dyDescent="0.3">
      <c r="A17" s="3">
        <v>44849</v>
      </c>
      <c r="B17">
        <v>67.25</v>
      </c>
      <c r="C17">
        <v>336.82758620689657</v>
      </c>
      <c r="D17">
        <v>2</v>
      </c>
      <c r="E17">
        <v>70</v>
      </c>
      <c r="F17">
        <v>28.5</v>
      </c>
      <c r="G17">
        <v>0</v>
      </c>
      <c r="H17">
        <v>7.8755145524138995E-2</v>
      </c>
    </row>
    <row r="18" spans="1:8" x14ac:dyDescent="0.3">
      <c r="A18" s="3">
        <v>44850</v>
      </c>
      <c r="B18">
        <v>69</v>
      </c>
      <c r="C18">
        <v>336.82758620689657</v>
      </c>
      <c r="D18">
        <v>2</v>
      </c>
      <c r="E18">
        <v>75</v>
      </c>
      <c r="F18">
        <v>28</v>
      </c>
      <c r="G18">
        <v>0.05</v>
      </c>
      <c r="H18">
        <v>7.8755145524138995E-2</v>
      </c>
    </row>
    <row r="19" spans="1:8" x14ac:dyDescent="0.3">
      <c r="A19" s="3">
        <v>44851</v>
      </c>
      <c r="B19">
        <v>0</v>
      </c>
      <c r="C19">
        <v>346.72222222222223</v>
      </c>
      <c r="D19">
        <v>4.5</v>
      </c>
      <c r="E19">
        <v>75</v>
      </c>
      <c r="F19">
        <v>28</v>
      </c>
      <c r="G19">
        <v>0</v>
      </c>
      <c r="H19">
        <v>7.8755145524138995E-2</v>
      </c>
    </row>
    <row r="20" spans="1:8" x14ac:dyDescent="0.3">
      <c r="A20" s="3">
        <v>44852</v>
      </c>
      <c r="B20">
        <v>0</v>
      </c>
      <c r="C20">
        <v>346.72222222222223</v>
      </c>
      <c r="D20">
        <v>2</v>
      </c>
      <c r="E20">
        <v>65</v>
      </c>
      <c r="F20">
        <v>28</v>
      </c>
      <c r="G20">
        <v>0.35</v>
      </c>
      <c r="H20">
        <v>7.8755145524138995E-2</v>
      </c>
    </row>
    <row r="21" spans="1:8" x14ac:dyDescent="0.3">
      <c r="A21" s="3">
        <v>44853</v>
      </c>
      <c r="B21">
        <v>0</v>
      </c>
      <c r="C21">
        <v>346.72222222222223</v>
      </c>
      <c r="D21">
        <v>2.5</v>
      </c>
      <c r="E21">
        <v>70</v>
      </c>
      <c r="F21">
        <v>27.5</v>
      </c>
      <c r="G21">
        <v>0.1</v>
      </c>
      <c r="H21">
        <v>7.8755145524138995E-2</v>
      </c>
    </row>
    <row r="22" spans="1:8" x14ac:dyDescent="0.3">
      <c r="A22" s="3">
        <v>44854</v>
      </c>
      <c r="B22">
        <v>0</v>
      </c>
      <c r="C22">
        <v>346.72222222222223</v>
      </c>
      <c r="D22">
        <v>3.5</v>
      </c>
      <c r="E22">
        <v>80</v>
      </c>
      <c r="F22">
        <v>27.5</v>
      </c>
      <c r="G22">
        <v>0.2</v>
      </c>
      <c r="H22">
        <v>7.8755145524138995E-2</v>
      </c>
    </row>
    <row r="23" spans="1:8" x14ac:dyDescent="0.3">
      <c r="A23" s="3">
        <v>44855</v>
      </c>
      <c r="C23">
        <v>346.72222222222223</v>
      </c>
      <c r="D23">
        <v>7.5</v>
      </c>
      <c r="E23">
        <v>75</v>
      </c>
      <c r="F23">
        <v>28</v>
      </c>
      <c r="G23">
        <v>0.05</v>
      </c>
      <c r="H23">
        <v>7.8755145524138995E-2</v>
      </c>
    </row>
    <row r="24" spans="1:8" x14ac:dyDescent="0.3">
      <c r="A24" s="3">
        <v>44856</v>
      </c>
      <c r="B24">
        <v>0</v>
      </c>
      <c r="C24">
        <v>346.72222222222223</v>
      </c>
      <c r="D24">
        <v>2.5</v>
      </c>
      <c r="E24">
        <v>75</v>
      </c>
      <c r="F24">
        <v>28.5</v>
      </c>
      <c r="G24">
        <v>0</v>
      </c>
      <c r="H24">
        <v>7.8755145524138995E-2</v>
      </c>
    </row>
    <row r="25" spans="1:8" x14ac:dyDescent="0.3">
      <c r="A25" s="3">
        <v>44857</v>
      </c>
      <c r="B25">
        <v>0</v>
      </c>
      <c r="C25">
        <v>346.72222222222223</v>
      </c>
      <c r="D25">
        <v>6.5</v>
      </c>
      <c r="E25">
        <v>75</v>
      </c>
      <c r="F25">
        <v>27.5</v>
      </c>
      <c r="G25">
        <v>0.2</v>
      </c>
      <c r="H25">
        <v>7.8755145524138995E-2</v>
      </c>
    </row>
    <row r="26" spans="1:8" x14ac:dyDescent="0.3">
      <c r="A26" s="3">
        <v>44858</v>
      </c>
      <c r="B26">
        <v>0</v>
      </c>
      <c r="C26">
        <v>346.75384615384615</v>
      </c>
      <c r="D26">
        <v>6</v>
      </c>
      <c r="E26">
        <v>65</v>
      </c>
      <c r="F26">
        <v>29</v>
      </c>
      <c r="G26">
        <v>0</v>
      </c>
      <c r="H26">
        <v>7.8755145524138995E-2</v>
      </c>
    </row>
    <row r="27" spans="1:8" x14ac:dyDescent="0.3">
      <c r="A27" s="3">
        <v>44859</v>
      </c>
      <c r="B27">
        <v>0</v>
      </c>
      <c r="C27">
        <v>346.75384615384615</v>
      </c>
      <c r="D27">
        <v>9</v>
      </c>
      <c r="E27">
        <v>70</v>
      </c>
      <c r="F27">
        <v>28</v>
      </c>
      <c r="G27">
        <v>0</v>
      </c>
      <c r="H27">
        <v>7.8755145524138995E-2</v>
      </c>
    </row>
    <row r="28" spans="1:8" x14ac:dyDescent="0.3">
      <c r="A28" s="3">
        <v>44860</v>
      </c>
      <c r="C28">
        <v>346.75384615384615</v>
      </c>
      <c r="D28">
        <v>9</v>
      </c>
      <c r="E28">
        <v>85</v>
      </c>
      <c r="F28">
        <v>25</v>
      </c>
      <c r="G28">
        <v>1.4</v>
      </c>
      <c r="H28">
        <v>7.8755145524138995E-2</v>
      </c>
    </row>
    <row r="29" spans="1:8" x14ac:dyDescent="0.3">
      <c r="A29" s="3">
        <v>44861</v>
      </c>
      <c r="C29">
        <v>346.75384615384615</v>
      </c>
      <c r="D29">
        <v>7.8</v>
      </c>
      <c r="E29">
        <v>70</v>
      </c>
      <c r="F29">
        <v>28</v>
      </c>
      <c r="G29">
        <v>0</v>
      </c>
      <c r="H29">
        <v>7.8755145524138995E-2</v>
      </c>
    </row>
    <row r="30" spans="1:8" x14ac:dyDescent="0.3">
      <c r="A30" s="3">
        <v>44862</v>
      </c>
      <c r="C30">
        <v>346.75384615384615</v>
      </c>
      <c r="D30">
        <v>7.4</v>
      </c>
      <c r="E30">
        <v>60</v>
      </c>
      <c r="F30">
        <v>28</v>
      </c>
      <c r="G30">
        <v>0</v>
      </c>
      <c r="H30">
        <v>7.8755145524138995E-2</v>
      </c>
    </row>
    <row r="31" spans="1:8" x14ac:dyDescent="0.3">
      <c r="A31" s="3">
        <v>44863</v>
      </c>
      <c r="B31">
        <v>0</v>
      </c>
      <c r="C31">
        <v>346.75384615384615</v>
      </c>
      <c r="D31">
        <v>7.2</v>
      </c>
      <c r="E31">
        <v>60</v>
      </c>
      <c r="F31">
        <v>28.5</v>
      </c>
      <c r="G31">
        <v>0</v>
      </c>
      <c r="H31">
        <v>7.8755145524138995E-2</v>
      </c>
    </row>
    <row r="32" spans="1:8" x14ac:dyDescent="0.3">
      <c r="A32" s="3">
        <v>44864</v>
      </c>
      <c r="B32">
        <v>54.25</v>
      </c>
      <c r="C32">
        <v>346.75384615384615</v>
      </c>
      <c r="D32">
        <v>8</v>
      </c>
      <c r="E32">
        <v>60</v>
      </c>
      <c r="F32">
        <v>28.5</v>
      </c>
      <c r="G32">
        <v>0</v>
      </c>
      <c r="H32">
        <v>7.8755145524138995E-2</v>
      </c>
    </row>
    <row r="33" spans="1:17" x14ac:dyDescent="0.3">
      <c r="A33" s="3">
        <v>44865</v>
      </c>
      <c r="B33">
        <v>55.5</v>
      </c>
      <c r="C33">
        <v>346.75384615384615</v>
      </c>
      <c r="D33">
        <v>5.6</v>
      </c>
      <c r="E33">
        <v>65</v>
      </c>
      <c r="F33">
        <v>29</v>
      </c>
      <c r="G33">
        <v>0</v>
      </c>
      <c r="H33">
        <v>7.8755145524138995E-2</v>
      </c>
    </row>
    <row r="36" spans="1:17" x14ac:dyDescent="0.3">
      <c r="A36" s="12" t="s">
        <v>10</v>
      </c>
      <c r="B36" s="12"/>
      <c r="C36" s="12"/>
      <c r="D36" s="12"/>
      <c r="E36" s="12"/>
      <c r="F36" s="12"/>
      <c r="G36" s="12"/>
      <c r="H36" s="12"/>
    </row>
    <row r="37" spans="1:17" x14ac:dyDescent="0.3">
      <c r="A37" s="2" t="s">
        <v>0</v>
      </c>
      <c r="B37" s="2" t="s">
        <v>1</v>
      </c>
      <c r="C37" s="2" t="s">
        <v>2</v>
      </c>
      <c r="D37" s="2" t="s">
        <v>3</v>
      </c>
      <c r="E37" s="2" t="s">
        <v>8</v>
      </c>
      <c r="F37" s="2" t="s">
        <v>4</v>
      </c>
      <c r="G37" s="2" t="s">
        <v>9</v>
      </c>
      <c r="H37" s="2" t="s">
        <v>5</v>
      </c>
      <c r="J37" s="2" t="s">
        <v>25</v>
      </c>
      <c r="K37" s="2" t="s">
        <v>2</v>
      </c>
      <c r="L37" s="2" t="s">
        <v>3</v>
      </c>
      <c r="M37" s="2" t="s">
        <v>8</v>
      </c>
      <c r="N37" s="2" t="s">
        <v>4</v>
      </c>
      <c r="O37" s="2" t="s">
        <v>9</v>
      </c>
      <c r="P37" s="2" t="s">
        <v>5</v>
      </c>
    </row>
    <row r="38" spans="1:17" x14ac:dyDescent="0.3">
      <c r="A38" s="3">
        <v>44835</v>
      </c>
      <c r="B38">
        <v>75.75</v>
      </c>
      <c r="C38">
        <v>375.89855072463769</v>
      </c>
      <c r="D38">
        <v>9</v>
      </c>
      <c r="E38">
        <v>50</v>
      </c>
      <c r="F38">
        <v>33</v>
      </c>
      <c r="G38">
        <v>0</v>
      </c>
      <c r="H38">
        <v>7.8755145524138995E-2</v>
      </c>
      <c r="I38" t="s">
        <v>43</v>
      </c>
      <c r="J38">
        <f t="shared" ref="J38:P38" si="3">AVERAGE(B38:B68)</f>
        <v>37.330000000000005</v>
      </c>
      <c r="K38">
        <f t="shared" si="3"/>
        <v>367.38166243126801</v>
      </c>
      <c r="L38">
        <f t="shared" si="3"/>
        <v>9.193548387096774</v>
      </c>
      <c r="M38">
        <f t="shared" si="3"/>
        <v>55.806451612903224</v>
      </c>
      <c r="N38">
        <f t="shared" si="3"/>
        <v>31.870967741935484</v>
      </c>
      <c r="O38">
        <f t="shared" si="3"/>
        <v>0.55161290322580636</v>
      </c>
      <c r="P38">
        <f t="shared" si="3"/>
        <v>7.875514552413905E-2</v>
      </c>
    </row>
    <row r="39" spans="1:17" x14ac:dyDescent="0.3">
      <c r="A39" s="3">
        <v>44836</v>
      </c>
      <c r="B39">
        <v>53.5</v>
      </c>
      <c r="C39">
        <v>375.89855072463769</v>
      </c>
      <c r="D39">
        <v>7</v>
      </c>
      <c r="E39">
        <v>60</v>
      </c>
      <c r="F39">
        <v>31</v>
      </c>
      <c r="G39">
        <v>0.3</v>
      </c>
      <c r="H39">
        <v>7.8755145524138995E-2</v>
      </c>
      <c r="I39" t="s">
        <v>44</v>
      </c>
      <c r="J39">
        <f t="shared" ref="J39:P39" si="4">SUM(B38:B68)</f>
        <v>895.92000000000007</v>
      </c>
      <c r="K39">
        <f t="shared" si="4"/>
        <v>11388.831535369309</v>
      </c>
      <c r="L39">
        <f t="shared" si="4"/>
        <v>285</v>
      </c>
      <c r="M39">
        <f t="shared" si="4"/>
        <v>1730</v>
      </c>
      <c r="N39">
        <f t="shared" si="4"/>
        <v>988</v>
      </c>
      <c r="O39">
        <f t="shared" si="4"/>
        <v>17.099999999999998</v>
      </c>
      <c r="P39">
        <f t="shared" si="4"/>
        <v>2.4414095112483105</v>
      </c>
    </row>
    <row r="40" spans="1:17" x14ac:dyDescent="0.3">
      <c r="A40" s="3">
        <v>44837</v>
      </c>
      <c r="B40">
        <v>75.25</v>
      </c>
      <c r="C40">
        <v>375.89855072463769</v>
      </c>
      <c r="D40">
        <v>10</v>
      </c>
      <c r="E40">
        <v>60</v>
      </c>
      <c r="F40">
        <v>32</v>
      </c>
      <c r="G40">
        <v>1.9</v>
      </c>
      <c r="H40">
        <v>7.8755145524138995E-2</v>
      </c>
      <c r="I40" t="s">
        <v>45</v>
      </c>
      <c r="J40">
        <f t="shared" ref="J40:P40" si="5">STDEV(B38:B68)</f>
        <v>33.679401394040084</v>
      </c>
      <c r="K40">
        <f t="shared" si="5"/>
        <v>30.842284723411243</v>
      </c>
      <c r="L40">
        <f t="shared" si="5"/>
        <v>3.4873041626133858</v>
      </c>
      <c r="M40">
        <f t="shared" si="5"/>
        <v>7.6481777997058966</v>
      </c>
      <c r="N40">
        <f t="shared" si="5"/>
        <v>1.431594343936647</v>
      </c>
      <c r="O40">
        <f t="shared" si="5"/>
        <v>0.87858635232663607</v>
      </c>
      <c r="P40">
        <f t="shared" si="5"/>
        <v>5.6428753084932068E-17</v>
      </c>
    </row>
    <row r="41" spans="1:17" ht="15" thickBot="1" x14ac:dyDescent="0.35">
      <c r="A41" s="3">
        <v>44838</v>
      </c>
      <c r="B41">
        <v>64.75</v>
      </c>
      <c r="C41">
        <v>375.89855072463769</v>
      </c>
      <c r="D41">
        <v>4</v>
      </c>
      <c r="E41">
        <v>50</v>
      </c>
      <c r="F41">
        <v>32</v>
      </c>
      <c r="G41">
        <v>0</v>
      </c>
      <c r="H41">
        <v>7.8755145524138995E-2</v>
      </c>
    </row>
    <row r="42" spans="1:17" x14ac:dyDescent="0.3">
      <c r="A42" s="3">
        <v>44839</v>
      </c>
      <c r="B42">
        <v>45.5</v>
      </c>
      <c r="C42">
        <v>375.89855072463769</v>
      </c>
      <c r="D42">
        <v>4</v>
      </c>
      <c r="E42">
        <v>50</v>
      </c>
      <c r="F42">
        <v>29</v>
      </c>
      <c r="G42">
        <v>0.3</v>
      </c>
      <c r="H42">
        <v>7.8755145524138995E-2</v>
      </c>
      <c r="J42" s="7"/>
      <c r="K42" s="7" t="s">
        <v>36</v>
      </c>
      <c r="L42" s="7" t="s">
        <v>37</v>
      </c>
      <c r="M42" s="7" t="s">
        <v>38</v>
      </c>
      <c r="N42" s="7" t="s">
        <v>39</v>
      </c>
      <c r="O42" s="7" t="s">
        <v>40</v>
      </c>
      <c r="P42" s="7" t="s">
        <v>41</v>
      </c>
      <c r="Q42" s="7" t="s">
        <v>42</v>
      </c>
    </row>
    <row r="43" spans="1:17" x14ac:dyDescent="0.3">
      <c r="A43" s="3">
        <v>44840</v>
      </c>
      <c r="B43">
        <v>0</v>
      </c>
      <c r="C43">
        <v>375.89855072463769</v>
      </c>
      <c r="D43">
        <v>6</v>
      </c>
      <c r="E43">
        <v>60</v>
      </c>
      <c r="F43">
        <v>32</v>
      </c>
      <c r="G43">
        <v>0</v>
      </c>
      <c r="H43">
        <v>7.8755145524138995E-2</v>
      </c>
      <c r="J43" s="4" t="s">
        <v>36</v>
      </c>
      <c r="K43" s="4">
        <v>1</v>
      </c>
      <c r="L43" s="4"/>
      <c r="M43" s="4"/>
      <c r="N43" s="4"/>
      <c r="O43" s="4"/>
      <c r="P43" s="4"/>
      <c r="Q43" s="4"/>
    </row>
    <row r="44" spans="1:17" x14ac:dyDescent="0.3">
      <c r="A44" s="3">
        <v>44841</v>
      </c>
      <c r="C44">
        <v>375.89855072463769</v>
      </c>
      <c r="D44">
        <v>12</v>
      </c>
      <c r="E44">
        <v>60</v>
      </c>
      <c r="F44">
        <v>29</v>
      </c>
      <c r="G44">
        <v>1</v>
      </c>
      <c r="H44">
        <v>7.8755145524138995E-2</v>
      </c>
      <c r="J44" s="4" t="s">
        <v>37</v>
      </c>
      <c r="K44" s="4">
        <v>-0.4005987494345194</v>
      </c>
      <c r="L44" s="4">
        <v>1</v>
      </c>
      <c r="M44" s="4"/>
      <c r="N44" s="4"/>
      <c r="O44" s="4"/>
      <c r="P44" s="4"/>
      <c r="Q44" s="4"/>
    </row>
    <row r="45" spans="1:17" x14ac:dyDescent="0.3">
      <c r="A45" s="3">
        <v>44842</v>
      </c>
      <c r="C45">
        <v>375.89855072463769</v>
      </c>
      <c r="D45">
        <v>6</v>
      </c>
      <c r="E45">
        <v>60</v>
      </c>
      <c r="F45">
        <v>32</v>
      </c>
      <c r="G45">
        <v>0</v>
      </c>
      <c r="H45">
        <v>7.8755145524138995E-2</v>
      </c>
      <c r="J45" s="4" t="s">
        <v>38</v>
      </c>
      <c r="K45" s="4">
        <v>-5.1715708263995436E-2</v>
      </c>
      <c r="L45" s="4">
        <v>0.3239478914232975</v>
      </c>
      <c r="M45" s="4">
        <v>1</v>
      </c>
      <c r="N45" s="4"/>
      <c r="O45" s="4"/>
      <c r="P45" s="4"/>
      <c r="Q45" s="4"/>
    </row>
    <row r="46" spans="1:17" x14ac:dyDescent="0.3">
      <c r="A46" s="3">
        <v>44843</v>
      </c>
      <c r="C46">
        <v>375.89855072463769</v>
      </c>
      <c r="D46">
        <v>8</v>
      </c>
      <c r="E46">
        <v>60</v>
      </c>
      <c r="F46">
        <v>33</v>
      </c>
      <c r="G46">
        <v>3.1</v>
      </c>
      <c r="H46">
        <v>7.8755145524138995E-2</v>
      </c>
      <c r="J46" s="4" t="s">
        <v>39</v>
      </c>
      <c r="K46" s="4">
        <v>-0.12688165165430984</v>
      </c>
      <c r="L46" s="4">
        <v>-0.32267496587777572</v>
      </c>
      <c r="M46" s="4">
        <v>-9.3531356402372187E-2</v>
      </c>
      <c r="N46" s="4">
        <v>1</v>
      </c>
      <c r="O46" s="4"/>
      <c r="P46" s="4"/>
      <c r="Q46" s="4"/>
    </row>
    <row r="47" spans="1:17" x14ac:dyDescent="0.3">
      <c r="A47" s="3">
        <v>44844</v>
      </c>
      <c r="B47">
        <v>60.75</v>
      </c>
      <c r="C47">
        <v>318.8955223880597</v>
      </c>
      <c r="D47">
        <v>4</v>
      </c>
      <c r="E47">
        <v>60</v>
      </c>
      <c r="F47">
        <v>31</v>
      </c>
      <c r="G47">
        <v>0.3</v>
      </c>
      <c r="H47">
        <v>7.8755145524138995E-2</v>
      </c>
      <c r="J47" s="4" t="s">
        <v>40</v>
      </c>
      <c r="K47" s="4">
        <v>-9.9277474874057588E-3</v>
      </c>
      <c r="L47" s="4">
        <v>0.1252604842360735</v>
      </c>
      <c r="M47" s="4">
        <v>0.21215021678425916</v>
      </c>
      <c r="N47" s="4">
        <v>-0.41639447521573303</v>
      </c>
      <c r="O47" s="4">
        <v>1</v>
      </c>
      <c r="P47" s="4"/>
      <c r="Q47" s="4"/>
    </row>
    <row r="48" spans="1:17" x14ac:dyDescent="0.3">
      <c r="A48" s="3">
        <v>44845</v>
      </c>
      <c r="B48">
        <v>82.67</v>
      </c>
      <c r="C48">
        <v>318.8955223880597</v>
      </c>
      <c r="D48">
        <v>12</v>
      </c>
      <c r="E48">
        <v>60</v>
      </c>
      <c r="F48">
        <v>30</v>
      </c>
      <c r="G48">
        <v>1.9</v>
      </c>
      <c r="H48">
        <v>7.8755145524138995E-2</v>
      </c>
      <c r="J48" s="4" t="s">
        <v>41</v>
      </c>
      <c r="K48" s="4">
        <v>0.27921592254264299</v>
      </c>
      <c r="L48" s="4">
        <v>-0.30242417968780722</v>
      </c>
      <c r="M48" s="4">
        <v>1.6213797551130903E-2</v>
      </c>
      <c r="N48" s="4">
        <v>0.27635476717450791</v>
      </c>
      <c r="O48" s="4">
        <v>-0.30989932884891824</v>
      </c>
      <c r="P48" s="4">
        <v>1</v>
      </c>
      <c r="Q48" s="4"/>
    </row>
    <row r="49" spans="1:17" ht="15" thickBot="1" x14ac:dyDescent="0.35">
      <c r="A49" s="3">
        <v>44846</v>
      </c>
      <c r="B49">
        <v>83.75</v>
      </c>
      <c r="C49">
        <v>318.8955223880597</v>
      </c>
      <c r="D49">
        <v>12</v>
      </c>
      <c r="E49">
        <v>50</v>
      </c>
      <c r="F49">
        <v>32</v>
      </c>
      <c r="G49">
        <v>0.8</v>
      </c>
      <c r="H49">
        <v>7.8755145524138995E-2</v>
      </c>
      <c r="J49" s="5" t="s">
        <v>42</v>
      </c>
      <c r="K49" s="5">
        <v>1.0176863825537132E-16</v>
      </c>
      <c r="L49" s="5">
        <v>4.1096145197924232E-15</v>
      </c>
      <c r="M49" s="5">
        <v>2.1714121437149405E-16</v>
      </c>
      <c r="N49" s="5">
        <v>-2.1324987926575323E-16</v>
      </c>
      <c r="O49" s="5">
        <v>8.1376453726878155E-17</v>
      </c>
      <c r="P49" s="5">
        <v>-9.9447883446387177E-17</v>
      </c>
      <c r="Q49" s="5">
        <v>1</v>
      </c>
    </row>
    <row r="50" spans="1:17" x14ac:dyDescent="0.3">
      <c r="A50" s="3">
        <v>44847</v>
      </c>
      <c r="B50">
        <v>75.5</v>
      </c>
      <c r="C50">
        <v>318.8955223880597</v>
      </c>
      <c r="D50">
        <v>9</v>
      </c>
      <c r="E50">
        <v>60</v>
      </c>
      <c r="F50">
        <v>33</v>
      </c>
      <c r="G50">
        <v>0</v>
      </c>
      <c r="H50">
        <v>7.8755145524138995E-2</v>
      </c>
    </row>
    <row r="51" spans="1:17" x14ac:dyDescent="0.3">
      <c r="A51" s="3">
        <v>44848</v>
      </c>
      <c r="B51">
        <v>69.25</v>
      </c>
      <c r="C51">
        <v>318.8955223880597</v>
      </c>
      <c r="D51">
        <v>9</v>
      </c>
      <c r="E51">
        <v>50</v>
      </c>
      <c r="F51">
        <v>34</v>
      </c>
      <c r="G51">
        <v>0.4</v>
      </c>
      <c r="H51">
        <v>7.8755145524138995E-2</v>
      </c>
    </row>
    <row r="52" spans="1:17" x14ac:dyDescent="0.3">
      <c r="A52" s="3">
        <v>44849</v>
      </c>
      <c r="B52">
        <v>67</v>
      </c>
      <c r="C52">
        <v>318.8955223880597</v>
      </c>
      <c r="D52">
        <v>8</v>
      </c>
      <c r="E52">
        <v>60</v>
      </c>
      <c r="F52">
        <v>31</v>
      </c>
      <c r="G52">
        <v>2.9</v>
      </c>
      <c r="H52">
        <v>7.8755145524138995E-2</v>
      </c>
    </row>
    <row r="53" spans="1:17" x14ac:dyDescent="0.3">
      <c r="A53" s="3">
        <v>44850</v>
      </c>
      <c r="B53">
        <v>18.25</v>
      </c>
      <c r="C53">
        <v>318.8955223880597</v>
      </c>
      <c r="D53">
        <v>6</v>
      </c>
      <c r="E53">
        <v>60</v>
      </c>
      <c r="F53">
        <v>33</v>
      </c>
      <c r="G53">
        <v>0.1</v>
      </c>
      <c r="H53">
        <v>7.8755145524138995E-2</v>
      </c>
    </row>
    <row r="54" spans="1:17" x14ac:dyDescent="0.3">
      <c r="A54" s="3">
        <v>44851</v>
      </c>
      <c r="B54">
        <v>0</v>
      </c>
      <c r="C54">
        <v>362.09375</v>
      </c>
      <c r="D54">
        <v>8</v>
      </c>
      <c r="E54">
        <v>70</v>
      </c>
      <c r="F54">
        <v>32</v>
      </c>
      <c r="G54">
        <v>0</v>
      </c>
      <c r="H54">
        <v>7.8755145524138995E-2</v>
      </c>
    </row>
    <row r="55" spans="1:17" x14ac:dyDescent="0.3">
      <c r="A55" s="3">
        <v>44852</v>
      </c>
      <c r="B55">
        <v>0</v>
      </c>
      <c r="C55">
        <v>362.09375</v>
      </c>
      <c r="D55">
        <v>10</v>
      </c>
      <c r="E55">
        <v>50</v>
      </c>
      <c r="F55">
        <v>31</v>
      </c>
      <c r="G55">
        <v>0.4</v>
      </c>
      <c r="H55">
        <v>7.8755145524138995E-2</v>
      </c>
    </row>
    <row r="56" spans="1:17" x14ac:dyDescent="0.3">
      <c r="A56" s="3">
        <v>44853</v>
      </c>
      <c r="B56">
        <v>0</v>
      </c>
      <c r="C56">
        <v>362.09375</v>
      </c>
      <c r="D56">
        <v>6</v>
      </c>
      <c r="E56">
        <v>50</v>
      </c>
      <c r="F56">
        <v>32</v>
      </c>
      <c r="G56">
        <v>0.1</v>
      </c>
      <c r="H56">
        <v>7.8755145524138995E-2</v>
      </c>
    </row>
    <row r="57" spans="1:17" x14ac:dyDescent="0.3">
      <c r="A57" s="3">
        <v>44854</v>
      </c>
      <c r="B57">
        <v>0</v>
      </c>
      <c r="C57">
        <v>362.09375</v>
      </c>
      <c r="D57">
        <v>6</v>
      </c>
      <c r="E57">
        <v>60</v>
      </c>
      <c r="F57">
        <v>29</v>
      </c>
      <c r="G57">
        <v>2.1</v>
      </c>
      <c r="H57">
        <v>7.8755145524138995E-2</v>
      </c>
    </row>
    <row r="58" spans="1:17" x14ac:dyDescent="0.3">
      <c r="A58" s="3">
        <v>44855</v>
      </c>
      <c r="C58">
        <v>362.09375</v>
      </c>
      <c r="D58">
        <v>12</v>
      </c>
      <c r="E58">
        <v>70</v>
      </c>
      <c r="F58">
        <v>31</v>
      </c>
      <c r="G58">
        <v>0.6</v>
      </c>
      <c r="H58">
        <v>7.8755145524138995E-2</v>
      </c>
    </row>
    <row r="59" spans="1:17" x14ac:dyDescent="0.3">
      <c r="A59" s="3">
        <v>44856</v>
      </c>
      <c r="B59">
        <v>0</v>
      </c>
      <c r="C59">
        <v>362.09375</v>
      </c>
      <c r="D59">
        <v>8</v>
      </c>
      <c r="E59">
        <v>60</v>
      </c>
      <c r="F59">
        <v>32</v>
      </c>
      <c r="G59">
        <v>0</v>
      </c>
      <c r="H59">
        <v>7.8755145524138995E-2</v>
      </c>
    </row>
    <row r="60" spans="1:17" x14ac:dyDescent="0.3">
      <c r="A60" s="3">
        <v>44857</v>
      </c>
      <c r="B60">
        <v>0</v>
      </c>
      <c r="C60">
        <v>362.09375</v>
      </c>
      <c r="D60">
        <v>10</v>
      </c>
      <c r="E60">
        <v>60</v>
      </c>
      <c r="F60">
        <v>33</v>
      </c>
      <c r="G60">
        <v>0.2</v>
      </c>
      <c r="H60">
        <v>7.8755145524138995E-2</v>
      </c>
    </row>
    <row r="61" spans="1:17" x14ac:dyDescent="0.3">
      <c r="A61" s="3">
        <v>44858</v>
      </c>
      <c r="B61">
        <v>0</v>
      </c>
      <c r="C61">
        <v>404.85245901639342</v>
      </c>
      <c r="D61">
        <v>16</v>
      </c>
      <c r="E61">
        <v>50</v>
      </c>
      <c r="F61">
        <v>34</v>
      </c>
      <c r="G61">
        <v>0.2</v>
      </c>
      <c r="H61">
        <v>7.8755145524138995E-2</v>
      </c>
    </row>
    <row r="62" spans="1:17" x14ac:dyDescent="0.3">
      <c r="A62" s="3">
        <v>44859</v>
      </c>
      <c r="B62">
        <v>0</v>
      </c>
      <c r="C62">
        <v>404.85245901639342</v>
      </c>
      <c r="D62">
        <v>18</v>
      </c>
      <c r="E62">
        <v>60</v>
      </c>
      <c r="F62">
        <v>32</v>
      </c>
      <c r="G62">
        <v>0.5</v>
      </c>
      <c r="H62">
        <v>7.8755145524138995E-2</v>
      </c>
    </row>
    <row r="63" spans="1:17" x14ac:dyDescent="0.3">
      <c r="A63" s="3">
        <v>44860</v>
      </c>
      <c r="C63">
        <v>404.85245901639342</v>
      </c>
      <c r="D63">
        <v>12</v>
      </c>
      <c r="E63">
        <v>60</v>
      </c>
      <c r="F63">
        <v>30</v>
      </c>
      <c r="G63">
        <v>0</v>
      </c>
      <c r="H63">
        <v>7.8755145524138995E-2</v>
      </c>
    </row>
    <row r="64" spans="1:17" x14ac:dyDescent="0.3">
      <c r="A64" s="3">
        <v>44861</v>
      </c>
      <c r="C64">
        <v>404.85245901639342</v>
      </c>
      <c r="D64">
        <v>13</v>
      </c>
      <c r="E64">
        <v>50</v>
      </c>
      <c r="F64">
        <v>32</v>
      </c>
      <c r="G64">
        <v>0</v>
      </c>
      <c r="H64">
        <v>7.8755145524138995E-2</v>
      </c>
    </row>
    <row r="65" spans="1:17" x14ac:dyDescent="0.3">
      <c r="A65" s="3">
        <v>44862</v>
      </c>
      <c r="C65">
        <v>404.85245901639342</v>
      </c>
      <c r="D65">
        <v>14</v>
      </c>
      <c r="E65">
        <v>40</v>
      </c>
      <c r="F65">
        <v>34</v>
      </c>
      <c r="G65">
        <v>0</v>
      </c>
      <c r="H65">
        <v>7.8755145524138995E-2</v>
      </c>
    </row>
    <row r="66" spans="1:17" x14ac:dyDescent="0.3">
      <c r="A66" s="3">
        <v>44863</v>
      </c>
      <c r="B66">
        <v>15.25</v>
      </c>
      <c r="C66">
        <v>404.85245901639342</v>
      </c>
      <c r="D66">
        <v>6</v>
      </c>
      <c r="E66">
        <v>40</v>
      </c>
      <c r="F66">
        <v>33</v>
      </c>
      <c r="G66">
        <v>0</v>
      </c>
      <c r="H66">
        <v>7.8755145524138995E-2</v>
      </c>
    </row>
    <row r="67" spans="1:17" x14ac:dyDescent="0.3">
      <c r="A67" s="3">
        <v>44864</v>
      </c>
      <c r="B67">
        <v>56</v>
      </c>
      <c r="C67">
        <v>404.85245901639342</v>
      </c>
      <c r="D67">
        <v>12</v>
      </c>
      <c r="E67">
        <v>40</v>
      </c>
      <c r="F67">
        <v>34</v>
      </c>
      <c r="G67">
        <v>0</v>
      </c>
      <c r="H67">
        <v>7.8755145524138995E-2</v>
      </c>
    </row>
    <row r="68" spans="1:17" x14ac:dyDescent="0.3">
      <c r="A68" s="3">
        <v>44865</v>
      </c>
      <c r="B68">
        <v>52.75</v>
      </c>
      <c r="C68">
        <v>404.85245901639342</v>
      </c>
      <c r="D68">
        <v>8</v>
      </c>
      <c r="E68">
        <v>60</v>
      </c>
      <c r="F68">
        <v>32</v>
      </c>
      <c r="G68">
        <v>0</v>
      </c>
      <c r="H68">
        <v>7.8755145524138995E-2</v>
      </c>
    </row>
    <row r="71" spans="1:17" x14ac:dyDescent="0.3">
      <c r="A71" s="13" t="s">
        <v>11</v>
      </c>
      <c r="B71" s="13"/>
      <c r="C71" s="13"/>
      <c r="D71" s="13"/>
      <c r="E71" s="13"/>
      <c r="F71" s="13"/>
      <c r="G71" s="13"/>
      <c r="H71" s="13"/>
    </row>
    <row r="72" spans="1:17" x14ac:dyDescent="0.3">
      <c r="A72" s="2" t="s">
        <v>0</v>
      </c>
      <c r="B72" s="2" t="s">
        <v>1</v>
      </c>
      <c r="C72" s="2" t="s">
        <v>2</v>
      </c>
      <c r="D72" s="2" t="s">
        <v>3</v>
      </c>
      <c r="E72" s="2" t="s">
        <v>8</v>
      </c>
      <c r="F72" s="2" t="s">
        <v>4</v>
      </c>
      <c r="G72" s="2" t="s">
        <v>9</v>
      </c>
      <c r="H72" s="2" t="s">
        <v>5</v>
      </c>
      <c r="J72" s="2" t="s">
        <v>25</v>
      </c>
      <c r="K72" s="2" t="s">
        <v>2</v>
      </c>
      <c r="L72" s="2" t="s">
        <v>3</v>
      </c>
      <c r="M72" s="2" t="s">
        <v>8</v>
      </c>
      <c r="N72" s="2" t="s">
        <v>4</v>
      </c>
      <c r="O72" s="2" t="s">
        <v>9</v>
      </c>
      <c r="P72" s="2" t="s">
        <v>5</v>
      </c>
    </row>
    <row r="73" spans="1:17" x14ac:dyDescent="0.3">
      <c r="A73" s="3">
        <v>44835</v>
      </c>
      <c r="B73">
        <v>76.67</v>
      </c>
      <c r="C73">
        <v>492.78947368421052</v>
      </c>
      <c r="D73">
        <v>4</v>
      </c>
      <c r="E73">
        <v>60</v>
      </c>
      <c r="F73">
        <v>29.5</v>
      </c>
      <c r="G73">
        <v>1.05</v>
      </c>
      <c r="H73">
        <v>7.8755145524138995E-2</v>
      </c>
      <c r="I73" t="s">
        <v>43</v>
      </c>
      <c r="J73">
        <f t="shared" ref="J73:P73" si="6">AVERAGE(B73:B103)</f>
        <v>36.419999999999995</v>
      </c>
      <c r="K73">
        <f t="shared" si="6"/>
        <v>596.22724700313825</v>
      </c>
      <c r="L73">
        <f t="shared" si="6"/>
        <v>4.032258064516129</v>
      </c>
      <c r="M73">
        <f t="shared" si="6"/>
        <v>66.612903225806448</v>
      </c>
      <c r="N73">
        <f t="shared" si="6"/>
        <v>28.580645161290324</v>
      </c>
      <c r="O73">
        <f t="shared" si="6"/>
        <v>1.716129032258064</v>
      </c>
      <c r="P73">
        <f t="shared" si="6"/>
        <v>7.875514552413905E-2</v>
      </c>
    </row>
    <row r="74" spans="1:17" x14ac:dyDescent="0.3">
      <c r="A74" s="3">
        <v>44836</v>
      </c>
      <c r="B74">
        <v>52</v>
      </c>
      <c r="C74">
        <v>492.78947368421052</v>
      </c>
      <c r="D74">
        <v>2</v>
      </c>
      <c r="E74">
        <v>65</v>
      </c>
      <c r="F74">
        <v>28.5</v>
      </c>
      <c r="G74">
        <v>0.6</v>
      </c>
      <c r="H74">
        <v>7.8755145524138995E-2</v>
      </c>
      <c r="I74" t="s">
        <v>44</v>
      </c>
      <c r="J74">
        <f t="shared" ref="J74:P74" si="7">SUM(B73:B103)</f>
        <v>874.07999999999993</v>
      </c>
      <c r="K74">
        <f t="shared" si="7"/>
        <v>18483.044657097285</v>
      </c>
      <c r="L74">
        <f t="shared" si="7"/>
        <v>125</v>
      </c>
      <c r="M74">
        <f t="shared" si="7"/>
        <v>2065</v>
      </c>
      <c r="N74">
        <f t="shared" si="7"/>
        <v>886</v>
      </c>
      <c r="O74">
        <f t="shared" si="7"/>
        <v>53.199999999999982</v>
      </c>
      <c r="P74">
        <f t="shared" si="7"/>
        <v>2.4414095112483105</v>
      </c>
    </row>
    <row r="75" spans="1:17" x14ac:dyDescent="0.3">
      <c r="A75" s="3">
        <v>44837</v>
      </c>
      <c r="B75">
        <v>77.25</v>
      </c>
      <c r="C75">
        <v>492.78947368421052</v>
      </c>
      <c r="D75">
        <v>3.5</v>
      </c>
      <c r="E75">
        <v>65</v>
      </c>
      <c r="F75">
        <v>27.5</v>
      </c>
      <c r="G75">
        <v>3.2</v>
      </c>
      <c r="H75">
        <v>7.8755145524138995E-2</v>
      </c>
      <c r="I75" t="s">
        <v>45</v>
      </c>
      <c r="J75">
        <f t="shared" ref="J75:P75" si="8">STDEV(B73:B103)</f>
        <v>35.233852669173764</v>
      </c>
      <c r="K75">
        <f t="shared" si="8"/>
        <v>353.08573195728167</v>
      </c>
      <c r="L75">
        <f t="shared" si="8"/>
        <v>2.0973613735317036</v>
      </c>
      <c r="M75">
        <f t="shared" si="8"/>
        <v>6.1083408514087729</v>
      </c>
      <c r="N75">
        <f t="shared" si="8"/>
        <v>0.94071581073092436</v>
      </c>
      <c r="O75">
        <f t="shared" si="8"/>
        <v>1.5217526680757627</v>
      </c>
      <c r="P75">
        <f t="shared" si="8"/>
        <v>5.6428753084932068E-17</v>
      </c>
    </row>
    <row r="76" spans="1:17" ht="15" thickBot="1" x14ac:dyDescent="0.35">
      <c r="A76" s="3">
        <v>44838</v>
      </c>
      <c r="B76">
        <v>63.75</v>
      </c>
      <c r="C76">
        <v>492.78947368421052</v>
      </c>
      <c r="D76">
        <v>3</v>
      </c>
      <c r="E76">
        <v>70</v>
      </c>
      <c r="F76">
        <v>27.5</v>
      </c>
      <c r="G76">
        <v>3.9</v>
      </c>
      <c r="H76">
        <v>7.8755145524138995E-2</v>
      </c>
    </row>
    <row r="77" spans="1:17" x14ac:dyDescent="0.3">
      <c r="A77" s="3">
        <v>44839</v>
      </c>
      <c r="B77">
        <v>0</v>
      </c>
      <c r="C77">
        <v>492.78947368421052</v>
      </c>
      <c r="D77">
        <v>2</v>
      </c>
      <c r="E77">
        <v>65</v>
      </c>
      <c r="F77">
        <v>26.5</v>
      </c>
      <c r="G77">
        <v>0.25</v>
      </c>
      <c r="H77">
        <v>7.8755145524138995E-2</v>
      </c>
      <c r="J77" s="7"/>
      <c r="K77" s="7" t="s">
        <v>36</v>
      </c>
      <c r="L77" s="7" t="s">
        <v>37</v>
      </c>
      <c r="M77" s="7" t="s">
        <v>38</v>
      </c>
      <c r="N77" s="7" t="s">
        <v>39</v>
      </c>
      <c r="O77" s="7" t="s">
        <v>40</v>
      </c>
      <c r="P77" s="7" t="s">
        <v>41</v>
      </c>
      <c r="Q77" s="7" t="s">
        <v>42</v>
      </c>
    </row>
    <row r="78" spans="1:17" x14ac:dyDescent="0.3">
      <c r="A78" s="3">
        <v>44840</v>
      </c>
      <c r="B78">
        <v>0</v>
      </c>
      <c r="C78">
        <v>492.78947368421052</v>
      </c>
      <c r="D78">
        <v>2.5</v>
      </c>
      <c r="E78">
        <v>75</v>
      </c>
      <c r="F78">
        <v>28</v>
      </c>
      <c r="G78">
        <v>3.7</v>
      </c>
      <c r="H78">
        <v>7.8755145524138995E-2</v>
      </c>
      <c r="J78" s="4" t="s">
        <v>36</v>
      </c>
      <c r="K78" s="4">
        <v>1</v>
      </c>
      <c r="L78" s="4"/>
      <c r="M78" s="4"/>
      <c r="N78" s="4"/>
      <c r="O78" s="4"/>
      <c r="P78" s="4"/>
      <c r="Q78" s="4"/>
    </row>
    <row r="79" spans="1:17" x14ac:dyDescent="0.3">
      <c r="A79" s="3">
        <v>44841</v>
      </c>
      <c r="C79">
        <v>492.78947368421052</v>
      </c>
      <c r="D79">
        <v>6</v>
      </c>
      <c r="E79">
        <v>75</v>
      </c>
      <c r="F79">
        <v>26</v>
      </c>
      <c r="G79">
        <v>0.45</v>
      </c>
      <c r="H79">
        <v>7.8755145524138995E-2</v>
      </c>
      <c r="J79" s="4" t="s">
        <v>37</v>
      </c>
      <c r="K79" s="4">
        <v>0.54344733946309653</v>
      </c>
      <c r="L79" s="4">
        <v>1</v>
      </c>
      <c r="M79" s="4"/>
      <c r="N79" s="4"/>
      <c r="O79" s="4"/>
      <c r="P79" s="4"/>
      <c r="Q79" s="4"/>
    </row>
    <row r="80" spans="1:17" x14ac:dyDescent="0.3">
      <c r="A80" s="3">
        <v>44842</v>
      </c>
      <c r="C80">
        <v>492.78947368421052</v>
      </c>
      <c r="D80">
        <v>4</v>
      </c>
      <c r="E80">
        <v>65</v>
      </c>
      <c r="F80">
        <v>29</v>
      </c>
      <c r="G80">
        <v>0.70000000000000007</v>
      </c>
      <c r="H80">
        <v>7.8755145524138995E-2</v>
      </c>
      <c r="J80" s="4" t="s">
        <v>38</v>
      </c>
      <c r="K80" s="4">
        <v>-0.18005497178799698</v>
      </c>
      <c r="L80" s="4">
        <v>-0.4257142020529342</v>
      </c>
      <c r="M80" s="4">
        <v>1</v>
      </c>
      <c r="N80" s="4"/>
      <c r="O80" s="4"/>
      <c r="P80" s="4"/>
      <c r="Q80" s="4"/>
    </row>
    <row r="81" spans="1:17" x14ac:dyDescent="0.3">
      <c r="A81" s="3">
        <v>44843</v>
      </c>
      <c r="C81">
        <v>492.78947368421052</v>
      </c>
      <c r="D81">
        <v>2.5</v>
      </c>
      <c r="E81">
        <v>65</v>
      </c>
      <c r="F81">
        <v>29</v>
      </c>
      <c r="G81">
        <v>4.25</v>
      </c>
      <c r="H81">
        <v>7.8755145524138995E-2</v>
      </c>
      <c r="J81" s="4" t="s">
        <v>39</v>
      </c>
      <c r="K81" s="4">
        <v>-0.19518134548921953</v>
      </c>
      <c r="L81" s="4">
        <v>0.24559690724438132</v>
      </c>
      <c r="M81" s="4">
        <v>2.8326590222840568E-2</v>
      </c>
      <c r="N81" s="4">
        <v>1</v>
      </c>
      <c r="O81" s="4"/>
      <c r="P81" s="4"/>
      <c r="Q81" s="4"/>
    </row>
    <row r="82" spans="1:17" x14ac:dyDescent="0.3">
      <c r="A82" s="3">
        <v>44844</v>
      </c>
      <c r="B82">
        <v>58.33</v>
      </c>
      <c r="C82">
        <v>1230.5</v>
      </c>
      <c r="D82">
        <v>3.5</v>
      </c>
      <c r="E82">
        <v>70</v>
      </c>
      <c r="F82">
        <v>28.5</v>
      </c>
      <c r="G82">
        <v>4.0999999999999996</v>
      </c>
      <c r="H82">
        <v>7.8755145524138995E-2</v>
      </c>
      <c r="J82" s="4" t="s">
        <v>40</v>
      </c>
      <c r="K82" s="4">
        <v>7.7890691700831238E-2</v>
      </c>
      <c r="L82" s="4">
        <v>-2.831846285062313E-2</v>
      </c>
      <c r="M82" s="4">
        <v>5.3544874093119692E-2</v>
      </c>
      <c r="N82" s="4">
        <v>-0.50196689443726383</v>
      </c>
      <c r="O82" s="4">
        <v>1</v>
      </c>
      <c r="P82" s="4"/>
      <c r="Q82" s="4"/>
    </row>
    <row r="83" spans="1:17" x14ac:dyDescent="0.3">
      <c r="A83" s="3">
        <v>44845</v>
      </c>
      <c r="B83">
        <v>85</v>
      </c>
      <c r="C83">
        <v>1230.5</v>
      </c>
      <c r="D83">
        <v>2.5</v>
      </c>
      <c r="E83">
        <v>75</v>
      </c>
      <c r="F83">
        <v>28.5</v>
      </c>
      <c r="G83">
        <v>3.45</v>
      </c>
      <c r="H83">
        <v>7.8755145524138995E-2</v>
      </c>
      <c r="J83" s="4" t="s">
        <v>41</v>
      </c>
      <c r="K83" s="4">
        <v>0.12033858005262593</v>
      </c>
      <c r="L83" s="4">
        <v>0.31283670036806205</v>
      </c>
      <c r="M83" s="4">
        <v>-0.43385010194732171</v>
      </c>
      <c r="N83" s="4">
        <v>0.29743633504134226</v>
      </c>
      <c r="O83" s="4">
        <v>-0.22796765489263632</v>
      </c>
      <c r="P83" s="4">
        <v>1</v>
      </c>
      <c r="Q83" s="4"/>
    </row>
    <row r="84" spans="1:17" ht="15" thickBot="1" x14ac:dyDescent="0.35">
      <c r="A84" s="3">
        <v>44846</v>
      </c>
      <c r="B84">
        <v>83.33</v>
      </c>
      <c r="C84">
        <v>1230.5</v>
      </c>
      <c r="D84">
        <v>2</v>
      </c>
      <c r="E84">
        <v>65</v>
      </c>
      <c r="F84">
        <v>29</v>
      </c>
      <c r="G84">
        <v>1.55</v>
      </c>
      <c r="H84">
        <v>7.8755145524138995E-2</v>
      </c>
      <c r="J84" s="5" t="s">
        <v>42</v>
      </c>
      <c r="K84" s="5">
        <v>-9.7278797448291925E-17</v>
      </c>
      <c r="L84" s="5">
        <v>-1.2669800892792928E-16</v>
      </c>
      <c r="M84" s="5">
        <v>-1.94407722600032E-16</v>
      </c>
      <c r="N84" s="5">
        <v>-5.3401505648269163E-16</v>
      </c>
      <c r="O84" s="5">
        <v>1.3622379523307243E-15</v>
      </c>
      <c r="P84" s="5">
        <v>-3.3971367384291892E-16</v>
      </c>
      <c r="Q84" s="5">
        <v>1</v>
      </c>
    </row>
    <row r="85" spans="1:17" x14ac:dyDescent="0.3">
      <c r="A85" s="3">
        <v>44847</v>
      </c>
      <c r="B85">
        <v>74.25</v>
      </c>
      <c r="C85">
        <v>1230.5</v>
      </c>
      <c r="D85">
        <v>4.5</v>
      </c>
      <c r="E85">
        <v>65</v>
      </c>
      <c r="F85">
        <v>28.5</v>
      </c>
      <c r="G85">
        <v>4.1500000000000004</v>
      </c>
      <c r="H85">
        <v>7.8755145524138995E-2</v>
      </c>
    </row>
    <row r="86" spans="1:17" x14ac:dyDescent="0.3">
      <c r="A86" s="3">
        <v>44848</v>
      </c>
      <c r="B86">
        <v>67.75</v>
      </c>
      <c r="C86">
        <v>1230.5</v>
      </c>
      <c r="D86">
        <v>1.5</v>
      </c>
      <c r="E86">
        <v>65</v>
      </c>
      <c r="F86">
        <v>29</v>
      </c>
      <c r="G86">
        <v>1.05</v>
      </c>
      <c r="H86">
        <v>7.8755145524138995E-2</v>
      </c>
    </row>
    <row r="87" spans="1:17" x14ac:dyDescent="0.3">
      <c r="A87" s="3">
        <v>44849</v>
      </c>
      <c r="B87">
        <v>69.5</v>
      </c>
      <c r="C87">
        <v>1230.5</v>
      </c>
      <c r="D87">
        <v>2</v>
      </c>
      <c r="E87">
        <v>70</v>
      </c>
      <c r="F87">
        <v>28</v>
      </c>
      <c r="G87">
        <v>2.6500000000000004</v>
      </c>
      <c r="H87">
        <v>7.8755145524138995E-2</v>
      </c>
    </row>
    <row r="88" spans="1:17" x14ac:dyDescent="0.3">
      <c r="A88" s="3">
        <v>44850</v>
      </c>
      <c r="B88">
        <v>0</v>
      </c>
      <c r="C88">
        <v>1230.5</v>
      </c>
      <c r="D88">
        <v>2</v>
      </c>
      <c r="E88">
        <v>75</v>
      </c>
      <c r="F88">
        <v>29</v>
      </c>
      <c r="G88">
        <v>0.85</v>
      </c>
      <c r="H88">
        <v>7.8755145524138995E-2</v>
      </c>
    </row>
    <row r="89" spans="1:17" x14ac:dyDescent="0.3">
      <c r="A89" s="3">
        <v>44851</v>
      </c>
      <c r="B89">
        <v>0</v>
      </c>
      <c r="C89">
        <v>339.5</v>
      </c>
      <c r="D89">
        <v>4.5</v>
      </c>
      <c r="E89">
        <v>65</v>
      </c>
      <c r="F89">
        <v>29.5</v>
      </c>
      <c r="G89">
        <v>1.5</v>
      </c>
      <c r="H89">
        <v>7.8755145524138995E-2</v>
      </c>
    </row>
    <row r="90" spans="1:17" x14ac:dyDescent="0.3">
      <c r="A90" s="3">
        <v>44852</v>
      </c>
      <c r="B90">
        <v>0</v>
      </c>
      <c r="C90">
        <v>339.5</v>
      </c>
      <c r="D90">
        <v>2</v>
      </c>
      <c r="E90">
        <v>65</v>
      </c>
      <c r="F90">
        <v>28.5</v>
      </c>
      <c r="G90">
        <v>2.0499999999999998</v>
      </c>
      <c r="H90">
        <v>7.8755145524138995E-2</v>
      </c>
    </row>
    <row r="91" spans="1:17" x14ac:dyDescent="0.3">
      <c r="A91" s="3">
        <v>44853</v>
      </c>
      <c r="B91">
        <v>0</v>
      </c>
      <c r="C91">
        <v>339.5</v>
      </c>
      <c r="D91">
        <v>2.5</v>
      </c>
      <c r="E91">
        <v>65</v>
      </c>
      <c r="F91">
        <v>28</v>
      </c>
      <c r="G91">
        <v>4.3</v>
      </c>
      <c r="H91">
        <v>7.8755145524138995E-2</v>
      </c>
    </row>
    <row r="92" spans="1:17" x14ac:dyDescent="0.3">
      <c r="A92" s="3">
        <v>44854</v>
      </c>
      <c r="B92">
        <v>0</v>
      </c>
      <c r="C92">
        <v>339.5</v>
      </c>
      <c r="D92">
        <v>3.5</v>
      </c>
      <c r="E92">
        <v>75</v>
      </c>
      <c r="F92">
        <v>28.5</v>
      </c>
      <c r="G92">
        <v>2.65</v>
      </c>
      <c r="H92">
        <v>7.8755145524138995E-2</v>
      </c>
    </row>
    <row r="93" spans="1:17" x14ac:dyDescent="0.3">
      <c r="A93" s="3">
        <v>44855</v>
      </c>
      <c r="C93">
        <v>339.5</v>
      </c>
      <c r="D93">
        <v>7.5</v>
      </c>
      <c r="E93">
        <v>80</v>
      </c>
      <c r="F93">
        <v>28.5</v>
      </c>
      <c r="G93">
        <v>0.5</v>
      </c>
      <c r="H93">
        <v>7.8755145524138995E-2</v>
      </c>
    </row>
    <row r="94" spans="1:17" x14ac:dyDescent="0.3">
      <c r="A94" s="3">
        <v>44856</v>
      </c>
      <c r="B94">
        <v>0</v>
      </c>
      <c r="C94">
        <v>339.5</v>
      </c>
      <c r="D94">
        <v>2.5</v>
      </c>
      <c r="E94">
        <v>65</v>
      </c>
      <c r="F94">
        <v>28.5</v>
      </c>
      <c r="G94">
        <v>2.5499999999999998</v>
      </c>
      <c r="H94">
        <v>7.8755145524138995E-2</v>
      </c>
    </row>
    <row r="95" spans="1:17" x14ac:dyDescent="0.3">
      <c r="A95" s="3">
        <v>44857</v>
      </c>
      <c r="B95">
        <v>0</v>
      </c>
      <c r="C95">
        <v>339.5</v>
      </c>
      <c r="D95">
        <v>6.5</v>
      </c>
      <c r="E95">
        <v>65</v>
      </c>
      <c r="F95">
        <v>29</v>
      </c>
      <c r="G95">
        <v>2.2000000000000002</v>
      </c>
      <c r="H95">
        <v>7.8755145524138995E-2</v>
      </c>
    </row>
    <row r="96" spans="1:17" x14ac:dyDescent="0.3">
      <c r="A96" s="3">
        <v>44858</v>
      </c>
      <c r="B96">
        <v>0</v>
      </c>
      <c r="C96">
        <v>382.24242424242425</v>
      </c>
      <c r="D96">
        <v>6</v>
      </c>
      <c r="E96">
        <v>65</v>
      </c>
      <c r="F96">
        <v>29</v>
      </c>
      <c r="G96">
        <v>0.45</v>
      </c>
      <c r="H96">
        <v>7.8755145524138995E-2</v>
      </c>
    </row>
    <row r="97" spans="1:8" x14ac:dyDescent="0.3">
      <c r="A97" s="3">
        <v>44859</v>
      </c>
      <c r="B97">
        <v>0</v>
      </c>
      <c r="C97">
        <v>382.24242424242425</v>
      </c>
      <c r="D97">
        <v>9</v>
      </c>
      <c r="E97">
        <v>70</v>
      </c>
      <c r="F97">
        <v>28.5</v>
      </c>
      <c r="G97">
        <v>0.5</v>
      </c>
      <c r="H97">
        <v>7.8755145524138995E-2</v>
      </c>
    </row>
    <row r="98" spans="1:8" x14ac:dyDescent="0.3">
      <c r="A98" s="3">
        <v>44860</v>
      </c>
      <c r="C98">
        <v>382.24242424242425</v>
      </c>
      <c r="D98">
        <v>9</v>
      </c>
      <c r="E98">
        <v>65</v>
      </c>
      <c r="F98">
        <v>28</v>
      </c>
      <c r="G98">
        <v>0</v>
      </c>
      <c r="H98">
        <v>7.8755145524138995E-2</v>
      </c>
    </row>
    <row r="99" spans="1:8" x14ac:dyDescent="0.3">
      <c r="A99" s="3">
        <v>44861</v>
      </c>
      <c r="C99">
        <v>382.24242424242425</v>
      </c>
      <c r="D99">
        <v>6</v>
      </c>
      <c r="E99">
        <v>60</v>
      </c>
      <c r="F99">
        <v>30</v>
      </c>
      <c r="G99">
        <v>0.05</v>
      </c>
      <c r="H99">
        <v>7.8755145524138995E-2</v>
      </c>
    </row>
    <row r="100" spans="1:8" x14ac:dyDescent="0.3">
      <c r="A100" s="3">
        <v>44862</v>
      </c>
      <c r="C100">
        <v>382.24242424242425</v>
      </c>
      <c r="D100">
        <v>3.5</v>
      </c>
      <c r="E100">
        <v>50</v>
      </c>
      <c r="F100">
        <v>31</v>
      </c>
      <c r="G100">
        <v>0</v>
      </c>
      <c r="H100">
        <v>7.8755145524138995E-2</v>
      </c>
    </row>
    <row r="101" spans="1:8" x14ac:dyDescent="0.3">
      <c r="A101" s="3">
        <v>44863</v>
      </c>
      <c r="B101">
        <v>60.75</v>
      </c>
      <c r="C101">
        <v>382.24242424242425</v>
      </c>
      <c r="D101">
        <v>6.5</v>
      </c>
      <c r="E101">
        <v>65</v>
      </c>
      <c r="F101">
        <v>29.5</v>
      </c>
      <c r="G101">
        <v>0.25</v>
      </c>
      <c r="H101">
        <v>7.8755145524138995E-2</v>
      </c>
    </row>
    <row r="102" spans="1:8" x14ac:dyDescent="0.3">
      <c r="A102" s="3">
        <v>44864</v>
      </c>
      <c r="B102">
        <v>55.25</v>
      </c>
      <c r="C102">
        <v>382.24242424242425</v>
      </c>
      <c r="D102">
        <v>5</v>
      </c>
      <c r="E102">
        <v>55</v>
      </c>
      <c r="F102">
        <v>28.5</v>
      </c>
      <c r="G102">
        <v>0</v>
      </c>
      <c r="H102">
        <v>7.8755145524138995E-2</v>
      </c>
    </row>
    <row r="103" spans="1:8" x14ac:dyDescent="0.3">
      <c r="A103" s="3">
        <v>44865</v>
      </c>
      <c r="B103">
        <v>50.25</v>
      </c>
      <c r="C103">
        <v>382.24242424242425</v>
      </c>
      <c r="D103">
        <v>3.5</v>
      </c>
      <c r="E103">
        <v>65</v>
      </c>
      <c r="F103">
        <v>29</v>
      </c>
      <c r="G103">
        <v>0.3</v>
      </c>
      <c r="H103">
        <v>7.8755145524138995E-2</v>
      </c>
    </row>
  </sheetData>
  <mergeCells count="3">
    <mergeCell ref="A1:H1"/>
    <mergeCell ref="A36:H36"/>
    <mergeCell ref="A71:H7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4570-D701-4D93-8266-9F510E0C03F2}">
  <dimension ref="A1:Q103"/>
  <sheetViews>
    <sheetView topLeftCell="A82" workbookViewId="0">
      <selection activeCell="C73" sqref="C73:H103"/>
    </sheetView>
  </sheetViews>
  <sheetFormatPr defaultRowHeight="14.4" x14ac:dyDescent="0.3"/>
  <cols>
    <col min="1" max="1" width="10.5546875" customWidth="1"/>
    <col min="3" max="3" width="12" bestFit="1" customWidth="1"/>
    <col min="4" max="4" width="10.5546875" bestFit="1" customWidth="1"/>
    <col min="5" max="5" width="8.21875" bestFit="1" customWidth="1"/>
    <col min="6" max="6" width="11.5546875" bestFit="1" customWidth="1"/>
    <col min="7" max="7" width="11.33203125" bestFit="1" customWidth="1"/>
  </cols>
  <sheetData>
    <row r="1" spans="1:17" x14ac:dyDescent="0.3">
      <c r="A1" s="11" t="s">
        <v>6</v>
      </c>
      <c r="B1" s="11"/>
      <c r="C1" s="11"/>
      <c r="D1" s="11"/>
      <c r="E1" s="11"/>
      <c r="F1" s="11"/>
      <c r="G1" s="11"/>
      <c r="H1" s="11"/>
    </row>
    <row r="2" spans="1:17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4</v>
      </c>
      <c r="G2" s="2" t="s">
        <v>9</v>
      </c>
      <c r="H2" s="2" t="s">
        <v>5</v>
      </c>
      <c r="J2" s="2" t="s">
        <v>25</v>
      </c>
      <c r="K2" s="2" t="s">
        <v>2</v>
      </c>
      <c r="L2" s="2" t="s">
        <v>3</v>
      </c>
      <c r="M2" s="2" t="s">
        <v>8</v>
      </c>
      <c r="N2" s="2" t="s">
        <v>4</v>
      </c>
      <c r="O2" s="2" t="s">
        <v>9</v>
      </c>
      <c r="P2" s="2" t="s">
        <v>5</v>
      </c>
    </row>
    <row r="3" spans="1:17" x14ac:dyDescent="0.3">
      <c r="A3" s="3">
        <v>44835</v>
      </c>
      <c r="B3">
        <v>77</v>
      </c>
      <c r="C3">
        <v>3097.734375</v>
      </c>
      <c r="D3">
        <v>4.5</v>
      </c>
      <c r="E3">
        <v>60</v>
      </c>
      <c r="F3">
        <v>28.5</v>
      </c>
      <c r="G3">
        <v>0</v>
      </c>
      <c r="H3">
        <v>0.102466591471256</v>
      </c>
      <c r="I3" t="s">
        <v>43</v>
      </c>
      <c r="J3">
        <f t="shared" ref="J3:P3" si="0">AVERAGE(B3:B33)</f>
        <v>70.811304347826081</v>
      </c>
      <c r="K3">
        <f t="shared" si="0"/>
        <v>2921.7638711087316</v>
      </c>
      <c r="L3">
        <f t="shared" si="0"/>
        <v>4</v>
      </c>
      <c r="M3">
        <f t="shared" si="0"/>
        <v>69.032258064516128</v>
      </c>
      <c r="N3">
        <f t="shared" si="0"/>
        <v>27.661290322580644</v>
      </c>
      <c r="O3">
        <f t="shared" si="0"/>
        <v>0.30806451612903224</v>
      </c>
      <c r="P3">
        <f t="shared" si="0"/>
        <v>0.10246659147125603</v>
      </c>
    </row>
    <row r="4" spans="1:17" x14ac:dyDescent="0.3">
      <c r="A4" s="3">
        <v>44836</v>
      </c>
      <c r="B4">
        <v>61</v>
      </c>
      <c r="C4">
        <v>3097.734375</v>
      </c>
      <c r="D4">
        <v>2</v>
      </c>
      <c r="E4">
        <v>65</v>
      </c>
      <c r="F4">
        <v>27.5</v>
      </c>
      <c r="G4">
        <v>0.2</v>
      </c>
      <c r="H4">
        <v>0.102466591471256</v>
      </c>
      <c r="I4" t="s">
        <v>44</v>
      </c>
      <c r="J4">
        <f t="shared" ref="J4:P4" si="1">SUM(B3:B33)</f>
        <v>1628.6599999999999</v>
      </c>
      <c r="K4">
        <f t="shared" si="1"/>
        <v>90574.680004370675</v>
      </c>
      <c r="L4">
        <f t="shared" si="1"/>
        <v>124</v>
      </c>
      <c r="M4">
        <f t="shared" si="1"/>
        <v>2140</v>
      </c>
      <c r="N4">
        <f t="shared" si="1"/>
        <v>857.5</v>
      </c>
      <c r="O4">
        <f t="shared" si="1"/>
        <v>9.5499999999999989</v>
      </c>
      <c r="P4">
        <f t="shared" si="1"/>
        <v>3.1764643356089368</v>
      </c>
    </row>
    <row r="5" spans="1:17" x14ac:dyDescent="0.3">
      <c r="A5" s="3">
        <v>44837</v>
      </c>
      <c r="B5">
        <v>61.25</v>
      </c>
      <c r="C5">
        <v>3097.734375</v>
      </c>
      <c r="D5">
        <v>3</v>
      </c>
      <c r="E5">
        <v>65</v>
      </c>
      <c r="F5">
        <v>27.5</v>
      </c>
      <c r="G5">
        <v>0</v>
      </c>
      <c r="H5">
        <v>0.102466591471256</v>
      </c>
      <c r="I5" t="s">
        <v>45</v>
      </c>
      <c r="J5">
        <f t="shared" ref="J5:P5" si="2">STDEV(B3:B33)</f>
        <v>12.38657935918328</v>
      </c>
      <c r="K5">
        <f t="shared" si="2"/>
        <v>197.53020731182355</v>
      </c>
      <c r="L5">
        <f t="shared" si="2"/>
        <v>2.16794833886788</v>
      </c>
      <c r="M5">
        <f t="shared" si="2"/>
        <v>5.9748577163965004</v>
      </c>
      <c r="N5">
        <f t="shared" si="2"/>
        <v>1.0907726372789881</v>
      </c>
      <c r="O5">
        <f t="shared" si="2"/>
        <v>1.2655102247837662</v>
      </c>
      <c r="P5">
        <f t="shared" si="2"/>
        <v>2.8214376542466034E-17</v>
      </c>
    </row>
    <row r="6" spans="1:17" ht="15" thickBot="1" x14ac:dyDescent="0.35">
      <c r="A6" s="3">
        <v>44838</v>
      </c>
      <c r="B6">
        <v>68</v>
      </c>
      <c r="C6">
        <v>3097.734375</v>
      </c>
      <c r="D6">
        <v>2.5</v>
      </c>
      <c r="E6">
        <v>70</v>
      </c>
      <c r="F6">
        <v>27.5</v>
      </c>
      <c r="G6">
        <v>0</v>
      </c>
      <c r="H6">
        <v>0.102466591471256</v>
      </c>
    </row>
    <row r="7" spans="1:17" x14ac:dyDescent="0.3">
      <c r="A7" s="3">
        <v>44839</v>
      </c>
      <c r="B7">
        <v>63.75</v>
      </c>
      <c r="C7">
        <v>3097.734375</v>
      </c>
      <c r="D7">
        <v>3</v>
      </c>
      <c r="E7">
        <v>70</v>
      </c>
      <c r="F7">
        <v>24.5</v>
      </c>
      <c r="G7">
        <v>7.05</v>
      </c>
      <c r="H7">
        <v>0.102466591471256</v>
      </c>
      <c r="J7" s="7"/>
      <c r="K7" s="7" t="s">
        <v>36</v>
      </c>
      <c r="L7" s="7" t="s">
        <v>37</v>
      </c>
      <c r="M7" s="7" t="s">
        <v>38</v>
      </c>
      <c r="N7" s="7" t="s">
        <v>39</v>
      </c>
      <c r="O7" s="7" t="s">
        <v>40</v>
      </c>
      <c r="P7" s="7" t="s">
        <v>41</v>
      </c>
      <c r="Q7" s="7" t="s">
        <v>42</v>
      </c>
    </row>
    <row r="8" spans="1:17" x14ac:dyDescent="0.3">
      <c r="A8" s="3">
        <v>44840</v>
      </c>
      <c r="B8">
        <v>72.25</v>
      </c>
      <c r="C8">
        <v>3097.734375</v>
      </c>
      <c r="D8">
        <v>3.5</v>
      </c>
      <c r="E8">
        <v>70</v>
      </c>
      <c r="F8">
        <v>26.5</v>
      </c>
      <c r="G8">
        <v>0.15</v>
      </c>
      <c r="H8">
        <v>0.102466591471256</v>
      </c>
      <c r="J8" s="4" t="s">
        <v>36</v>
      </c>
      <c r="K8" s="4">
        <v>1</v>
      </c>
      <c r="L8" s="4"/>
      <c r="M8" s="4"/>
      <c r="N8" s="4"/>
      <c r="O8" s="4"/>
      <c r="P8" s="4"/>
      <c r="Q8" s="4"/>
    </row>
    <row r="9" spans="1:17" x14ac:dyDescent="0.3">
      <c r="A9" s="3">
        <v>44841</v>
      </c>
      <c r="C9">
        <v>3097.734375</v>
      </c>
      <c r="D9">
        <v>5.5</v>
      </c>
      <c r="E9">
        <v>75</v>
      </c>
      <c r="F9">
        <v>26</v>
      </c>
      <c r="G9">
        <v>0.1</v>
      </c>
      <c r="H9">
        <v>0.102466591471256</v>
      </c>
      <c r="J9" s="4" t="s">
        <v>37</v>
      </c>
      <c r="K9" s="4">
        <v>-0.51998125409679696</v>
      </c>
      <c r="L9" s="4">
        <v>1</v>
      </c>
      <c r="M9" s="4"/>
      <c r="N9" s="4"/>
      <c r="O9" s="4"/>
      <c r="P9" s="4"/>
      <c r="Q9" s="4"/>
    </row>
    <row r="10" spans="1:17" x14ac:dyDescent="0.3">
      <c r="A10" s="3">
        <v>44842</v>
      </c>
      <c r="C10">
        <v>3097.734375</v>
      </c>
      <c r="D10">
        <v>2.5</v>
      </c>
      <c r="E10">
        <v>65</v>
      </c>
      <c r="F10">
        <v>26.5</v>
      </c>
      <c r="G10">
        <v>0</v>
      </c>
      <c r="H10">
        <v>0.102466591471256</v>
      </c>
      <c r="J10" s="4" t="s">
        <v>38</v>
      </c>
      <c r="K10" s="4">
        <v>-0.65319956287012093</v>
      </c>
      <c r="L10" s="4">
        <v>0.29625836316108733</v>
      </c>
      <c r="M10" s="4">
        <v>1</v>
      </c>
      <c r="N10" s="4"/>
      <c r="O10" s="4"/>
      <c r="P10" s="4"/>
      <c r="Q10" s="4"/>
    </row>
    <row r="11" spans="1:17" x14ac:dyDescent="0.3">
      <c r="A11" s="3">
        <v>44843</v>
      </c>
      <c r="C11">
        <v>3097.734375</v>
      </c>
      <c r="D11">
        <v>2.5</v>
      </c>
      <c r="E11">
        <v>75</v>
      </c>
      <c r="F11">
        <v>28.5</v>
      </c>
      <c r="G11">
        <v>0</v>
      </c>
      <c r="H11">
        <v>0.102466591471256</v>
      </c>
      <c r="J11" s="4" t="s">
        <v>39</v>
      </c>
      <c r="K11" s="4">
        <v>0.22736935730829808</v>
      </c>
      <c r="L11" s="4">
        <v>-0.15548099585361472</v>
      </c>
      <c r="M11" s="4">
        <v>0.16726905578945114</v>
      </c>
      <c r="N11" s="4">
        <v>1</v>
      </c>
      <c r="O11" s="4"/>
      <c r="P11" s="4"/>
      <c r="Q11" s="4"/>
    </row>
    <row r="12" spans="1:17" x14ac:dyDescent="0.3">
      <c r="A12" s="3">
        <v>44844</v>
      </c>
      <c r="C12">
        <v>2574.523076923077</v>
      </c>
      <c r="D12">
        <v>3.5</v>
      </c>
      <c r="E12">
        <v>75</v>
      </c>
      <c r="F12">
        <v>27.5</v>
      </c>
      <c r="G12">
        <v>0</v>
      </c>
      <c r="H12">
        <v>0.102466591471256</v>
      </c>
      <c r="J12" s="4" t="s">
        <v>40</v>
      </c>
      <c r="K12" s="4">
        <v>-0.15637418655696611</v>
      </c>
      <c r="L12" s="4">
        <v>-0.19566234127872548</v>
      </c>
      <c r="M12" s="4">
        <v>-4.9335964828193135E-2</v>
      </c>
      <c r="N12" s="4">
        <v>-0.42278456437587514</v>
      </c>
      <c r="O12" s="4">
        <v>1</v>
      </c>
      <c r="P12" s="4"/>
      <c r="Q12" s="4"/>
    </row>
    <row r="13" spans="1:17" x14ac:dyDescent="0.3">
      <c r="A13" s="3">
        <v>44845</v>
      </c>
      <c r="B13">
        <v>85.33</v>
      </c>
      <c r="C13">
        <v>2574.523076923077</v>
      </c>
      <c r="D13">
        <v>2</v>
      </c>
      <c r="E13">
        <v>70</v>
      </c>
      <c r="F13">
        <v>28.5</v>
      </c>
      <c r="G13">
        <v>0.25</v>
      </c>
      <c r="H13">
        <v>0.102466591471256</v>
      </c>
      <c r="J13" s="4" t="s">
        <v>41</v>
      </c>
      <c r="K13" s="4">
        <v>-9.5511720260580482E-2</v>
      </c>
      <c r="L13" s="4">
        <v>0.16719730043339484</v>
      </c>
      <c r="M13" s="4">
        <v>-3.2804084509386884E-2</v>
      </c>
      <c r="N13" s="4">
        <v>0.10356292755856793</v>
      </c>
      <c r="O13" s="4">
        <v>-0.61010375726908106</v>
      </c>
      <c r="P13" s="4">
        <v>1</v>
      </c>
      <c r="Q13" s="4"/>
    </row>
    <row r="14" spans="1:17" ht="15" thickBot="1" x14ac:dyDescent="0.35">
      <c r="A14" s="3">
        <v>44846</v>
      </c>
      <c r="B14">
        <v>92.33</v>
      </c>
      <c r="C14">
        <v>2574.523076923077</v>
      </c>
      <c r="D14">
        <v>2</v>
      </c>
      <c r="E14">
        <v>65</v>
      </c>
      <c r="F14">
        <v>27.5</v>
      </c>
      <c r="G14">
        <v>0.15</v>
      </c>
      <c r="H14">
        <v>0.102466591471256</v>
      </c>
      <c r="J14" s="5" t="s">
        <v>42</v>
      </c>
      <c r="K14" s="5">
        <v>5.1002745098880894E-16</v>
      </c>
      <c r="L14" s="5">
        <v>8.5304831104689659E-15</v>
      </c>
      <c r="M14" s="5">
        <v>0</v>
      </c>
      <c r="N14" s="5">
        <v>-1.5598439516351496E-16</v>
      </c>
      <c r="O14" s="5">
        <v>-9.6122931776204595E-16</v>
      </c>
      <c r="P14" s="5">
        <v>-2.589080814579009E-17</v>
      </c>
      <c r="Q14" s="5">
        <v>1</v>
      </c>
    </row>
    <row r="15" spans="1:17" x14ac:dyDescent="0.3">
      <c r="A15" s="3">
        <v>44847</v>
      </c>
      <c r="B15">
        <v>80.5</v>
      </c>
      <c r="C15">
        <v>2574.523076923077</v>
      </c>
      <c r="D15">
        <v>3</v>
      </c>
      <c r="E15">
        <v>75</v>
      </c>
      <c r="F15">
        <v>28.5</v>
      </c>
      <c r="G15">
        <v>0</v>
      </c>
      <c r="H15">
        <v>0.102466591471256</v>
      </c>
    </row>
    <row r="16" spans="1:17" x14ac:dyDescent="0.3">
      <c r="A16" s="3">
        <v>44848</v>
      </c>
      <c r="B16">
        <v>82.5</v>
      </c>
      <c r="C16">
        <v>2574.523076923077</v>
      </c>
      <c r="D16">
        <v>2</v>
      </c>
      <c r="E16">
        <v>70</v>
      </c>
      <c r="F16">
        <v>26.5</v>
      </c>
      <c r="G16">
        <v>0.05</v>
      </c>
      <c r="H16">
        <v>0.102466591471256</v>
      </c>
    </row>
    <row r="17" spans="1:8" x14ac:dyDescent="0.3">
      <c r="A17" s="3">
        <v>44849</v>
      </c>
      <c r="B17">
        <v>71.25</v>
      </c>
      <c r="C17">
        <v>2574.523076923077</v>
      </c>
      <c r="D17">
        <v>2</v>
      </c>
      <c r="E17">
        <v>70</v>
      </c>
      <c r="F17">
        <v>28</v>
      </c>
      <c r="G17">
        <v>0</v>
      </c>
      <c r="H17">
        <v>0.102466591471256</v>
      </c>
    </row>
    <row r="18" spans="1:8" x14ac:dyDescent="0.3">
      <c r="A18" s="3">
        <v>44850</v>
      </c>
      <c r="B18">
        <v>79</v>
      </c>
      <c r="C18">
        <v>2574.523076923077</v>
      </c>
      <c r="D18">
        <v>2</v>
      </c>
      <c r="E18">
        <v>70</v>
      </c>
      <c r="F18">
        <v>28.5</v>
      </c>
      <c r="G18">
        <v>0</v>
      </c>
      <c r="H18">
        <v>0.102466591471256</v>
      </c>
    </row>
    <row r="19" spans="1:8" x14ac:dyDescent="0.3">
      <c r="A19" s="3">
        <v>44851</v>
      </c>
      <c r="B19">
        <v>68</v>
      </c>
      <c r="C19">
        <v>2978.2272727272725</v>
      </c>
      <c r="D19">
        <v>2.5</v>
      </c>
      <c r="E19">
        <v>75</v>
      </c>
      <c r="F19">
        <v>28</v>
      </c>
      <c r="G19">
        <v>0</v>
      </c>
      <c r="H19">
        <v>0.102466591471256</v>
      </c>
    </row>
    <row r="20" spans="1:8" x14ac:dyDescent="0.3">
      <c r="A20" s="3">
        <v>44852</v>
      </c>
      <c r="B20">
        <v>76</v>
      </c>
      <c r="C20">
        <v>2978.2272727272725</v>
      </c>
      <c r="D20">
        <v>4</v>
      </c>
      <c r="E20">
        <v>65</v>
      </c>
      <c r="F20">
        <v>28.5</v>
      </c>
      <c r="G20">
        <v>0.15000000000000002</v>
      </c>
      <c r="H20">
        <v>0.102466591471256</v>
      </c>
    </row>
    <row r="21" spans="1:8" x14ac:dyDescent="0.3">
      <c r="A21" s="3">
        <v>44853</v>
      </c>
      <c r="B21">
        <v>81.75</v>
      </c>
      <c r="C21">
        <v>2978.2272727272725</v>
      </c>
      <c r="D21">
        <v>2.5</v>
      </c>
      <c r="E21">
        <v>70</v>
      </c>
      <c r="F21">
        <v>27.5</v>
      </c>
      <c r="G21">
        <v>0.2</v>
      </c>
      <c r="H21">
        <v>0.102466591471256</v>
      </c>
    </row>
    <row r="22" spans="1:8" x14ac:dyDescent="0.3">
      <c r="A22" s="3">
        <v>44854</v>
      </c>
      <c r="B22">
        <v>83.33</v>
      </c>
      <c r="C22">
        <v>2978.2272727272725</v>
      </c>
      <c r="D22">
        <v>3.5</v>
      </c>
      <c r="E22">
        <v>75</v>
      </c>
      <c r="F22">
        <v>27</v>
      </c>
      <c r="G22">
        <v>0.25</v>
      </c>
      <c r="H22">
        <v>0.102466591471256</v>
      </c>
    </row>
    <row r="23" spans="1:8" x14ac:dyDescent="0.3">
      <c r="A23" s="3">
        <v>44855</v>
      </c>
      <c r="C23">
        <v>2978.2272727272725</v>
      </c>
      <c r="D23">
        <v>7.5</v>
      </c>
      <c r="E23">
        <v>70</v>
      </c>
      <c r="F23">
        <v>28.5</v>
      </c>
      <c r="G23">
        <v>0</v>
      </c>
      <c r="H23">
        <v>0.102466591471256</v>
      </c>
    </row>
    <row r="24" spans="1:8" x14ac:dyDescent="0.3">
      <c r="A24" s="3">
        <v>44856</v>
      </c>
      <c r="B24">
        <v>70</v>
      </c>
      <c r="C24">
        <v>2978.2272727272725</v>
      </c>
      <c r="D24">
        <v>3</v>
      </c>
      <c r="E24">
        <v>75</v>
      </c>
      <c r="F24">
        <v>28</v>
      </c>
      <c r="G24">
        <v>0</v>
      </c>
      <c r="H24">
        <v>0.102466591471256</v>
      </c>
    </row>
    <row r="25" spans="1:8" x14ac:dyDescent="0.3">
      <c r="A25" s="3">
        <v>44857</v>
      </c>
      <c r="B25">
        <v>70.25</v>
      </c>
      <c r="C25">
        <v>2978.2272727272725</v>
      </c>
      <c r="D25">
        <v>7</v>
      </c>
      <c r="E25">
        <v>75</v>
      </c>
      <c r="F25">
        <v>27.5</v>
      </c>
      <c r="G25">
        <v>0</v>
      </c>
      <c r="H25">
        <v>0.102466591471256</v>
      </c>
    </row>
    <row r="26" spans="1:8" x14ac:dyDescent="0.3">
      <c r="A26" s="3">
        <v>44858</v>
      </c>
      <c r="B26">
        <v>51</v>
      </c>
      <c r="C26">
        <v>2978.2272727272725</v>
      </c>
      <c r="D26">
        <v>6.5</v>
      </c>
      <c r="E26">
        <v>60</v>
      </c>
      <c r="F26">
        <v>28.5</v>
      </c>
      <c r="G26">
        <v>0</v>
      </c>
      <c r="H26">
        <v>0.102466591471256</v>
      </c>
    </row>
    <row r="27" spans="1:8" x14ac:dyDescent="0.3">
      <c r="A27" s="3">
        <v>44859</v>
      </c>
      <c r="B27">
        <v>34.5</v>
      </c>
      <c r="C27">
        <v>2978.2272727272725</v>
      </c>
      <c r="D27">
        <v>9</v>
      </c>
      <c r="E27">
        <v>70</v>
      </c>
      <c r="F27">
        <v>29</v>
      </c>
      <c r="G27">
        <v>0</v>
      </c>
      <c r="H27">
        <v>0.102466591471256</v>
      </c>
    </row>
    <row r="28" spans="1:8" x14ac:dyDescent="0.3">
      <c r="A28" s="3">
        <v>44860</v>
      </c>
      <c r="C28">
        <v>2978.2272727272725</v>
      </c>
      <c r="D28">
        <v>10</v>
      </c>
      <c r="E28">
        <v>85</v>
      </c>
      <c r="F28">
        <v>25</v>
      </c>
      <c r="G28">
        <v>1</v>
      </c>
      <c r="H28">
        <v>0.102466591471256</v>
      </c>
    </row>
    <row r="29" spans="1:8" x14ac:dyDescent="0.3">
      <c r="A29" s="3">
        <v>44861</v>
      </c>
      <c r="C29">
        <v>2978.2272727272725</v>
      </c>
      <c r="D29">
        <v>6.5</v>
      </c>
      <c r="E29">
        <v>65</v>
      </c>
      <c r="F29">
        <v>28</v>
      </c>
      <c r="G29">
        <v>0</v>
      </c>
      <c r="H29">
        <v>0.102466591471256</v>
      </c>
    </row>
    <row r="30" spans="1:8" x14ac:dyDescent="0.3">
      <c r="A30" s="3">
        <v>44862</v>
      </c>
      <c r="C30">
        <v>2978.2272727272725</v>
      </c>
      <c r="D30">
        <v>4.5</v>
      </c>
      <c r="E30">
        <v>60</v>
      </c>
      <c r="F30">
        <v>28</v>
      </c>
      <c r="G30">
        <v>0</v>
      </c>
      <c r="H30">
        <v>0.102466591471256</v>
      </c>
    </row>
    <row r="31" spans="1:8" x14ac:dyDescent="0.3">
      <c r="A31" s="3">
        <v>44863</v>
      </c>
      <c r="B31">
        <v>66.67</v>
      </c>
      <c r="C31">
        <v>2978.2272727272725</v>
      </c>
      <c r="D31">
        <v>5.5</v>
      </c>
      <c r="E31">
        <v>60</v>
      </c>
      <c r="F31">
        <v>28.5</v>
      </c>
      <c r="G31">
        <v>0</v>
      </c>
      <c r="H31">
        <v>0.102466591471256</v>
      </c>
    </row>
    <row r="32" spans="1:8" x14ac:dyDescent="0.3">
      <c r="A32" s="3">
        <v>44864</v>
      </c>
      <c r="B32">
        <v>62</v>
      </c>
      <c r="C32">
        <v>2978.2272727272725</v>
      </c>
      <c r="D32">
        <v>3</v>
      </c>
      <c r="E32">
        <v>60</v>
      </c>
      <c r="F32">
        <v>28.5</v>
      </c>
      <c r="G32">
        <v>0</v>
      </c>
      <c r="H32">
        <v>0.102466591471256</v>
      </c>
    </row>
    <row r="33" spans="1:17" x14ac:dyDescent="0.3">
      <c r="A33" s="3">
        <v>44865</v>
      </c>
      <c r="B33">
        <v>71</v>
      </c>
      <c r="C33">
        <v>2978.2272727272725</v>
      </c>
      <c r="D33">
        <v>3.5</v>
      </c>
      <c r="E33">
        <v>65</v>
      </c>
      <c r="F33">
        <v>29</v>
      </c>
      <c r="G33">
        <v>0</v>
      </c>
      <c r="H33">
        <v>0.102466591471256</v>
      </c>
    </row>
    <row r="36" spans="1:17" x14ac:dyDescent="0.3">
      <c r="A36" s="12" t="s">
        <v>10</v>
      </c>
      <c r="B36" s="12"/>
      <c r="C36" s="12"/>
      <c r="D36" s="12"/>
      <c r="E36" s="12"/>
      <c r="F36" s="12"/>
      <c r="G36" s="12"/>
      <c r="H36" s="12"/>
    </row>
    <row r="37" spans="1:17" x14ac:dyDescent="0.3">
      <c r="A37" s="2" t="s">
        <v>0</v>
      </c>
      <c r="B37" s="2" t="s">
        <v>1</v>
      </c>
      <c r="C37" s="2" t="s">
        <v>2</v>
      </c>
      <c r="D37" s="2" t="s">
        <v>3</v>
      </c>
      <c r="E37" s="2" t="s">
        <v>8</v>
      </c>
      <c r="F37" s="2" t="s">
        <v>4</v>
      </c>
      <c r="G37" s="2" t="s">
        <v>9</v>
      </c>
      <c r="H37" s="2" t="s">
        <v>5</v>
      </c>
      <c r="J37" s="2" t="s">
        <v>25</v>
      </c>
      <c r="K37" s="2" t="s">
        <v>2</v>
      </c>
      <c r="L37" s="2" t="s">
        <v>3</v>
      </c>
      <c r="M37" s="2" t="s">
        <v>8</v>
      </c>
      <c r="N37" s="2" t="s">
        <v>4</v>
      </c>
      <c r="O37" s="2" t="s">
        <v>9</v>
      </c>
      <c r="P37" s="2" t="s">
        <v>5</v>
      </c>
    </row>
    <row r="38" spans="1:17" x14ac:dyDescent="0.3">
      <c r="A38" s="3">
        <v>44835</v>
      </c>
      <c r="B38">
        <v>77.75</v>
      </c>
      <c r="C38">
        <v>4521.7945205479455</v>
      </c>
      <c r="D38">
        <v>9</v>
      </c>
      <c r="E38">
        <v>50</v>
      </c>
      <c r="F38">
        <v>33</v>
      </c>
      <c r="G38">
        <v>0</v>
      </c>
      <c r="H38">
        <v>0.102466591471256</v>
      </c>
      <c r="I38" t="s">
        <v>43</v>
      </c>
      <c r="J38">
        <f t="shared" ref="J38:P38" si="3">AVERAGE(B38:B68)</f>
        <v>70.857500000000002</v>
      </c>
      <c r="K38">
        <f t="shared" si="3"/>
        <v>3880.817502225465</v>
      </c>
      <c r="L38">
        <f t="shared" si="3"/>
        <v>9.2903225806451619</v>
      </c>
      <c r="M38">
        <f t="shared" si="3"/>
        <v>55.806451612903224</v>
      </c>
      <c r="N38">
        <f t="shared" si="3"/>
        <v>31.774193548387096</v>
      </c>
      <c r="O38">
        <f t="shared" si="3"/>
        <v>0.80645161290322587</v>
      </c>
      <c r="P38">
        <f t="shared" si="3"/>
        <v>0.10246659147125603</v>
      </c>
    </row>
    <row r="39" spans="1:17" x14ac:dyDescent="0.3">
      <c r="A39" s="3">
        <v>44836</v>
      </c>
      <c r="B39">
        <v>54.25</v>
      </c>
      <c r="C39">
        <v>4521.7945205479455</v>
      </c>
      <c r="D39">
        <v>7</v>
      </c>
      <c r="E39">
        <v>60</v>
      </c>
      <c r="F39">
        <v>30</v>
      </c>
      <c r="G39">
        <v>0.8</v>
      </c>
      <c r="H39">
        <v>0.102466591471256</v>
      </c>
      <c r="I39" t="s">
        <v>44</v>
      </c>
      <c r="J39">
        <f t="shared" ref="J39:P39" si="4">SUM(B38:B68)</f>
        <v>1700.58</v>
      </c>
      <c r="K39">
        <f t="shared" si="4"/>
        <v>120305.34256898942</v>
      </c>
      <c r="L39">
        <f t="shared" si="4"/>
        <v>288</v>
      </c>
      <c r="M39">
        <f t="shared" si="4"/>
        <v>1730</v>
      </c>
      <c r="N39">
        <f t="shared" si="4"/>
        <v>985</v>
      </c>
      <c r="O39">
        <f t="shared" si="4"/>
        <v>25.000000000000004</v>
      </c>
      <c r="P39">
        <f t="shared" si="4"/>
        <v>3.1764643356089368</v>
      </c>
    </row>
    <row r="40" spans="1:17" x14ac:dyDescent="0.3">
      <c r="A40" s="3">
        <v>44837</v>
      </c>
      <c r="B40">
        <v>66.75</v>
      </c>
      <c r="C40">
        <v>4521.7945205479455</v>
      </c>
      <c r="D40">
        <v>9</v>
      </c>
      <c r="E40">
        <v>60</v>
      </c>
      <c r="F40">
        <v>32</v>
      </c>
      <c r="G40">
        <v>1.2</v>
      </c>
      <c r="H40">
        <v>0.102466591471256</v>
      </c>
      <c r="I40" t="s">
        <v>45</v>
      </c>
      <c r="J40">
        <f t="shared" ref="J40:P40" si="5">STDEV(B38:B68)</f>
        <v>12.107505846626172</v>
      </c>
      <c r="K40">
        <f t="shared" si="5"/>
        <v>419.56255248823226</v>
      </c>
      <c r="L40">
        <f t="shared" si="5"/>
        <v>2.8541612706957871</v>
      </c>
      <c r="M40">
        <f t="shared" si="5"/>
        <v>7.6481777997058966</v>
      </c>
      <c r="N40">
        <f t="shared" si="5"/>
        <v>1.6474157018262439</v>
      </c>
      <c r="O40">
        <f t="shared" si="5"/>
        <v>1.4177295190717139</v>
      </c>
      <c r="P40">
        <f t="shared" si="5"/>
        <v>2.8214376542466034E-17</v>
      </c>
    </row>
    <row r="41" spans="1:17" ht="15" thickBot="1" x14ac:dyDescent="0.35">
      <c r="A41" s="3">
        <v>44838</v>
      </c>
      <c r="B41">
        <v>67.5</v>
      </c>
      <c r="C41">
        <v>4521.7945205479455</v>
      </c>
      <c r="D41">
        <v>6</v>
      </c>
      <c r="E41">
        <v>50</v>
      </c>
      <c r="F41">
        <v>33</v>
      </c>
      <c r="G41">
        <v>0.2</v>
      </c>
      <c r="H41">
        <v>0.102466591471256</v>
      </c>
    </row>
    <row r="42" spans="1:17" x14ac:dyDescent="0.3">
      <c r="A42" s="3">
        <v>44839</v>
      </c>
      <c r="B42">
        <v>63.25</v>
      </c>
      <c r="C42">
        <v>4521.7945205479455</v>
      </c>
      <c r="D42">
        <v>3</v>
      </c>
      <c r="E42">
        <v>50</v>
      </c>
      <c r="F42">
        <v>29</v>
      </c>
      <c r="G42">
        <v>6.4</v>
      </c>
      <c r="H42">
        <v>0.102466591471256</v>
      </c>
      <c r="J42" s="7"/>
      <c r="K42" s="7" t="s">
        <v>36</v>
      </c>
      <c r="L42" s="7" t="s">
        <v>37</v>
      </c>
      <c r="M42" s="7" t="s">
        <v>38</v>
      </c>
      <c r="N42" s="7" t="s">
        <v>39</v>
      </c>
      <c r="O42" s="7" t="s">
        <v>40</v>
      </c>
      <c r="P42" s="7" t="s">
        <v>41</v>
      </c>
      <c r="Q42" s="7" t="s">
        <v>42</v>
      </c>
    </row>
    <row r="43" spans="1:17" x14ac:dyDescent="0.3">
      <c r="A43" s="3">
        <v>44840</v>
      </c>
      <c r="B43">
        <v>74</v>
      </c>
      <c r="C43">
        <v>4521.7945205479455</v>
      </c>
      <c r="D43">
        <v>7</v>
      </c>
      <c r="E43">
        <v>60</v>
      </c>
      <c r="F43">
        <v>31</v>
      </c>
      <c r="G43">
        <v>0.1</v>
      </c>
      <c r="H43">
        <v>0.102466591471256</v>
      </c>
      <c r="J43" s="4" t="s">
        <v>36</v>
      </c>
      <c r="K43" s="4">
        <v>1</v>
      </c>
      <c r="L43" s="4"/>
      <c r="M43" s="4"/>
      <c r="N43" s="4"/>
      <c r="O43" s="4"/>
      <c r="P43" s="4"/>
      <c r="Q43" s="4"/>
    </row>
    <row r="44" spans="1:17" x14ac:dyDescent="0.3">
      <c r="A44" s="3">
        <v>44841</v>
      </c>
      <c r="C44">
        <v>4521.7945205479455</v>
      </c>
      <c r="D44">
        <v>11</v>
      </c>
      <c r="E44">
        <v>60</v>
      </c>
      <c r="F44">
        <v>30</v>
      </c>
      <c r="G44">
        <v>0.1</v>
      </c>
      <c r="H44">
        <v>0.102466591471256</v>
      </c>
      <c r="J44" s="4" t="s">
        <v>37</v>
      </c>
      <c r="K44" s="4">
        <v>-0.22377323071417971</v>
      </c>
      <c r="L44" s="4">
        <v>1</v>
      </c>
      <c r="M44" s="4"/>
      <c r="N44" s="4"/>
      <c r="O44" s="4"/>
      <c r="P44" s="4"/>
      <c r="Q44" s="4"/>
    </row>
    <row r="45" spans="1:17" x14ac:dyDescent="0.3">
      <c r="A45" s="3">
        <v>44842</v>
      </c>
      <c r="C45">
        <v>4521.7945205479455</v>
      </c>
      <c r="D45">
        <v>6</v>
      </c>
      <c r="E45">
        <v>60</v>
      </c>
      <c r="F45">
        <v>32</v>
      </c>
      <c r="G45">
        <v>0</v>
      </c>
      <c r="H45">
        <v>0.102466591471256</v>
      </c>
      <c r="J45" s="4" t="s">
        <v>38</v>
      </c>
      <c r="K45" s="4">
        <v>-0.23707101270668768</v>
      </c>
      <c r="L45" s="4">
        <v>-0.39625771154531209</v>
      </c>
      <c r="M45" s="4">
        <v>1</v>
      </c>
      <c r="N45" s="4"/>
      <c r="O45" s="4"/>
      <c r="P45" s="4"/>
      <c r="Q45" s="4"/>
    </row>
    <row r="46" spans="1:17" x14ac:dyDescent="0.3">
      <c r="A46" s="3">
        <v>44843</v>
      </c>
      <c r="C46">
        <v>4521.7945205479455</v>
      </c>
      <c r="D46">
        <v>9</v>
      </c>
      <c r="E46">
        <v>50</v>
      </c>
      <c r="F46">
        <v>32</v>
      </c>
      <c r="G46">
        <v>3.2</v>
      </c>
      <c r="H46">
        <v>0.102466591471256</v>
      </c>
      <c r="J46" s="4" t="s">
        <v>39</v>
      </c>
      <c r="K46" s="4">
        <v>0.2615607529580064</v>
      </c>
      <c r="L46" s="4">
        <v>-4.4763439645007883E-2</v>
      </c>
      <c r="M46" s="4">
        <v>-0.12560899695545816</v>
      </c>
      <c r="N46" s="4">
        <v>1</v>
      </c>
      <c r="O46" s="4"/>
      <c r="P46" s="4"/>
      <c r="Q46" s="4"/>
    </row>
    <row r="47" spans="1:17" x14ac:dyDescent="0.3">
      <c r="A47" s="3">
        <v>44844</v>
      </c>
      <c r="B47">
        <v>59.75</v>
      </c>
      <c r="C47">
        <v>3535.6521739130435</v>
      </c>
      <c r="D47">
        <v>5</v>
      </c>
      <c r="E47">
        <v>60</v>
      </c>
      <c r="F47">
        <v>31</v>
      </c>
      <c r="G47">
        <v>0.4</v>
      </c>
      <c r="H47">
        <v>0.102466591471256</v>
      </c>
      <c r="J47" s="4" t="s">
        <v>40</v>
      </c>
      <c r="K47" s="4">
        <v>-0.39940446207024932</v>
      </c>
      <c r="L47" s="4">
        <v>-0.15120117055414001</v>
      </c>
      <c r="M47" s="4">
        <v>0.37595611657231104</v>
      </c>
      <c r="N47" s="4">
        <v>-0.50094953303789103</v>
      </c>
      <c r="O47" s="4">
        <v>1</v>
      </c>
      <c r="P47" s="4"/>
      <c r="Q47" s="4"/>
    </row>
    <row r="48" spans="1:17" x14ac:dyDescent="0.3">
      <c r="A48" s="3">
        <v>44845</v>
      </c>
      <c r="B48">
        <v>95</v>
      </c>
      <c r="C48">
        <v>3535.6521739130435</v>
      </c>
      <c r="D48">
        <v>11</v>
      </c>
      <c r="E48">
        <v>50</v>
      </c>
      <c r="F48">
        <v>30</v>
      </c>
      <c r="G48">
        <v>2.2000000000000002</v>
      </c>
      <c r="H48">
        <v>0.102466591471256</v>
      </c>
      <c r="J48" s="4" t="s">
        <v>41</v>
      </c>
      <c r="K48" s="4">
        <v>0.14196869928371522</v>
      </c>
      <c r="L48" s="4">
        <v>0.22320384975400967</v>
      </c>
      <c r="M48" s="4">
        <v>-0.40165512442252654</v>
      </c>
      <c r="N48" s="4">
        <v>-6.8127496622390163E-2</v>
      </c>
      <c r="O48" s="4">
        <v>-0.56166879873383357</v>
      </c>
      <c r="P48" s="4">
        <v>1</v>
      </c>
      <c r="Q48" s="4"/>
    </row>
    <row r="49" spans="1:17" ht="15" thickBot="1" x14ac:dyDescent="0.35">
      <c r="A49" s="3">
        <v>44846</v>
      </c>
      <c r="B49">
        <v>86</v>
      </c>
      <c r="C49">
        <v>3535.6521739130435</v>
      </c>
      <c r="D49">
        <v>11</v>
      </c>
      <c r="E49">
        <v>50</v>
      </c>
      <c r="F49">
        <v>31</v>
      </c>
      <c r="G49">
        <v>0.7</v>
      </c>
      <c r="H49">
        <v>0.102466591471256</v>
      </c>
      <c r="J49" s="5" t="s">
        <v>42</v>
      </c>
      <c r="K49" s="5">
        <v>-1.4987086982101749E-16</v>
      </c>
      <c r="L49" s="5">
        <v>-5.4022611257771607E-15</v>
      </c>
      <c r="M49" s="5">
        <v>0</v>
      </c>
      <c r="N49" s="5">
        <v>-2.1324987926575323E-16</v>
      </c>
      <c r="O49" s="5">
        <v>-4.2429389530235878E-16</v>
      </c>
      <c r="P49" s="5">
        <v>3.5950373697211971E-17</v>
      </c>
      <c r="Q49" s="5">
        <v>1</v>
      </c>
    </row>
    <row r="50" spans="1:17" x14ac:dyDescent="0.3">
      <c r="A50" s="3">
        <v>44847</v>
      </c>
      <c r="B50">
        <v>79</v>
      </c>
      <c r="C50">
        <v>3535.6521739130435</v>
      </c>
      <c r="D50">
        <v>9</v>
      </c>
      <c r="E50">
        <v>60</v>
      </c>
      <c r="F50">
        <v>31</v>
      </c>
      <c r="G50">
        <v>1</v>
      </c>
      <c r="H50">
        <v>0.102466591471256</v>
      </c>
    </row>
    <row r="51" spans="1:17" x14ac:dyDescent="0.3">
      <c r="A51" s="3">
        <v>44848</v>
      </c>
      <c r="B51">
        <v>81.5</v>
      </c>
      <c r="C51">
        <v>3535.6521739130435</v>
      </c>
      <c r="D51">
        <v>11</v>
      </c>
      <c r="E51">
        <v>70</v>
      </c>
      <c r="F51">
        <v>32</v>
      </c>
      <c r="G51">
        <v>0.3</v>
      </c>
      <c r="H51">
        <v>0.102466591471256</v>
      </c>
    </row>
    <row r="52" spans="1:17" x14ac:dyDescent="0.3">
      <c r="A52" s="3">
        <v>44849</v>
      </c>
      <c r="B52">
        <v>68.25</v>
      </c>
      <c r="C52">
        <v>3535.6521739130435</v>
      </c>
      <c r="D52">
        <v>9</v>
      </c>
      <c r="E52">
        <v>60</v>
      </c>
      <c r="F52">
        <v>32</v>
      </c>
      <c r="G52">
        <v>1.8</v>
      </c>
      <c r="H52">
        <v>0.102466591471256</v>
      </c>
    </row>
    <row r="53" spans="1:17" x14ac:dyDescent="0.3">
      <c r="A53" s="3">
        <v>44850</v>
      </c>
      <c r="B53">
        <v>81</v>
      </c>
      <c r="C53">
        <v>3535.6521739130435</v>
      </c>
      <c r="D53">
        <v>8</v>
      </c>
      <c r="E53">
        <v>60</v>
      </c>
      <c r="F53">
        <v>33</v>
      </c>
      <c r="G53">
        <v>0.2</v>
      </c>
      <c r="H53">
        <v>0.102466591471256</v>
      </c>
    </row>
    <row r="54" spans="1:17" x14ac:dyDescent="0.3">
      <c r="A54" s="3">
        <v>44851</v>
      </c>
      <c r="B54">
        <v>72</v>
      </c>
      <c r="C54">
        <v>3657.28</v>
      </c>
      <c r="D54">
        <v>11</v>
      </c>
      <c r="E54">
        <v>60</v>
      </c>
      <c r="F54">
        <v>31</v>
      </c>
      <c r="G54">
        <v>0.1</v>
      </c>
      <c r="H54">
        <v>0.102466591471256</v>
      </c>
    </row>
    <row r="55" spans="1:17" x14ac:dyDescent="0.3">
      <c r="A55" s="3">
        <v>44852</v>
      </c>
      <c r="B55">
        <v>73</v>
      </c>
      <c r="C55">
        <v>3657.28</v>
      </c>
      <c r="D55">
        <v>9</v>
      </c>
      <c r="E55">
        <v>60</v>
      </c>
      <c r="F55">
        <v>30</v>
      </c>
      <c r="G55">
        <v>0.9</v>
      </c>
      <c r="H55">
        <v>0.102466591471256</v>
      </c>
    </row>
    <row r="56" spans="1:17" x14ac:dyDescent="0.3">
      <c r="A56" s="3">
        <v>44853</v>
      </c>
      <c r="B56">
        <v>82</v>
      </c>
      <c r="C56">
        <v>3657.28</v>
      </c>
      <c r="D56">
        <v>5</v>
      </c>
      <c r="E56">
        <v>60</v>
      </c>
      <c r="F56">
        <v>31</v>
      </c>
      <c r="G56">
        <v>0.5</v>
      </c>
      <c r="H56">
        <v>0.102466591471256</v>
      </c>
    </row>
    <row r="57" spans="1:17" x14ac:dyDescent="0.3">
      <c r="A57" s="3">
        <v>44854</v>
      </c>
      <c r="B57">
        <v>86.75</v>
      </c>
      <c r="C57">
        <v>3657.28</v>
      </c>
      <c r="D57">
        <v>7</v>
      </c>
      <c r="E57">
        <v>60</v>
      </c>
      <c r="F57">
        <v>28</v>
      </c>
      <c r="G57">
        <v>4</v>
      </c>
      <c r="H57">
        <v>0.102466591471256</v>
      </c>
    </row>
    <row r="58" spans="1:17" x14ac:dyDescent="0.3">
      <c r="A58" s="3">
        <v>44855</v>
      </c>
      <c r="C58">
        <v>3657.28</v>
      </c>
      <c r="D58">
        <v>12</v>
      </c>
      <c r="E58">
        <v>70</v>
      </c>
      <c r="F58">
        <v>32</v>
      </c>
      <c r="G58">
        <v>0.2</v>
      </c>
      <c r="H58">
        <v>0.102466591471256</v>
      </c>
    </row>
    <row r="59" spans="1:17" x14ac:dyDescent="0.3">
      <c r="A59" s="3">
        <v>44856</v>
      </c>
      <c r="B59">
        <v>75</v>
      </c>
      <c r="C59">
        <v>3657.28</v>
      </c>
      <c r="D59">
        <v>11</v>
      </c>
      <c r="E59">
        <v>60</v>
      </c>
      <c r="F59">
        <v>32</v>
      </c>
      <c r="G59">
        <v>0</v>
      </c>
      <c r="H59">
        <v>0.102466591471256</v>
      </c>
    </row>
    <row r="60" spans="1:17" x14ac:dyDescent="0.3">
      <c r="A60" s="3">
        <v>44857</v>
      </c>
      <c r="B60">
        <v>64</v>
      </c>
      <c r="C60">
        <v>3657.28</v>
      </c>
      <c r="D60">
        <v>9</v>
      </c>
      <c r="E60">
        <v>60</v>
      </c>
      <c r="F60">
        <v>33</v>
      </c>
      <c r="G60">
        <v>0.1</v>
      </c>
      <c r="H60">
        <v>0.102466591471256</v>
      </c>
    </row>
    <row r="61" spans="1:17" x14ac:dyDescent="0.3">
      <c r="A61" s="3">
        <v>44858</v>
      </c>
      <c r="B61">
        <v>51.33</v>
      </c>
      <c r="C61">
        <v>3657.3333333333335</v>
      </c>
      <c r="D61">
        <v>15</v>
      </c>
      <c r="E61">
        <v>50</v>
      </c>
      <c r="F61">
        <v>34</v>
      </c>
      <c r="G61">
        <v>0.2</v>
      </c>
      <c r="H61">
        <v>0.102466591471256</v>
      </c>
    </row>
    <row r="62" spans="1:17" x14ac:dyDescent="0.3">
      <c r="A62" s="3">
        <v>44859</v>
      </c>
      <c r="B62">
        <v>43</v>
      </c>
      <c r="C62">
        <v>3657.3333333333335</v>
      </c>
      <c r="D62">
        <v>17</v>
      </c>
      <c r="E62">
        <v>50</v>
      </c>
      <c r="F62">
        <v>33</v>
      </c>
      <c r="G62">
        <v>0.3</v>
      </c>
      <c r="H62">
        <v>0.102466591471256</v>
      </c>
    </row>
    <row r="63" spans="1:17" x14ac:dyDescent="0.3">
      <c r="A63" s="3">
        <v>44860</v>
      </c>
      <c r="C63">
        <v>3657.3333333333335</v>
      </c>
      <c r="D63">
        <v>10</v>
      </c>
      <c r="E63">
        <v>60</v>
      </c>
      <c r="F63">
        <v>30</v>
      </c>
      <c r="G63">
        <v>0.1</v>
      </c>
      <c r="H63">
        <v>0.102466591471256</v>
      </c>
    </row>
    <row r="64" spans="1:17" x14ac:dyDescent="0.3">
      <c r="A64" s="3">
        <v>44861</v>
      </c>
      <c r="C64">
        <v>3657.3333333333335</v>
      </c>
      <c r="D64">
        <v>11</v>
      </c>
      <c r="E64">
        <v>50</v>
      </c>
      <c r="F64">
        <v>33</v>
      </c>
      <c r="G64">
        <v>0</v>
      </c>
      <c r="H64">
        <v>0.102466591471256</v>
      </c>
    </row>
    <row r="65" spans="1:17" x14ac:dyDescent="0.3">
      <c r="A65" s="3">
        <v>44862</v>
      </c>
      <c r="C65">
        <v>3657.3333333333335</v>
      </c>
      <c r="D65">
        <v>11</v>
      </c>
      <c r="E65">
        <v>40</v>
      </c>
      <c r="F65">
        <v>34</v>
      </c>
      <c r="G65">
        <v>0</v>
      </c>
      <c r="H65">
        <v>0.102466591471256</v>
      </c>
    </row>
    <row r="66" spans="1:17" x14ac:dyDescent="0.3">
      <c r="A66" s="3">
        <v>44863</v>
      </c>
      <c r="B66">
        <v>66</v>
      </c>
      <c r="C66">
        <v>3657.3333333333335</v>
      </c>
      <c r="D66">
        <v>8</v>
      </c>
      <c r="E66">
        <v>40</v>
      </c>
      <c r="F66">
        <v>35</v>
      </c>
      <c r="G66">
        <v>0</v>
      </c>
      <c r="H66">
        <v>0.102466591471256</v>
      </c>
    </row>
    <row r="67" spans="1:17" x14ac:dyDescent="0.3">
      <c r="A67" s="3">
        <v>44864</v>
      </c>
      <c r="B67">
        <v>61</v>
      </c>
      <c r="C67">
        <v>3657.3333333333335</v>
      </c>
      <c r="D67">
        <v>11</v>
      </c>
      <c r="E67">
        <v>40</v>
      </c>
      <c r="F67">
        <v>35</v>
      </c>
      <c r="G67">
        <v>0</v>
      </c>
      <c r="H67">
        <v>0.102466591471256</v>
      </c>
    </row>
    <row r="68" spans="1:17" x14ac:dyDescent="0.3">
      <c r="A68" s="3">
        <v>44865</v>
      </c>
      <c r="B68">
        <v>72.5</v>
      </c>
      <c r="C68">
        <v>3657.3333333333335</v>
      </c>
      <c r="D68">
        <v>10</v>
      </c>
      <c r="E68">
        <v>60</v>
      </c>
      <c r="F68">
        <v>32</v>
      </c>
      <c r="G68">
        <v>0</v>
      </c>
      <c r="H68">
        <v>0.102466591471256</v>
      </c>
    </row>
    <row r="71" spans="1:17" x14ac:dyDescent="0.3">
      <c r="A71" s="13" t="s">
        <v>11</v>
      </c>
      <c r="B71" s="13"/>
      <c r="C71" s="13"/>
      <c r="D71" s="13"/>
      <c r="E71" s="13"/>
      <c r="F71" s="13"/>
      <c r="G71" s="13"/>
      <c r="H71" s="13"/>
    </row>
    <row r="72" spans="1:17" x14ac:dyDescent="0.3">
      <c r="A72" s="2" t="s">
        <v>0</v>
      </c>
      <c r="B72" s="2" t="s">
        <v>1</v>
      </c>
      <c r="C72" s="2" t="s">
        <v>2</v>
      </c>
      <c r="D72" s="2" t="s">
        <v>3</v>
      </c>
      <c r="E72" s="2" t="s">
        <v>8</v>
      </c>
      <c r="F72" s="2" t="s">
        <v>4</v>
      </c>
      <c r="G72" s="2" t="s">
        <v>9</v>
      </c>
      <c r="H72" s="2" t="s">
        <v>5</v>
      </c>
      <c r="J72" s="2" t="s">
        <v>25</v>
      </c>
      <c r="K72" s="2" t="s">
        <v>2</v>
      </c>
      <c r="L72" s="2" t="s">
        <v>3</v>
      </c>
      <c r="M72" s="2" t="s">
        <v>8</v>
      </c>
      <c r="N72" s="2" t="s">
        <v>4</v>
      </c>
      <c r="O72" s="2" t="s">
        <v>9</v>
      </c>
      <c r="P72" s="2" t="s">
        <v>5</v>
      </c>
    </row>
    <row r="73" spans="1:17" x14ac:dyDescent="0.3">
      <c r="A73" s="3">
        <v>44835</v>
      </c>
      <c r="B73">
        <v>80.67</v>
      </c>
      <c r="C73">
        <v>5498.7611940298511</v>
      </c>
      <c r="D73">
        <v>6.5</v>
      </c>
      <c r="E73">
        <v>55</v>
      </c>
      <c r="F73">
        <v>29</v>
      </c>
      <c r="G73">
        <v>1.25</v>
      </c>
      <c r="H73">
        <v>0.102466591471256</v>
      </c>
      <c r="I73" t="s">
        <v>43</v>
      </c>
      <c r="J73">
        <f t="shared" ref="J73:P73" si="6">AVERAGE(B73:B103)</f>
        <v>71.451666666666668</v>
      </c>
      <c r="K73">
        <f t="shared" si="6"/>
        <v>4609.9816040763944</v>
      </c>
      <c r="L73">
        <f t="shared" si="6"/>
        <v>6.306451612903226</v>
      </c>
      <c r="M73">
        <f t="shared" si="6"/>
        <v>64.677419354838705</v>
      </c>
      <c r="N73">
        <f t="shared" si="6"/>
        <v>28.612903225806452</v>
      </c>
      <c r="O73">
        <f t="shared" si="6"/>
        <v>1.6080645161290323</v>
      </c>
      <c r="P73">
        <f t="shared" si="6"/>
        <v>0.10246659147125603</v>
      </c>
    </row>
    <row r="74" spans="1:17" x14ac:dyDescent="0.3">
      <c r="A74" s="3">
        <v>44836</v>
      </c>
      <c r="B74">
        <v>53.5</v>
      </c>
      <c r="C74">
        <v>5498.7611940298511</v>
      </c>
      <c r="D74">
        <v>4.5</v>
      </c>
      <c r="E74">
        <v>55</v>
      </c>
      <c r="F74">
        <v>28.5</v>
      </c>
      <c r="G74">
        <v>0.45</v>
      </c>
      <c r="H74">
        <v>0.102466591471256</v>
      </c>
      <c r="I74" t="s">
        <v>44</v>
      </c>
      <c r="J74">
        <f t="shared" ref="J74:P74" si="7">SUM(B73:B103)</f>
        <v>1714.8400000000001</v>
      </c>
      <c r="K74">
        <f t="shared" si="7"/>
        <v>142909.42972636822</v>
      </c>
      <c r="L74">
        <f t="shared" si="7"/>
        <v>195.5</v>
      </c>
      <c r="M74">
        <f t="shared" si="7"/>
        <v>2005</v>
      </c>
      <c r="N74">
        <f t="shared" si="7"/>
        <v>887</v>
      </c>
      <c r="O74">
        <f t="shared" si="7"/>
        <v>49.85</v>
      </c>
      <c r="P74">
        <f t="shared" si="7"/>
        <v>3.1764643356089368</v>
      </c>
    </row>
    <row r="75" spans="1:17" x14ac:dyDescent="0.3">
      <c r="A75" s="3">
        <v>44837</v>
      </c>
      <c r="B75">
        <v>69</v>
      </c>
      <c r="C75">
        <v>5498.7611940298511</v>
      </c>
      <c r="D75">
        <v>6.5</v>
      </c>
      <c r="E75">
        <v>65</v>
      </c>
      <c r="F75">
        <v>28</v>
      </c>
      <c r="G75">
        <v>3.5</v>
      </c>
      <c r="H75">
        <v>0.102466591471256</v>
      </c>
      <c r="I75" t="s">
        <v>45</v>
      </c>
      <c r="J75">
        <f t="shared" ref="J75:P75" si="8">STDEV(B73:B103)</f>
        <v>12.238760120018764</v>
      </c>
      <c r="K75">
        <f t="shared" si="8"/>
        <v>588.30033924528971</v>
      </c>
      <c r="L75">
        <f t="shared" si="8"/>
        <v>2.7284837650083196</v>
      </c>
      <c r="M75">
        <f t="shared" si="8"/>
        <v>6.1827021965814355</v>
      </c>
      <c r="N75">
        <f t="shared" si="8"/>
        <v>0.91932654172637762</v>
      </c>
      <c r="O75">
        <f t="shared" si="8"/>
        <v>1.3178326129288669</v>
      </c>
      <c r="P75">
        <f t="shared" si="8"/>
        <v>2.8214376542466034E-17</v>
      </c>
    </row>
    <row r="76" spans="1:17" ht="15" thickBot="1" x14ac:dyDescent="0.35">
      <c r="A76" s="3">
        <v>44838</v>
      </c>
      <c r="B76">
        <v>67</v>
      </c>
      <c r="C76">
        <v>5498.7611940298511</v>
      </c>
      <c r="D76">
        <v>4</v>
      </c>
      <c r="E76">
        <v>65</v>
      </c>
      <c r="F76">
        <v>27.5</v>
      </c>
      <c r="G76">
        <v>3.5</v>
      </c>
      <c r="H76">
        <v>0.102466591471256</v>
      </c>
    </row>
    <row r="77" spans="1:17" x14ac:dyDescent="0.3">
      <c r="A77" s="3">
        <v>44839</v>
      </c>
      <c r="B77">
        <v>62.25</v>
      </c>
      <c r="C77">
        <v>5498.7611940298511</v>
      </c>
      <c r="D77">
        <v>5</v>
      </c>
      <c r="E77">
        <v>65</v>
      </c>
      <c r="F77">
        <v>28</v>
      </c>
      <c r="G77">
        <v>2.4499999999999997</v>
      </c>
      <c r="H77">
        <v>0.102466591471256</v>
      </c>
      <c r="J77" s="7"/>
      <c r="K77" s="7" t="s">
        <v>36</v>
      </c>
      <c r="L77" s="7" t="s">
        <v>37</v>
      </c>
      <c r="M77" s="7" t="s">
        <v>38</v>
      </c>
      <c r="N77" s="7" t="s">
        <v>39</v>
      </c>
      <c r="O77" s="7" t="s">
        <v>40</v>
      </c>
      <c r="P77" s="7" t="s">
        <v>41</v>
      </c>
      <c r="Q77" s="7" t="s">
        <v>42</v>
      </c>
    </row>
    <row r="78" spans="1:17" x14ac:dyDescent="0.3">
      <c r="A78" s="3">
        <v>44840</v>
      </c>
      <c r="B78">
        <v>74.75</v>
      </c>
      <c r="C78">
        <v>5498.7611940298511</v>
      </c>
      <c r="D78">
        <v>5</v>
      </c>
      <c r="E78">
        <v>75</v>
      </c>
      <c r="F78">
        <v>28</v>
      </c>
      <c r="G78">
        <v>3.6500000000000004</v>
      </c>
      <c r="H78">
        <v>0.102466591471256</v>
      </c>
      <c r="J78" s="4" t="s">
        <v>36</v>
      </c>
      <c r="K78" s="4">
        <v>1</v>
      </c>
      <c r="L78" s="4"/>
      <c r="M78" s="4"/>
      <c r="N78" s="4"/>
      <c r="O78" s="4"/>
      <c r="P78" s="4"/>
      <c r="Q78" s="4"/>
    </row>
    <row r="79" spans="1:17" x14ac:dyDescent="0.3">
      <c r="A79" s="3">
        <v>44841</v>
      </c>
      <c r="C79">
        <v>5498.7611940298511</v>
      </c>
      <c r="D79">
        <v>12.5</v>
      </c>
      <c r="E79">
        <v>70</v>
      </c>
      <c r="F79">
        <v>26</v>
      </c>
      <c r="G79">
        <v>0.55000000000000004</v>
      </c>
      <c r="H79">
        <v>0.102466591471256</v>
      </c>
      <c r="J79" s="4" t="s">
        <v>37</v>
      </c>
      <c r="K79" s="4">
        <v>-0.24677516403429256</v>
      </c>
      <c r="L79" s="4">
        <v>1</v>
      </c>
      <c r="M79" s="4"/>
      <c r="N79" s="4"/>
      <c r="O79" s="4"/>
      <c r="P79" s="4"/>
      <c r="Q79" s="4"/>
    </row>
    <row r="80" spans="1:17" x14ac:dyDescent="0.3">
      <c r="A80" s="3">
        <v>44842</v>
      </c>
      <c r="C80">
        <v>5498.7611940298511</v>
      </c>
      <c r="D80">
        <v>3</v>
      </c>
      <c r="E80">
        <v>65</v>
      </c>
      <c r="F80">
        <v>28.5</v>
      </c>
      <c r="G80">
        <v>1.85</v>
      </c>
      <c r="H80">
        <v>0.102466591471256</v>
      </c>
      <c r="J80" s="4" t="s">
        <v>38</v>
      </c>
      <c r="K80" s="4">
        <v>-0.53444763793965677</v>
      </c>
      <c r="L80" s="4">
        <v>-4.3478963454958712E-2</v>
      </c>
      <c r="M80" s="4">
        <v>1</v>
      </c>
      <c r="N80" s="4"/>
      <c r="O80" s="4"/>
      <c r="P80" s="4"/>
      <c r="Q80" s="4"/>
    </row>
    <row r="81" spans="1:17" x14ac:dyDescent="0.3">
      <c r="A81" s="3">
        <v>44843</v>
      </c>
      <c r="C81">
        <v>5498.7611940298511</v>
      </c>
      <c r="D81">
        <v>6.5</v>
      </c>
      <c r="E81">
        <v>65</v>
      </c>
      <c r="F81">
        <v>29</v>
      </c>
      <c r="G81">
        <v>4.05</v>
      </c>
      <c r="H81">
        <v>0.102466591471256</v>
      </c>
      <c r="J81" s="4" t="s">
        <v>39</v>
      </c>
      <c r="K81" s="4">
        <v>0.41079913389061984</v>
      </c>
      <c r="L81" s="4">
        <v>-7.8797203480799147E-2</v>
      </c>
      <c r="M81" s="4">
        <v>-6.3103368645589034E-2</v>
      </c>
      <c r="N81" s="4">
        <v>1</v>
      </c>
      <c r="O81" s="4"/>
      <c r="P81" s="4"/>
      <c r="Q81" s="4"/>
    </row>
    <row r="82" spans="1:17" x14ac:dyDescent="0.3">
      <c r="A82" s="3">
        <v>44844</v>
      </c>
      <c r="B82">
        <v>59.67</v>
      </c>
      <c r="C82">
        <v>4057.7910447761192</v>
      </c>
      <c r="D82">
        <v>5.5</v>
      </c>
      <c r="E82">
        <v>70</v>
      </c>
      <c r="F82">
        <v>29</v>
      </c>
      <c r="G82">
        <v>2.5</v>
      </c>
      <c r="H82">
        <v>0.102466591471256</v>
      </c>
      <c r="J82" s="4" t="s">
        <v>40</v>
      </c>
      <c r="K82" s="4">
        <v>-5.005754194628452E-2</v>
      </c>
      <c r="L82" s="4">
        <v>-0.37206788560853071</v>
      </c>
      <c r="M82" s="4">
        <v>-8.0697645500824894E-2</v>
      </c>
      <c r="N82" s="4">
        <v>-0.40389344404744282</v>
      </c>
      <c r="O82" s="4">
        <v>1</v>
      </c>
      <c r="P82" s="4"/>
      <c r="Q82" s="4"/>
    </row>
    <row r="83" spans="1:17" x14ac:dyDescent="0.3">
      <c r="A83" s="3">
        <v>44845</v>
      </c>
      <c r="B83">
        <v>101.5</v>
      </c>
      <c r="C83">
        <v>4057.7910447761192</v>
      </c>
      <c r="D83">
        <v>4.5</v>
      </c>
      <c r="E83">
        <v>75</v>
      </c>
      <c r="F83">
        <v>28.5</v>
      </c>
      <c r="G83">
        <v>1.4</v>
      </c>
      <c r="H83">
        <v>0.102466591471256</v>
      </c>
      <c r="J83" s="4" t="s">
        <v>41</v>
      </c>
      <c r="K83" s="4">
        <v>0.1052832650221764</v>
      </c>
      <c r="L83" s="4">
        <v>0.32390539594566042</v>
      </c>
      <c r="M83" s="4">
        <v>-0.36665812976825929</v>
      </c>
      <c r="N83" s="4">
        <v>0.28568419899325881</v>
      </c>
      <c r="O83" s="4">
        <v>-0.39834928433382311</v>
      </c>
      <c r="P83" s="4">
        <v>1</v>
      </c>
      <c r="Q83" s="4"/>
    </row>
    <row r="84" spans="1:17" ht="15" thickBot="1" x14ac:dyDescent="0.35">
      <c r="A84" s="3">
        <v>44846</v>
      </c>
      <c r="B84">
        <v>84</v>
      </c>
      <c r="C84">
        <v>4057.7910447761192</v>
      </c>
      <c r="D84">
        <v>6</v>
      </c>
      <c r="E84">
        <v>65</v>
      </c>
      <c r="F84">
        <v>29.5</v>
      </c>
      <c r="G84">
        <v>0.45</v>
      </c>
      <c r="H84">
        <v>0.102466591471256</v>
      </c>
      <c r="J84" s="5" t="s">
        <v>42</v>
      </c>
      <c r="K84" s="5">
        <v>-9.8842388978540495E-17</v>
      </c>
      <c r="L84" s="5">
        <v>4.1569370963741237E-15</v>
      </c>
      <c r="M84" s="5">
        <v>0</v>
      </c>
      <c r="N84" s="5">
        <v>-8.2907359208974473E-16</v>
      </c>
      <c r="O84" s="5">
        <v>3.8016330084276441E-16</v>
      </c>
      <c r="P84" s="5">
        <v>1.1050158205041829E-17</v>
      </c>
      <c r="Q84" s="5">
        <v>1</v>
      </c>
    </row>
    <row r="85" spans="1:17" x14ac:dyDescent="0.3">
      <c r="A85" s="3">
        <v>44847</v>
      </c>
      <c r="B85">
        <v>78.75</v>
      </c>
      <c r="C85">
        <v>4057.7910447761192</v>
      </c>
      <c r="D85">
        <v>5.5</v>
      </c>
      <c r="E85">
        <v>65</v>
      </c>
      <c r="F85">
        <v>28</v>
      </c>
      <c r="G85">
        <v>3</v>
      </c>
      <c r="H85">
        <v>0.102466591471256</v>
      </c>
    </row>
    <row r="86" spans="1:17" x14ac:dyDescent="0.3">
      <c r="A86" s="3">
        <v>44848</v>
      </c>
      <c r="B86">
        <v>80.25</v>
      </c>
      <c r="C86">
        <v>4057.7910447761192</v>
      </c>
      <c r="D86">
        <v>7.5</v>
      </c>
      <c r="E86">
        <v>65</v>
      </c>
      <c r="F86">
        <v>28.5</v>
      </c>
      <c r="G86">
        <v>1.1000000000000001</v>
      </c>
      <c r="H86">
        <v>0.102466591471256</v>
      </c>
    </row>
    <row r="87" spans="1:17" x14ac:dyDescent="0.3">
      <c r="A87" s="3">
        <v>44849</v>
      </c>
      <c r="B87">
        <v>70.75</v>
      </c>
      <c r="C87">
        <v>4057.7910447761192</v>
      </c>
      <c r="D87">
        <v>5</v>
      </c>
      <c r="E87">
        <v>65</v>
      </c>
      <c r="F87">
        <v>28</v>
      </c>
      <c r="G87">
        <v>3.15</v>
      </c>
      <c r="H87">
        <v>0.102466591471256</v>
      </c>
    </row>
    <row r="88" spans="1:17" x14ac:dyDescent="0.3">
      <c r="A88" s="3">
        <v>44850</v>
      </c>
      <c r="B88">
        <v>79</v>
      </c>
      <c r="C88">
        <v>4057.7910447761192</v>
      </c>
      <c r="D88">
        <v>4</v>
      </c>
      <c r="E88">
        <v>70</v>
      </c>
      <c r="F88">
        <v>29.5</v>
      </c>
      <c r="G88">
        <v>0.95</v>
      </c>
      <c r="H88">
        <v>0.102466591471256</v>
      </c>
    </row>
    <row r="89" spans="1:17" x14ac:dyDescent="0.3">
      <c r="A89" s="3">
        <v>44851</v>
      </c>
      <c r="B89">
        <v>72.25</v>
      </c>
      <c r="C89">
        <v>4334.4027777777774</v>
      </c>
      <c r="D89">
        <v>3.5</v>
      </c>
      <c r="E89">
        <v>65</v>
      </c>
      <c r="F89">
        <v>30</v>
      </c>
      <c r="G89">
        <v>0.55000000000000004</v>
      </c>
      <c r="H89">
        <v>0.102466591471256</v>
      </c>
    </row>
    <row r="90" spans="1:17" x14ac:dyDescent="0.3">
      <c r="A90" s="3">
        <v>44852</v>
      </c>
      <c r="B90">
        <v>71.5</v>
      </c>
      <c r="C90">
        <v>4334.4027777777774</v>
      </c>
      <c r="D90">
        <v>5</v>
      </c>
      <c r="E90">
        <v>65</v>
      </c>
      <c r="F90">
        <v>28.5</v>
      </c>
      <c r="G90">
        <v>1.65</v>
      </c>
      <c r="H90">
        <v>0.102466591471256</v>
      </c>
    </row>
    <row r="91" spans="1:17" x14ac:dyDescent="0.3">
      <c r="A91" s="3">
        <v>44853</v>
      </c>
      <c r="B91">
        <v>88</v>
      </c>
      <c r="C91">
        <v>4334.4027777777774</v>
      </c>
      <c r="D91">
        <v>3</v>
      </c>
      <c r="E91">
        <v>65</v>
      </c>
      <c r="F91">
        <v>27</v>
      </c>
      <c r="G91">
        <v>2.5499999999999998</v>
      </c>
      <c r="H91">
        <v>0.102466591471256</v>
      </c>
    </row>
    <row r="92" spans="1:17" x14ac:dyDescent="0.3">
      <c r="A92" s="3">
        <v>44854</v>
      </c>
      <c r="B92">
        <v>84.25</v>
      </c>
      <c r="C92">
        <v>4334.4027777777774</v>
      </c>
      <c r="D92">
        <v>5</v>
      </c>
      <c r="E92">
        <v>65</v>
      </c>
      <c r="F92">
        <v>29</v>
      </c>
      <c r="G92">
        <v>2.7</v>
      </c>
      <c r="H92">
        <v>0.102466591471256</v>
      </c>
    </row>
    <row r="93" spans="1:17" x14ac:dyDescent="0.3">
      <c r="A93" s="3">
        <v>44855</v>
      </c>
      <c r="C93">
        <v>4334.4027777777774</v>
      </c>
      <c r="D93">
        <v>6</v>
      </c>
      <c r="E93">
        <v>80</v>
      </c>
      <c r="F93">
        <v>28</v>
      </c>
      <c r="G93">
        <v>1.35</v>
      </c>
      <c r="H93">
        <v>0.102466591471256</v>
      </c>
    </row>
    <row r="94" spans="1:17" x14ac:dyDescent="0.3">
      <c r="A94" s="3">
        <v>44856</v>
      </c>
      <c r="B94">
        <v>77.5</v>
      </c>
      <c r="C94">
        <v>4334.4027777777774</v>
      </c>
      <c r="D94">
        <v>4.5</v>
      </c>
      <c r="E94">
        <v>65</v>
      </c>
      <c r="F94">
        <v>28.5</v>
      </c>
      <c r="G94">
        <v>1.75</v>
      </c>
      <c r="H94">
        <v>0.102466591471256</v>
      </c>
    </row>
    <row r="95" spans="1:17" x14ac:dyDescent="0.3">
      <c r="A95" s="3">
        <v>44857</v>
      </c>
      <c r="B95">
        <v>58.75</v>
      </c>
      <c r="C95">
        <v>4334.4027777777774</v>
      </c>
      <c r="D95">
        <v>6.5</v>
      </c>
      <c r="E95">
        <v>60</v>
      </c>
      <c r="F95">
        <v>28.5</v>
      </c>
      <c r="G95">
        <v>3.8</v>
      </c>
      <c r="H95">
        <v>0.102466591471256</v>
      </c>
    </row>
    <row r="96" spans="1:17" x14ac:dyDescent="0.3">
      <c r="A96" s="3">
        <v>44858</v>
      </c>
      <c r="B96">
        <v>50</v>
      </c>
      <c r="C96">
        <v>4334.4027777777774</v>
      </c>
      <c r="D96">
        <v>13</v>
      </c>
      <c r="E96">
        <v>65</v>
      </c>
      <c r="F96">
        <v>29</v>
      </c>
      <c r="G96">
        <v>0.85000000000000009</v>
      </c>
      <c r="H96">
        <v>0.102466591471256</v>
      </c>
    </row>
    <row r="97" spans="1:8" x14ac:dyDescent="0.3">
      <c r="A97" s="3">
        <v>44859</v>
      </c>
      <c r="B97">
        <v>54.75</v>
      </c>
      <c r="C97">
        <v>4334.4027777777774</v>
      </c>
      <c r="D97">
        <v>14.5</v>
      </c>
      <c r="E97">
        <v>65</v>
      </c>
      <c r="F97">
        <v>28.5</v>
      </c>
      <c r="G97">
        <v>0.35</v>
      </c>
      <c r="H97">
        <v>0.102466591471256</v>
      </c>
    </row>
    <row r="98" spans="1:8" x14ac:dyDescent="0.3">
      <c r="A98" s="3">
        <v>44860</v>
      </c>
      <c r="C98">
        <v>4334.4027777777774</v>
      </c>
      <c r="D98">
        <v>7</v>
      </c>
      <c r="E98">
        <v>65</v>
      </c>
      <c r="F98">
        <v>28.5</v>
      </c>
      <c r="G98">
        <v>0</v>
      </c>
      <c r="H98">
        <v>0.102466591471256</v>
      </c>
    </row>
    <row r="99" spans="1:8" x14ac:dyDescent="0.3">
      <c r="A99" s="3">
        <v>44861</v>
      </c>
      <c r="C99">
        <v>4334.4027777777774</v>
      </c>
      <c r="D99">
        <v>5</v>
      </c>
      <c r="E99">
        <v>55</v>
      </c>
      <c r="F99">
        <v>29.5</v>
      </c>
      <c r="G99">
        <v>0.1</v>
      </c>
      <c r="H99">
        <v>0.102466591471256</v>
      </c>
    </row>
    <row r="100" spans="1:8" x14ac:dyDescent="0.3">
      <c r="A100" s="3">
        <v>44862</v>
      </c>
      <c r="C100">
        <v>4334.4027777777774</v>
      </c>
      <c r="D100">
        <v>7.5</v>
      </c>
      <c r="E100">
        <v>50</v>
      </c>
      <c r="F100">
        <v>31</v>
      </c>
      <c r="G100">
        <v>0</v>
      </c>
      <c r="H100">
        <v>0.102466591471256</v>
      </c>
    </row>
    <row r="101" spans="1:8" x14ac:dyDescent="0.3">
      <c r="A101" s="3">
        <v>44863</v>
      </c>
      <c r="B101">
        <v>67</v>
      </c>
      <c r="C101">
        <v>4334.4027777777774</v>
      </c>
      <c r="D101">
        <v>7.5</v>
      </c>
      <c r="E101">
        <v>65</v>
      </c>
      <c r="F101">
        <v>29.5</v>
      </c>
      <c r="G101">
        <v>0.3</v>
      </c>
      <c r="H101">
        <v>0.102466591471256</v>
      </c>
    </row>
    <row r="102" spans="1:8" x14ac:dyDescent="0.3">
      <c r="A102" s="3">
        <v>44864</v>
      </c>
      <c r="B102">
        <v>60</v>
      </c>
      <c r="C102">
        <v>4334.4027777777774</v>
      </c>
      <c r="D102">
        <v>8.5</v>
      </c>
      <c r="E102">
        <v>55</v>
      </c>
      <c r="F102">
        <v>28.5</v>
      </c>
      <c r="G102">
        <v>0</v>
      </c>
      <c r="H102">
        <v>0.102466591471256</v>
      </c>
    </row>
    <row r="103" spans="1:8" x14ac:dyDescent="0.3">
      <c r="A103" s="3">
        <v>44865</v>
      </c>
      <c r="B103">
        <v>69.75</v>
      </c>
      <c r="C103">
        <v>4334.4027777777774</v>
      </c>
      <c r="D103">
        <v>7.5</v>
      </c>
      <c r="E103">
        <v>65</v>
      </c>
      <c r="F103">
        <v>29.5</v>
      </c>
      <c r="G103">
        <v>0.1</v>
      </c>
      <c r="H103">
        <v>0.102466591471256</v>
      </c>
    </row>
  </sheetData>
  <mergeCells count="3">
    <mergeCell ref="A1:H1"/>
    <mergeCell ref="A36:H36"/>
    <mergeCell ref="A71:H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Statistik Deskriptif</vt:lpstr>
      <vt:lpstr>Sheet1</vt:lpstr>
      <vt:lpstr>Sheet3</vt:lpstr>
      <vt:lpstr>HASIL KORELASI BHI PAGI</vt:lpstr>
      <vt:lpstr>Bundaran HI</vt:lpstr>
      <vt:lpstr>Jagakarsa</vt:lpstr>
      <vt:lpstr>GBK</vt:lpstr>
      <vt:lpstr>Kebon Jeruk</vt:lpstr>
      <vt:lpstr>Kelapa Gading</vt:lpstr>
      <vt:lpstr>Lubang Buaya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2024-08-26T15:53:51Z</dcterms:modified>
</cp:coreProperties>
</file>