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Programming\CO-PO_Attainment_System\"/>
    </mc:Choice>
  </mc:AlternateContent>
  <xr:revisionPtr revIDLastSave="0" documentId="8_{2C6B3AE8-2730-4F17-8DEA-80552D1500DB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Format" sheetId="1" r:id="rId1"/>
  </sheets>
  <definedNames>
    <definedName name="A" localSheetId="0">Format!$J$67</definedName>
    <definedName name="A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i+Svtekw1PcE29H7FpOXXqeWDxYQ=="/>
    </ext>
  </extLst>
</workbook>
</file>

<file path=xl/calcChain.xml><?xml version="1.0" encoding="utf-8"?>
<calcChain xmlns="http://schemas.openxmlformats.org/spreadsheetml/2006/main">
  <c r="O123" i="1" l="1"/>
  <c r="P123" i="1"/>
  <c r="Z123" i="1" s="1"/>
  <c r="AJ123" i="1" s="1"/>
  <c r="Q123" i="1"/>
  <c r="R123" i="1"/>
  <c r="S123" i="1"/>
  <c r="T123" i="1"/>
  <c r="U123" i="1"/>
  <c r="AE123" i="1" s="1"/>
  <c r="AO123" i="1" s="1"/>
  <c r="V123" i="1"/>
  <c r="AF123" i="1" s="1"/>
  <c r="AP123" i="1" s="1"/>
  <c r="W123" i="1"/>
  <c r="X123" i="1"/>
  <c r="AH123" i="1" s="1"/>
  <c r="AR123" i="1" s="1"/>
  <c r="Y123" i="1"/>
  <c r="AI123" i="1" s="1"/>
  <c r="AS123" i="1" s="1"/>
  <c r="AA123" i="1"/>
  <c r="AK123" i="1" s="1"/>
  <c r="AB123" i="1"/>
  <c r="AC123" i="1"/>
  <c r="AD123" i="1"/>
  <c r="AG123" i="1"/>
  <c r="AL123" i="1"/>
  <c r="AM123" i="1"/>
  <c r="AN123" i="1"/>
  <c r="AQ123" i="1"/>
  <c r="T14" i="1"/>
  <c r="T10" i="1"/>
  <c r="T11" i="1"/>
  <c r="T12" i="1"/>
  <c r="T13" i="1"/>
  <c r="T9" i="1"/>
  <c r="O130" i="1"/>
  <c r="N130" i="1"/>
  <c r="M130" i="1"/>
  <c r="L130" i="1"/>
  <c r="K130" i="1"/>
  <c r="I130" i="1"/>
  <c r="H130" i="1"/>
  <c r="G130" i="1"/>
  <c r="F130" i="1"/>
  <c r="E130" i="1"/>
  <c r="AS122" i="1"/>
  <c r="AO122" i="1"/>
  <c r="AK122" i="1"/>
  <c r="AI122" i="1" s="1"/>
  <c r="AH122" i="1" s="1"/>
  <c r="AR122" i="1" s="1"/>
  <c r="AQ122" i="1" s="1"/>
  <c r="AF122" i="1" s="1"/>
  <c r="AP122" i="1" s="1"/>
  <c r="AE122" i="1" s="1"/>
  <c r="T122" i="1"/>
  <c r="AD122" i="1" s="1"/>
  <c r="AN122" i="1" s="1"/>
  <c r="S122" i="1"/>
  <c r="AC122" i="1" s="1"/>
  <c r="AM122" i="1" s="1"/>
  <c r="AL122" i="1" s="1"/>
  <c r="AA122" i="1" s="1"/>
  <c r="Z122" i="1" s="1"/>
  <c r="AJ122" i="1" s="1"/>
  <c r="AR121" i="1"/>
  <c r="AI121" i="1" s="1"/>
  <c r="AS121" i="1" s="1"/>
  <c r="AH121" i="1" s="1"/>
  <c r="AQ121" i="1" s="1"/>
  <c r="AF121" i="1" s="1"/>
  <c r="AP121" i="1" s="1"/>
  <c r="AE121" i="1" s="1"/>
  <c r="AO121" i="1" s="1"/>
  <c r="T121" i="1"/>
  <c r="AD121" i="1" s="1"/>
  <c r="AN121" i="1" s="1"/>
  <c r="S121" i="1"/>
  <c r="AC121" i="1" s="1"/>
  <c r="AM121" i="1" s="1"/>
  <c r="AL121" i="1" s="1"/>
  <c r="AA121" i="1" s="1"/>
  <c r="AK121" i="1" s="1"/>
  <c r="Z121" i="1" s="1"/>
  <c r="AJ121" i="1" s="1"/>
  <c r="AQ120" i="1"/>
  <c r="AM120" i="1"/>
  <c r="AE120" i="1"/>
  <c r="AO120" i="1" s="1"/>
  <c r="AD120" i="1"/>
  <c r="AN120" i="1" s="1"/>
  <c r="AA120" i="1"/>
  <c r="AK120" i="1" s="1"/>
  <c r="AI120" i="1" s="1"/>
  <c r="AS120" i="1" s="1"/>
  <c r="AH120" i="1" s="1"/>
  <c r="AR120" i="1" s="1"/>
  <c r="AF120" i="1" s="1"/>
  <c r="AP120" i="1" s="1"/>
  <c r="T120" i="1"/>
  <c r="S120" i="1"/>
  <c r="AC120" i="1" s="1"/>
  <c r="AL120" i="1" s="1"/>
  <c r="Z120" i="1" s="1"/>
  <c r="AJ120" i="1" s="1"/>
  <c r="AQ119" i="1" s="1"/>
  <c r="AC119" i="1"/>
  <c r="AM119" i="1" s="1"/>
  <c r="AI119" i="1" s="1"/>
  <c r="AS119" i="1" s="1"/>
  <c r="AH119" i="1" s="1"/>
  <c r="AR119" i="1" s="1"/>
  <c r="AF119" i="1" s="1"/>
  <c r="AP119" i="1" s="1"/>
  <c r="AE119" i="1" s="1"/>
  <c r="AO119" i="1" s="1"/>
  <c r="T119" i="1"/>
  <c r="AD119" i="1" s="1"/>
  <c r="AN119" i="1" s="1"/>
  <c r="S119" i="1"/>
  <c r="AL119" i="1" s="1"/>
  <c r="AA119" i="1" s="1"/>
  <c r="AK119" i="1" s="1"/>
  <c r="Z119" i="1" s="1"/>
  <c r="AJ119" i="1" s="1"/>
  <c r="AR118" i="1"/>
  <c r="AK118" i="1"/>
  <c r="AJ118" i="1"/>
  <c r="AI118" i="1" s="1"/>
  <c r="AS118" i="1" s="1"/>
  <c r="AH118" i="1" s="1"/>
  <c r="AQ118" i="1" s="1"/>
  <c r="AF118" i="1" s="1"/>
  <c r="AP118" i="1" s="1"/>
  <c r="AE118" i="1" s="1"/>
  <c r="AO118" i="1" s="1"/>
  <c r="T118" i="1"/>
  <c r="AD118" i="1" s="1"/>
  <c r="AN118" i="1" s="1"/>
  <c r="S118" i="1"/>
  <c r="AC118" i="1" s="1"/>
  <c r="AM118" i="1" s="1"/>
  <c r="AL118" i="1" s="1"/>
  <c r="AA118" i="1" s="1"/>
  <c r="Z118" i="1" s="1"/>
  <c r="AM117" i="1"/>
  <c r="AF117" i="1"/>
  <c r="AP117" i="1" s="1"/>
  <c r="AL117" i="1" s="1"/>
  <c r="AI117" i="1" s="1"/>
  <c r="AS117" i="1" s="1"/>
  <c r="AH117" i="1" s="1"/>
  <c r="AR117" i="1" s="1"/>
  <c r="AQ117" i="1" s="1"/>
  <c r="AE117" i="1" s="1"/>
  <c r="AO117" i="1" s="1"/>
  <c r="T117" i="1"/>
  <c r="AD117" i="1" s="1"/>
  <c r="AN117" i="1" s="1"/>
  <c r="S117" i="1"/>
  <c r="AC117" i="1" s="1"/>
  <c r="AA117" i="1" s="1"/>
  <c r="AK117" i="1" s="1"/>
  <c r="Z117" i="1" s="1"/>
  <c r="AJ117" i="1" s="1"/>
  <c r="AI116" i="1"/>
  <c r="AS116" i="1" s="1"/>
  <c r="AH116" i="1"/>
  <c r="AR116" i="1" s="1"/>
  <c r="AA116" i="1"/>
  <c r="AK116" i="1" s="1"/>
  <c r="Z116" i="1"/>
  <c r="AJ116" i="1" s="1"/>
  <c r="AQ116" i="1" s="1"/>
  <c r="AF116" i="1" s="1"/>
  <c r="AP116" i="1" s="1"/>
  <c r="AE116" i="1" s="1"/>
  <c r="AO116" i="1" s="1"/>
  <c r="T116" i="1"/>
  <c r="AD116" i="1" s="1"/>
  <c r="AN116" i="1" s="1"/>
  <c r="S116" i="1"/>
  <c r="AC116" i="1" s="1"/>
  <c r="AM116" i="1" s="1"/>
  <c r="AL116" i="1" s="1"/>
  <c r="AH115" i="1"/>
  <c r="AR115" i="1" s="1"/>
  <c r="AI115" i="1" s="1"/>
  <c r="AS115" i="1" s="1"/>
  <c r="AQ115" i="1" s="1"/>
  <c r="AF115" i="1" s="1"/>
  <c r="AP115" i="1" s="1"/>
  <c r="AE115" i="1" s="1"/>
  <c r="AO115" i="1" s="1"/>
  <c r="T115" i="1"/>
  <c r="AD115" i="1" s="1"/>
  <c r="AN115" i="1" s="1"/>
  <c r="S115" i="1"/>
  <c r="AC115" i="1" s="1"/>
  <c r="AM115" i="1" s="1"/>
  <c r="AL115" i="1" s="1"/>
  <c r="AA115" i="1" s="1"/>
  <c r="AK115" i="1" s="1"/>
  <c r="Z115" i="1" s="1"/>
  <c r="AJ115" i="1" s="1"/>
  <c r="AJ114" i="1"/>
  <c r="AI114" i="1" s="1"/>
  <c r="AS114" i="1" s="1"/>
  <c r="AH114" i="1" s="1"/>
  <c r="AR114" i="1" s="1"/>
  <c r="AQ114" i="1" s="1"/>
  <c r="AF114" i="1" s="1"/>
  <c r="AP114" i="1" s="1"/>
  <c r="AE114" i="1" s="1"/>
  <c r="AO114" i="1" s="1"/>
  <c r="T114" i="1"/>
  <c r="AD114" i="1" s="1"/>
  <c r="AN114" i="1" s="1"/>
  <c r="S114" i="1"/>
  <c r="AC114" i="1" s="1"/>
  <c r="AM114" i="1" s="1"/>
  <c r="AL114" i="1" s="1"/>
  <c r="AA114" i="1" s="1"/>
  <c r="AK114" i="1" s="1"/>
  <c r="Z114" i="1" s="1"/>
  <c r="AM113" i="1"/>
  <c r="AI113" i="1"/>
  <c r="AS113" i="1" s="1"/>
  <c r="AE113" i="1"/>
  <c r="AO113" i="1" s="1"/>
  <c r="AA113" i="1"/>
  <c r="AK113" i="1" s="1"/>
  <c r="AH113" i="1" s="1"/>
  <c r="AR113" i="1" s="1"/>
  <c r="AQ113" i="1" s="1"/>
  <c r="AF113" i="1" s="1"/>
  <c r="AP113" i="1" s="1"/>
  <c r="T113" i="1"/>
  <c r="AD113" i="1" s="1"/>
  <c r="AN113" i="1" s="1"/>
  <c r="S113" i="1"/>
  <c r="AC113" i="1" s="1"/>
  <c r="AL113" i="1" s="1"/>
  <c r="Z113" i="1" s="1"/>
  <c r="AJ113" i="1" s="1"/>
  <c r="AI112" i="1"/>
  <c r="AS112" i="1" s="1"/>
  <c r="AH112" i="1"/>
  <c r="AR112" i="1" s="1"/>
  <c r="AE112" i="1"/>
  <c r="AO112" i="1" s="1"/>
  <c r="AA112" i="1"/>
  <c r="AK112" i="1" s="1"/>
  <c r="Z112" i="1"/>
  <c r="AJ112" i="1" s="1"/>
  <c r="AQ112" i="1" s="1"/>
  <c r="AF112" i="1" s="1"/>
  <c r="AP112" i="1" s="1"/>
  <c r="T112" i="1"/>
  <c r="AD112" i="1" s="1"/>
  <c r="AN112" i="1" s="1"/>
  <c r="S112" i="1"/>
  <c r="AC112" i="1" s="1"/>
  <c r="AM112" i="1" s="1"/>
  <c r="AL112" i="1" s="1"/>
  <c r="AH111" i="1"/>
  <c r="AR111" i="1" s="1"/>
  <c r="AQ111" i="1" s="1"/>
  <c r="AI111" i="1" s="1"/>
  <c r="AS111" i="1" s="1"/>
  <c r="AF111" i="1" s="1"/>
  <c r="AP111" i="1" s="1"/>
  <c r="AE111" i="1" s="1"/>
  <c r="AO111" i="1" s="1"/>
  <c r="T111" i="1"/>
  <c r="AD111" i="1" s="1"/>
  <c r="AN111" i="1" s="1"/>
  <c r="S111" i="1"/>
  <c r="AC111" i="1" s="1"/>
  <c r="AM111" i="1" s="1"/>
  <c r="AL111" i="1" s="1"/>
  <c r="AA111" i="1" s="1"/>
  <c r="AK111" i="1" s="1"/>
  <c r="Z111" i="1" s="1"/>
  <c r="AJ111" i="1" s="1"/>
  <c r="AS110" i="1"/>
  <c r="AC110" i="1"/>
  <c r="AM110" i="1" s="1"/>
  <c r="AI110" i="1" s="1"/>
  <c r="AH110" i="1" s="1"/>
  <c r="AR110" i="1" s="1"/>
  <c r="AQ110" i="1" s="1"/>
  <c r="AF110" i="1" s="1"/>
  <c r="AP110" i="1" s="1"/>
  <c r="AE110" i="1" s="1"/>
  <c r="AO110" i="1" s="1"/>
  <c r="T110" i="1"/>
  <c r="AD110" i="1" s="1"/>
  <c r="AN110" i="1" s="1"/>
  <c r="S110" i="1"/>
  <c r="AL110" i="1" s="1"/>
  <c r="AA110" i="1" s="1"/>
  <c r="AK110" i="1" s="1"/>
  <c r="Z110" i="1" s="1"/>
  <c r="AJ110" i="1" s="1"/>
  <c r="AF109" i="1"/>
  <c r="AP109" i="1" s="1"/>
  <c r="AI109" i="1" s="1"/>
  <c r="AS109" i="1" s="1"/>
  <c r="AH109" i="1" s="1"/>
  <c r="AR109" i="1" s="1"/>
  <c r="AQ109" i="1" s="1"/>
  <c r="AE109" i="1" s="1"/>
  <c r="AO109" i="1" s="1"/>
  <c r="T109" i="1"/>
  <c r="AD109" i="1" s="1"/>
  <c r="AN109" i="1" s="1"/>
  <c r="S109" i="1"/>
  <c r="AC109" i="1" s="1"/>
  <c r="AM109" i="1" s="1"/>
  <c r="AL109" i="1" s="1"/>
  <c r="AA109" i="1" s="1"/>
  <c r="AK109" i="1" s="1"/>
  <c r="Z109" i="1" s="1"/>
  <c r="AJ109" i="1" s="1"/>
  <c r="AF108" i="1"/>
  <c r="AP108" i="1" s="1"/>
  <c r="AC108" i="1"/>
  <c r="AM108" i="1" s="1"/>
  <c r="AI108" i="1" s="1"/>
  <c r="AS108" i="1" s="1"/>
  <c r="AH108" i="1" s="1"/>
  <c r="AR108" i="1" s="1"/>
  <c r="AQ108" i="1" s="1"/>
  <c r="AE108" i="1" s="1"/>
  <c r="AO108" i="1" s="1"/>
  <c r="T108" i="1"/>
  <c r="AD108" i="1" s="1"/>
  <c r="AN108" i="1" s="1"/>
  <c r="S108" i="1"/>
  <c r="AL108" i="1" s="1"/>
  <c r="AA108" i="1" s="1"/>
  <c r="AK108" i="1" s="1"/>
  <c r="Z108" i="1" s="1"/>
  <c r="AJ108" i="1" s="1"/>
  <c r="AF107" i="1"/>
  <c r="AP107" i="1" s="1"/>
  <c r="AL107" i="1" s="1"/>
  <c r="AI107" i="1" s="1"/>
  <c r="AS107" i="1" s="1"/>
  <c r="AH107" i="1" s="1"/>
  <c r="AR107" i="1" s="1"/>
  <c r="AQ107" i="1" s="1"/>
  <c r="AE107" i="1" s="1"/>
  <c r="AO107" i="1" s="1"/>
  <c r="T107" i="1"/>
  <c r="AD107" i="1" s="1"/>
  <c r="AN107" i="1" s="1"/>
  <c r="S107" i="1"/>
  <c r="AC107" i="1" s="1"/>
  <c r="AM107" i="1" s="1"/>
  <c r="AA107" i="1" s="1"/>
  <c r="AK107" i="1" s="1"/>
  <c r="Z107" i="1" s="1"/>
  <c r="AJ107" i="1" s="1"/>
  <c r="AH106" i="1"/>
  <c r="AR106" i="1" s="1"/>
  <c r="Z106" i="1"/>
  <c r="AJ106" i="1" s="1"/>
  <c r="AI106" i="1" s="1"/>
  <c r="AS106" i="1" s="1"/>
  <c r="AQ106" i="1" s="1"/>
  <c r="AF106" i="1" s="1"/>
  <c r="AP106" i="1" s="1"/>
  <c r="AE106" i="1" s="1"/>
  <c r="AO106" i="1" s="1"/>
  <c r="T106" i="1"/>
  <c r="AD106" i="1" s="1"/>
  <c r="AN106" i="1" s="1"/>
  <c r="S106" i="1"/>
  <c r="AC106" i="1" s="1"/>
  <c r="AM106" i="1" s="1"/>
  <c r="AL106" i="1" s="1"/>
  <c r="AA106" i="1" s="1"/>
  <c r="AK106" i="1" s="1"/>
  <c r="AP105" i="1"/>
  <c r="AL105" i="1"/>
  <c r="AQ105" i="1" s="1"/>
  <c r="AC105" i="1"/>
  <c r="AM105" i="1" s="1"/>
  <c r="AI105" i="1" s="1"/>
  <c r="AS105" i="1" s="1"/>
  <c r="AH105" i="1" s="1"/>
  <c r="AR105" i="1" s="1"/>
  <c r="AF105" i="1" s="1"/>
  <c r="AE105" i="1" s="1"/>
  <c r="AO105" i="1" s="1"/>
  <c r="T105" i="1"/>
  <c r="AD105" i="1" s="1"/>
  <c r="AN105" i="1" s="1"/>
  <c r="S105" i="1"/>
  <c r="AA105" i="1" s="1"/>
  <c r="AK105" i="1" s="1"/>
  <c r="Z105" i="1" s="1"/>
  <c r="AJ105" i="1" s="1"/>
  <c r="AI104" i="1" s="1"/>
  <c r="AS104" i="1" s="1"/>
  <c r="AH104" i="1" s="1"/>
  <c r="AR104" i="1" s="1"/>
  <c r="AQ104" i="1" s="1"/>
  <c r="AF104" i="1" s="1"/>
  <c r="AP104" i="1" s="1"/>
  <c r="AE104" i="1" s="1"/>
  <c r="AO104" i="1" s="1"/>
  <c r="T104" i="1"/>
  <c r="AD104" i="1" s="1"/>
  <c r="AN104" i="1" s="1"/>
  <c r="S104" i="1"/>
  <c r="AC104" i="1" s="1"/>
  <c r="AM104" i="1" s="1"/>
  <c r="AL104" i="1" s="1"/>
  <c r="AA104" i="1" s="1"/>
  <c r="AK104" i="1" s="1"/>
  <c r="Z104" i="1" s="1"/>
  <c r="AJ104" i="1" s="1"/>
  <c r="AI103" i="1"/>
  <c r="AS103" i="1" s="1"/>
  <c r="AE103" i="1"/>
  <c r="AO103" i="1" s="1"/>
  <c r="AA103" i="1"/>
  <c r="AK103" i="1" s="1"/>
  <c r="AH103" i="1" s="1"/>
  <c r="AR103" i="1" s="1"/>
  <c r="AQ103" i="1" s="1"/>
  <c r="AF103" i="1" s="1"/>
  <c r="AP103" i="1" s="1"/>
  <c r="T103" i="1"/>
  <c r="AD103" i="1" s="1"/>
  <c r="AN103" i="1" s="1"/>
  <c r="S103" i="1"/>
  <c r="AC103" i="1" s="1"/>
  <c r="AM103" i="1" s="1"/>
  <c r="AL103" i="1" s="1"/>
  <c r="Z103" i="1" s="1"/>
  <c r="AJ103" i="1" s="1"/>
  <c r="AI102" i="1" s="1"/>
  <c r="AS102" i="1" s="1"/>
  <c r="AH102" i="1" s="1"/>
  <c r="AR102" i="1" s="1"/>
  <c r="AQ102" i="1" s="1"/>
  <c r="AF102" i="1" s="1"/>
  <c r="AP102" i="1" s="1"/>
  <c r="AE102" i="1" s="1"/>
  <c r="AO102" i="1" s="1"/>
  <c r="T102" i="1"/>
  <c r="AD102" i="1" s="1"/>
  <c r="AN102" i="1" s="1"/>
  <c r="S102" i="1"/>
  <c r="AC102" i="1" s="1"/>
  <c r="AM102" i="1" s="1"/>
  <c r="AL102" i="1" s="1"/>
  <c r="AA102" i="1" s="1"/>
  <c r="AK102" i="1" s="1"/>
  <c r="Z102" i="1" s="1"/>
  <c r="AJ102" i="1" s="1"/>
  <c r="AQ101" i="1" s="1"/>
  <c r="AD101" i="1"/>
  <c r="AN101" i="1" s="1"/>
  <c r="AI101" i="1" s="1"/>
  <c r="AS101" i="1" s="1"/>
  <c r="AH101" i="1" s="1"/>
  <c r="AR101" i="1" s="1"/>
  <c r="AF101" i="1" s="1"/>
  <c r="AP101" i="1" s="1"/>
  <c r="AE101" i="1" s="1"/>
  <c r="AO101" i="1" s="1"/>
  <c r="T101" i="1"/>
  <c r="S101" i="1"/>
  <c r="AC101" i="1" s="1"/>
  <c r="AM101" i="1" s="1"/>
  <c r="AL101" i="1" s="1"/>
  <c r="AA101" i="1" s="1"/>
  <c r="AK101" i="1" s="1"/>
  <c r="Z101" i="1" s="1"/>
  <c r="AJ101" i="1" s="1"/>
  <c r="AQ100" i="1" s="1"/>
  <c r="AF100" i="1"/>
  <c r="AP100" i="1" s="1"/>
  <c r="AI100" i="1" s="1"/>
  <c r="AS100" i="1" s="1"/>
  <c r="AH100" i="1" s="1"/>
  <c r="AR100" i="1" s="1"/>
  <c r="AE100" i="1" s="1"/>
  <c r="AO100" i="1" s="1"/>
  <c r="T100" i="1"/>
  <c r="AD100" i="1" s="1"/>
  <c r="AN100" i="1" s="1"/>
  <c r="S100" i="1"/>
  <c r="AC100" i="1" s="1"/>
  <c r="AM100" i="1" s="1"/>
  <c r="AL100" i="1" s="1"/>
  <c r="AA100" i="1" s="1"/>
  <c r="AK100" i="1" s="1"/>
  <c r="Z100" i="1" s="1"/>
  <c r="AJ100" i="1" s="1"/>
  <c r="AI99" i="1" s="1"/>
  <c r="AS99" i="1" s="1"/>
  <c r="AH99" i="1" s="1"/>
  <c r="AR99" i="1" s="1"/>
  <c r="AQ99" i="1" s="1"/>
  <c r="AF99" i="1" s="1"/>
  <c r="AP99" i="1" s="1"/>
  <c r="AE99" i="1" s="1"/>
  <c r="AO99" i="1" s="1"/>
  <c r="T99" i="1"/>
  <c r="AD99" i="1" s="1"/>
  <c r="AN99" i="1" s="1"/>
  <c r="S99" i="1"/>
  <c r="AC99" i="1" s="1"/>
  <c r="AM99" i="1" s="1"/>
  <c r="AL99" i="1" s="1"/>
  <c r="AA99" i="1" s="1"/>
  <c r="AK99" i="1" s="1"/>
  <c r="Z99" i="1" s="1"/>
  <c r="AJ99" i="1" s="1"/>
  <c r="AI98" i="1"/>
  <c r="AS98" i="1" s="1"/>
  <c r="AA98" i="1"/>
  <c r="AK98" i="1" s="1"/>
  <c r="Z98" i="1"/>
  <c r="AJ98" i="1" s="1"/>
  <c r="AH98" i="1" s="1"/>
  <c r="AR98" i="1" s="1"/>
  <c r="AQ98" i="1" s="1"/>
  <c r="AF98" i="1" s="1"/>
  <c r="AP98" i="1" s="1"/>
  <c r="AE98" i="1" s="1"/>
  <c r="AO98" i="1" s="1"/>
  <c r="T98" i="1"/>
  <c r="AD98" i="1" s="1"/>
  <c r="AN98" i="1" s="1"/>
  <c r="S98" i="1"/>
  <c r="AC98" i="1" s="1"/>
  <c r="AM98" i="1" s="1"/>
  <c r="AL98" i="1" s="1"/>
  <c r="AQ97" i="1" s="1"/>
  <c r="AD97" i="1"/>
  <c r="AN97" i="1" s="1"/>
  <c r="Z97" i="1"/>
  <c r="AJ97" i="1" s="1"/>
  <c r="AI97" i="1" s="1"/>
  <c r="AS97" i="1" s="1"/>
  <c r="AH97" i="1" s="1"/>
  <c r="AR97" i="1" s="1"/>
  <c r="AF97" i="1" s="1"/>
  <c r="AP97" i="1" s="1"/>
  <c r="AE97" i="1" s="1"/>
  <c r="AO97" i="1" s="1"/>
  <c r="T97" i="1"/>
  <c r="S97" i="1"/>
  <c r="AC97" i="1" s="1"/>
  <c r="AM97" i="1" s="1"/>
  <c r="AL97" i="1" s="1"/>
  <c r="AA97" i="1" s="1"/>
  <c r="AK97" i="1" s="1"/>
  <c r="AQ96" i="1" s="1"/>
  <c r="AF96" i="1"/>
  <c r="AP96" i="1" s="1"/>
  <c r="AC96" i="1"/>
  <c r="AM96" i="1" s="1"/>
  <c r="AI96" i="1" s="1"/>
  <c r="AS96" i="1" s="1"/>
  <c r="AH96" i="1" s="1"/>
  <c r="AR96" i="1" s="1"/>
  <c r="AE96" i="1" s="1"/>
  <c r="AO96" i="1" s="1"/>
  <c r="T96" i="1"/>
  <c r="AD96" i="1" s="1"/>
  <c r="AN96" i="1" s="1"/>
  <c r="S96" i="1"/>
  <c r="AL96" i="1" s="1"/>
  <c r="AA96" i="1" s="1"/>
  <c r="AK96" i="1" s="1"/>
  <c r="Z96" i="1" s="1"/>
  <c r="AJ96" i="1" s="1"/>
  <c r="AF95" i="1"/>
  <c r="AP95" i="1" s="1"/>
  <c r="AE95" i="1"/>
  <c r="AO95" i="1" s="1"/>
  <c r="AL95" i="1" s="1"/>
  <c r="AI95" i="1" s="1"/>
  <c r="AS95" i="1" s="1"/>
  <c r="AH95" i="1" s="1"/>
  <c r="AR95" i="1" s="1"/>
  <c r="AQ95" i="1" s="1"/>
  <c r="T95" i="1"/>
  <c r="AD95" i="1" s="1"/>
  <c r="AN95" i="1" s="1"/>
  <c r="S95" i="1"/>
  <c r="AC95" i="1" s="1"/>
  <c r="AM95" i="1" s="1"/>
  <c r="AA95" i="1" s="1"/>
  <c r="AK95" i="1" s="1"/>
  <c r="Z95" i="1" s="1"/>
  <c r="AJ95" i="1" s="1"/>
  <c r="AH94" i="1"/>
  <c r="AR94" i="1" s="1"/>
  <c r="AD94" i="1"/>
  <c r="AN94" i="1" s="1"/>
  <c r="Z94" i="1"/>
  <c r="AJ94" i="1" s="1"/>
  <c r="AI94" i="1" s="1"/>
  <c r="AS94" i="1" s="1"/>
  <c r="AQ94" i="1" s="1"/>
  <c r="AF94" i="1" s="1"/>
  <c r="AP94" i="1" s="1"/>
  <c r="AE94" i="1" s="1"/>
  <c r="AO94" i="1" s="1"/>
  <c r="T94" i="1"/>
  <c r="S94" i="1"/>
  <c r="AC94" i="1" s="1"/>
  <c r="AM94" i="1" s="1"/>
  <c r="AL94" i="1" s="1"/>
  <c r="AA94" i="1" s="1"/>
  <c r="AK94" i="1" s="1"/>
  <c r="AH93" i="1"/>
  <c r="AR93" i="1" s="1"/>
  <c r="AQ93" i="1" s="1"/>
  <c r="AI93" i="1" s="1"/>
  <c r="AS93" i="1" s="1"/>
  <c r="AF93" i="1" s="1"/>
  <c r="AP93" i="1" s="1"/>
  <c r="AE93" i="1" s="1"/>
  <c r="AO93" i="1" s="1"/>
  <c r="T93" i="1"/>
  <c r="AD93" i="1" s="1"/>
  <c r="AN93" i="1" s="1"/>
  <c r="S93" i="1"/>
  <c r="AC93" i="1" s="1"/>
  <c r="AM93" i="1" s="1"/>
  <c r="AL93" i="1" s="1"/>
  <c r="AA93" i="1" s="1"/>
  <c r="AK93" i="1" s="1"/>
  <c r="Z93" i="1" s="1"/>
  <c r="AJ93" i="1" s="1"/>
  <c r="AO92" i="1"/>
  <c r="AQ92" i="1" s="1"/>
  <c r="AI92" i="1" s="1"/>
  <c r="AS92" i="1" s="1"/>
  <c r="AH92" i="1" s="1"/>
  <c r="AR92" i="1" s="1"/>
  <c r="AF92" i="1" s="1"/>
  <c r="AP92" i="1" s="1"/>
  <c r="AE92" i="1" s="1"/>
  <c r="T92" i="1"/>
  <c r="AD92" i="1" s="1"/>
  <c r="AN92" i="1" s="1"/>
  <c r="S92" i="1"/>
  <c r="AC92" i="1" s="1"/>
  <c r="AM92" i="1" s="1"/>
  <c r="AL92" i="1" s="1"/>
  <c r="AA92" i="1" s="1"/>
  <c r="AK92" i="1" s="1"/>
  <c r="Z92" i="1" s="1"/>
  <c r="AJ92" i="1" s="1"/>
  <c r="AI91" i="1"/>
  <c r="AS91" i="1" s="1"/>
  <c r="AE91" i="1"/>
  <c r="AO91" i="1" s="1"/>
  <c r="AA91" i="1"/>
  <c r="AK91" i="1" s="1"/>
  <c r="AH91" i="1" s="1"/>
  <c r="AR91" i="1" s="1"/>
  <c r="AQ91" i="1" s="1"/>
  <c r="AF91" i="1" s="1"/>
  <c r="AP91" i="1" s="1"/>
  <c r="T91" i="1"/>
  <c r="AD91" i="1" s="1"/>
  <c r="AN91" i="1" s="1"/>
  <c r="S91" i="1"/>
  <c r="AC91" i="1" s="1"/>
  <c r="AM91" i="1" s="1"/>
  <c r="AL91" i="1" s="1"/>
  <c r="Z91" i="1" s="1"/>
  <c r="AJ91" i="1" s="1"/>
  <c r="AQ90" i="1"/>
  <c r="AH90" i="1"/>
  <c r="AR90" i="1" s="1"/>
  <c r="AE90" i="1"/>
  <c r="AO90" i="1" s="1"/>
  <c r="AI90" i="1" s="1"/>
  <c r="AS90" i="1" s="1"/>
  <c r="AF90" i="1" s="1"/>
  <c r="AP90" i="1" s="1"/>
  <c r="T90" i="1"/>
  <c r="AD90" i="1" s="1"/>
  <c r="AN90" i="1" s="1"/>
  <c r="S90" i="1"/>
  <c r="AC90" i="1" s="1"/>
  <c r="AM90" i="1" s="1"/>
  <c r="AL90" i="1" s="1"/>
  <c r="AA90" i="1" s="1"/>
  <c r="AK90" i="1" s="1"/>
  <c r="Z90" i="1" s="1"/>
  <c r="AJ90" i="1" s="1"/>
  <c r="AL89" i="1"/>
  <c r="AH89" i="1"/>
  <c r="AR89" i="1" s="1"/>
  <c r="Z89" i="1"/>
  <c r="AJ89" i="1" s="1"/>
  <c r="AI89" i="1" s="1"/>
  <c r="AS89" i="1" s="1"/>
  <c r="AQ89" i="1" s="1"/>
  <c r="AF89" i="1" s="1"/>
  <c r="AP89" i="1" s="1"/>
  <c r="AE89" i="1" s="1"/>
  <c r="AO89" i="1" s="1"/>
  <c r="T89" i="1"/>
  <c r="AD89" i="1" s="1"/>
  <c r="AN89" i="1" s="1"/>
  <c r="S89" i="1"/>
  <c r="AC89" i="1" s="1"/>
  <c r="AM89" i="1" s="1"/>
  <c r="AA89" i="1" s="1"/>
  <c r="AK89" i="1" s="1"/>
  <c r="AC88" i="1"/>
  <c r="AM88" i="1" s="1"/>
  <c r="AI88" i="1" s="1"/>
  <c r="AS88" i="1" s="1"/>
  <c r="AH88" i="1" s="1"/>
  <c r="AR88" i="1" s="1"/>
  <c r="AQ88" i="1" s="1"/>
  <c r="AF88" i="1" s="1"/>
  <c r="AP88" i="1" s="1"/>
  <c r="AE88" i="1" s="1"/>
  <c r="AO88" i="1" s="1"/>
  <c r="T88" i="1"/>
  <c r="AD88" i="1" s="1"/>
  <c r="AN88" i="1" s="1"/>
  <c r="S88" i="1"/>
  <c r="AL88" i="1" s="1"/>
  <c r="AA88" i="1" s="1"/>
  <c r="AK88" i="1" s="1"/>
  <c r="Z88" i="1" s="1"/>
  <c r="AJ88" i="1" s="1"/>
  <c r="AA87" i="1"/>
  <c r="AK87" i="1" s="1"/>
  <c r="AI87" i="1" s="1"/>
  <c r="AS87" i="1" s="1"/>
  <c r="AH87" i="1" s="1"/>
  <c r="AR87" i="1" s="1"/>
  <c r="AQ87" i="1" s="1"/>
  <c r="AF87" i="1" s="1"/>
  <c r="AP87" i="1" s="1"/>
  <c r="AE87" i="1" s="1"/>
  <c r="AO87" i="1" s="1"/>
  <c r="T87" i="1"/>
  <c r="AD87" i="1" s="1"/>
  <c r="AN87" i="1" s="1"/>
  <c r="S87" i="1"/>
  <c r="AC87" i="1" s="1"/>
  <c r="AM87" i="1" s="1"/>
  <c r="AL87" i="1" s="1"/>
  <c r="Z87" i="1" s="1"/>
  <c r="AJ87" i="1" s="1"/>
  <c r="AM86" i="1"/>
  <c r="AE86" i="1"/>
  <c r="AO86" i="1" s="1"/>
  <c r="AD86" i="1"/>
  <c r="AN86" i="1" s="1"/>
  <c r="AA86" i="1"/>
  <c r="AK86" i="1" s="1"/>
  <c r="AI86" i="1" s="1"/>
  <c r="AS86" i="1" s="1"/>
  <c r="AH86" i="1" s="1"/>
  <c r="AR86" i="1" s="1"/>
  <c r="AQ86" i="1" s="1"/>
  <c r="AF86" i="1" s="1"/>
  <c r="AP86" i="1" s="1"/>
  <c r="T86" i="1"/>
  <c r="S86" i="1"/>
  <c r="AC86" i="1" s="1"/>
  <c r="AL86" i="1" s="1"/>
  <c r="Z86" i="1" s="1"/>
  <c r="AJ86" i="1" s="1"/>
  <c r="AK85" i="1"/>
  <c r="AH85" i="1"/>
  <c r="AR85" i="1" s="1"/>
  <c r="Z85" i="1"/>
  <c r="AJ85" i="1" s="1"/>
  <c r="AI85" i="1" s="1"/>
  <c r="AS85" i="1" s="1"/>
  <c r="AQ85" i="1" s="1"/>
  <c r="AF85" i="1" s="1"/>
  <c r="AP85" i="1" s="1"/>
  <c r="AE85" i="1" s="1"/>
  <c r="AO85" i="1" s="1"/>
  <c r="T85" i="1"/>
  <c r="AD85" i="1" s="1"/>
  <c r="AN85" i="1" s="1"/>
  <c r="S85" i="1"/>
  <c r="AC85" i="1" s="1"/>
  <c r="AM85" i="1" s="1"/>
  <c r="AL85" i="1" s="1"/>
  <c r="AA85" i="1" s="1"/>
  <c r="AS84" i="1"/>
  <c r="AK84" i="1"/>
  <c r="AI84" i="1" s="1"/>
  <c r="AH84" i="1" s="1"/>
  <c r="AR84" i="1" s="1"/>
  <c r="AQ84" i="1" s="1"/>
  <c r="AF84" i="1" s="1"/>
  <c r="AP84" i="1" s="1"/>
  <c r="AE84" i="1" s="1"/>
  <c r="AO84" i="1" s="1"/>
  <c r="T84" i="1"/>
  <c r="AD84" i="1" s="1"/>
  <c r="AN84" i="1" s="1"/>
  <c r="S84" i="1"/>
  <c r="AC84" i="1" s="1"/>
  <c r="AM84" i="1" s="1"/>
  <c r="AL84" i="1" s="1"/>
  <c r="AA84" i="1" s="1"/>
  <c r="Z84" i="1" s="1"/>
  <c r="AJ84" i="1" s="1"/>
  <c r="AQ83" i="1"/>
  <c r="AE83" i="1"/>
  <c r="AO83" i="1" s="1"/>
  <c r="AA83" i="1"/>
  <c r="AK83" i="1" s="1"/>
  <c r="AI83" i="1" s="1"/>
  <c r="AS83" i="1" s="1"/>
  <c r="AH83" i="1" s="1"/>
  <c r="AR83" i="1" s="1"/>
  <c r="AF83" i="1" s="1"/>
  <c r="AP83" i="1" s="1"/>
  <c r="T83" i="1"/>
  <c r="AD83" i="1" s="1"/>
  <c r="AN83" i="1" s="1"/>
  <c r="S83" i="1"/>
  <c r="AC83" i="1" s="1"/>
  <c r="AM83" i="1" s="1"/>
  <c r="AL83" i="1" s="1"/>
  <c r="Z83" i="1" s="1"/>
  <c r="AJ83" i="1" s="1"/>
  <c r="AM82" i="1"/>
  <c r="AI82" i="1"/>
  <c r="AS82" i="1" s="1"/>
  <c r="AA82" i="1"/>
  <c r="AK82" i="1" s="1"/>
  <c r="AH82" i="1" s="1"/>
  <c r="AR82" i="1" s="1"/>
  <c r="AQ82" i="1" s="1"/>
  <c r="AF82" i="1" s="1"/>
  <c r="AP82" i="1" s="1"/>
  <c r="AE82" i="1" s="1"/>
  <c r="AO82" i="1" s="1"/>
  <c r="T82" i="1"/>
  <c r="AD82" i="1" s="1"/>
  <c r="AN82" i="1" s="1"/>
  <c r="S82" i="1"/>
  <c r="AC82" i="1" s="1"/>
  <c r="AL82" i="1" s="1"/>
  <c r="Z82" i="1" s="1"/>
  <c r="AJ82" i="1" s="1"/>
  <c r="AQ81" i="1" s="1"/>
  <c r="AD81" i="1"/>
  <c r="AN81" i="1" s="1"/>
  <c r="AI81" i="1" s="1"/>
  <c r="AS81" i="1" s="1"/>
  <c r="AH81" i="1" s="1"/>
  <c r="AR81" i="1" s="1"/>
  <c r="AF81" i="1" s="1"/>
  <c r="AP81" i="1" s="1"/>
  <c r="AE81" i="1" s="1"/>
  <c r="AO81" i="1" s="1"/>
  <c r="T81" i="1"/>
  <c r="S81" i="1"/>
  <c r="AC81" i="1" s="1"/>
  <c r="AM81" i="1" s="1"/>
  <c r="AL81" i="1" s="1"/>
  <c r="AA81" i="1" s="1"/>
  <c r="AK81" i="1" s="1"/>
  <c r="Z81" i="1" s="1"/>
  <c r="AJ81" i="1" s="1"/>
  <c r="AC80" i="1"/>
  <c r="AM80" i="1" s="1"/>
  <c r="AI80" i="1" s="1"/>
  <c r="AS80" i="1" s="1"/>
  <c r="AH80" i="1" s="1"/>
  <c r="AR80" i="1" s="1"/>
  <c r="AQ80" i="1" s="1"/>
  <c r="AF80" i="1" s="1"/>
  <c r="AP80" i="1" s="1"/>
  <c r="AE80" i="1" s="1"/>
  <c r="AO80" i="1" s="1"/>
  <c r="T80" i="1"/>
  <c r="AD80" i="1" s="1"/>
  <c r="AN80" i="1" s="1"/>
  <c r="S80" i="1"/>
  <c r="AL80" i="1" s="1"/>
  <c r="AA80" i="1" s="1"/>
  <c r="AK80" i="1" s="1"/>
  <c r="Z80" i="1" s="1"/>
  <c r="AJ80" i="1" s="1"/>
  <c r="AF79" i="1"/>
  <c r="AP79" i="1" s="1"/>
  <c r="AE79" i="1"/>
  <c r="AO79" i="1" s="1"/>
  <c r="AL79" i="1" s="1"/>
  <c r="AI79" i="1" s="1"/>
  <c r="AS79" i="1" s="1"/>
  <c r="AH79" i="1" s="1"/>
  <c r="AR79" i="1" s="1"/>
  <c r="AQ79" i="1" s="1"/>
  <c r="T79" i="1"/>
  <c r="AD79" i="1" s="1"/>
  <c r="AN79" i="1" s="1"/>
  <c r="S79" i="1"/>
  <c r="AC79" i="1" s="1"/>
  <c r="AM79" i="1" s="1"/>
  <c r="AA79" i="1" s="1"/>
  <c r="AK79" i="1" s="1"/>
  <c r="Z79" i="1" s="1"/>
  <c r="AJ79" i="1" s="1"/>
  <c r="AH78" i="1"/>
  <c r="AR78" i="1" s="1"/>
  <c r="AE78" i="1"/>
  <c r="AO78" i="1" s="1"/>
  <c r="AA78" i="1"/>
  <c r="AK78" i="1" s="1"/>
  <c r="Z78" i="1"/>
  <c r="AJ78" i="1" s="1"/>
  <c r="AI78" i="1" s="1"/>
  <c r="AS78" i="1" s="1"/>
  <c r="AQ78" i="1" s="1"/>
  <c r="AF78" i="1" s="1"/>
  <c r="AP78" i="1" s="1"/>
  <c r="T78" i="1"/>
  <c r="AD78" i="1" s="1"/>
  <c r="AN78" i="1" s="1"/>
  <c r="S78" i="1"/>
  <c r="AC78" i="1" s="1"/>
  <c r="AM78" i="1" s="1"/>
  <c r="AL78" i="1" s="1"/>
  <c r="AI77" i="1" s="1"/>
  <c r="AS77" i="1" s="1"/>
  <c r="AH77" i="1" s="1"/>
  <c r="AR77" i="1" s="1"/>
  <c r="AQ77" i="1" s="1"/>
  <c r="AF77" i="1" s="1"/>
  <c r="AP77" i="1" s="1"/>
  <c r="AE77" i="1" s="1"/>
  <c r="AO77" i="1" s="1"/>
  <c r="T77" i="1"/>
  <c r="AD77" i="1" s="1"/>
  <c r="AN77" i="1" s="1"/>
  <c r="S77" i="1"/>
  <c r="AC77" i="1" s="1"/>
  <c r="AM77" i="1" s="1"/>
  <c r="AL77" i="1" s="1"/>
  <c r="AA77" i="1" s="1"/>
  <c r="AK77" i="1" s="1"/>
  <c r="Z77" i="1" s="1"/>
  <c r="AJ77" i="1" s="1"/>
  <c r="AQ76" i="1" s="1"/>
  <c r="AI76" i="1" s="1"/>
  <c r="AS76" i="1" s="1"/>
  <c r="AH76" i="1" s="1"/>
  <c r="AR76" i="1" s="1"/>
  <c r="AF76" i="1" s="1"/>
  <c r="AP76" i="1" s="1"/>
  <c r="AE76" i="1" s="1"/>
  <c r="AO76" i="1" s="1"/>
  <c r="T76" i="1"/>
  <c r="AD76" i="1" s="1"/>
  <c r="AN76" i="1" s="1"/>
  <c r="S76" i="1"/>
  <c r="AC76" i="1" s="1"/>
  <c r="AM76" i="1" s="1"/>
  <c r="AL76" i="1" s="1"/>
  <c r="AA76" i="1" s="1"/>
  <c r="AK76" i="1" s="1"/>
  <c r="Z76" i="1" s="1"/>
  <c r="AJ76" i="1" s="1"/>
  <c r="AQ75" i="1"/>
  <c r="AI75" i="1"/>
  <c r="AS75" i="1" s="1"/>
  <c r="AE75" i="1"/>
  <c r="AO75" i="1" s="1"/>
  <c r="AL75" i="1" s="1"/>
  <c r="AA75" i="1"/>
  <c r="AK75" i="1" s="1"/>
  <c r="AH75" i="1" s="1"/>
  <c r="AR75" i="1" s="1"/>
  <c r="AF75" i="1" s="1"/>
  <c r="AP75" i="1" s="1"/>
  <c r="T75" i="1"/>
  <c r="AD75" i="1" s="1"/>
  <c r="AN75" i="1" s="1"/>
  <c r="S75" i="1"/>
  <c r="AC75" i="1" s="1"/>
  <c r="AM75" i="1" s="1"/>
  <c r="Z75" i="1" s="1"/>
  <c r="AJ75" i="1" s="1"/>
  <c r="AM74" i="1"/>
  <c r="AE74" i="1"/>
  <c r="AO74" i="1" s="1"/>
  <c r="AI74" i="1" s="1"/>
  <c r="AS74" i="1" s="1"/>
  <c r="AH74" i="1" s="1"/>
  <c r="AR74" i="1" s="1"/>
  <c r="AQ74" i="1" s="1"/>
  <c r="AF74" i="1" s="1"/>
  <c r="AP74" i="1" s="1"/>
  <c r="T74" i="1"/>
  <c r="AD74" i="1" s="1"/>
  <c r="AN74" i="1" s="1"/>
  <c r="S74" i="1"/>
  <c r="AC74" i="1" s="1"/>
  <c r="AL74" i="1" s="1"/>
  <c r="AA74" i="1" s="1"/>
  <c r="AK74" i="1" s="1"/>
  <c r="Z74" i="1" s="1"/>
  <c r="AJ74" i="1" s="1"/>
  <c r="AS73" i="1"/>
  <c r="AK73" i="1"/>
  <c r="AH73" i="1"/>
  <c r="AR73" i="1" s="1"/>
  <c r="AI73" i="1" s="1"/>
  <c r="AQ73" i="1" s="1"/>
  <c r="AF73" i="1" s="1"/>
  <c r="AP73" i="1" s="1"/>
  <c r="AE73" i="1" s="1"/>
  <c r="AO73" i="1" s="1"/>
  <c r="T73" i="1"/>
  <c r="AD73" i="1" s="1"/>
  <c r="AN73" i="1" s="1"/>
  <c r="S73" i="1"/>
  <c r="AC73" i="1" s="1"/>
  <c r="AM73" i="1" s="1"/>
  <c r="AL73" i="1" s="1"/>
  <c r="AA73" i="1" s="1"/>
  <c r="Z73" i="1" s="1"/>
  <c r="AJ73" i="1" s="1"/>
  <c r="AF72" i="1"/>
  <c r="AP72" i="1" s="1"/>
  <c r="AI72" i="1" s="1"/>
  <c r="AS72" i="1" s="1"/>
  <c r="AH72" i="1" s="1"/>
  <c r="AR72" i="1" s="1"/>
  <c r="AQ72" i="1" s="1"/>
  <c r="AE72" i="1" s="1"/>
  <c r="AO72" i="1" s="1"/>
  <c r="T72" i="1"/>
  <c r="AD72" i="1" s="1"/>
  <c r="AN72" i="1" s="1"/>
  <c r="S72" i="1"/>
  <c r="AC72" i="1" s="1"/>
  <c r="AM72" i="1" s="1"/>
  <c r="AL72" i="1" s="1"/>
  <c r="AA72" i="1" s="1"/>
  <c r="AK72" i="1" s="1"/>
  <c r="Z72" i="1" s="1"/>
  <c r="AJ72" i="1" s="1"/>
  <c r="AF71" i="1"/>
  <c r="AP71" i="1" s="1"/>
  <c r="AL71" i="1" s="1"/>
  <c r="AI71" i="1" s="1"/>
  <c r="AS71" i="1" s="1"/>
  <c r="AH71" i="1" s="1"/>
  <c r="AR71" i="1" s="1"/>
  <c r="AQ71" i="1" s="1"/>
  <c r="AE71" i="1" s="1"/>
  <c r="AO71" i="1" s="1"/>
  <c r="T71" i="1"/>
  <c r="AD71" i="1" s="1"/>
  <c r="AN71" i="1" s="1"/>
  <c r="S71" i="1"/>
  <c r="AC71" i="1" s="1"/>
  <c r="AM71" i="1" s="1"/>
  <c r="AA71" i="1" s="1"/>
  <c r="AK71" i="1" s="1"/>
  <c r="Z71" i="1" s="1"/>
  <c r="AJ71" i="1" s="1"/>
  <c r="AE70" i="1"/>
  <c r="AO70" i="1" s="1"/>
  <c r="AD70" i="1"/>
  <c r="AN70" i="1" s="1"/>
  <c r="AI70" i="1" s="1"/>
  <c r="AS70" i="1" s="1"/>
  <c r="AH70" i="1" s="1"/>
  <c r="AR70" i="1" s="1"/>
  <c r="AQ70" i="1" s="1"/>
  <c r="AF70" i="1" s="1"/>
  <c r="AP70" i="1" s="1"/>
  <c r="T70" i="1"/>
  <c r="S70" i="1"/>
  <c r="AC70" i="1" s="1"/>
  <c r="AM70" i="1" s="1"/>
  <c r="AL70" i="1" s="1"/>
  <c r="AA70" i="1" s="1"/>
  <c r="AK70" i="1" s="1"/>
  <c r="Z70" i="1" s="1"/>
  <c r="AJ70" i="1" s="1"/>
  <c r="AQ69" i="1" s="1"/>
  <c r="AI69" i="1" s="1"/>
  <c r="AS69" i="1" s="1"/>
  <c r="AH69" i="1" s="1"/>
  <c r="AR69" i="1" s="1"/>
  <c r="AF69" i="1" s="1"/>
  <c r="AP69" i="1" s="1"/>
  <c r="AE69" i="1" s="1"/>
  <c r="AO69" i="1" s="1"/>
  <c r="T69" i="1"/>
  <c r="AD69" i="1" s="1"/>
  <c r="AN69" i="1" s="1"/>
  <c r="S69" i="1"/>
  <c r="AC69" i="1" s="1"/>
  <c r="AM69" i="1" s="1"/>
  <c r="AL69" i="1" s="1"/>
  <c r="AA69" i="1" s="1"/>
  <c r="AK69" i="1" s="1"/>
  <c r="Z69" i="1" s="1"/>
  <c r="AJ69" i="1" s="1"/>
  <c r="AQ68" i="1" s="1"/>
  <c r="AI68" i="1" s="1"/>
  <c r="AS68" i="1" s="1"/>
  <c r="AH68" i="1" s="1"/>
  <c r="AR68" i="1" s="1"/>
  <c r="AF68" i="1" s="1"/>
  <c r="AP68" i="1" s="1"/>
  <c r="AE68" i="1" s="1"/>
  <c r="AO68" i="1" s="1"/>
  <c r="T68" i="1"/>
  <c r="AD68" i="1" s="1"/>
  <c r="AN68" i="1" s="1"/>
  <c r="S68" i="1"/>
  <c r="AC68" i="1" s="1"/>
  <c r="AM68" i="1" s="1"/>
  <c r="AL68" i="1" s="1"/>
  <c r="AA68" i="1" s="1"/>
  <c r="AK68" i="1" s="1"/>
  <c r="Z68" i="1" s="1"/>
  <c r="AJ68" i="1" s="1"/>
  <c r="AQ67" i="1"/>
  <c r="AM67" i="1"/>
  <c r="AF67" i="1"/>
  <c r="AP67" i="1" s="1"/>
  <c r="AE67" i="1"/>
  <c r="AO67" i="1" s="1"/>
  <c r="AL67" i="1" s="1"/>
  <c r="AI67" i="1" s="1"/>
  <c r="AS67" i="1" s="1"/>
  <c r="AH67" i="1" s="1"/>
  <c r="AR67" i="1" s="1"/>
  <c r="T67" i="1"/>
  <c r="AD67" i="1" s="1"/>
  <c r="AN67" i="1" s="1"/>
  <c r="S67" i="1"/>
  <c r="AC67" i="1" s="1"/>
  <c r="AA67" i="1" s="1"/>
  <c r="AK67" i="1" s="1"/>
  <c r="Z67" i="1" s="1"/>
  <c r="AJ67" i="1" s="1"/>
  <c r="AL66" i="1"/>
  <c r="AD66" i="1"/>
  <c r="AN66" i="1" s="1"/>
  <c r="AC66" i="1"/>
  <c r="AM66" i="1" s="1"/>
  <c r="AI66" i="1" s="1"/>
  <c r="AS66" i="1" s="1"/>
  <c r="AH66" i="1" s="1"/>
  <c r="AR66" i="1" s="1"/>
  <c r="AQ66" i="1" s="1"/>
  <c r="AF66" i="1" s="1"/>
  <c r="AP66" i="1" s="1"/>
  <c r="AE66" i="1" s="1"/>
  <c r="AO66" i="1" s="1"/>
  <c r="T66" i="1"/>
  <c r="S66" i="1"/>
  <c r="AA66" i="1" s="1"/>
  <c r="AK66" i="1" s="1"/>
  <c r="Z66" i="1" s="1"/>
  <c r="AJ66" i="1" s="1"/>
  <c r="O66" i="1"/>
  <c r="AQ65" i="1" s="1"/>
  <c r="AF65" i="1"/>
  <c r="AP65" i="1" s="1"/>
  <c r="AI65" i="1" s="1"/>
  <c r="AS65" i="1" s="1"/>
  <c r="AH65" i="1" s="1"/>
  <c r="AR65" i="1" s="1"/>
  <c r="AE65" i="1" s="1"/>
  <c r="AO65" i="1" s="1"/>
  <c r="T65" i="1"/>
  <c r="AD65" i="1" s="1"/>
  <c r="AN65" i="1" s="1"/>
  <c r="S65" i="1"/>
  <c r="AC65" i="1" s="1"/>
  <c r="AM65" i="1" s="1"/>
  <c r="AL65" i="1" s="1"/>
  <c r="AA65" i="1" s="1"/>
  <c r="AK65" i="1" s="1"/>
  <c r="Z65" i="1" s="1"/>
  <c r="AJ65" i="1" s="1"/>
  <c r="O65" i="1"/>
  <c r="AF64" i="1"/>
  <c r="AP64" i="1" s="1"/>
  <c r="AE64" i="1"/>
  <c r="AO64" i="1" s="1"/>
  <c r="AL64" i="1" s="1"/>
  <c r="AI64" i="1" s="1"/>
  <c r="AS64" i="1" s="1"/>
  <c r="AH64" i="1" s="1"/>
  <c r="AR64" i="1" s="1"/>
  <c r="AQ64" i="1" s="1"/>
  <c r="T64" i="1"/>
  <c r="AD64" i="1" s="1"/>
  <c r="AN64" i="1" s="1"/>
  <c r="S64" i="1"/>
  <c r="AC64" i="1" s="1"/>
  <c r="AM64" i="1" s="1"/>
  <c r="AA64" i="1" s="1"/>
  <c r="AK64" i="1" s="1"/>
  <c r="Z64" i="1" s="1"/>
  <c r="AJ64" i="1" s="1"/>
  <c r="O64" i="1"/>
  <c r="AH63" i="1"/>
  <c r="AR63" i="1" s="1"/>
  <c r="Z63" i="1"/>
  <c r="AJ63" i="1" s="1"/>
  <c r="AI63" i="1" s="1"/>
  <c r="AS63" i="1" s="1"/>
  <c r="AQ63" i="1" s="1"/>
  <c r="AF63" i="1" s="1"/>
  <c r="AP63" i="1" s="1"/>
  <c r="AE63" i="1" s="1"/>
  <c r="AO63" i="1" s="1"/>
  <c r="T63" i="1"/>
  <c r="AD63" i="1" s="1"/>
  <c r="AN63" i="1" s="1"/>
  <c r="S63" i="1"/>
  <c r="AC63" i="1" s="1"/>
  <c r="AM63" i="1" s="1"/>
  <c r="AL63" i="1" s="1"/>
  <c r="AA63" i="1" s="1"/>
  <c r="AK63" i="1" s="1"/>
  <c r="O63" i="1"/>
  <c r="AL62" i="1"/>
  <c r="AH62" i="1"/>
  <c r="AR62" i="1" s="1"/>
  <c r="Z62" i="1"/>
  <c r="AJ62" i="1" s="1"/>
  <c r="AI62" i="1" s="1"/>
  <c r="AS62" i="1" s="1"/>
  <c r="AQ62" i="1" s="1"/>
  <c r="AF62" i="1" s="1"/>
  <c r="AP62" i="1" s="1"/>
  <c r="AE62" i="1" s="1"/>
  <c r="AO62" i="1" s="1"/>
  <c r="T62" i="1"/>
  <c r="AD62" i="1" s="1"/>
  <c r="AN62" i="1" s="1"/>
  <c r="S62" i="1"/>
  <c r="AC62" i="1" s="1"/>
  <c r="AM62" i="1" s="1"/>
  <c r="AA62" i="1" s="1"/>
  <c r="AK62" i="1" s="1"/>
  <c r="O62" i="1"/>
  <c r="AF61" i="1"/>
  <c r="AP61" i="1" s="1"/>
  <c r="AC61" i="1"/>
  <c r="AM61" i="1" s="1"/>
  <c r="AI61" i="1" s="1"/>
  <c r="AS61" i="1" s="1"/>
  <c r="AH61" i="1" s="1"/>
  <c r="AR61" i="1" s="1"/>
  <c r="AQ61" i="1" s="1"/>
  <c r="AE61" i="1" s="1"/>
  <c r="AO61" i="1" s="1"/>
  <c r="T61" i="1"/>
  <c r="AD61" i="1" s="1"/>
  <c r="AN61" i="1" s="1"/>
  <c r="S61" i="1"/>
  <c r="AL61" i="1" s="1"/>
  <c r="AA61" i="1" s="1"/>
  <c r="AK61" i="1" s="1"/>
  <c r="Z61" i="1" s="1"/>
  <c r="AJ61" i="1" s="1"/>
  <c r="O61" i="1"/>
  <c r="AJ60" i="1"/>
  <c r="AI60" i="1"/>
  <c r="AS60" i="1" s="1"/>
  <c r="AE60" i="1"/>
  <c r="AO60" i="1" s="1"/>
  <c r="AA60" i="1"/>
  <c r="AK60" i="1" s="1"/>
  <c r="AH60" i="1" s="1"/>
  <c r="AR60" i="1" s="1"/>
  <c r="AQ60" i="1" s="1"/>
  <c r="AF60" i="1" s="1"/>
  <c r="AP60" i="1" s="1"/>
  <c r="T60" i="1"/>
  <c r="AD60" i="1" s="1"/>
  <c r="AN60" i="1" s="1"/>
  <c r="S60" i="1"/>
  <c r="AC60" i="1" s="1"/>
  <c r="AM60" i="1" s="1"/>
  <c r="AL60" i="1" s="1"/>
  <c r="Z60" i="1" s="1"/>
  <c r="O60" i="1"/>
  <c r="AL59" i="1"/>
  <c r="AI59" i="1" s="1"/>
  <c r="AS59" i="1" s="1"/>
  <c r="AH59" i="1" s="1"/>
  <c r="AR59" i="1" s="1"/>
  <c r="AQ59" i="1" s="1"/>
  <c r="AF59" i="1" s="1"/>
  <c r="AP59" i="1" s="1"/>
  <c r="AE59" i="1" s="1"/>
  <c r="AO59" i="1" s="1"/>
  <c r="T59" i="1"/>
  <c r="AD59" i="1" s="1"/>
  <c r="AN59" i="1" s="1"/>
  <c r="S59" i="1"/>
  <c r="AC59" i="1" s="1"/>
  <c r="AM59" i="1" s="1"/>
  <c r="AA59" i="1" s="1"/>
  <c r="AK59" i="1" s="1"/>
  <c r="Z59" i="1" s="1"/>
  <c r="AJ59" i="1" s="1"/>
  <c r="O59" i="1"/>
  <c r="AH58" i="1"/>
  <c r="AR58" i="1" s="1"/>
  <c r="AQ58" i="1" s="1"/>
  <c r="Z58" i="1"/>
  <c r="AJ58" i="1" s="1"/>
  <c r="AI58" i="1" s="1"/>
  <c r="AS58" i="1" s="1"/>
  <c r="AF58" i="1" s="1"/>
  <c r="AP58" i="1" s="1"/>
  <c r="AE58" i="1" s="1"/>
  <c r="AO58" i="1" s="1"/>
  <c r="T58" i="1"/>
  <c r="AD58" i="1" s="1"/>
  <c r="AN58" i="1" s="1"/>
  <c r="S58" i="1"/>
  <c r="AC58" i="1" s="1"/>
  <c r="AM58" i="1" s="1"/>
  <c r="AL58" i="1" s="1"/>
  <c r="AA58" i="1" s="1"/>
  <c r="AK58" i="1" s="1"/>
  <c r="O58" i="1"/>
  <c r="AF57" i="1"/>
  <c r="AP57" i="1" s="1"/>
  <c r="AI57" i="1" s="1"/>
  <c r="AS57" i="1" s="1"/>
  <c r="AH57" i="1" s="1"/>
  <c r="AR57" i="1" s="1"/>
  <c r="AQ57" i="1" s="1"/>
  <c r="AE57" i="1" s="1"/>
  <c r="AO57" i="1" s="1"/>
  <c r="T57" i="1"/>
  <c r="AD57" i="1" s="1"/>
  <c r="AN57" i="1" s="1"/>
  <c r="S57" i="1"/>
  <c r="AC57" i="1" s="1"/>
  <c r="AM57" i="1" s="1"/>
  <c r="AL57" i="1" s="1"/>
  <c r="AA57" i="1" s="1"/>
  <c r="AK57" i="1" s="1"/>
  <c r="Z57" i="1" s="1"/>
  <c r="AJ57" i="1" s="1"/>
  <c r="O57" i="1"/>
  <c r="AR56" i="1"/>
  <c r="AJ56" i="1"/>
  <c r="AI56" i="1" s="1"/>
  <c r="AS56" i="1" s="1"/>
  <c r="AH56" i="1" s="1"/>
  <c r="AQ56" i="1" s="1"/>
  <c r="AF56" i="1" s="1"/>
  <c r="AP56" i="1" s="1"/>
  <c r="AE56" i="1" s="1"/>
  <c r="AO56" i="1" s="1"/>
  <c r="T56" i="1"/>
  <c r="AD56" i="1" s="1"/>
  <c r="AN56" i="1" s="1"/>
  <c r="S56" i="1"/>
  <c r="AC56" i="1" s="1"/>
  <c r="AM56" i="1" s="1"/>
  <c r="AL56" i="1" s="1"/>
  <c r="AA56" i="1" s="1"/>
  <c r="AK56" i="1" s="1"/>
  <c r="Z56" i="1" s="1"/>
  <c r="O56" i="1"/>
  <c r="AL55" i="1"/>
  <c r="AD55" i="1"/>
  <c r="AN55" i="1" s="1"/>
  <c r="AI55" i="1" s="1"/>
  <c r="AS55" i="1" s="1"/>
  <c r="AH55" i="1" s="1"/>
  <c r="AR55" i="1" s="1"/>
  <c r="AQ55" i="1" s="1"/>
  <c r="AF55" i="1" s="1"/>
  <c r="AP55" i="1" s="1"/>
  <c r="AE55" i="1" s="1"/>
  <c r="AO55" i="1" s="1"/>
  <c r="T55" i="1"/>
  <c r="S55" i="1"/>
  <c r="AC55" i="1" s="1"/>
  <c r="AM55" i="1" s="1"/>
  <c r="AA55" i="1" s="1"/>
  <c r="AK55" i="1" s="1"/>
  <c r="Z55" i="1" s="1"/>
  <c r="AJ55" i="1" s="1"/>
  <c r="O55" i="1"/>
  <c r="AQ54" i="1" s="1"/>
  <c r="AI54" i="1" s="1"/>
  <c r="AS54" i="1" s="1"/>
  <c r="AH54" i="1" s="1"/>
  <c r="AR54" i="1" s="1"/>
  <c r="AF54" i="1" s="1"/>
  <c r="AP54" i="1" s="1"/>
  <c r="AE54" i="1" s="1"/>
  <c r="AO54" i="1" s="1"/>
  <c r="T54" i="1"/>
  <c r="AD54" i="1" s="1"/>
  <c r="AN54" i="1" s="1"/>
  <c r="S54" i="1"/>
  <c r="AC54" i="1" s="1"/>
  <c r="AM54" i="1" s="1"/>
  <c r="AL54" i="1" s="1"/>
  <c r="AA54" i="1" s="1"/>
  <c r="AK54" i="1" s="1"/>
  <c r="Z54" i="1" s="1"/>
  <c r="AJ54" i="1" s="1"/>
  <c r="O54" i="1"/>
  <c r="AR53" i="1"/>
  <c r="AJ53" i="1"/>
  <c r="AQ53" i="1" s="1"/>
  <c r="AI53" i="1" s="1"/>
  <c r="AS53" i="1" s="1"/>
  <c r="AH53" i="1" s="1"/>
  <c r="AF53" i="1" s="1"/>
  <c r="AP53" i="1" s="1"/>
  <c r="AE53" i="1" s="1"/>
  <c r="AO53" i="1" s="1"/>
  <c r="T53" i="1"/>
  <c r="AD53" i="1" s="1"/>
  <c r="AN53" i="1" s="1"/>
  <c r="S53" i="1"/>
  <c r="AC53" i="1" s="1"/>
  <c r="AM53" i="1" s="1"/>
  <c r="AL53" i="1" s="1"/>
  <c r="AA53" i="1" s="1"/>
  <c r="AK53" i="1" s="1"/>
  <c r="Z53" i="1" s="1"/>
  <c r="O53" i="1"/>
  <c r="AR52" i="1"/>
  <c r="AQ52" i="1"/>
  <c r="AI52" i="1" s="1"/>
  <c r="AS52" i="1" s="1"/>
  <c r="AH52" i="1" s="1"/>
  <c r="AF52" i="1" s="1"/>
  <c r="AP52" i="1" s="1"/>
  <c r="AE52" i="1" s="1"/>
  <c r="AO52" i="1" s="1"/>
  <c r="T52" i="1"/>
  <c r="AD52" i="1" s="1"/>
  <c r="AN52" i="1" s="1"/>
  <c r="S52" i="1"/>
  <c r="AC52" i="1" s="1"/>
  <c r="AM52" i="1" s="1"/>
  <c r="AL52" i="1" s="1"/>
  <c r="AA52" i="1" s="1"/>
  <c r="AK52" i="1" s="1"/>
  <c r="Z52" i="1" s="1"/>
  <c r="AJ52" i="1" s="1"/>
  <c r="O52" i="1"/>
  <c r="AI51" i="1"/>
  <c r="AS51" i="1" s="1"/>
  <c r="AA51" i="1"/>
  <c r="AK51" i="1" s="1"/>
  <c r="Z51" i="1"/>
  <c r="AJ51" i="1" s="1"/>
  <c r="AH51" i="1" s="1"/>
  <c r="AR51" i="1" s="1"/>
  <c r="AQ51" i="1" s="1"/>
  <c r="AF51" i="1" s="1"/>
  <c r="AP51" i="1" s="1"/>
  <c r="AE51" i="1" s="1"/>
  <c r="AO51" i="1" s="1"/>
  <c r="T51" i="1"/>
  <c r="AD51" i="1" s="1"/>
  <c r="AN51" i="1" s="1"/>
  <c r="S51" i="1"/>
  <c r="AC51" i="1" s="1"/>
  <c r="AM51" i="1" s="1"/>
  <c r="AL51" i="1" s="1"/>
  <c r="O51" i="1"/>
  <c r="AH50" i="1"/>
  <c r="AR50" i="1" s="1"/>
  <c r="Z50" i="1"/>
  <c r="AJ50" i="1" s="1"/>
  <c r="AI50" i="1" s="1"/>
  <c r="AS50" i="1" s="1"/>
  <c r="AQ50" i="1" s="1"/>
  <c r="AF50" i="1" s="1"/>
  <c r="AP50" i="1" s="1"/>
  <c r="AE50" i="1" s="1"/>
  <c r="AO50" i="1" s="1"/>
  <c r="T50" i="1"/>
  <c r="AD50" i="1" s="1"/>
  <c r="AN50" i="1" s="1"/>
  <c r="S50" i="1"/>
  <c r="AC50" i="1" s="1"/>
  <c r="AM50" i="1" s="1"/>
  <c r="AL50" i="1" s="1"/>
  <c r="AA50" i="1" s="1"/>
  <c r="AK50" i="1" s="1"/>
  <c r="O50" i="1"/>
  <c r="AK49" i="1"/>
  <c r="Z49" i="1"/>
  <c r="AJ49" i="1" s="1"/>
  <c r="AI49" i="1" s="1"/>
  <c r="AS49" i="1" s="1"/>
  <c r="AH49" i="1" s="1"/>
  <c r="AR49" i="1" s="1"/>
  <c r="AQ49" i="1" s="1"/>
  <c r="AF49" i="1" s="1"/>
  <c r="AP49" i="1" s="1"/>
  <c r="AE49" i="1" s="1"/>
  <c r="AO49" i="1" s="1"/>
  <c r="T49" i="1"/>
  <c r="AD49" i="1" s="1"/>
  <c r="AN49" i="1" s="1"/>
  <c r="S49" i="1"/>
  <c r="AC49" i="1" s="1"/>
  <c r="AM49" i="1" s="1"/>
  <c r="AL49" i="1" s="1"/>
  <c r="AA49" i="1" s="1"/>
  <c r="O49" i="1"/>
  <c r="AI48" i="1" s="1"/>
  <c r="AS48" i="1" s="1"/>
  <c r="AH48" i="1" s="1"/>
  <c r="AR48" i="1" s="1"/>
  <c r="AQ48" i="1" s="1"/>
  <c r="AF48" i="1" s="1"/>
  <c r="AP48" i="1" s="1"/>
  <c r="AE48" i="1" s="1"/>
  <c r="AO48" i="1" s="1"/>
  <c r="T48" i="1"/>
  <c r="AD48" i="1" s="1"/>
  <c r="AN48" i="1" s="1"/>
  <c r="S48" i="1"/>
  <c r="AC48" i="1" s="1"/>
  <c r="AM48" i="1" s="1"/>
  <c r="AL48" i="1" s="1"/>
  <c r="AA48" i="1" s="1"/>
  <c r="AK48" i="1" s="1"/>
  <c r="Z48" i="1" s="1"/>
  <c r="AJ48" i="1" s="1"/>
  <c r="O48" i="1"/>
  <c r="AI47" i="1"/>
  <c r="AS47" i="1" s="1"/>
  <c r="AE47" i="1"/>
  <c r="AO47" i="1" s="1"/>
  <c r="AH47" i="1" s="1"/>
  <c r="AR47" i="1" s="1"/>
  <c r="AQ47" i="1" s="1"/>
  <c r="AF47" i="1" s="1"/>
  <c r="AP47" i="1" s="1"/>
  <c r="T47" i="1"/>
  <c r="AD47" i="1" s="1"/>
  <c r="AN47" i="1" s="1"/>
  <c r="S47" i="1"/>
  <c r="AC47" i="1" s="1"/>
  <c r="AM47" i="1" s="1"/>
  <c r="AL47" i="1" s="1"/>
  <c r="AA47" i="1" s="1"/>
  <c r="AK47" i="1" s="1"/>
  <c r="Z47" i="1" s="1"/>
  <c r="AJ47" i="1" s="1"/>
  <c r="O47" i="1"/>
  <c r="Z46" i="1"/>
  <c r="AJ46" i="1" s="1"/>
  <c r="AI46" i="1" s="1"/>
  <c r="AS46" i="1" s="1"/>
  <c r="AH46" i="1" s="1"/>
  <c r="AR46" i="1" s="1"/>
  <c r="AQ46" i="1" s="1"/>
  <c r="AF46" i="1" s="1"/>
  <c r="AP46" i="1" s="1"/>
  <c r="AE46" i="1" s="1"/>
  <c r="AO46" i="1" s="1"/>
  <c r="T46" i="1"/>
  <c r="AD46" i="1" s="1"/>
  <c r="AN46" i="1" s="1"/>
  <c r="S46" i="1"/>
  <c r="AC46" i="1" s="1"/>
  <c r="AM46" i="1" s="1"/>
  <c r="AL46" i="1" s="1"/>
  <c r="AA46" i="1" s="1"/>
  <c r="AK46" i="1" s="1"/>
  <c r="O46" i="1"/>
  <c r="AS45" i="1"/>
  <c r="AQ45" i="1" s="1"/>
  <c r="AI45" i="1" s="1"/>
  <c r="AH45" i="1" s="1"/>
  <c r="AR45" i="1" s="1"/>
  <c r="AF45" i="1" s="1"/>
  <c r="AP45" i="1" s="1"/>
  <c r="AE45" i="1" s="1"/>
  <c r="AO45" i="1" s="1"/>
  <c r="T45" i="1"/>
  <c r="AD45" i="1" s="1"/>
  <c r="AN45" i="1" s="1"/>
  <c r="S45" i="1"/>
  <c r="AC45" i="1" s="1"/>
  <c r="AM45" i="1" s="1"/>
  <c r="AL45" i="1" s="1"/>
  <c r="AA45" i="1" s="1"/>
  <c r="AK45" i="1" s="1"/>
  <c r="Z45" i="1" s="1"/>
  <c r="AJ45" i="1" s="1"/>
  <c r="O45" i="1"/>
  <c r="AI44" i="1"/>
  <c r="AS44" i="1" s="1"/>
  <c r="AH44" i="1" s="1"/>
  <c r="AR44" i="1" s="1"/>
  <c r="AQ44" i="1" s="1"/>
  <c r="AF44" i="1" s="1"/>
  <c r="AP44" i="1" s="1"/>
  <c r="AE44" i="1" s="1"/>
  <c r="AO44" i="1" s="1"/>
  <c r="T44" i="1"/>
  <c r="AD44" i="1" s="1"/>
  <c r="AN44" i="1" s="1"/>
  <c r="S44" i="1"/>
  <c r="AC44" i="1" s="1"/>
  <c r="AM44" i="1" s="1"/>
  <c r="AL44" i="1" s="1"/>
  <c r="AA44" i="1" s="1"/>
  <c r="AK44" i="1" s="1"/>
  <c r="Z44" i="1" s="1"/>
  <c r="AJ44" i="1" s="1"/>
  <c r="O44" i="1"/>
  <c r="AI43" i="1"/>
  <c r="AS43" i="1" s="1"/>
  <c r="AH43" i="1" s="1"/>
  <c r="AR43" i="1" s="1"/>
  <c r="AQ43" i="1" s="1"/>
  <c r="AF43" i="1" s="1"/>
  <c r="AP43" i="1" s="1"/>
  <c r="AE43" i="1" s="1"/>
  <c r="AO43" i="1" s="1"/>
  <c r="T43" i="1"/>
  <c r="AD43" i="1" s="1"/>
  <c r="AN43" i="1" s="1"/>
  <c r="S43" i="1"/>
  <c r="AC43" i="1" s="1"/>
  <c r="AM43" i="1" s="1"/>
  <c r="AL43" i="1" s="1"/>
  <c r="AA43" i="1" s="1"/>
  <c r="AK43" i="1" s="1"/>
  <c r="Z43" i="1" s="1"/>
  <c r="AJ43" i="1" s="1"/>
  <c r="O43" i="1"/>
  <c r="AQ42" i="1" s="1"/>
  <c r="AD42" i="1"/>
  <c r="AN42" i="1" s="1"/>
  <c r="AI42" i="1" s="1"/>
  <c r="AS42" i="1" s="1"/>
  <c r="AH42" i="1" s="1"/>
  <c r="AR42" i="1" s="1"/>
  <c r="AF42" i="1" s="1"/>
  <c r="AP42" i="1" s="1"/>
  <c r="AE42" i="1" s="1"/>
  <c r="AO42" i="1" s="1"/>
  <c r="T42" i="1"/>
  <c r="S42" i="1"/>
  <c r="AC42" i="1" s="1"/>
  <c r="AM42" i="1" s="1"/>
  <c r="AL42" i="1" s="1"/>
  <c r="AA42" i="1" s="1"/>
  <c r="AK42" i="1" s="1"/>
  <c r="Z42" i="1" s="1"/>
  <c r="AJ42" i="1" s="1"/>
  <c r="O42" i="1"/>
  <c r="AF41" i="1"/>
  <c r="AP41" i="1" s="1"/>
  <c r="AC41" i="1"/>
  <c r="AM41" i="1" s="1"/>
  <c r="AI41" i="1" s="1"/>
  <c r="AS41" i="1" s="1"/>
  <c r="AH41" i="1" s="1"/>
  <c r="AR41" i="1" s="1"/>
  <c r="AQ41" i="1" s="1"/>
  <c r="AE41" i="1" s="1"/>
  <c r="AO41" i="1" s="1"/>
  <c r="T41" i="1"/>
  <c r="AD41" i="1" s="1"/>
  <c r="AN41" i="1" s="1"/>
  <c r="S41" i="1"/>
  <c r="AL41" i="1" s="1"/>
  <c r="AA41" i="1" s="1"/>
  <c r="AK41" i="1" s="1"/>
  <c r="Z41" i="1" s="1"/>
  <c r="AJ41" i="1" s="1"/>
  <c r="O41" i="1"/>
  <c r="AF40" i="1"/>
  <c r="AP40" i="1" s="1"/>
  <c r="AE40" i="1"/>
  <c r="AO40" i="1" s="1"/>
  <c r="AL40" i="1" s="1"/>
  <c r="AI40" i="1" s="1"/>
  <c r="AS40" i="1" s="1"/>
  <c r="AH40" i="1" s="1"/>
  <c r="AR40" i="1" s="1"/>
  <c r="AQ40" i="1" s="1"/>
  <c r="T40" i="1"/>
  <c r="AD40" i="1" s="1"/>
  <c r="AN40" i="1" s="1"/>
  <c r="S40" i="1"/>
  <c r="AC40" i="1" s="1"/>
  <c r="AM40" i="1" s="1"/>
  <c r="AA40" i="1" s="1"/>
  <c r="AK40" i="1" s="1"/>
  <c r="Z40" i="1" s="1"/>
  <c r="AJ40" i="1" s="1"/>
  <c r="O40" i="1"/>
  <c r="AE39" i="1"/>
  <c r="AO39" i="1" s="1"/>
  <c r="AD39" i="1"/>
  <c r="AN39" i="1" s="1"/>
  <c r="Z39" i="1"/>
  <c r="AJ39" i="1" s="1"/>
  <c r="AI39" i="1" s="1"/>
  <c r="AS39" i="1" s="1"/>
  <c r="AH39" i="1" s="1"/>
  <c r="AR39" i="1" s="1"/>
  <c r="AQ39" i="1" s="1"/>
  <c r="AF39" i="1" s="1"/>
  <c r="AP39" i="1" s="1"/>
  <c r="T39" i="1"/>
  <c r="S39" i="1"/>
  <c r="AC39" i="1" s="1"/>
  <c r="AM39" i="1" s="1"/>
  <c r="AL39" i="1" s="1"/>
  <c r="AA39" i="1" s="1"/>
  <c r="AK39" i="1" s="1"/>
  <c r="O39" i="1"/>
  <c r="AH38" i="1"/>
  <c r="AR38" i="1" s="1"/>
  <c r="AQ38" i="1" s="1"/>
  <c r="AD38" i="1"/>
  <c r="AN38" i="1" s="1"/>
  <c r="Z38" i="1"/>
  <c r="AJ38" i="1" s="1"/>
  <c r="AI38" i="1" s="1"/>
  <c r="AS38" i="1" s="1"/>
  <c r="AF38" i="1" s="1"/>
  <c r="AP38" i="1" s="1"/>
  <c r="AE38" i="1" s="1"/>
  <c r="AO38" i="1" s="1"/>
  <c r="T38" i="1"/>
  <c r="S38" i="1"/>
  <c r="AC38" i="1" s="1"/>
  <c r="AM38" i="1" s="1"/>
  <c r="AL38" i="1" s="1"/>
  <c r="AA38" i="1" s="1"/>
  <c r="AK38" i="1" s="1"/>
  <c r="O38" i="1"/>
  <c r="AF37" i="1"/>
  <c r="AP37" i="1" s="1"/>
  <c r="AI37" i="1" s="1"/>
  <c r="AS37" i="1" s="1"/>
  <c r="AH37" i="1" s="1"/>
  <c r="AR37" i="1" s="1"/>
  <c r="AQ37" i="1" s="1"/>
  <c r="AE37" i="1" s="1"/>
  <c r="AO37" i="1" s="1"/>
  <c r="T37" i="1"/>
  <c r="AD37" i="1" s="1"/>
  <c r="AN37" i="1" s="1"/>
  <c r="S37" i="1"/>
  <c r="AC37" i="1" s="1"/>
  <c r="AM37" i="1" s="1"/>
  <c r="AL37" i="1" s="1"/>
  <c r="AA37" i="1" s="1"/>
  <c r="AK37" i="1" s="1"/>
  <c r="Z37" i="1" s="1"/>
  <c r="AJ37" i="1" s="1"/>
  <c r="O37" i="1"/>
  <c r="AF36" i="1"/>
  <c r="AP36" i="1" s="1"/>
  <c r="AL36" i="1" s="1"/>
  <c r="AI36" i="1" s="1"/>
  <c r="AS36" i="1" s="1"/>
  <c r="AH36" i="1" s="1"/>
  <c r="AR36" i="1" s="1"/>
  <c r="AQ36" i="1" s="1"/>
  <c r="AE36" i="1" s="1"/>
  <c r="AO36" i="1" s="1"/>
  <c r="T36" i="1"/>
  <c r="AD36" i="1" s="1"/>
  <c r="AN36" i="1" s="1"/>
  <c r="S36" i="1"/>
  <c r="AC36" i="1" s="1"/>
  <c r="AM36" i="1" s="1"/>
  <c r="AA36" i="1" s="1"/>
  <c r="AK36" i="1" s="1"/>
  <c r="Z36" i="1" s="1"/>
  <c r="AJ36" i="1" s="1"/>
  <c r="O36" i="1"/>
  <c r="AE35" i="1"/>
  <c r="AO35" i="1" s="1"/>
  <c r="AI35" i="1" s="1"/>
  <c r="AS35" i="1" s="1"/>
  <c r="AH35" i="1" s="1"/>
  <c r="AR35" i="1" s="1"/>
  <c r="AQ35" i="1" s="1"/>
  <c r="AF35" i="1" s="1"/>
  <c r="AP35" i="1" s="1"/>
  <c r="T35" i="1"/>
  <c r="AD35" i="1" s="1"/>
  <c r="AN35" i="1" s="1"/>
  <c r="S35" i="1"/>
  <c r="AC35" i="1" s="1"/>
  <c r="AM35" i="1" s="1"/>
  <c r="AL35" i="1" s="1"/>
  <c r="AA35" i="1" s="1"/>
  <c r="AK35" i="1" s="1"/>
  <c r="Z35" i="1" s="1"/>
  <c r="AJ35" i="1" s="1"/>
  <c r="O35" i="1"/>
  <c r="AQ34" i="1" s="1"/>
  <c r="AD34" i="1"/>
  <c r="AN34" i="1" s="1"/>
  <c r="AI34" i="1" s="1"/>
  <c r="AS34" i="1" s="1"/>
  <c r="AH34" i="1" s="1"/>
  <c r="AR34" i="1" s="1"/>
  <c r="AF34" i="1" s="1"/>
  <c r="AP34" i="1" s="1"/>
  <c r="AE34" i="1" s="1"/>
  <c r="AO34" i="1" s="1"/>
  <c r="T34" i="1"/>
  <c r="S34" i="1"/>
  <c r="AC34" i="1" s="1"/>
  <c r="AM34" i="1" s="1"/>
  <c r="AL34" i="1" s="1"/>
  <c r="AA34" i="1" s="1"/>
  <c r="AK34" i="1" s="1"/>
  <c r="Z34" i="1" s="1"/>
  <c r="AJ34" i="1" s="1"/>
  <c r="O34" i="1"/>
  <c r="AF33" i="1"/>
  <c r="AP33" i="1" s="1"/>
  <c r="AC33" i="1"/>
  <c r="AM33" i="1" s="1"/>
  <c r="AI33" i="1" s="1"/>
  <c r="AS33" i="1" s="1"/>
  <c r="AH33" i="1" s="1"/>
  <c r="AR33" i="1" s="1"/>
  <c r="AQ33" i="1" s="1"/>
  <c r="AE33" i="1" s="1"/>
  <c r="AO33" i="1" s="1"/>
  <c r="T33" i="1"/>
  <c r="AD33" i="1" s="1"/>
  <c r="AN33" i="1" s="1"/>
  <c r="S33" i="1"/>
  <c r="AL33" i="1" s="1"/>
  <c r="AA33" i="1" s="1"/>
  <c r="AK33" i="1" s="1"/>
  <c r="Z33" i="1" s="1"/>
  <c r="AJ33" i="1" s="1"/>
  <c r="O33" i="1"/>
  <c r="AF32" i="1"/>
  <c r="AP32" i="1" s="1"/>
  <c r="AE32" i="1"/>
  <c r="AO32" i="1" s="1"/>
  <c r="AL32" i="1" s="1"/>
  <c r="AI32" i="1" s="1"/>
  <c r="AS32" i="1" s="1"/>
  <c r="AH32" i="1" s="1"/>
  <c r="AR32" i="1" s="1"/>
  <c r="AQ32" i="1" s="1"/>
  <c r="T32" i="1"/>
  <c r="AD32" i="1" s="1"/>
  <c r="AN32" i="1" s="1"/>
  <c r="S32" i="1"/>
  <c r="AC32" i="1" s="1"/>
  <c r="AM32" i="1" s="1"/>
  <c r="AA32" i="1" s="1"/>
  <c r="AK32" i="1" s="1"/>
  <c r="Z32" i="1" s="1"/>
  <c r="AJ32" i="1" s="1"/>
  <c r="O32" i="1"/>
  <c r="AE31" i="1"/>
  <c r="AO31" i="1" s="1"/>
  <c r="AD31" i="1"/>
  <c r="AN31" i="1" s="1"/>
  <c r="Z31" i="1"/>
  <c r="AJ31" i="1" s="1"/>
  <c r="AI31" i="1" s="1"/>
  <c r="AS31" i="1" s="1"/>
  <c r="AH31" i="1" s="1"/>
  <c r="AR31" i="1" s="1"/>
  <c r="AQ31" i="1" s="1"/>
  <c r="AF31" i="1" s="1"/>
  <c r="AP31" i="1" s="1"/>
  <c r="T31" i="1"/>
  <c r="S31" i="1"/>
  <c r="AC31" i="1" s="1"/>
  <c r="AM31" i="1" s="1"/>
  <c r="AL31" i="1" s="1"/>
  <c r="AA31" i="1" s="1"/>
  <c r="AK31" i="1" s="1"/>
  <c r="O31" i="1"/>
  <c r="AH30" i="1"/>
  <c r="AR30" i="1" s="1"/>
  <c r="AQ30" i="1" s="1"/>
  <c r="AD30" i="1"/>
  <c r="AN30" i="1" s="1"/>
  <c r="Z30" i="1"/>
  <c r="AJ30" i="1" s="1"/>
  <c r="AI30" i="1" s="1"/>
  <c r="AS30" i="1" s="1"/>
  <c r="AF30" i="1" s="1"/>
  <c r="AP30" i="1" s="1"/>
  <c r="AE30" i="1" s="1"/>
  <c r="AO30" i="1" s="1"/>
  <c r="T30" i="1"/>
  <c r="S30" i="1"/>
  <c r="AC30" i="1" s="1"/>
  <c r="AM30" i="1" s="1"/>
  <c r="AL30" i="1" s="1"/>
  <c r="AA30" i="1" s="1"/>
  <c r="AK30" i="1" s="1"/>
  <c r="O30" i="1"/>
  <c r="AF29" i="1"/>
  <c r="AP29" i="1" s="1"/>
  <c r="AI29" i="1" s="1"/>
  <c r="AS29" i="1" s="1"/>
  <c r="AH29" i="1" s="1"/>
  <c r="AR29" i="1" s="1"/>
  <c r="AQ29" i="1" s="1"/>
  <c r="AE29" i="1" s="1"/>
  <c r="AO29" i="1" s="1"/>
  <c r="T29" i="1"/>
  <c r="AD29" i="1" s="1"/>
  <c r="AN29" i="1" s="1"/>
  <c r="S29" i="1"/>
  <c r="AC29" i="1" s="1"/>
  <c r="AM29" i="1" s="1"/>
  <c r="AL29" i="1" s="1"/>
  <c r="AA29" i="1" s="1"/>
  <c r="AK29" i="1" s="1"/>
  <c r="Z29" i="1" s="1"/>
  <c r="AJ29" i="1" s="1"/>
  <c r="O29" i="1"/>
  <c r="AF28" i="1"/>
  <c r="AP28" i="1" s="1"/>
  <c r="AL28" i="1" s="1"/>
  <c r="AI28" i="1" s="1"/>
  <c r="AS28" i="1" s="1"/>
  <c r="AH28" i="1" s="1"/>
  <c r="AR28" i="1" s="1"/>
  <c r="AQ28" i="1" s="1"/>
  <c r="AE28" i="1" s="1"/>
  <c r="AO28" i="1" s="1"/>
  <c r="T28" i="1"/>
  <c r="AD28" i="1" s="1"/>
  <c r="AN28" i="1" s="1"/>
  <c r="S28" i="1"/>
  <c r="AC28" i="1" s="1"/>
  <c r="AM28" i="1" s="1"/>
  <c r="AA28" i="1" s="1"/>
  <c r="AK28" i="1" s="1"/>
  <c r="Z28" i="1" s="1"/>
  <c r="AJ28" i="1" s="1"/>
  <c r="O28" i="1"/>
  <c r="AE27" i="1"/>
  <c r="AO27" i="1" s="1"/>
  <c r="AI27" i="1" s="1"/>
  <c r="AS27" i="1" s="1"/>
  <c r="AH27" i="1" s="1"/>
  <c r="AR27" i="1" s="1"/>
  <c r="AQ27" i="1" s="1"/>
  <c r="AF27" i="1" s="1"/>
  <c r="AP27" i="1" s="1"/>
  <c r="T27" i="1"/>
  <c r="AD27" i="1" s="1"/>
  <c r="AN27" i="1" s="1"/>
  <c r="S27" i="1"/>
  <c r="AC27" i="1" s="1"/>
  <c r="AM27" i="1" s="1"/>
  <c r="AL27" i="1" s="1"/>
  <c r="AA27" i="1" s="1"/>
  <c r="AK27" i="1" s="1"/>
  <c r="Z27" i="1" s="1"/>
  <c r="AJ27" i="1" s="1"/>
  <c r="O27" i="1"/>
  <c r="AQ26" i="1" s="1"/>
  <c r="AD26" i="1"/>
  <c r="AN26" i="1" s="1"/>
  <c r="AI26" i="1" s="1"/>
  <c r="AS26" i="1" s="1"/>
  <c r="AH26" i="1" s="1"/>
  <c r="AR26" i="1" s="1"/>
  <c r="AF26" i="1" s="1"/>
  <c r="AP26" i="1" s="1"/>
  <c r="AE26" i="1" s="1"/>
  <c r="AO26" i="1" s="1"/>
  <c r="T26" i="1"/>
  <c r="S26" i="1"/>
  <c r="AC26" i="1" s="1"/>
  <c r="AM26" i="1" s="1"/>
  <c r="AL26" i="1" s="1"/>
  <c r="AA26" i="1" s="1"/>
  <c r="AK26" i="1" s="1"/>
  <c r="Z26" i="1" s="1"/>
  <c r="AJ26" i="1" s="1"/>
  <c r="O26" i="1"/>
  <c r="AF25" i="1"/>
  <c r="AP25" i="1" s="1"/>
  <c r="AC25" i="1"/>
  <c r="AM25" i="1" s="1"/>
  <c r="AI25" i="1" s="1"/>
  <c r="AS25" i="1" s="1"/>
  <c r="AH25" i="1" s="1"/>
  <c r="AR25" i="1" s="1"/>
  <c r="AQ25" i="1" s="1"/>
  <c r="AE25" i="1" s="1"/>
  <c r="AO25" i="1" s="1"/>
  <c r="T25" i="1"/>
  <c r="AD25" i="1" s="1"/>
  <c r="AN25" i="1" s="1"/>
  <c r="S25" i="1"/>
  <c r="AL25" i="1" s="1"/>
  <c r="AA25" i="1" s="1"/>
  <c r="AK25" i="1" s="1"/>
  <c r="Z25" i="1" s="1"/>
  <c r="AJ25" i="1" s="1"/>
  <c r="O25" i="1"/>
  <c r="AF24" i="1"/>
  <c r="AP24" i="1" s="1"/>
  <c r="AE24" i="1"/>
  <c r="AO24" i="1" s="1"/>
  <c r="AL24" i="1" s="1"/>
  <c r="AI24" i="1" s="1"/>
  <c r="AS24" i="1" s="1"/>
  <c r="AH24" i="1" s="1"/>
  <c r="AR24" i="1" s="1"/>
  <c r="AQ24" i="1" s="1"/>
  <c r="T24" i="1"/>
  <c r="AD24" i="1" s="1"/>
  <c r="AN24" i="1" s="1"/>
  <c r="S24" i="1"/>
  <c r="AC24" i="1" s="1"/>
  <c r="AM24" i="1" s="1"/>
  <c r="AA24" i="1" s="1"/>
  <c r="AK24" i="1" s="1"/>
  <c r="Z24" i="1" s="1"/>
  <c r="AJ24" i="1" s="1"/>
  <c r="O24" i="1"/>
  <c r="AD23" i="1"/>
  <c r="AN23" i="1" s="1"/>
  <c r="Z23" i="1"/>
  <c r="AJ23" i="1" s="1"/>
  <c r="AI23" i="1" s="1"/>
  <c r="AS23" i="1" s="1"/>
  <c r="AH23" i="1" s="1"/>
  <c r="AR23" i="1" s="1"/>
  <c r="AE23" i="1" s="1"/>
  <c r="AO23" i="1" s="1"/>
  <c r="T23" i="1"/>
  <c r="S23" i="1"/>
  <c r="AL23" i="1" s="1"/>
  <c r="AA23" i="1" s="1"/>
  <c r="AK23" i="1" s="1"/>
  <c r="O23" i="1"/>
  <c r="M13" i="1"/>
  <c r="N13" i="1" s="1"/>
  <c r="D13" i="1"/>
  <c r="M12" i="1"/>
  <c r="N12" i="1" s="1"/>
  <c r="M11" i="1"/>
  <c r="N11" i="1" s="1"/>
  <c r="N10" i="1"/>
  <c r="M10" i="1"/>
  <c r="M9" i="1"/>
  <c r="N9" i="1" s="1"/>
  <c r="F141" i="1" l="1"/>
  <c r="F142" i="1" s="1"/>
  <c r="F143" i="1" s="1"/>
  <c r="U137" i="1" s="1"/>
  <c r="I145" i="1"/>
  <c r="I146" i="1" s="1"/>
  <c r="I147" i="1" s="1"/>
  <c r="AB140" i="1" s="1"/>
  <c r="E145" i="1"/>
  <c r="E146" i="1" s="1"/>
  <c r="E147" i="1" s="1"/>
  <c r="AB136" i="1" s="1"/>
  <c r="I141" i="1"/>
  <c r="I142" i="1" s="1"/>
  <c r="I143" i="1" s="1"/>
  <c r="U140" i="1" s="1"/>
  <c r="G141" i="1"/>
  <c r="G142" i="1" s="1"/>
  <c r="G143" i="1" s="1"/>
  <c r="U138" i="1" s="1"/>
  <c r="E141" i="1"/>
  <c r="E142" i="1" s="1"/>
  <c r="E143" i="1" s="1"/>
  <c r="U136" i="1" s="1"/>
  <c r="H145" i="1"/>
  <c r="H146" i="1" s="1"/>
  <c r="H147" i="1" s="1"/>
  <c r="AB139" i="1" s="1"/>
  <c r="L129" i="1"/>
  <c r="L131" i="1"/>
  <c r="L132" i="1" s="1"/>
  <c r="H129" i="1"/>
  <c r="I129" i="1"/>
  <c r="N129" i="1"/>
  <c r="AF23" i="1"/>
  <c r="AP23" i="1" s="1"/>
  <c r="F145" i="1" s="1"/>
  <c r="F146" i="1" s="1"/>
  <c r="F147" i="1" s="1"/>
  <c r="AB137" i="1" s="1"/>
  <c r="G129" i="1"/>
  <c r="G131" i="1"/>
  <c r="G132" i="1" s="1"/>
  <c r="M129" i="1"/>
  <c r="E129" i="1"/>
  <c r="F131" i="1"/>
  <c r="F129" i="1"/>
  <c r="K131" i="1"/>
  <c r="K129" i="1"/>
  <c r="O131" i="1"/>
  <c r="O129" i="1"/>
  <c r="AC23" i="1"/>
  <c r="AM23" i="1" s="1"/>
  <c r="H141" i="1" s="1"/>
  <c r="H142" i="1" s="1"/>
  <c r="H143" i="1" s="1"/>
  <c r="U139" i="1" s="1"/>
  <c r="AQ23" i="1" s="1"/>
  <c r="G145" i="1" s="1"/>
  <c r="G146" i="1" s="1"/>
  <c r="G147" i="1" s="1"/>
  <c r="AB138" i="1" s="1"/>
  <c r="E131" i="1"/>
  <c r="I131" i="1"/>
  <c r="I132" i="1" s="1"/>
  <c r="N131" i="1"/>
  <c r="N132" i="1" s="1"/>
  <c r="H131" i="1"/>
  <c r="H132" i="1" s="1"/>
  <c r="M131" i="1"/>
  <c r="M132" i="1" l="1"/>
  <c r="E132" i="1"/>
  <c r="O132" i="1"/>
  <c r="F132" i="1"/>
  <c r="K132" i="1"/>
  <c r="AG122" i="1"/>
  <c r="AB122" i="1"/>
  <c r="Y122" i="1"/>
  <c r="X122" i="1"/>
  <c r="W122" i="1"/>
  <c r="V122" i="1"/>
  <c r="U122" i="1"/>
  <c r="R122" i="1"/>
  <c r="Q122" i="1"/>
  <c r="P122" i="1"/>
  <c r="O122" i="1"/>
  <c r="AG121" i="1"/>
  <c r="AB121" i="1"/>
  <c r="Y121" i="1"/>
  <c r="X121" i="1"/>
  <c r="W121" i="1"/>
  <c r="V121" i="1"/>
  <c r="U121" i="1"/>
  <c r="R121" i="1"/>
  <c r="Q121" i="1"/>
  <c r="P121" i="1"/>
  <c r="O121" i="1"/>
  <c r="AG120" i="1"/>
  <c r="AB120" i="1"/>
  <c r="Y120" i="1"/>
  <c r="X120" i="1"/>
  <c r="W120" i="1"/>
  <c r="V120" i="1"/>
  <c r="U120" i="1"/>
  <c r="R120" i="1"/>
  <c r="Q120" i="1"/>
  <c r="P120" i="1"/>
  <c r="O120" i="1"/>
  <c r="AG119" i="1"/>
  <c r="AB119" i="1"/>
  <c r="Y119" i="1"/>
  <c r="X119" i="1"/>
  <c r="W119" i="1"/>
  <c r="V119" i="1"/>
  <c r="U119" i="1"/>
  <c r="R119" i="1"/>
  <c r="Q119" i="1"/>
  <c r="P119" i="1"/>
  <c r="O119" i="1"/>
  <c r="AG118" i="1"/>
  <c r="AB118" i="1"/>
  <c r="Y118" i="1"/>
  <c r="X118" i="1"/>
  <c r="W118" i="1"/>
  <c r="V118" i="1"/>
  <c r="U118" i="1"/>
  <c r="R118" i="1"/>
  <c r="Q118" i="1"/>
  <c r="P118" i="1"/>
  <c r="O118" i="1"/>
  <c r="AG117" i="1"/>
  <c r="AB117" i="1"/>
  <c r="Y117" i="1"/>
  <c r="X117" i="1"/>
  <c r="W117" i="1"/>
  <c r="V117" i="1"/>
  <c r="U117" i="1"/>
  <c r="R117" i="1"/>
  <c r="Q117" i="1"/>
  <c r="P117" i="1"/>
  <c r="O117" i="1"/>
  <c r="AG116" i="1"/>
  <c r="AB116" i="1"/>
  <c r="Y116" i="1"/>
  <c r="X116" i="1"/>
  <c r="W116" i="1"/>
  <c r="V116" i="1"/>
  <c r="U116" i="1"/>
  <c r="R116" i="1"/>
  <c r="Q116" i="1"/>
  <c r="P116" i="1"/>
  <c r="O116" i="1"/>
  <c r="AG115" i="1"/>
  <c r="AB115" i="1"/>
  <c r="Y115" i="1"/>
  <c r="X115" i="1"/>
  <c r="W115" i="1"/>
  <c r="V115" i="1"/>
  <c r="U115" i="1"/>
  <c r="R115" i="1"/>
  <c r="Q115" i="1"/>
  <c r="P115" i="1"/>
  <c r="O115" i="1"/>
  <c r="AG114" i="1"/>
  <c r="AB114" i="1"/>
  <c r="Y114" i="1"/>
  <c r="X114" i="1"/>
  <c r="W114" i="1"/>
  <c r="V114" i="1"/>
  <c r="U114" i="1"/>
  <c r="R114" i="1"/>
  <c r="Q114" i="1"/>
  <c r="P114" i="1"/>
  <c r="O114" i="1"/>
  <c r="AG113" i="1"/>
  <c r="AB113" i="1"/>
  <c r="Y113" i="1"/>
  <c r="X113" i="1"/>
  <c r="W113" i="1"/>
  <c r="V113" i="1"/>
  <c r="U113" i="1"/>
  <c r="R113" i="1"/>
  <c r="Q113" i="1"/>
  <c r="P113" i="1"/>
  <c r="O113" i="1"/>
  <c r="AG112" i="1"/>
  <c r="AB112" i="1"/>
  <c r="Y112" i="1"/>
  <c r="X112" i="1"/>
  <c r="W112" i="1"/>
  <c r="V112" i="1"/>
  <c r="U112" i="1"/>
  <c r="R112" i="1"/>
  <c r="Q112" i="1"/>
  <c r="P112" i="1"/>
  <c r="O112" i="1"/>
  <c r="AG111" i="1"/>
  <c r="AB111" i="1"/>
  <c r="Y111" i="1"/>
  <c r="X111" i="1"/>
  <c r="W111" i="1"/>
  <c r="V111" i="1"/>
  <c r="U111" i="1"/>
  <c r="R111" i="1"/>
  <c r="Q111" i="1"/>
  <c r="P111" i="1"/>
  <c r="O111" i="1"/>
  <c r="AG110" i="1"/>
  <c r="AB110" i="1"/>
  <c r="Y110" i="1"/>
  <c r="X110" i="1"/>
  <c r="W110" i="1"/>
  <c r="V110" i="1"/>
  <c r="U110" i="1"/>
  <c r="R110" i="1"/>
  <c r="Q110" i="1"/>
  <c r="P110" i="1"/>
  <c r="O110" i="1"/>
  <c r="AG109" i="1"/>
  <c r="AB109" i="1"/>
  <c r="Y109" i="1"/>
  <c r="X109" i="1"/>
  <c r="W109" i="1"/>
  <c r="V109" i="1"/>
  <c r="U109" i="1"/>
  <c r="R109" i="1"/>
  <c r="Q109" i="1"/>
  <c r="P109" i="1"/>
  <c r="O109" i="1"/>
  <c r="AG108" i="1"/>
  <c r="AB108" i="1"/>
  <c r="Y108" i="1"/>
  <c r="X108" i="1"/>
  <c r="W108" i="1"/>
  <c r="V108" i="1"/>
  <c r="U108" i="1"/>
  <c r="R108" i="1"/>
  <c r="Q108" i="1"/>
  <c r="P108" i="1"/>
  <c r="O108" i="1"/>
  <c r="AG107" i="1"/>
  <c r="AB107" i="1"/>
  <c r="Y107" i="1"/>
  <c r="X107" i="1"/>
  <c r="W107" i="1"/>
  <c r="V107" i="1"/>
  <c r="U107" i="1"/>
  <c r="R107" i="1"/>
  <c r="Q107" i="1"/>
  <c r="P107" i="1"/>
  <c r="O107" i="1"/>
  <c r="AG106" i="1"/>
  <c r="AB106" i="1"/>
  <c r="Y106" i="1"/>
  <c r="X106" i="1"/>
  <c r="W106" i="1"/>
  <c r="V106" i="1"/>
  <c r="U106" i="1"/>
  <c r="R106" i="1"/>
  <c r="Q106" i="1"/>
  <c r="P106" i="1"/>
  <c r="O106" i="1"/>
  <c r="AG105" i="1"/>
  <c r="AB105" i="1"/>
  <c r="Y105" i="1"/>
  <c r="X105" i="1"/>
  <c r="W105" i="1"/>
  <c r="V105" i="1"/>
  <c r="U105" i="1"/>
  <c r="R105" i="1"/>
  <c r="Q105" i="1"/>
  <c r="P105" i="1"/>
  <c r="O105" i="1"/>
  <c r="AG104" i="1"/>
  <c r="AB104" i="1"/>
  <c r="Y104" i="1"/>
  <c r="X104" i="1"/>
  <c r="W104" i="1"/>
  <c r="V104" i="1"/>
  <c r="U104" i="1"/>
  <c r="R104" i="1"/>
  <c r="Q104" i="1"/>
  <c r="P104" i="1"/>
  <c r="O104" i="1"/>
  <c r="AG103" i="1"/>
  <c r="AB103" i="1"/>
  <c r="Y103" i="1"/>
  <c r="X103" i="1"/>
  <c r="W103" i="1"/>
  <c r="V103" i="1"/>
  <c r="U103" i="1"/>
  <c r="R103" i="1"/>
  <c r="Q103" i="1"/>
  <c r="P103" i="1"/>
  <c r="O103" i="1"/>
  <c r="AG102" i="1"/>
  <c r="AB102" i="1"/>
  <c r="Y102" i="1"/>
  <c r="X102" i="1"/>
  <c r="W102" i="1"/>
  <c r="V102" i="1"/>
  <c r="U102" i="1"/>
  <c r="R102" i="1"/>
  <c r="Q102" i="1"/>
  <c r="P102" i="1"/>
  <c r="O102" i="1"/>
  <c r="AG101" i="1"/>
  <c r="AB101" i="1"/>
  <c r="Y101" i="1"/>
  <c r="X101" i="1"/>
  <c r="W101" i="1"/>
  <c r="V101" i="1"/>
  <c r="U101" i="1"/>
  <c r="R101" i="1"/>
  <c r="Q101" i="1"/>
  <c r="P101" i="1"/>
  <c r="O101" i="1"/>
  <c r="AG100" i="1"/>
  <c r="AB100" i="1"/>
  <c r="Y100" i="1"/>
  <c r="X100" i="1"/>
  <c r="W100" i="1"/>
  <c r="V100" i="1"/>
  <c r="U100" i="1"/>
  <c r="R100" i="1"/>
  <c r="Q100" i="1"/>
  <c r="P100" i="1"/>
  <c r="O100" i="1"/>
  <c r="AG99" i="1"/>
  <c r="AB99" i="1"/>
  <c r="Y99" i="1"/>
  <c r="X99" i="1"/>
  <c r="W99" i="1"/>
  <c r="V99" i="1"/>
  <c r="U99" i="1"/>
  <c r="R99" i="1"/>
  <c r="Q99" i="1"/>
  <c r="P99" i="1"/>
  <c r="O99" i="1"/>
  <c r="AG98" i="1"/>
  <c r="AB98" i="1"/>
  <c r="Y98" i="1"/>
  <c r="X98" i="1"/>
  <c r="W98" i="1"/>
  <c r="V98" i="1"/>
  <c r="U98" i="1"/>
  <c r="R98" i="1"/>
  <c r="Q98" i="1"/>
  <c r="P98" i="1"/>
  <c r="O98" i="1"/>
  <c r="AG97" i="1"/>
  <c r="AB97" i="1"/>
  <c r="Y97" i="1"/>
  <c r="X97" i="1"/>
  <c r="W97" i="1"/>
  <c r="V97" i="1"/>
  <c r="U97" i="1"/>
  <c r="R97" i="1"/>
  <c r="Q97" i="1"/>
  <c r="P97" i="1"/>
  <c r="O97" i="1"/>
  <c r="AG96" i="1"/>
  <c r="AB96" i="1"/>
  <c r="Y96" i="1"/>
  <c r="X96" i="1"/>
  <c r="W96" i="1"/>
  <c r="V96" i="1"/>
  <c r="U96" i="1"/>
  <c r="R96" i="1"/>
  <c r="Q96" i="1"/>
  <c r="P96" i="1"/>
  <c r="O96" i="1"/>
  <c r="AG95" i="1"/>
  <c r="AB95" i="1"/>
  <c r="Y95" i="1"/>
  <c r="X95" i="1"/>
  <c r="W95" i="1"/>
  <c r="V95" i="1"/>
  <c r="U95" i="1"/>
  <c r="R95" i="1"/>
  <c r="Q95" i="1"/>
  <c r="P95" i="1"/>
  <c r="O95" i="1"/>
  <c r="AG94" i="1"/>
  <c r="AB94" i="1"/>
  <c r="Y94" i="1"/>
  <c r="X94" i="1"/>
  <c r="W94" i="1"/>
  <c r="V94" i="1"/>
  <c r="U94" i="1"/>
  <c r="R94" i="1"/>
  <c r="Q94" i="1"/>
  <c r="P94" i="1"/>
  <c r="O94" i="1"/>
  <c r="AG93" i="1"/>
  <c r="AB93" i="1"/>
  <c r="Y93" i="1"/>
  <c r="X93" i="1"/>
  <c r="W93" i="1"/>
  <c r="V93" i="1"/>
  <c r="U93" i="1"/>
  <c r="R93" i="1"/>
  <c r="Q93" i="1"/>
  <c r="P93" i="1"/>
  <c r="O93" i="1"/>
  <c r="AG92" i="1"/>
  <c r="AB92" i="1"/>
  <c r="Y92" i="1"/>
  <c r="X92" i="1"/>
  <c r="W92" i="1"/>
  <c r="V92" i="1"/>
  <c r="U92" i="1"/>
  <c r="R92" i="1"/>
  <c r="Q92" i="1"/>
  <c r="P92" i="1"/>
  <c r="O92" i="1"/>
  <c r="AG91" i="1"/>
  <c r="AB91" i="1"/>
  <c r="Y91" i="1"/>
  <c r="X91" i="1"/>
  <c r="W91" i="1"/>
  <c r="V91" i="1"/>
  <c r="U91" i="1"/>
  <c r="R91" i="1"/>
  <c r="Q91" i="1"/>
  <c r="P91" i="1"/>
  <c r="O91" i="1"/>
  <c r="AG90" i="1"/>
  <c r="AB90" i="1"/>
  <c r="Y90" i="1"/>
  <c r="X90" i="1"/>
  <c r="W90" i="1"/>
  <c r="V90" i="1"/>
  <c r="U90" i="1"/>
  <c r="R90" i="1"/>
  <c r="Q90" i="1"/>
  <c r="P90" i="1"/>
  <c r="O90" i="1"/>
  <c r="AG89" i="1"/>
  <c r="AB89" i="1"/>
  <c r="Y89" i="1"/>
  <c r="X89" i="1"/>
  <c r="W89" i="1"/>
  <c r="V89" i="1"/>
  <c r="U89" i="1"/>
  <c r="R89" i="1"/>
  <c r="Q89" i="1"/>
  <c r="P89" i="1"/>
  <c r="O89" i="1"/>
  <c r="AG88" i="1"/>
  <c r="AB88" i="1"/>
  <c r="Y88" i="1"/>
  <c r="X88" i="1"/>
  <c r="W88" i="1"/>
  <c r="V88" i="1"/>
  <c r="U88" i="1"/>
  <c r="R88" i="1"/>
  <c r="Q88" i="1"/>
  <c r="P88" i="1"/>
  <c r="O88" i="1"/>
  <c r="AG87" i="1"/>
  <c r="AB87" i="1"/>
  <c r="Y87" i="1"/>
  <c r="X87" i="1"/>
  <c r="W87" i="1"/>
  <c r="V87" i="1"/>
  <c r="U87" i="1"/>
  <c r="R87" i="1"/>
  <c r="Q87" i="1"/>
  <c r="P87" i="1"/>
  <c r="O87" i="1"/>
  <c r="AG86" i="1"/>
  <c r="AB86" i="1"/>
  <c r="Y86" i="1"/>
  <c r="X86" i="1"/>
  <c r="W86" i="1"/>
  <c r="V86" i="1"/>
  <c r="U86" i="1"/>
  <c r="R86" i="1"/>
  <c r="Q86" i="1"/>
  <c r="P86" i="1"/>
  <c r="O86" i="1"/>
  <c r="AG85" i="1"/>
  <c r="AB85" i="1"/>
  <c r="Y85" i="1"/>
  <c r="X85" i="1"/>
  <c r="W85" i="1"/>
  <c r="V85" i="1"/>
  <c r="U85" i="1"/>
  <c r="R85" i="1"/>
  <c r="Q85" i="1"/>
  <c r="P85" i="1"/>
  <c r="O85" i="1"/>
  <c r="AG84" i="1"/>
  <c r="AB84" i="1"/>
  <c r="Y84" i="1"/>
  <c r="X84" i="1"/>
  <c r="W84" i="1"/>
  <c r="V84" i="1"/>
  <c r="U84" i="1"/>
  <c r="R84" i="1"/>
  <c r="Q84" i="1"/>
  <c r="P84" i="1"/>
  <c r="O84" i="1"/>
  <c r="AG83" i="1"/>
  <c r="AB83" i="1"/>
  <c r="Y83" i="1"/>
  <c r="X83" i="1"/>
  <c r="W83" i="1"/>
  <c r="V83" i="1"/>
  <c r="U83" i="1"/>
  <c r="R83" i="1"/>
  <c r="Q83" i="1"/>
  <c r="P83" i="1"/>
  <c r="O83" i="1"/>
  <c r="AG82" i="1"/>
  <c r="AB82" i="1"/>
  <c r="Y82" i="1"/>
  <c r="X82" i="1"/>
  <c r="W82" i="1"/>
  <c r="V82" i="1"/>
  <c r="U82" i="1"/>
  <c r="R82" i="1"/>
  <c r="Q82" i="1"/>
  <c r="P82" i="1"/>
  <c r="O82" i="1"/>
  <c r="AG81" i="1"/>
  <c r="AB81" i="1"/>
  <c r="Y81" i="1"/>
  <c r="X81" i="1"/>
  <c r="W81" i="1"/>
  <c r="V81" i="1"/>
  <c r="U81" i="1"/>
  <c r="R81" i="1"/>
  <c r="Q81" i="1"/>
  <c r="P81" i="1"/>
  <c r="O81" i="1"/>
  <c r="AG80" i="1"/>
  <c r="AB80" i="1"/>
  <c r="Y80" i="1"/>
  <c r="X80" i="1"/>
  <c r="W80" i="1"/>
  <c r="V80" i="1"/>
  <c r="U80" i="1"/>
  <c r="R80" i="1"/>
  <c r="Q80" i="1"/>
  <c r="P80" i="1"/>
  <c r="O80" i="1"/>
  <c r="AG79" i="1"/>
  <c r="AB79" i="1"/>
  <c r="Y79" i="1"/>
  <c r="X79" i="1"/>
  <c r="W79" i="1"/>
  <c r="V79" i="1"/>
  <c r="U79" i="1"/>
  <c r="R79" i="1"/>
  <c r="Q79" i="1"/>
  <c r="P79" i="1"/>
  <c r="O79" i="1"/>
  <c r="AG78" i="1"/>
  <c r="AB78" i="1"/>
  <c r="Y78" i="1"/>
  <c r="X78" i="1"/>
  <c r="W78" i="1"/>
  <c r="V78" i="1"/>
  <c r="U78" i="1"/>
  <c r="R78" i="1"/>
  <c r="Q78" i="1"/>
  <c r="P78" i="1"/>
  <c r="O78" i="1"/>
  <c r="AG77" i="1"/>
  <c r="AB77" i="1"/>
  <c r="Y77" i="1"/>
  <c r="X77" i="1"/>
  <c r="W77" i="1"/>
  <c r="V77" i="1"/>
  <c r="U77" i="1"/>
  <c r="R77" i="1"/>
  <c r="Q77" i="1"/>
  <c r="P77" i="1"/>
  <c r="O77" i="1"/>
  <c r="AG76" i="1"/>
  <c r="AB76" i="1"/>
  <c r="Y76" i="1"/>
  <c r="X76" i="1"/>
  <c r="W76" i="1"/>
  <c r="V76" i="1"/>
  <c r="U76" i="1"/>
  <c r="R76" i="1"/>
  <c r="Q76" i="1"/>
  <c r="P76" i="1"/>
  <c r="O76" i="1"/>
  <c r="AG75" i="1"/>
  <c r="AB75" i="1"/>
  <c r="Y75" i="1"/>
  <c r="X75" i="1"/>
  <c r="W75" i="1"/>
  <c r="V75" i="1"/>
  <c r="U75" i="1"/>
  <c r="R75" i="1"/>
  <c r="Q75" i="1"/>
  <c r="P75" i="1"/>
  <c r="O75" i="1"/>
  <c r="AG74" i="1"/>
  <c r="AB74" i="1"/>
  <c r="Y74" i="1"/>
  <c r="X74" i="1"/>
  <c r="W74" i="1"/>
  <c r="V74" i="1"/>
  <c r="U74" i="1"/>
  <c r="R74" i="1"/>
  <c r="Q74" i="1"/>
  <c r="P74" i="1"/>
  <c r="O74" i="1"/>
  <c r="AG73" i="1"/>
  <c r="AB73" i="1"/>
  <c r="Y73" i="1"/>
  <c r="X73" i="1"/>
  <c r="W73" i="1"/>
  <c r="V73" i="1"/>
  <c r="U73" i="1"/>
  <c r="R73" i="1"/>
  <c r="Q73" i="1"/>
  <c r="P73" i="1"/>
  <c r="O73" i="1"/>
  <c r="AG72" i="1"/>
  <c r="AB72" i="1"/>
  <c r="Y72" i="1"/>
  <c r="X72" i="1"/>
  <c r="W72" i="1"/>
  <c r="V72" i="1"/>
  <c r="U72" i="1"/>
  <c r="R72" i="1"/>
  <c r="Q72" i="1"/>
  <c r="P72" i="1"/>
  <c r="O72" i="1"/>
  <c r="AG71" i="1"/>
  <c r="AB71" i="1"/>
  <c r="Y71" i="1"/>
  <c r="X71" i="1"/>
  <c r="W71" i="1"/>
  <c r="V71" i="1"/>
  <c r="U71" i="1"/>
  <c r="R71" i="1"/>
  <c r="Q71" i="1"/>
  <c r="P71" i="1"/>
  <c r="O71" i="1"/>
  <c r="AG70" i="1"/>
  <c r="AB70" i="1"/>
  <c r="Y70" i="1"/>
  <c r="X70" i="1"/>
  <c r="W70" i="1"/>
  <c r="V70" i="1"/>
  <c r="U70" i="1"/>
  <c r="R70" i="1"/>
  <c r="Q70" i="1"/>
  <c r="P70" i="1"/>
  <c r="O70" i="1"/>
  <c r="AG69" i="1"/>
  <c r="AB69" i="1"/>
  <c r="Y69" i="1"/>
  <c r="X69" i="1"/>
  <c r="W69" i="1"/>
  <c r="V69" i="1"/>
  <c r="U69" i="1"/>
  <c r="R69" i="1"/>
  <c r="Q69" i="1"/>
  <c r="P69" i="1"/>
  <c r="O69" i="1"/>
  <c r="AG68" i="1"/>
  <c r="AB68" i="1"/>
  <c r="Y68" i="1"/>
  <c r="X68" i="1"/>
  <c r="W68" i="1"/>
  <c r="V68" i="1"/>
  <c r="U68" i="1"/>
  <c r="R68" i="1"/>
  <c r="Q68" i="1"/>
  <c r="P68" i="1"/>
  <c r="O68" i="1"/>
  <c r="AG67" i="1"/>
  <c r="AB67" i="1"/>
  <c r="Y67" i="1"/>
  <c r="X67" i="1"/>
  <c r="W67" i="1"/>
  <c r="V67" i="1"/>
  <c r="U67" i="1"/>
  <c r="R67" i="1"/>
  <c r="Q67" i="1"/>
  <c r="P67" i="1"/>
  <c r="AG66" i="1"/>
  <c r="AB66" i="1"/>
  <c r="Y66" i="1"/>
  <c r="X66" i="1"/>
  <c r="W66" i="1"/>
  <c r="V66" i="1"/>
  <c r="U66" i="1"/>
  <c r="R66" i="1"/>
  <c r="Q66" i="1"/>
  <c r="P66" i="1"/>
  <c r="AG65" i="1"/>
  <c r="AB65" i="1"/>
  <c r="Y65" i="1"/>
  <c r="X65" i="1"/>
  <c r="W65" i="1"/>
  <c r="V65" i="1"/>
  <c r="U65" i="1"/>
  <c r="R65" i="1"/>
  <c r="Q65" i="1"/>
  <c r="P65" i="1"/>
  <c r="AG64" i="1"/>
  <c r="AB64" i="1"/>
  <c r="Y64" i="1"/>
  <c r="X64" i="1"/>
  <c r="W64" i="1"/>
  <c r="V64" i="1"/>
  <c r="U64" i="1"/>
  <c r="R64" i="1"/>
  <c r="Q64" i="1"/>
  <c r="P64" i="1"/>
  <c r="AG63" i="1"/>
  <c r="AB63" i="1"/>
  <c r="Y63" i="1"/>
  <c r="X63" i="1"/>
  <c r="W63" i="1"/>
  <c r="V63" i="1"/>
  <c r="U63" i="1"/>
  <c r="R63" i="1"/>
  <c r="Q63" i="1"/>
  <c r="P63" i="1"/>
  <c r="AG62" i="1"/>
  <c r="AB62" i="1"/>
  <c r="Y62" i="1"/>
  <c r="X62" i="1"/>
  <c r="W62" i="1"/>
  <c r="V62" i="1"/>
  <c r="U62" i="1"/>
  <c r="R62" i="1"/>
  <c r="Q62" i="1"/>
  <c r="P62" i="1"/>
  <c r="AG61" i="1"/>
  <c r="AB61" i="1"/>
  <c r="Y61" i="1"/>
  <c r="X61" i="1"/>
  <c r="W61" i="1"/>
  <c r="V61" i="1"/>
  <c r="U61" i="1"/>
  <c r="R61" i="1"/>
  <c r="Q61" i="1"/>
  <c r="P61" i="1"/>
  <c r="AG60" i="1"/>
  <c r="AB60" i="1"/>
  <c r="Y60" i="1"/>
  <c r="X60" i="1"/>
  <c r="W60" i="1"/>
  <c r="V60" i="1"/>
  <c r="U60" i="1"/>
  <c r="R60" i="1"/>
  <c r="Q60" i="1"/>
  <c r="P60" i="1"/>
  <c r="AG59" i="1"/>
  <c r="AB59" i="1"/>
  <c r="Y59" i="1"/>
  <c r="X59" i="1"/>
  <c r="W59" i="1"/>
  <c r="V59" i="1"/>
  <c r="U59" i="1"/>
  <c r="R59" i="1"/>
  <c r="Q59" i="1"/>
  <c r="P59" i="1"/>
  <c r="AG58" i="1"/>
  <c r="AB58" i="1"/>
  <c r="Y58" i="1"/>
  <c r="X58" i="1"/>
  <c r="W58" i="1"/>
  <c r="V58" i="1"/>
  <c r="U58" i="1"/>
  <c r="R58" i="1"/>
  <c r="Q58" i="1"/>
  <c r="P58" i="1"/>
  <c r="AG57" i="1"/>
  <c r="AB57" i="1"/>
  <c r="Y57" i="1"/>
  <c r="X57" i="1"/>
  <c r="W57" i="1"/>
  <c r="V57" i="1"/>
  <c r="U57" i="1"/>
  <c r="R57" i="1"/>
  <c r="Q57" i="1"/>
  <c r="P57" i="1"/>
  <c r="AG56" i="1"/>
  <c r="AB56" i="1"/>
  <c r="Y56" i="1"/>
  <c r="X56" i="1"/>
  <c r="W56" i="1"/>
  <c r="V56" i="1"/>
  <c r="U56" i="1"/>
  <c r="R56" i="1"/>
  <c r="Q56" i="1"/>
  <c r="P56" i="1"/>
  <c r="AG55" i="1"/>
  <c r="AB55" i="1"/>
  <c r="Y55" i="1"/>
  <c r="X55" i="1"/>
  <c r="W55" i="1"/>
  <c r="V55" i="1"/>
  <c r="U55" i="1"/>
  <c r="R55" i="1"/>
  <c r="Q55" i="1"/>
  <c r="P55" i="1"/>
  <c r="AG54" i="1"/>
  <c r="AB54" i="1"/>
  <c r="Y54" i="1"/>
  <c r="X54" i="1"/>
  <c r="W54" i="1"/>
  <c r="V54" i="1"/>
  <c r="U54" i="1"/>
  <c r="R54" i="1"/>
  <c r="Q54" i="1"/>
  <c r="P54" i="1"/>
  <c r="AG53" i="1"/>
  <c r="AB53" i="1"/>
  <c r="Y53" i="1"/>
  <c r="X53" i="1"/>
  <c r="W53" i="1"/>
  <c r="V53" i="1"/>
  <c r="U53" i="1"/>
  <c r="R53" i="1"/>
  <c r="Q53" i="1"/>
  <c r="P53" i="1"/>
  <c r="AG52" i="1"/>
  <c r="AB52" i="1"/>
  <c r="Y52" i="1"/>
  <c r="X52" i="1"/>
  <c r="W52" i="1"/>
  <c r="V52" i="1"/>
  <c r="U52" i="1"/>
  <c r="R52" i="1"/>
  <c r="Q52" i="1"/>
  <c r="P52" i="1"/>
  <c r="AG51" i="1"/>
  <c r="AB51" i="1"/>
  <c r="Y51" i="1"/>
  <c r="X51" i="1"/>
  <c r="W51" i="1"/>
  <c r="V51" i="1"/>
  <c r="U51" i="1"/>
  <c r="R51" i="1"/>
  <c r="Q51" i="1"/>
  <c r="P51" i="1"/>
  <c r="AG50" i="1"/>
  <c r="AB50" i="1"/>
  <c r="Y50" i="1"/>
  <c r="X50" i="1"/>
  <c r="W50" i="1"/>
  <c r="V50" i="1"/>
  <c r="U50" i="1"/>
  <c r="R50" i="1"/>
  <c r="Q50" i="1"/>
  <c r="P50" i="1"/>
  <c r="AG49" i="1"/>
  <c r="AB49" i="1"/>
  <c r="Y49" i="1"/>
  <c r="X49" i="1"/>
  <c r="W49" i="1"/>
  <c r="V49" i="1"/>
  <c r="U49" i="1"/>
  <c r="R49" i="1"/>
  <c r="Q49" i="1"/>
  <c r="P49" i="1"/>
  <c r="AG48" i="1"/>
  <c r="AB48" i="1"/>
  <c r="Y48" i="1"/>
  <c r="X48" i="1"/>
  <c r="W48" i="1"/>
  <c r="V48" i="1"/>
  <c r="U48" i="1"/>
  <c r="R48" i="1"/>
  <c r="Q48" i="1"/>
  <c r="P48" i="1"/>
  <c r="AG47" i="1"/>
  <c r="AB47" i="1"/>
  <c r="Y47" i="1"/>
  <c r="X47" i="1"/>
  <c r="W47" i="1"/>
  <c r="V47" i="1"/>
  <c r="U47" i="1"/>
  <c r="R47" i="1"/>
  <c r="Q47" i="1"/>
  <c r="P47" i="1"/>
  <c r="AG46" i="1"/>
  <c r="AB46" i="1"/>
  <c r="Y46" i="1"/>
  <c r="X46" i="1"/>
  <c r="W46" i="1"/>
  <c r="V46" i="1"/>
  <c r="U46" i="1"/>
  <c r="R46" i="1"/>
  <c r="Q46" i="1"/>
  <c r="P46" i="1"/>
  <c r="AG45" i="1"/>
  <c r="AB45" i="1"/>
  <c r="Y45" i="1"/>
  <c r="X45" i="1"/>
  <c r="W45" i="1"/>
  <c r="V45" i="1"/>
  <c r="U45" i="1"/>
  <c r="R45" i="1"/>
  <c r="Q45" i="1"/>
  <c r="P45" i="1"/>
  <c r="AG44" i="1"/>
  <c r="AB44" i="1"/>
  <c r="Y44" i="1"/>
  <c r="X44" i="1"/>
  <c r="W44" i="1"/>
  <c r="V44" i="1"/>
  <c r="U44" i="1"/>
  <c r="R44" i="1"/>
  <c r="Q44" i="1"/>
  <c r="P44" i="1"/>
  <c r="AG43" i="1"/>
  <c r="AB43" i="1"/>
  <c r="Y43" i="1"/>
  <c r="X43" i="1"/>
  <c r="W43" i="1"/>
  <c r="V43" i="1"/>
  <c r="U43" i="1"/>
  <c r="R43" i="1"/>
  <c r="Q43" i="1"/>
  <c r="P43" i="1"/>
  <c r="AG42" i="1"/>
  <c r="AB42" i="1"/>
  <c r="Y42" i="1"/>
  <c r="X42" i="1"/>
  <c r="W42" i="1"/>
  <c r="V42" i="1"/>
  <c r="U42" i="1"/>
  <c r="R42" i="1"/>
  <c r="Q42" i="1"/>
  <c r="P42" i="1"/>
  <c r="AG41" i="1"/>
  <c r="AB41" i="1"/>
  <c r="Y41" i="1"/>
  <c r="X41" i="1"/>
  <c r="W41" i="1"/>
  <c r="V41" i="1"/>
  <c r="U41" i="1"/>
  <c r="R41" i="1"/>
  <c r="Q41" i="1"/>
  <c r="P41" i="1"/>
  <c r="AG40" i="1"/>
  <c r="AB40" i="1"/>
  <c r="Y40" i="1"/>
  <c r="X40" i="1"/>
  <c r="W40" i="1"/>
  <c r="V40" i="1"/>
  <c r="U40" i="1"/>
  <c r="R40" i="1"/>
  <c r="Q40" i="1"/>
  <c r="P40" i="1"/>
  <c r="AG39" i="1"/>
  <c r="AB39" i="1"/>
  <c r="Y39" i="1"/>
  <c r="X39" i="1"/>
  <c r="W39" i="1"/>
  <c r="V39" i="1"/>
  <c r="U39" i="1"/>
  <c r="R39" i="1"/>
  <c r="Q39" i="1"/>
  <c r="P39" i="1"/>
  <c r="AG38" i="1"/>
  <c r="AB38" i="1"/>
  <c r="Y38" i="1"/>
  <c r="X38" i="1"/>
  <c r="W38" i="1"/>
  <c r="V38" i="1"/>
  <c r="U38" i="1"/>
  <c r="R38" i="1"/>
  <c r="Q38" i="1"/>
  <c r="P38" i="1"/>
  <c r="AG37" i="1"/>
  <c r="AB37" i="1"/>
  <c r="Y37" i="1"/>
  <c r="X37" i="1"/>
  <c r="W37" i="1"/>
  <c r="V37" i="1"/>
  <c r="U37" i="1"/>
  <c r="R37" i="1"/>
  <c r="Q37" i="1"/>
  <c r="P37" i="1"/>
  <c r="AG36" i="1"/>
  <c r="AB36" i="1"/>
  <c r="Y36" i="1"/>
  <c r="X36" i="1"/>
  <c r="W36" i="1"/>
  <c r="V36" i="1"/>
  <c r="U36" i="1"/>
  <c r="R36" i="1"/>
  <c r="Q36" i="1"/>
  <c r="P36" i="1"/>
  <c r="AG35" i="1"/>
  <c r="AB35" i="1"/>
  <c r="Y35" i="1"/>
  <c r="X35" i="1"/>
  <c r="W35" i="1"/>
  <c r="V35" i="1"/>
  <c r="U35" i="1"/>
  <c r="R35" i="1"/>
  <c r="Q35" i="1"/>
  <c r="P35" i="1"/>
  <c r="AG34" i="1"/>
  <c r="AB34" i="1"/>
  <c r="Y34" i="1"/>
  <c r="X34" i="1"/>
  <c r="W34" i="1"/>
  <c r="V34" i="1"/>
  <c r="U34" i="1"/>
  <c r="R34" i="1"/>
  <c r="Q34" i="1"/>
  <c r="P34" i="1"/>
  <c r="AG33" i="1"/>
  <c r="AB33" i="1"/>
  <c r="Y33" i="1"/>
  <c r="X33" i="1"/>
  <c r="W33" i="1"/>
  <c r="V33" i="1"/>
  <c r="U33" i="1"/>
  <c r="R33" i="1"/>
  <c r="Q33" i="1"/>
  <c r="P33" i="1"/>
  <c r="AG32" i="1"/>
  <c r="AB32" i="1"/>
  <c r="Y32" i="1"/>
  <c r="X32" i="1"/>
  <c r="W32" i="1"/>
  <c r="V32" i="1"/>
  <c r="U32" i="1"/>
  <c r="R32" i="1"/>
  <c r="Q32" i="1"/>
  <c r="P32" i="1"/>
  <c r="AG31" i="1"/>
  <c r="AB31" i="1"/>
  <c r="Y31" i="1"/>
  <c r="X31" i="1"/>
  <c r="W31" i="1"/>
  <c r="V31" i="1"/>
  <c r="U31" i="1"/>
  <c r="R31" i="1"/>
  <c r="Q31" i="1"/>
  <c r="P31" i="1"/>
  <c r="AG30" i="1"/>
  <c r="AB30" i="1"/>
  <c r="Y30" i="1"/>
  <c r="X30" i="1"/>
  <c r="W30" i="1"/>
  <c r="V30" i="1"/>
  <c r="U30" i="1"/>
  <c r="R30" i="1"/>
  <c r="Q30" i="1"/>
  <c r="P30" i="1"/>
  <c r="AG29" i="1"/>
  <c r="AB29" i="1"/>
  <c r="Y29" i="1"/>
  <c r="X29" i="1"/>
  <c r="W29" i="1"/>
  <c r="V29" i="1"/>
  <c r="U29" i="1"/>
  <c r="R29" i="1"/>
  <c r="Q29" i="1"/>
  <c r="P29" i="1"/>
  <c r="AG28" i="1"/>
  <c r="AB28" i="1"/>
  <c r="Y28" i="1"/>
  <c r="X28" i="1"/>
  <c r="W28" i="1"/>
  <c r="V28" i="1"/>
  <c r="U28" i="1"/>
  <c r="R28" i="1"/>
  <c r="Q28" i="1"/>
  <c r="P28" i="1"/>
  <c r="AG27" i="1"/>
  <c r="AB27" i="1"/>
  <c r="Y27" i="1"/>
  <c r="X27" i="1"/>
  <c r="W27" i="1"/>
  <c r="V27" i="1"/>
  <c r="U27" i="1"/>
  <c r="R27" i="1"/>
  <c r="Q27" i="1"/>
  <c r="P27" i="1"/>
  <c r="AG26" i="1"/>
  <c r="AB26" i="1"/>
  <c r="Y26" i="1"/>
  <c r="X26" i="1"/>
  <c r="W26" i="1"/>
  <c r="V26" i="1"/>
  <c r="U26" i="1"/>
  <c r="R26" i="1"/>
  <c r="Q26" i="1"/>
  <c r="P26" i="1"/>
  <c r="AG25" i="1"/>
  <c r="AB25" i="1"/>
  <c r="Y25" i="1"/>
  <c r="X25" i="1"/>
  <c r="W25" i="1"/>
  <c r="V25" i="1"/>
  <c r="U25" i="1"/>
  <c r="R25" i="1"/>
  <c r="Q25" i="1"/>
  <c r="P25" i="1"/>
  <c r="AG24" i="1"/>
  <c r="AB24" i="1"/>
  <c r="Y24" i="1"/>
  <c r="X24" i="1"/>
  <c r="W24" i="1"/>
  <c r="V24" i="1"/>
  <c r="U24" i="1"/>
  <c r="R24" i="1"/>
  <c r="Q24" i="1"/>
  <c r="P24" i="1"/>
  <c r="AG23" i="1"/>
  <c r="AB23" i="1"/>
  <c r="Y23" i="1"/>
  <c r="X23" i="1"/>
  <c r="W23" i="1"/>
  <c r="V23" i="1"/>
  <c r="U23" i="1"/>
  <c r="R23" i="1"/>
  <c r="Q23" i="1"/>
  <c r="P23" i="1"/>
</calcChain>
</file>

<file path=xl/sharedStrings.xml><?xml version="1.0" encoding="utf-8"?>
<sst xmlns="http://schemas.openxmlformats.org/spreadsheetml/2006/main" count="403" uniqueCount="289">
  <si>
    <t>Daffodil International University</t>
  </si>
  <si>
    <t>CO &amp; PO Attainment Assessment</t>
  </si>
  <si>
    <t>Semester &amp; Year:</t>
  </si>
  <si>
    <t>Fall 2021</t>
  </si>
  <si>
    <t>CO-Question Matrix</t>
  </si>
  <si>
    <t>PO-Question Matrix</t>
  </si>
  <si>
    <t>CO Met Criteria</t>
  </si>
  <si>
    <t>Course Code:</t>
  </si>
  <si>
    <t>CSE333</t>
  </si>
  <si>
    <t>Mid</t>
  </si>
  <si>
    <t>Final</t>
  </si>
  <si>
    <t>Total</t>
  </si>
  <si>
    <t>%</t>
  </si>
  <si>
    <t>If CO Marks (%) &gt;= Threshold</t>
  </si>
  <si>
    <t>Y</t>
  </si>
  <si>
    <t>Course Title:</t>
  </si>
  <si>
    <t>Software Engineering</t>
  </si>
  <si>
    <t>CO1</t>
  </si>
  <si>
    <t>PO1</t>
  </si>
  <si>
    <t>If CO Marks (%) &lt; Threshold</t>
  </si>
  <si>
    <t>N</t>
  </si>
  <si>
    <t>Level &amp; Term:</t>
  </si>
  <si>
    <t>L3Term3</t>
  </si>
  <si>
    <t>CO2</t>
  </si>
  <si>
    <t>PO2</t>
  </si>
  <si>
    <t>Section:</t>
  </si>
  <si>
    <t>All</t>
  </si>
  <si>
    <t>CO3</t>
  </si>
  <si>
    <t>PO3</t>
  </si>
  <si>
    <t>PO Met Criteria</t>
  </si>
  <si>
    <t>No. of Students:</t>
  </si>
  <si>
    <t>CO4</t>
  </si>
  <si>
    <t>PO4</t>
  </si>
  <si>
    <t>If PO Marks (%) &gt;= Threshold</t>
  </si>
  <si>
    <t>Threshold:</t>
  </si>
  <si>
    <t>CO5</t>
  </si>
  <si>
    <t>PO5</t>
  </si>
  <si>
    <t>Raw Marks</t>
  </si>
  <si>
    <t>Assessments (Mid-term, Final Exam)</t>
  </si>
  <si>
    <t>Mid Term Exam (25)</t>
  </si>
  <si>
    <t>Final Exam (40)</t>
  </si>
  <si>
    <t>Total marks</t>
  </si>
  <si>
    <t>Raw marks against COs</t>
  </si>
  <si>
    <t>Raw marks against POs</t>
  </si>
  <si>
    <t>% Marks of COs</t>
  </si>
  <si>
    <t>% Marks of POs</t>
  </si>
  <si>
    <t>CO-PO attainments</t>
  </si>
  <si>
    <t>Q1</t>
  </si>
  <si>
    <t>Q2</t>
  </si>
  <si>
    <t>Q3</t>
  </si>
  <si>
    <t>Q4</t>
  </si>
  <si>
    <t>Attainment of COs</t>
  </si>
  <si>
    <t>Attainment of POs</t>
  </si>
  <si>
    <t>Course Outcomes (COs)</t>
  </si>
  <si>
    <t>Program Outcomes (POs)</t>
  </si>
  <si>
    <t>Distribution of Marks</t>
  </si>
  <si>
    <t>Y/N</t>
  </si>
  <si>
    <t>SL</t>
  </si>
  <si>
    <t>ID</t>
  </si>
  <si>
    <t>Name</t>
  </si>
  <si>
    <t>191-15-2342</t>
  </si>
  <si>
    <t>Sabrina Saba</t>
  </si>
  <si>
    <t>191-15-2348</t>
  </si>
  <si>
    <t>Md Parvez Mosaraf</t>
  </si>
  <si>
    <t>191-15-2350</t>
  </si>
  <si>
    <t>Zarin Tasnim Liza</t>
  </si>
  <si>
    <t>191-15-2354</t>
  </si>
  <si>
    <t>Tanjila Jahan</t>
  </si>
  <si>
    <t>191-15-2358</t>
  </si>
  <si>
    <t>Biplob Kumer Ghosh</t>
  </si>
  <si>
    <t>191-15-2360</t>
  </si>
  <si>
    <t>Yousuf Mia</t>
  </si>
  <si>
    <t>191-15-2361</t>
  </si>
  <si>
    <t>Animesh Basak</t>
  </si>
  <si>
    <t>191-15-2371</t>
  </si>
  <si>
    <t>RINKU RANI BARMAN</t>
  </si>
  <si>
    <t>191-15-2377</t>
  </si>
  <si>
    <t>Shoaib Hossain</t>
  </si>
  <si>
    <t>191-15-2382</t>
  </si>
  <si>
    <t>Dip Datta</t>
  </si>
  <si>
    <t>191-15-2384</t>
  </si>
  <si>
    <t>Gourab Datta</t>
  </si>
  <si>
    <t>191-15-2391</t>
  </si>
  <si>
    <t>TANZILA RAHMAN MEEM</t>
  </si>
  <si>
    <t>191-15-2403</t>
  </si>
  <si>
    <t>Md. Anisur Rahaman Robin</t>
  </si>
  <si>
    <t>191-15-2406</t>
  </si>
  <si>
    <t>Md. Mahfujur Rahman</t>
  </si>
  <si>
    <t>191-15-2428</t>
  </si>
  <si>
    <t>Md. Rakibul Hasan</t>
  </si>
  <si>
    <t>191-15-2450</t>
  </si>
  <si>
    <t>Gourob Saha Surjo</t>
  </si>
  <si>
    <t>191-15-2452</t>
  </si>
  <si>
    <t>Esrah Anum Anny</t>
  </si>
  <si>
    <t>191-15-2454</t>
  </si>
  <si>
    <t>Izaz Ahmmed Nasim</t>
  </si>
  <si>
    <t>191-15-2459</t>
  </si>
  <si>
    <t>Sazzad Hossain</t>
  </si>
  <si>
    <t>191-15-2469</t>
  </si>
  <si>
    <t>Md. Ashikur Rahman</t>
  </si>
  <si>
    <t>191-15-2470</t>
  </si>
  <si>
    <t>FARJANA ABEDIN BOBY</t>
  </si>
  <si>
    <t>191-15-2483</t>
  </si>
  <si>
    <t>MD. SHAKAWATH HOSSEN</t>
  </si>
  <si>
    <t>191-15-2494</t>
  </si>
  <si>
    <t>MD. SALMAN SAKIB RAHMAN ZESAN</t>
  </si>
  <si>
    <t>191-15-2502</t>
  </si>
  <si>
    <t>Mizanur Rahman Masum</t>
  </si>
  <si>
    <t>191-15-2507</t>
  </si>
  <si>
    <t>SHAH MOAZZAM HOSSEN SHIBLEE</t>
  </si>
  <si>
    <t>191-15-2508</t>
  </si>
  <si>
    <t>MD. SOFIQUL ISLAM</t>
  </si>
  <si>
    <t>191-15-2514</t>
  </si>
  <si>
    <t>YASIN KHAN RABBI</t>
  </si>
  <si>
    <t>191-15-2543</t>
  </si>
  <si>
    <t>MD. ZIA UDDIN</t>
  </si>
  <si>
    <t>191-15-2549</t>
  </si>
  <si>
    <t>Farzana Yesmin</t>
  </si>
  <si>
    <t>191-15-2554</t>
  </si>
  <si>
    <t>Tajrin Jahan Mukta</t>
  </si>
  <si>
    <t>191-15-2605</t>
  </si>
  <si>
    <t>Nafisa Nazneen</t>
  </si>
  <si>
    <t>191-15-2622</t>
  </si>
  <si>
    <t>Mst. Sonia</t>
  </si>
  <si>
    <t>191-15-2709</t>
  </si>
  <si>
    <t>MUHAMMAD OSIUR RAHMAN MOZU</t>
  </si>
  <si>
    <t>191-15-2736</t>
  </si>
  <si>
    <t>Md. Ashiqul Islam</t>
  </si>
  <si>
    <t>191-15-2773</t>
  </si>
  <si>
    <t>Sheikh Mufrad Hossain</t>
  </si>
  <si>
    <t>191-15-2344</t>
  </si>
  <si>
    <t>Tanjina Nur Jeba</t>
  </si>
  <si>
    <t>191-15-2351</t>
  </si>
  <si>
    <t>Atia Fyrose</t>
  </si>
  <si>
    <t>191-15-2365</t>
  </si>
  <si>
    <t>Md. Reduan Shahriar</t>
  </si>
  <si>
    <t>191-15-2398</t>
  </si>
  <si>
    <t>Md. Imtius Ahammed</t>
  </si>
  <si>
    <t>191-15-2399</t>
  </si>
  <si>
    <t>Md. Rifat Mahmud Rakib</t>
  </si>
  <si>
    <t>191-15-2402</t>
  </si>
  <si>
    <t>Md. Forhad Hossain Rahi</t>
  </si>
  <si>
    <t>191-15-2413</t>
  </si>
  <si>
    <t>Md. Mossaddak Hossain</t>
  </si>
  <si>
    <t>191-15-2414</t>
  </si>
  <si>
    <t>Md Shariar Kabir</t>
  </si>
  <si>
    <t>191-15-2420</t>
  </si>
  <si>
    <t>Shazzad Hossen</t>
  </si>
  <si>
    <t>191-15-2421</t>
  </si>
  <si>
    <t>Abu Taher</t>
  </si>
  <si>
    <t>191-15-2429</t>
  </si>
  <si>
    <t>Fardeen Mahmud</t>
  </si>
  <si>
    <t>191-15-2434</t>
  </si>
  <si>
    <t>Sumiya Mahmud Monisha</t>
  </si>
  <si>
    <t>191-15-2440</t>
  </si>
  <si>
    <t>Tanjina Akter Choity</t>
  </si>
  <si>
    <t>191-15-2445</t>
  </si>
  <si>
    <t>Kamrul Kader Mehadi Khan</t>
  </si>
  <si>
    <t>191-15-2458</t>
  </si>
  <si>
    <t>Zibran Ahmmad Eshan</t>
  </si>
  <si>
    <t>191-15-2471</t>
  </si>
  <si>
    <t>K. M. NASIR UDDIN HRIDOY</t>
  </si>
  <si>
    <t>191-15-2484</t>
  </si>
  <si>
    <t>Md. Al - Sajiduzzaman Akand</t>
  </si>
  <si>
    <t>191-15-2493</t>
  </si>
  <si>
    <t>RIFAT SIKDER PRANTO</t>
  </si>
  <si>
    <t>191-15-2522</t>
  </si>
  <si>
    <t>TANVIR REZWAN</t>
  </si>
  <si>
    <t>191-15-2523</t>
  </si>
  <si>
    <t>MD. SHOHIDUL ISLAM POLASH</t>
  </si>
  <si>
    <t>191-15-2531</t>
  </si>
  <si>
    <t>Md. Tanzir Ahmed</t>
  </si>
  <si>
    <t>191-15-2535</t>
  </si>
  <si>
    <t>Mehedi Hasan</t>
  </si>
  <si>
    <t>191-15-2552</t>
  </si>
  <si>
    <t>Jakia Khanom</t>
  </si>
  <si>
    <t>191-15-2557</t>
  </si>
  <si>
    <t>Md. Najmul Hasan</t>
  </si>
  <si>
    <t>191-15-2560</t>
  </si>
  <si>
    <t>Rina Sultana</t>
  </si>
  <si>
    <t>191-15-2562</t>
  </si>
  <si>
    <t>Sarwar Azmain Reza</t>
  </si>
  <si>
    <t>191-15-2563</t>
  </si>
  <si>
    <t>Md. Mustakim</t>
  </si>
  <si>
    <t>191-15-2568</t>
  </si>
  <si>
    <t>Tamanna</t>
  </si>
  <si>
    <t>191-15-2580</t>
  </si>
  <si>
    <t>Tanzila Akhter Mim</t>
  </si>
  <si>
    <t>191-15-2624</t>
  </si>
  <si>
    <t>MOMINUL ISLAM</t>
  </si>
  <si>
    <t>191-15-2630</t>
  </si>
  <si>
    <t>Shafkat Md. Sabid Alam</t>
  </si>
  <si>
    <t>191-15-2635</t>
  </si>
  <si>
    <t>Surove Paul</t>
  </si>
  <si>
    <t>191-15-2640</t>
  </si>
  <si>
    <t>Khadija Tut Tahera</t>
  </si>
  <si>
    <t>191-15-2642</t>
  </si>
  <si>
    <t>Md. Atik Bhuiyan</t>
  </si>
  <si>
    <t>191-15-2648</t>
  </si>
  <si>
    <t>ANUPOM PAUL ORNOB</t>
  </si>
  <si>
    <t>191-15-2649</t>
  </si>
  <si>
    <t>Alif Jawat</t>
  </si>
  <si>
    <t>191-15-2663</t>
  </si>
  <si>
    <t>MD. MAHMUD HASSAN</t>
  </si>
  <si>
    <t>191-15-2682</t>
  </si>
  <si>
    <t>Apu Ryhan</t>
  </si>
  <si>
    <t>191-15-2341</t>
  </si>
  <si>
    <t>Pritue Mondal</t>
  </si>
  <si>
    <t>191-15-2349</t>
  </si>
  <si>
    <t>Md. Fazley Atif Maruf</t>
  </si>
  <si>
    <t>191-15-2362</t>
  </si>
  <si>
    <t>Rasel Hider Nobin</t>
  </si>
  <si>
    <t>191-15-2363</t>
  </si>
  <si>
    <t>Md. Nahid Sharif</t>
  </si>
  <si>
    <t>191-15-2368</t>
  </si>
  <si>
    <t>Golam Kibria Khan</t>
  </si>
  <si>
    <t>191-15-2372</t>
  </si>
  <si>
    <t>SHARAF SHAHARIARE RAD</t>
  </si>
  <si>
    <t>191-15-2378</t>
  </si>
  <si>
    <t>Md. Moshiur Rahman</t>
  </si>
  <si>
    <t>191-15-2393</t>
  </si>
  <si>
    <t>Mokhlesur Rahman</t>
  </si>
  <si>
    <t>191-15-2394</t>
  </si>
  <si>
    <t>Mirza Shahriyar Rahman</t>
  </si>
  <si>
    <t>191-15-2407</t>
  </si>
  <si>
    <t>Md. Naimul Hossaine Nabil</t>
  </si>
  <si>
    <t>191-15-2456</t>
  </si>
  <si>
    <t>Mahsuba Meherun Nessa Samia</t>
  </si>
  <si>
    <t>191-15-2468</t>
  </si>
  <si>
    <t>Md. Parvez</t>
  </si>
  <si>
    <t>191-15-2474</t>
  </si>
  <si>
    <t>ISRAT JAHAN SHOSHE</t>
  </si>
  <si>
    <t>191-15-2481</t>
  </si>
  <si>
    <t>ABDULLAH IBN ATIQ</t>
  </si>
  <si>
    <t>191-15-2490</t>
  </si>
  <si>
    <t>Md. Ali - Al - Alvy</t>
  </si>
  <si>
    <t>191-15-2500</t>
  </si>
  <si>
    <t>Shahida Akter</t>
  </si>
  <si>
    <t>191-15-2532</t>
  </si>
  <si>
    <t>Abu Sufian</t>
  </si>
  <si>
    <t>191-15-2550</t>
  </si>
  <si>
    <t>Progga Parmita Karmokar</t>
  </si>
  <si>
    <t>191-15-2559</t>
  </si>
  <si>
    <t>Md. Muzahidul Islam Khandakar</t>
  </si>
  <si>
    <t>191-15-2576</t>
  </si>
  <si>
    <t>Al - Mamun</t>
  </si>
  <si>
    <t>191-15-2577</t>
  </si>
  <si>
    <t>Anika Tafannum</t>
  </si>
  <si>
    <t>191-15-2579</t>
  </si>
  <si>
    <t>Farzana Akter</t>
  </si>
  <si>
    <t>191-15-2585</t>
  </si>
  <si>
    <t>Bonna Akter</t>
  </si>
  <si>
    <t>191-15-2586</t>
  </si>
  <si>
    <t>MD. SAKHAWT</t>
  </si>
  <si>
    <t>191-15-2600</t>
  </si>
  <si>
    <t>Sabbir Ahmad</t>
  </si>
  <si>
    <t>191-15-2603</t>
  </si>
  <si>
    <t>Md. Abid Hasan</t>
  </si>
  <si>
    <t>191-15-2611</t>
  </si>
  <si>
    <t>Md. Robiul Islam</t>
  </si>
  <si>
    <t>CO 3</t>
  </si>
  <si>
    <t>No. of Students Who Attempted</t>
  </si>
  <si>
    <t>Threshold Marks for each question</t>
  </si>
  <si>
    <t>No. of Students Who got &gt;=50%</t>
  </si>
  <si>
    <t>Percentage of Students Who got &gt;=50%</t>
  </si>
  <si>
    <t>Course Report submitted by course Instructor</t>
  </si>
  <si>
    <t>Attainment of Course COs</t>
  </si>
  <si>
    <t>Attainment of Course POs</t>
  </si>
  <si>
    <t>LOs</t>
  </si>
  <si>
    <t>Status of attainment</t>
  </si>
  <si>
    <t>CQI of non-achievable CO for next semester</t>
  </si>
  <si>
    <t>POs</t>
  </si>
  <si>
    <t>CQI of non-achievable PO for next semester</t>
  </si>
  <si>
    <t>Revision of CO, TLA enhancement , Assessment  review</t>
  </si>
  <si>
    <t>End Semester Course Assessment Report (eSCAR), Fall 2021</t>
  </si>
  <si>
    <t>Total number of students in this course = 313</t>
  </si>
  <si>
    <t>CO's</t>
  </si>
  <si>
    <t>Number of students achieved COs</t>
  </si>
  <si>
    <t>% Of students achieved COs</t>
  </si>
  <si>
    <t>COs Attained ?</t>
  </si>
  <si>
    <t>PO's</t>
  </si>
  <si>
    <t>Number of students achieved POs</t>
  </si>
  <si>
    <t>% of students achieved POs</t>
  </si>
  <si>
    <t>Pos Attained ?</t>
  </si>
  <si>
    <t>Proposed Attainment of CO and PO of the course= if 50% students pass the particular CO and PO</t>
  </si>
  <si>
    <t>*Attainment marks should be based on the decision of the academic council of the University</t>
  </si>
  <si>
    <t>Signature of                  Dept. Head</t>
  </si>
  <si>
    <t>Signature of Course Teacher</t>
  </si>
  <si>
    <t>191-15-2612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</si>
</sst>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28"/>
      <color rgb="FF000000"/>
      <name val="Times New Roman"/>
    </font>
    <font>
      <sz val="11"/>
      <color theme="1"/>
      <name val="Times New Roman"/>
    </font>
    <font>
      <sz val="22"/>
      <color rgb="FF000000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Arial"/>
    </font>
    <font>
      <b/>
      <sz val="11"/>
      <color rgb="FF000000"/>
      <name val="Times New Roman"/>
    </font>
    <font>
      <sz val="11"/>
      <color rgb="FF333333"/>
      <name val="Times New Roman"/>
    </font>
    <font>
      <b/>
      <sz val="9"/>
      <color theme="1"/>
      <name val="Times New Roman"/>
    </font>
    <font>
      <sz val="11"/>
      <color theme="1"/>
      <name val="Arial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Arial"/>
      <family val="2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20"/>
  </cellStyleXfs>
  <cellXfs count="119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1" xfId="0" applyFont="1" applyBorder="1"/>
    <xf numFmtId="10" fontId="3" fillId="0" borderId="3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11" fillId="3" borderId="20" xfId="0" applyFont="1" applyFill="1" applyBorder="1"/>
    <xf numFmtId="0" fontId="5" fillId="3" borderId="2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2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2" fillId="5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right" vertical="top" wrapText="1"/>
    </xf>
    <xf numFmtId="0" fontId="3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/>
    </xf>
    <xf numFmtId="0" fontId="12" fillId="6" borderId="1" xfId="0" applyFont="1" applyFill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0" xfId="0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9" fontId="1" fillId="4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3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7" fillId="0" borderId="9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7" fillId="0" borderId="16" xfId="0" applyFont="1" applyBorder="1"/>
    <xf numFmtId="0" fontId="7" fillId="0" borderId="19" xfId="0" applyFont="1" applyBorder="1"/>
    <xf numFmtId="0" fontId="5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13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4" xfId="0" applyFont="1" applyBorder="1"/>
  </cellXfs>
  <cellStyles count="2">
    <cellStyle name="Normal" xfId="0" builtinId="0"/>
    <cellStyle name="Normal 2" xfId="1" xr:uid="{7F048548-E56B-41C1-A52C-E6177D7471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247650</xdr:colOff>
      <xdr:row>155</xdr:row>
      <xdr:rowOff>47625</xdr:rowOff>
    </xdr:from>
    <xdr:ext cx="1266825" cy="428625"/>
    <xdr:pic>
      <xdr:nvPicPr>
        <xdr:cNvPr id="2" name="image1.png" descr="Capture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359"/>
  <sheetViews>
    <sheetView tabSelected="1" topLeftCell="A104" zoomScale="70" zoomScaleNormal="70" workbookViewId="0">
      <selection activeCell="U127" sqref="U127"/>
    </sheetView>
  </sheetViews>
  <sheetFormatPr defaultColWidth="12.7109375" defaultRowHeight="15" customHeight="1" x14ac:dyDescent="0.2"/>
  <cols>
    <col min="1" max="1" width="4.28515625" customWidth="1"/>
    <col min="2" max="2" width="5.28515625" customWidth="1"/>
    <col min="3" max="3" width="17.7109375" customWidth="1"/>
    <col min="4" max="4" width="31.7109375" customWidth="1"/>
    <col min="5" max="5" width="6.28515625" customWidth="1"/>
    <col min="6" max="6" width="10" customWidth="1"/>
    <col min="7" max="7" width="10.7109375" customWidth="1"/>
    <col min="8" max="8" width="5.28515625" customWidth="1"/>
    <col min="9" max="9" width="7.28515625" customWidth="1"/>
    <col min="10" max="10" width="6.7109375" customWidth="1"/>
    <col min="11" max="11" width="6.28515625" customWidth="1"/>
    <col min="12" max="12" width="6.7109375" customWidth="1"/>
    <col min="13" max="13" width="7.85546875" customWidth="1"/>
    <col min="14" max="14" width="9.7109375" customWidth="1"/>
    <col min="15" max="15" width="11.28515625" customWidth="1"/>
    <col min="16" max="16" width="7.28515625" customWidth="1"/>
    <col min="17" max="17" width="9.28515625" customWidth="1"/>
    <col min="18" max="18" width="7.7109375" customWidth="1"/>
    <col min="19" max="19" width="9.28515625" customWidth="1"/>
    <col min="20" max="20" width="6" customWidth="1"/>
    <col min="21" max="21" width="9" customWidth="1"/>
    <col min="22" max="24" width="6.140625" customWidth="1"/>
    <col min="25" max="25" width="6.28515625" customWidth="1"/>
    <col min="26" max="26" width="8.7109375" customWidth="1"/>
    <col min="27" max="27" width="7.140625" customWidth="1"/>
    <col min="28" max="28" width="7.28515625" customWidth="1"/>
    <col min="29" max="29" width="6.85546875" customWidth="1"/>
    <col min="30" max="30" width="9.28515625" customWidth="1"/>
    <col min="31" max="31" width="8.140625" customWidth="1"/>
    <col min="32" max="32" width="7" customWidth="1"/>
    <col min="33" max="33" width="5.7109375" customWidth="1"/>
    <col min="34" max="34" width="6.7109375" customWidth="1"/>
    <col min="35" max="36" width="6.28515625" customWidth="1"/>
    <col min="37" max="40" width="5.28515625" customWidth="1"/>
    <col min="41" max="45" width="5.7109375" customWidth="1"/>
    <col min="46" max="47" width="14.28515625" customWidth="1"/>
    <col min="48" max="48" width="8.85546875" customWidth="1"/>
    <col min="49" max="49" width="7.28515625" customWidth="1"/>
    <col min="50" max="50" width="11.28515625" customWidth="1"/>
    <col min="51" max="51" width="7.85546875" customWidth="1"/>
    <col min="52" max="52" width="8.7109375" customWidth="1"/>
    <col min="53" max="53" width="8" customWidth="1"/>
    <col min="54" max="54" width="7.7109375" customWidth="1"/>
    <col min="55" max="55" width="8.28515625" customWidth="1"/>
    <col min="56" max="58" width="7.85546875" customWidth="1"/>
    <col min="59" max="59" width="7.140625" customWidth="1"/>
    <col min="60" max="60" width="14.28515625" customWidth="1"/>
    <col min="61" max="61" width="6.28515625" customWidth="1"/>
    <col min="62" max="62" width="18.28515625" customWidth="1"/>
    <col min="63" max="63" width="18.85546875" customWidth="1"/>
    <col min="64" max="64" width="16.7109375" customWidth="1"/>
  </cols>
  <sheetData>
    <row r="1" spans="1:64" ht="15.75" customHeight="1" x14ac:dyDescent="0.25">
      <c r="A1" s="1"/>
      <c r="B1" s="95" t="s">
        <v>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.75" customHeight="1" x14ac:dyDescent="0.25">
      <c r="A2" s="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75" customHeight="1" x14ac:dyDescent="0.25">
      <c r="A3" s="1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.75" customHeight="1" x14ac:dyDescent="0.25">
      <c r="A4" s="1"/>
      <c r="B4" s="96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.75" customHeight="1" x14ac:dyDescent="0.25">
      <c r="A5" s="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15.75" customHeight="1" x14ac:dyDescent="0.25">
      <c r="A6" s="1"/>
      <c r="B6" s="2"/>
      <c r="C6" s="2"/>
      <c r="D6" s="2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customHeight="1" x14ac:dyDescent="0.25">
      <c r="A7" s="1"/>
      <c r="B7" s="2"/>
      <c r="C7" s="6" t="s">
        <v>2</v>
      </c>
      <c r="D7" s="7" t="s">
        <v>3</v>
      </c>
      <c r="E7" s="4"/>
      <c r="F7" s="5"/>
      <c r="G7" s="2"/>
      <c r="H7" s="2"/>
      <c r="I7" s="2"/>
      <c r="J7" s="97" t="s">
        <v>4</v>
      </c>
      <c r="K7" s="83"/>
      <c r="L7" s="83"/>
      <c r="M7" s="83"/>
      <c r="N7" s="84"/>
      <c r="O7" s="2"/>
      <c r="P7" s="97" t="s">
        <v>5</v>
      </c>
      <c r="Q7" s="83"/>
      <c r="R7" s="83"/>
      <c r="S7" s="83"/>
      <c r="T7" s="84"/>
      <c r="U7" s="2"/>
      <c r="V7" s="2"/>
      <c r="W7" s="2"/>
      <c r="X7" s="2"/>
      <c r="Y7" s="2"/>
      <c r="Z7" s="97" t="s">
        <v>6</v>
      </c>
      <c r="AA7" s="83"/>
      <c r="AB7" s="83"/>
      <c r="AC7" s="83"/>
      <c r="AD7" s="84"/>
      <c r="AE7" s="1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15.75" customHeight="1" x14ac:dyDescent="0.25">
      <c r="A8" s="1"/>
      <c r="B8" s="2"/>
      <c r="C8" s="6" t="s">
        <v>7</v>
      </c>
      <c r="D8" s="7" t="s">
        <v>8</v>
      </c>
      <c r="E8" s="4"/>
      <c r="F8" s="5"/>
      <c r="G8" s="2"/>
      <c r="H8" s="2"/>
      <c r="I8" s="2"/>
      <c r="J8" s="9"/>
      <c r="K8" s="9" t="s">
        <v>9</v>
      </c>
      <c r="L8" s="8" t="s">
        <v>10</v>
      </c>
      <c r="M8" s="9" t="s">
        <v>11</v>
      </c>
      <c r="N8" s="10" t="s">
        <v>12</v>
      </c>
      <c r="O8" s="2"/>
      <c r="P8" s="9"/>
      <c r="Q8" s="9" t="s">
        <v>9</v>
      </c>
      <c r="R8" s="8" t="s">
        <v>10</v>
      </c>
      <c r="S8" s="9" t="s">
        <v>11</v>
      </c>
      <c r="T8" s="10" t="s">
        <v>12</v>
      </c>
      <c r="U8" s="2"/>
      <c r="V8" s="2"/>
      <c r="W8" s="2"/>
      <c r="X8" s="2"/>
      <c r="Y8" s="2"/>
      <c r="Z8" s="11" t="s">
        <v>13</v>
      </c>
      <c r="AA8" s="12"/>
      <c r="AB8" s="12"/>
      <c r="AC8" s="13"/>
      <c r="AD8" s="9" t="s">
        <v>14</v>
      </c>
      <c r="AE8" s="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1.75" customHeight="1" x14ac:dyDescent="0.25">
      <c r="A9" s="1"/>
      <c r="B9" s="2"/>
      <c r="C9" s="14" t="s">
        <v>15</v>
      </c>
      <c r="D9" s="15" t="s">
        <v>16</v>
      </c>
      <c r="E9" s="4"/>
      <c r="F9" s="5"/>
      <c r="G9" s="2"/>
      <c r="H9" s="2"/>
      <c r="I9" s="2"/>
      <c r="J9" s="9" t="s">
        <v>17</v>
      </c>
      <c r="K9" s="16">
        <v>5</v>
      </c>
      <c r="L9" s="17">
        <v>0</v>
      </c>
      <c r="M9" s="18">
        <f t="shared" ref="M9:M13" si="0">SUM(K9:L9)</f>
        <v>5</v>
      </c>
      <c r="N9" s="73">
        <f t="shared" ref="N9:N13" si="1">M9/65</f>
        <v>7.6923076923076927E-2</v>
      </c>
      <c r="O9" s="2"/>
      <c r="P9" s="9" t="s">
        <v>18</v>
      </c>
      <c r="Q9" s="19">
        <v>5</v>
      </c>
      <c r="R9" s="20">
        <v>0</v>
      </c>
      <c r="S9" s="9">
        <v>5</v>
      </c>
      <c r="T9" s="73">
        <f>S9/65</f>
        <v>7.6923076923076927E-2</v>
      </c>
      <c r="U9" s="2"/>
      <c r="V9" s="2"/>
      <c r="W9" s="2"/>
      <c r="X9" s="2"/>
      <c r="Y9" s="2"/>
      <c r="Z9" s="11" t="s">
        <v>19</v>
      </c>
      <c r="AA9" s="12"/>
      <c r="AB9" s="12"/>
      <c r="AC9" s="13"/>
      <c r="AD9" s="9" t="s">
        <v>20</v>
      </c>
      <c r="AE9" s="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15.75" customHeight="1" x14ac:dyDescent="0.25">
      <c r="A10" s="1"/>
      <c r="B10" s="2"/>
      <c r="C10" s="6" t="s">
        <v>21</v>
      </c>
      <c r="D10" s="7" t="s">
        <v>22</v>
      </c>
      <c r="E10" s="4"/>
      <c r="F10" s="5"/>
      <c r="G10" s="2"/>
      <c r="H10" s="2"/>
      <c r="I10" s="2"/>
      <c r="J10" s="9" t="s">
        <v>23</v>
      </c>
      <c r="K10" s="16">
        <v>5</v>
      </c>
      <c r="L10" s="21">
        <v>0</v>
      </c>
      <c r="M10" s="18">
        <f t="shared" si="0"/>
        <v>5</v>
      </c>
      <c r="N10" s="73">
        <f t="shared" si="1"/>
        <v>7.6923076923076927E-2</v>
      </c>
      <c r="O10" s="2"/>
      <c r="P10" s="9" t="s">
        <v>24</v>
      </c>
      <c r="Q10" s="19">
        <v>5</v>
      </c>
      <c r="R10" s="20">
        <v>0</v>
      </c>
      <c r="S10" s="9">
        <v>5</v>
      </c>
      <c r="T10" s="73">
        <f t="shared" ref="T10:T13" si="2">S10/65</f>
        <v>7.6923076923076927E-2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15.75" customHeight="1" x14ac:dyDescent="0.25">
      <c r="A11" s="1"/>
      <c r="B11" s="2"/>
      <c r="C11" s="6" t="s">
        <v>25</v>
      </c>
      <c r="D11" s="22" t="s">
        <v>26</v>
      </c>
      <c r="E11" s="4"/>
      <c r="F11" s="5"/>
      <c r="G11" s="2"/>
      <c r="H11" s="2"/>
      <c r="I11" s="2"/>
      <c r="J11" s="9" t="s">
        <v>27</v>
      </c>
      <c r="K11" s="16">
        <v>15</v>
      </c>
      <c r="L11" s="21">
        <v>20</v>
      </c>
      <c r="M11" s="18">
        <f t="shared" si="0"/>
        <v>35</v>
      </c>
      <c r="N11" s="73">
        <f t="shared" si="1"/>
        <v>0.53846153846153844</v>
      </c>
      <c r="O11" s="2"/>
      <c r="P11" s="23" t="s">
        <v>28</v>
      </c>
      <c r="Q11" s="19">
        <v>15</v>
      </c>
      <c r="R11" s="20">
        <v>20</v>
      </c>
      <c r="S11" s="9">
        <v>35</v>
      </c>
      <c r="T11" s="73">
        <f t="shared" si="2"/>
        <v>0.53846153846153844</v>
      </c>
      <c r="U11" s="2"/>
      <c r="V11" s="2"/>
      <c r="W11" s="2"/>
      <c r="X11" s="2"/>
      <c r="Y11" s="2"/>
      <c r="Z11" s="97" t="s">
        <v>29</v>
      </c>
      <c r="AA11" s="83"/>
      <c r="AB11" s="83"/>
      <c r="AC11" s="83"/>
      <c r="AD11" s="84"/>
      <c r="AE11" s="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15.75" customHeight="1" x14ac:dyDescent="0.25">
      <c r="A12" s="1"/>
      <c r="B12" s="2"/>
      <c r="C12" s="6" t="s">
        <v>30</v>
      </c>
      <c r="D12" s="22">
        <v>313</v>
      </c>
      <c r="E12" s="4"/>
      <c r="F12" s="24"/>
      <c r="G12" s="2"/>
      <c r="H12" s="2"/>
      <c r="I12" s="2"/>
      <c r="J12" s="9" t="s">
        <v>31</v>
      </c>
      <c r="K12" s="18">
        <v>0</v>
      </c>
      <c r="L12" s="17">
        <v>10</v>
      </c>
      <c r="M12" s="18">
        <f t="shared" si="0"/>
        <v>10</v>
      </c>
      <c r="N12" s="73">
        <f t="shared" si="1"/>
        <v>0.15384615384615385</v>
      </c>
      <c r="O12" s="2"/>
      <c r="P12" s="25" t="s">
        <v>32</v>
      </c>
      <c r="Q12" s="26">
        <v>0</v>
      </c>
      <c r="R12" s="27">
        <v>10</v>
      </c>
      <c r="S12" s="9">
        <v>10</v>
      </c>
      <c r="T12" s="73">
        <f t="shared" si="2"/>
        <v>0.15384615384615385</v>
      </c>
      <c r="U12" s="2"/>
      <c r="V12" s="2"/>
      <c r="W12" s="2"/>
      <c r="X12" s="2"/>
      <c r="Y12" s="2"/>
      <c r="Z12" s="11" t="s">
        <v>33</v>
      </c>
      <c r="AA12" s="12"/>
      <c r="AB12" s="12"/>
      <c r="AC12" s="13"/>
      <c r="AD12" s="9" t="s">
        <v>14</v>
      </c>
      <c r="AE12" s="1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15.75" customHeight="1" x14ac:dyDescent="0.25">
      <c r="A13" s="1"/>
      <c r="B13" s="2"/>
      <c r="C13" s="6" t="s">
        <v>34</v>
      </c>
      <c r="D13" s="28">
        <f>0.5</f>
        <v>0.5</v>
      </c>
      <c r="E13" s="4"/>
      <c r="F13" s="24"/>
      <c r="G13" s="2"/>
      <c r="H13" s="2"/>
      <c r="I13" s="2"/>
      <c r="J13" s="9" t="s">
        <v>35</v>
      </c>
      <c r="K13" s="18">
        <v>0</v>
      </c>
      <c r="L13" s="21">
        <v>10</v>
      </c>
      <c r="M13" s="29">
        <f t="shared" si="0"/>
        <v>10</v>
      </c>
      <c r="N13" s="73">
        <f t="shared" si="1"/>
        <v>0.15384615384615385</v>
      </c>
      <c r="O13" s="2"/>
      <c r="P13" s="9" t="s">
        <v>36</v>
      </c>
      <c r="Q13" s="19">
        <v>0</v>
      </c>
      <c r="R13" s="19">
        <v>10</v>
      </c>
      <c r="S13" s="25">
        <v>10</v>
      </c>
      <c r="T13" s="73">
        <f t="shared" si="2"/>
        <v>0.15384615384615385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15.75" customHeight="1" x14ac:dyDescent="0.25">
      <c r="A14" s="1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30">
        <v>65</v>
      </c>
      <c r="N14" s="80">
        <v>1</v>
      </c>
      <c r="O14" s="2"/>
      <c r="P14" s="2"/>
      <c r="Q14" s="2"/>
      <c r="R14" s="2"/>
      <c r="S14" s="30">
        <v>65</v>
      </c>
      <c r="T14" s="73">
        <f>S14/65</f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15.75" customHeight="1" x14ac:dyDescent="0.25">
      <c r="A15" s="1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3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15.75" customHeight="1" x14ac:dyDescent="0.25">
      <c r="A16" s="1"/>
      <c r="B16" s="100" t="s">
        <v>37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98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4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15.75" customHeight="1" x14ac:dyDescent="0.25">
      <c r="A17" s="1"/>
      <c r="B17" s="101" t="s">
        <v>38</v>
      </c>
      <c r="C17" s="102"/>
      <c r="D17" s="103"/>
      <c r="E17" s="107" t="s">
        <v>39</v>
      </c>
      <c r="F17" s="83"/>
      <c r="G17" s="83"/>
      <c r="H17" s="83"/>
      <c r="I17" s="84"/>
      <c r="J17" s="107" t="s">
        <v>40</v>
      </c>
      <c r="K17" s="83"/>
      <c r="L17" s="83"/>
      <c r="M17" s="83"/>
      <c r="N17" s="84"/>
      <c r="O17" s="108" t="s">
        <v>41</v>
      </c>
      <c r="P17" s="111" t="s">
        <v>42</v>
      </c>
      <c r="Q17" s="102"/>
      <c r="R17" s="102"/>
      <c r="S17" s="102"/>
      <c r="T17" s="103"/>
      <c r="U17" s="111" t="s">
        <v>43</v>
      </c>
      <c r="V17" s="102"/>
      <c r="W17" s="102"/>
      <c r="X17" s="102"/>
      <c r="Y17" s="103"/>
      <c r="Z17" s="111" t="s">
        <v>44</v>
      </c>
      <c r="AA17" s="102"/>
      <c r="AB17" s="102"/>
      <c r="AC17" s="102"/>
      <c r="AD17" s="103"/>
      <c r="AE17" s="111" t="s">
        <v>45</v>
      </c>
      <c r="AF17" s="102"/>
      <c r="AG17" s="102"/>
      <c r="AH17" s="102"/>
      <c r="AI17" s="103"/>
      <c r="AJ17" s="100" t="s">
        <v>46</v>
      </c>
      <c r="AK17" s="83"/>
      <c r="AL17" s="83"/>
      <c r="AM17" s="83"/>
      <c r="AN17" s="83"/>
      <c r="AO17" s="83"/>
      <c r="AP17" s="83"/>
      <c r="AQ17" s="83"/>
      <c r="AR17" s="83"/>
      <c r="AS17" s="84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15.75" customHeight="1" x14ac:dyDescent="0.25">
      <c r="A18" s="1"/>
      <c r="B18" s="104"/>
      <c r="C18" s="105"/>
      <c r="D18" s="106"/>
      <c r="E18" s="32" t="s">
        <v>47</v>
      </c>
      <c r="F18" s="32" t="s">
        <v>48</v>
      </c>
      <c r="G18" s="32" t="s">
        <v>49</v>
      </c>
      <c r="H18" s="33" t="s">
        <v>50</v>
      </c>
      <c r="I18" s="33"/>
      <c r="J18" s="32" t="s">
        <v>47</v>
      </c>
      <c r="K18" s="32" t="s">
        <v>48</v>
      </c>
      <c r="L18" s="32" t="s">
        <v>49</v>
      </c>
      <c r="M18" s="32" t="s">
        <v>50</v>
      </c>
      <c r="N18" s="33"/>
      <c r="O18" s="109"/>
      <c r="P18" s="104"/>
      <c r="Q18" s="105"/>
      <c r="R18" s="105"/>
      <c r="S18" s="105"/>
      <c r="T18" s="106"/>
      <c r="U18" s="104"/>
      <c r="V18" s="105"/>
      <c r="W18" s="105"/>
      <c r="X18" s="105"/>
      <c r="Y18" s="106"/>
      <c r="Z18" s="104"/>
      <c r="AA18" s="105"/>
      <c r="AB18" s="105"/>
      <c r="AC18" s="105"/>
      <c r="AD18" s="106"/>
      <c r="AE18" s="104"/>
      <c r="AF18" s="105"/>
      <c r="AG18" s="105"/>
      <c r="AH18" s="105"/>
      <c r="AI18" s="106"/>
      <c r="AJ18" s="100" t="s">
        <v>51</v>
      </c>
      <c r="AK18" s="83"/>
      <c r="AL18" s="83"/>
      <c r="AM18" s="83"/>
      <c r="AN18" s="84"/>
      <c r="AO18" s="100" t="s">
        <v>52</v>
      </c>
      <c r="AP18" s="83"/>
      <c r="AQ18" s="83"/>
      <c r="AR18" s="83"/>
      <c r="AS18" s="84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15.75" customHeight="1" x14ac:dyDescent="0.25">
      <c r="A19" s="1"/>
      <c r="B19" s="99" t="s">
        <v>53</v>
      </c>
      <c r="C19" s="83"/>
      <c r="D19" s="84"/>
      <c r="E19" s="32" t="s">
        <v>17</v>
      </c>
      <c r="F19" s="34" t="s">
        <v>27</v>
      </c>
      <c r="G19" s="34" t="s">
        <v>23</v>
      </c>
      <c r="H19" s="33" t="s">
        <v>27</v>
      </c>
      <c r="I19" s="33"/>
      <c r="J19" s="35" t="s">
        <v>27</v>
      </c>
      <c r="K19" s="36" t="s">
        <v>27</v>
      </c>
      <c r="L19" s="36" t="s">
        <v>31</v>
      </c>
      <c r="M19" s="36" t="s">
        <v>35</v>
      </c>
      <c r="N19" s="33"/>
      <c r="O19" s="109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15.75" customHeight="1" x14ac:dyDescent="0.25">
      <c r="A20" s="1"/>
      <c r="B20" s="99" t="s">
        <v>54</v>
      </c>
      <c r="C20" s="83"/>
      <c r="D20" s="84"/>
      <c r="E20" s="38" t="s">
        <v>18</v>
      </c>
      <c r="F20" s="38" t="s">
        <v>28</v>
      </c>
      <c r="G20" s="38" t="s">
        <v>24</v>
      </c>
      <c r="H20" s="38" t="s">
        <v>28</v>
      </c>
      <c r="I20" s="38"/>
      <c r="J20" s="38" t="s">
        <v>28</v>
      </c>
      <c r="K20" s="38" t="s">
        <v>28</v>
      </c>
      <c r="L20" s="38" t="s">
        <v>32</v>
      </c>
      <c r="M20" s="38" t="s">
        <v>36</v>
      </c>
      <c r="N20" s="38"/>
      <c r="O20" s="110"/>
      <c r="P20" s="37" t="s">
        <v>17</v>
      </c>
      <c r="Q20" s="37" t="s">
        <v>23</v>
      </c>
      <c r="R20" s="37" t="s">
        <v>27</v>
      </c>
      <c r="S20" s="37" t="s">
        <v>31</v>
      </c>
      <c r="T20" s="37" t="s">
        <v>35</v>
      </c>
      <c r="U20" s="37" t="s">
        <v>18</v>
      </c>
      <c r="V20" s="37" t="s">
        <v>24</v>
      </c>
      <c r="W20" s="37" t="s">
        <v>28</v>
      </c>
      <c r="X20" s="37" t="s">
        <v>32</v>
      </c>
      <c r="Y20" s="39" t="s">
        <v>36</v>
      </c>
      <c r="Z20" s="37" t="s">
        <v>17</v>
      </c>
      <c r="AA20" s="37" t="s">
        <v>23</v>
      </c>
      <c r="AB20" s="37" t="s">
        <v>27</v>
      </c>
      <c r="AC20" s="37" t="s">
        <v>31</v>
      </c>
      <c r="AD20" s="37" t="s">
        <v>35</v>
      </c>
      <c r="AE20" s="37" t="s">
        <v>18</v>
      </c>
      <c r="AF20" s="37" t="s">
        <v>24</v>
      </c>
      <c r="AG20" s="37" t="s">
        <v>28</v>
      </c>
      <c r="AH20" s="37" t="s">
        <v>32</v>
      </c>
      <c r="AI20" s="37" t="s">
        <v>36</v>
      </c>
      <c r="AJ20" s="37" t="s">
        <v>17</v>
      </c>
      <c r="AK20" s="37" t="s">
        <v>23</v>
      </c>
      <c r="AL20" s="37" t="s">
        <v>27</v>
      </c>
      <c r="AM20" s="37" t="s">
        <v>31</v>
      </c>
      <c r="AN20" s="37" t="s">
        <v>35</v>
      </c>
      <c r="AO20" s="37" t="s">
        <v>18</v>
      </c>
      <c r="AP20" s="37" t="s">
        <v>24</v>
      </c>
      <c r="AQ20" s="37" t="s">
        <v>28</v>
      </c>
      <c r="AR20" s="37" t="s">
        <v>32</v>
      </c>
      <c r="AS20" s="37" t="s">
        <v>36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15.75" customHeight="1" x14ac:dyDescent="0.25">
      <c r="A21" s="1"/>
      <c r="B21" s="99" t="s">
        <v>55</v>
      </c>
      <c r="C21" s="83"/>
      <c r="D21" s="84"/>
      <c r="E21" s="40">
        <v>5</v>
      </c>
      <c r="F21" s="40">
        <v>5</v>
      </c>
      <c r="G21" s="40">
        <v>5</v>
      </c>
      <c r="H21" s="40">
        <v>10</v>
      </c>
      <c r="I21" s="40"/>
      <c r="J21" s="40">
        <v>10</v>
      </c>
      <c r="K21" s="40">
        <v>10</v>
      </c>
      <c r="L21" s="40">
        <v>10</v>
      </c>
      <c r="M21" s="40">
        <v>10</v>
      </c>
      <c r="N21" s="40"/>
      <c r="O21" s="40">
        <v>65</v>
      </c>
      <c r="P21" s="37">
        <v>5</v>
      </c>
      <c r="Q21" s="37">
        <v>5</v>
      </c>
      <c r="R21" s="37">
        <v>35</v>
      </c>
      <c r="S21" s="37">
        <v>10</v>
      </c>
      <c r="T21" s="37">
        <v>10</v>
      </c>
      <c r="U21" s="37">
        <v>5</v>
      </c>
      <c r="V21" s="37">
        <v>5</v>
      </c>
      <c r="W21" s="37">
        <v>35</v>
      </c>
      <c r="X21" s="37">
        <v>10</v>
      </c>
      <c r="Y21" s="37">
        <v>10</v>
      </c>
      <c r="Z21" s="37" t="s">
        <v>12</v>
      </c>
      <c r="AA21" s="37" t="s">
        <v>12</v>
      </c>
      <c r="AB21" s="37" t="s">
        <v>12</v>
      </c>
      <c r="AC21" s="37" t="s">
        <v>12</v>
      </c>
      <c r="AD21" s="37" t="s">
        <v>12</v>
      </c>
      <c r="AE21" s="37" t="s">
        <v>12</v>
      </c>
      <c r="AF21" s="37" t="s">
        <v>12</v>
      </c>
      <c r="AG21" s="37" t="s">
        <v>12</v>
      </c>
      <c r="AH21" s="37" t="s">
        <v>12</v>
      </c>
      <c r="AI21" s="37" t="s">
        <v>12</v>
      </c>
      <c r="AJ21" s="37" t="s">
        <v>56</v>
      </c>
      <c r="AK21" s="37" t="s">
        <v>56</v>
      </c>
      <c r="AL21" s="37" t="s">
        <v>56</v>
      </c>
      <c r="AM21" s="37" t="s">
        <v>56</v>
      </c>
      <c r="AN21" s="37" t="s">
        <v>56</v>
      </c>
      <c r="AO21" s="37" t="s">
        <v>56</v>
      </c>
      <c r="AP21" s="37" t="s">
        <v>56</v>
      </c>
      <c r="AQ21" s="37" t="s">
        <v>56</v>
      </c>
      <c r="AR21" s="37" t="s">
        <v>56</v>
      </c>
      <c r="AS21" s="37" t="s">
        <v>56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15.75" customHeight="1" x14ac:dyDescent="0.25">
      <c r="A22" s="1"/>
      <c r="B22" s="41" t="s">
        <v>57</v>
      </c>
      <c r="C22" s="42" t="s">
        <v>58</v>
      </c>
      <c r="D22" s="42" t="s">
        <v>59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15.75" customHeight="1" x14ac:dyDescent="0.25">
      <c r="A23" s="1"/>
      <c r="B23" s="45">
        <v>1</v>
      </c>
      <c r="C23" s="46" t="s">
        <v>60</v>
      </c>
      <c r="D23" s="46" t="s">
        <v>61</v>
      </c>
      <c r="E23" s="47">
        <v>4</v>
      </c>
      <c r="F23" s="48">
        <v>3.5</v>
      </c>
      <c r="G23" s="47">
        <v>3.5</v>
      </c>
      <c r="H23" s="47">
        <v>7</v>
      </c>
      <c r="I23" s="49"/>
      <c r="J23" s="50">
        <v>9</v>
      </c>
      <c r="K23" s="50">
        <v>8</v>
      </c>
      <c r="L23" s="50">
        <v>9</v>
      </c>
      <c r="M23" s="50">
        <v>10</v>
      </c>
      <c r="N23" s="51"/>
      <c r="O23" s="52">
        <f t="shared" ref="O23:O66" si="3">E23+F23+G23+H23+I23+J23+K23+L23</f>
        <v>44</v>
      </c>
      <c r="P23" s="53">
        <f>#N/A</f>
        <v>4</v>
      </c>
      <c r="Q23" s="53">
        <f>#N/A</f>
        <v>3.5</v>
      </c>
      <c r="R23" s="53">
        <f>#N/A</f>
        <v>27.5</v>
      </c>
      <c r="S23" s="53">
        <f t="shared" ref="S23:T23" si="4">L23</f>
        <v>9</v>
      </c>
      <c r="T23" s="53">
        <f t="shared" si="4"/>
        <v>10</v>
      </c>
      <c r="U23" s="53">
        <f>#N/A</f>
        <v>4</v>
      </c>
      <c r="V23" s="53">
        <f>#N/A</f>
        <v>3.5</v>
      </c>
      <c r="W23" s="53">
        <f>#N/A</f>
        <v>27.5</v>
      </c>
      <c r="X23" s="53">
        <f>#N/A</f>
        <v>10</v>
      </c>
      <c r="Y23" s="53">
        <f>#N/A</f>
        <v>9</v>
      </c>
      <c r="Z23" s="54">
        <f t="shared" ref="Z23:AA23" si="5">P23/5</f>
        <v>0.8</v>
      </c>
      <c r="AA23" s="54">
        <f t="shared" si="5"/>
        <v>0.7</v>
      </c>
      <c r="AB23" s="54">
        <f>#N/A</f>
        <v>0.7857142857142857</v>
      </c>
      <c r="AC23" s="54">
        <f t="shared" ref="AC23:AD23" si="6">S23/10</f>
        <v>0.9</v>
      </c>
      <c r="AD23" s="54">
        <f t="shared" si="6"/>
        <v>1</v>
      </c>
      <c r="AE23" s="54">
        <f t="shared" ref="AE23:AF23" si="7">U23/5</f>
        <v>0.8</v>
      </c>
      <c r="AF23" s="54">
        <f t="shared" si="7"/>
        <v>0.7</v>
      </c>
      <c r="AG23" s="54">
        <f>#N/A</f>
        <v>0.7857142857142857</v>
      </c>
      <c r="AH23" s="54">
        <f t="shared" ref="AH23:AI23" si="8">X23/10</f>
        <v>1</v>
      </c>
      <c r="AI23" s="54">
        <f t="shared" si="8"/>
        <v>0.9</v>
      </c>
      <c r="AJ23" s="53" t="str">
        <f t="shared" ref="AJ23:AS23" si="9">IF(Z23&gt;=50%,"Yes","No")</f>
        <v>Yes</v>
      </c>
      <c r="AK23" s="53" t="str">
        <f t="shared" si="9"/>
        <v>Yes</v>
      </c>
      <c r="AL23" s="53" t="str">
        <f t="shared" si="9"/>
        <v>Yes</v>
      </c>
      <c r="AM23" s="53" t="str">
        <f t="shared" si="9"/>
        <v>Yes</v>
      </c>
      <c r="AN23" s="53" t="str">
        <f t="shared" si="9"/>
        <v>Yes</v>
      </c>
      <c r="AO23" s="53" t="str">
        <f t="shared" si="9"/>
        <v>Yes</v>
      </c>
      <c r="AP23" s="53" t="str">
        <f t="shared" si="9"/>
        <v>Yes</v>
      </c>
      <c r="AQ23" s="53" t="str">
        <f t="shared" si="9"/>
        <v>Yes</v>
      </c>
      <c r="AR23" s="53" t="str">
        <f t="shared" si="9"/>
        <v>Yes</v>
      </c>
      <c r="AS23" s="53" t="str">
        <f t="shared" si="9"/>
        <v>Yes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15.75" customHeight="1" x14ac:dyDescent="0.25">
      <c r="A24" s="1"/>
      <c r="B24" s="55">
        <v>2</v>
      </c>
      <c r="C24" s="46" t="s">
        <v>62</v>
      </c>
      <c r="D24" s="46" t="s">
        <v>63</v>
      </c>
      <c r="E24" s="47">
        <v>3.6</v>
      </c>
      <c r="F24" s="48">
        <v>3</v>
      </c>
      <c r="G24" s="47">
        <v>3</v>
      </c>
      <c r="H24" s="47">
        <v>4</v>
      </c>
      <c r="I24" s="56"/>
      <c r="J24" s="50">
        <v>8</v>
      </c>
      <c r="K24" s="50">
        <v>9</v>
      </c>
      <c r="L24" s="50">
        <v>9</v>
      </c>
      <c r="M24" s="50">
        <v>7</v>
      </c>
      <c r="N24" s="51"/>
      <c r="O24" s="52">
        <f t="shared" si="3"/>
        <v>39.6</v>
      </c>
      <c r="P24" s="53">
        <f>#N/A</f>
        <v>3.6</v>
      </c>
      <c r="Q24" s="53">
        <f>#N/A</f>
        <v>3</v>
      </c>
      <c r="R24" s="53">
        <f>#N/A</f>
        <v>24</v>
      </c>
      <c r="S24" s="53">
        <f t="shared" ref="S24:T24" si="10">L24</f>
        <v>9</v>
      </c>
      <c r="T24" s="53">
        <f t="shared" si="10"/>
        <v>7</v>
      </c>
      <c r="U24" s="53">
        <f>#N/A</f>
        <v>3.6</v>
      </c>
      <c r="V24" s="53">
        <f>#N/A</f>
        <v>3</v>
      </c>
      <c r="W24" s="53">
        <f>#N/A</f>
        <v>24</v>
      </c>
      <c r="X24" s="53">
        <f>#N/A</f>
        <v>7</v>
      </c>
      <c r="Y24" s="53">
        <f>#N/A</f>
        <v>9</v>
      </c>
      <c r="Z24" s="54">
        <f t="shared" ref="Z24:AA24" si="11">P24/5</f>
        <v>0.72</v>
      </c>
      <c r="AA24" s="54">
        <f t="shared" si="11"/>
        <v>0.6</v>
      </c>
      <c r="AB24" s="54">
        <f>#N/A</f>
        <v>0.68571428571428572</v>
      </c>
      <c r="AC24" s="54">
        <f t="shared" ref="AC24:AD24" si="12">S24/10</f>
        <v>0.9</v>
      </c>
      <c r="AD24" s="54">
        <f t="shared" si="12"/>
        <v>0.7</v>
      </c>
      <c r="AE24" s="54">
        <f t="shared" ref="AE24:AF24" si="13">U24/5</f>
        <v>0.72</v>
      </c>
      <c r="AF24" s="54">
        <f t="shared" si="13"/>
        <v>0.6</v>
      </c>
      <c r="AG24" s="54">
        <f>#N/A</f>
        <v>0.68571428571428572</v>
      </c>
      <c r="AH24" s="54">
        <f t="shared" ref="AH24:AI24" si="14">X24/10</f>
        <v>0.7</v>
      </c>
      <c r="AI24" s="54">
        <f t="shared" si="14"/>
        <v>0.9</v>
      </c>
      <c r="AJ24" s="53" t="str">
        <f t="shared" ref="AJ24:AS24" si="15">IF(Z24&gt;=50%,"Yes","No")</f>
        <v>Yes</v>
      </c>
      <c r="AK24" s="53" t="str">
        <f t="shared" si="15"/>
        <v>Yes</v>
      </c>
      <c r="AL24" s="53" t="str">
        <f t="shared" si="15"/>
        <v>Yes</v>
      </c>
      <c r="AM24" s="53" t="str">
        <f t="shared" si="15"/>
        <v>Yes</v>
      </c>
      <c r="AN24" s="53" t="str">
        <f t="shared" si="15"/>
        <v>Yes</v>
      </c>
      <c r="AO24" s="53" t="str">
        <f t="shared" si="15"/>
        <v>Yes</v>
      </c>
      <c r="AP24" s="53" t="str">
        <f t="shared" si="15"/>
        <v>Yes</v>
      </c>
      <c r="AQ24" s="53" t="str">
        <f t="shared" si="15"/>
        <v>Yes</v>
      </c>
      <c r="AR24" s="53" t="str">
        <f t="shared" si="15"/>
        <v>Yes</v>
      </c>
      <c r="AS24" s="53" t="str">
        <f t="shared" si="15"/>
        <v>Yes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15.75" customHeight="1" x14ac:dyDescent="0.25">
      <c r="A25" s="1"/>
      <c r="B25" s="45">
        <v>3</v>
      </c>
      <c r="C25" s="46" t="s">
        <v>64</v>
      </c>
      <c r="D25" s="46" t="s">
        <v>65</v>
      </c>
      <c r="E25" s="47">
        <v>5</v>
      </c>
      <c r="F25" s="48">
        <v>4.2</v>
      </c>
      <c r="G25" s="47">
        <v>5</v>
      </c>
      <c r="H25" s="47">
        <v>9</v>
      </c>
      <c r="I25" s="49"/>
      <c r="J25" s="50">
        <v>6</v>
      </c>
      <c r="K25" s="50">
        <v>7</v>
      </c>
      <c r="L25" s="50">
        <v>7</v>
      </c>
      <c r="M25" s="50">
        <v>7</v>
      </c>
      <c r="N25" s="51"/>
      <c r="O25" s="52">
        <f t="shared" si="3"/>
        <v>43.2</v>
      </c>
      <c r="P25" s="53">
        <f>#N/A</f>
        <v>5</v>
      </c>
      <c r="Q25" s="53">
        <f>#N/A</f>
        <v>5</v>
      </c>
      <c r="R25" s="53">
        <f>#N/A</f>
        <v>26.2</v>
      </c>
      <c r="S25" s="53">
        <f t="shared" ref="S25:T25" si="16">L25</f>
        <v>7</v>
      </c>
      <c r="T25" s="53">
        <f t="shared" si="16"/>
        <v>7</v>
      </c>
      <c r="U25" s="53">
        <f>#N/A</f>
        <v>5</v>
      </c>
      <c r="V25" s="53">
        <f>#N/A</f>
        <v>5</v>
      </c>
      <c r="W25" s="53">
        <f>#N/A</f>
        <v>26.2</v>
      </c>
      <c r="X25" s="53">
        <f>#N/A</f>
        <v>7</v>
      </c>
      <c r="Y25" s="53">
        <f>#N/A</f>
        <v>7</v>
      </c>
      <c r="Z25" s="54">
        <f t="shared" ref="Z25:AA25" si="17">P25/5</f>
        <v>1</v>
      </c>
      <c r="AA25" s="54">
        <f t="shared" si="17"/>
        <v>1</v>
      </c>
      <c r="AB25" s="54">
        <f>#N/A</f>
        <v>0.74857142857142855</v>
      </c>
      <c r="AC25" s="54">
        <f t="shared" ref="AC25:AD25" si="18">S25/10</f>
        <v>0.7</v>
      </c>
      <c r="AD25" s="54">
        <f t="shared" si="18"/>
        <v>0.7</v>
      </c>
      <c r="AE25" s="54">
        <f t="shared" ref="AE25:AF25" si="19">U25/5</f>
        <v>1</v>
      </c>
      <c r="AF25" s="54">
        <f t="shared" si="19"/>
        <v>1</v>
      </c>
      <c r="AG25" s="54">
        <f>#N/A</f>
        <v>0.74857142857142855</v>
      </c>
      <c r="AH25" s="54">
        <f t="shared" ref="AH25:AI25" si="20">X25/10</f>
        <v>0.7</v>
      </c>
      <c r="AI25" s="54">
        <f t="shared" si="20"/>
        <v>0.7</v>
      </c>
      <c r="AJ25" s="53" t="str">
        <f t="shared" ref="AJ25:AS25" si="21">IF(Z25&gt;=50%,"Yes","No")</f>
        <v>Yes</v>
      </c>
      <c r="AK25" s="53" t="str">
        <f t="shared" si="21"/>
        <v>Yes</v>
      </c>
      <c r="AL25" s="53" t="str">
        <f t="shared" si="21"/>
        <v>Yes</v>
      </c>
      <c r="AM25" s="53" t="str">
        <f t="shared" si="21"/>
        <v>Yes</v>
      </c>
      <c r="AN25" s="53" t="str">
        <f t="shared" si="21"/>
        <v>Yes</v>
      </c>
      <c r="AO25" s="53" t="str">
        <f t="shared" si="21"/>
        <v>Yes</v>
      </c>
      <c r="AP25" s="53" t="str">
        <f t="shared" si="21"/>
        <v>Yes</v>
      </c>
      <c r="AQ25" s="53" t="str">
        <f t="shared" si="21"/>
        <v>Yes</v>
      </c>
      <c r="AR25" s="53" t="str">
        <f t="shared" si="21"/>
        <v>Yes</v>
      </c>
      <c r="AS25" s="53" t="str">
        <f t="shared" si="21"/>
        <v>Yes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5.75" customHeight="1" x14ac:dyDescent="0.25">
      <c r="A26" s="1"/>
      <c r="B26" s="55">
        <v>4</v>
      </c>
      <c r="C26" s="46" t="s">
        <v>66</v>
      </c>
      <c r="D26" s="46" t="s">
        <v>67</v>
      </c>
      <c r="E26" s="47">
        <v>3.5</v>
      </c>
      <c r="F26" s="48">
        <v>3</v>
      </c>
      <c r="G26" s="47">
        <v>2.5</v>
      </c>
      <c r="H26" s="47">
        <v>5</v>
      </c>
      <c r="I26" s="56"/>
      <c r="J26" s="50">
        <v>8.5</v>
      </c>
      <c r="K26" s="50">
        <v>8</v>
      </c>
      <c r="L26" s="50">
        <v>8</v>
      </c>
      <c r="M26" s="50">
        <v>2</v>
      </c>
      <c r="N26" s="51"/>
      <c r="O26" s="52">
        <f t="shared" si="3"/>
        <v>38.5</v>
      </c>
      <c r="P26" s="53">
        <f>#N/A</f>
        <v>3.5</v>
      </c>
      <c r="Q26" s="53">
        <f>#N/A</f>
        <v>2.5</v>
      </c>
      <c r="R26" s="53">
        <f>#N/A</f>
        <v>24.5</v>
      </c>
      <c r="S26" s="53">
        <f t="shared" ref="S26:T26" si="22">L26</f>
        <v>8</v>
      </c>
      <c r="T26" s="53">
        <f t="shared" si="22"/>
        <v>2</v>
      </c>
      <c r="U26" s="53">
        <f>#N/A</f>
        <v>3.5</v>
      </c>
      <c r="V26" s="53">
        <f>#N/A</f>
        <v>2.5</v>
      </c>
      <c r="W26" s="53">
        <f>#N/A</f>
        <v>24.5</v>
      </c>
      <c r="X26" s="53">
        <f>#N/A</f>
        <v>2</v>
      </c>
      <c r="Y26" s="53">
        <f>#N/A</f>
        <v>8</v>
      </c>
      <c r="Z26" s="54">
        <f t="shared" ref="Z26:AA26" si="23">P26/5</f>
        <v>0.7</v>
      </c>
      <c r="AA26" s="54">
        <f t="shared" si="23"/>
        <v>0.5</v>
      </c>
      <c r="AB26" s="54">
        <f>#N/A</f>
        <v>0.7</v>
      </c>
      <c r="AC26" s="54">
        <f t="shared" ref="AC26:AD26" si="24">S26/10</f>
        <v>0.8</v>
      </c>
      <c r="AD26" s="54">
        <f t="shared" si="24"/>
        <v>0.2</v>
      </c>
      <c r="AE26" s="54">
        <f t="shared" ref="AE26:AF26" si="25">U26/5</f>
        <v>0.7</v>
      </c>
      <c r="AF26" s="54">
        <f t="shared" si="25"/>
        <v>0.5</v>
      </c>
      <c r="AG26" s="54">
        <f>#N/A</f>
        <v>0.7</v>
      </c>
      <c r="AH26" s="54">
        <f t="shared" ref="AH26:AI26" si="26">X26/10</f>
        <v>0.2</v>
      </c>
      <c r="AI26" s="54">
        <f t="shared" si="26"/>
        <v>0.8</v>
      </c>
      <c r="AJ26" s="53" t="str">
        <f t="shared" ref="AJ26:AS26" si="27">IF(Z26&gt;=50%,"Yes","No")</f>
        <v>Yes</v>
      </c>
      <c r="AK26" s="53" t="str">
        <f t="shared" si="27"/>
        <v>Yes</v>
      </c>
      <c r="AL26" s="53" t="str">
        <f t="shared" si="27"/>
        <v>Yes</v>
      </c>
      <c r="AM26" s="53" t="str">
        <f t="shared" si="27"/>
        <v>Yes</v>
      </c>
      <c r="AN26" s="53" t="str">
        <f t="shared" si="27"/>
        <v>No</v>
      </c>
      <c r="AO26" s="53" t="str">
        <f t="shared" si="27"/>
        <v>Yes</v>
      </c>
      <c r="AP26" s="53" t="str">
        <f t="shared" si="27"/>
        <v>Yes</v>
      </c>
      <c r="AQ26" s="53" t="str">
        <f t="shared" si="27"/>
        <v>Yes</v>
      </c>
      <c r="AR26" s="53" t="str">
        <f t="shared" si="27"/>
        <v>No</v>
      </c>
      <c r="AS26" s="53" t="str">
        <f t="shared" si="27"/>
        <v>Yes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5.75" customHeight="1" x14ac:dyDescent="0.25">
      <c r="A27" s="1"/>
      <c r="B27" s="45">
        <v>5</v>
      </c>
      <c r="C27" s="46" t="s">
        <v>68</v>
      </c>
      <c r="D27" s="46" t="s">
        <v>69</v>
      </c>
      <c r="E27" s="47">
        <v>3.1</v>
      </c>
      <c r="F27" s="48">
        <v>2.5</v>
      </c>
      <c r="G27" s="47">
        <v>2.5</v>
      </c>
      <c r="H27" s="47">
        <v>5</v>
      </c>
      <c r="I27" s="49"/>
      <c r="J27" s="50">
        <v>8</v>
      </c>
      <c r="K27" s="50">
        <v>7</v>
      </c>
      <c r="L27" s="50">
        <v>5.5</v>
      </c>
      <c r="M27" s="50">
        <v>6</v>
      </c>
      <c r="N27" s="51"/>
      <c r="O27" s="52">
        <f t="shared" si="3"/>
        <v>33.6</v>
      </c>
      <c r="P27" s="53">
        <f>#N/A</f>
        <v>3.1</v>
      </c>
      <c r="Q27" s="53">
        <f>#N/A</f>
        <v>2.5</v>
      </c>
      <c r="R27" s="53">
        <f>#N/A</f>
        <v>22.5</v>
      </c>
      <c r="S27" s="53">
        <f t="shared" ref="S27:T27" si="28">L27</f>
        <v>5.5</v>
      </c>
      <c r="T27" s="53">
        <f t="shared" si="28"/>
        <v>6</v>
      </c>
      <c r="U27" s="53">
        <f>#N/A</f>
        <v>3.1</v>
      </c>
      <c r="V27" s="53">
        <f>#N/A</f>
        <v>2.5</v>
      </c>
      <c r="W27" s="53">
        <f>#N/A</f>
        <v>22.5</v>
      </c>
      <c r="X27" s="53">
        <f>#N/A</f>
        <v>6</v>
      </c>
      <c r="Y27" s="53">
        <f>#N/A</f>
        <v>5.5</v>
      </c>
      <c r="Z27" s="54">
        <f t="shared" ref="Z27:AA27" si="29">P27/5</f>
        <v>0.62</v>
      </c>
      <c r="AA27" s="54">
        <f t="shared" si="29"/>
        <v>0.5</v>
      </c>
      <c r="AB27" s="54">
        <f>#N/A</f>
        <v>0.6428571428571429</v>
      </c>
      <c r="AC27" s="54">
        <f t="shared" ref="AC27:AD27" si="30">S27/10</f>
        <v>0.55000000000000004</v>
      </c>
      <c r="AD27" s="54">
        <f t="shared" si="30"/>
        <v>0.6</v>
      </c>
      <c r="AE27" s="54">
        <f t="shared" ref="AE27:AF27" si="31">U27/5</f>
        <v>0.62</v>
      </c>
      <c r="AF27" s="54">
        <f t="shared" si="31"/>
        <v>0.5</v>
      </c>
      <c r="AG27" s="54">
        <f>#N/A</f>
        <v>0.6428571428571429</v>
      </c>
      <c r="AH27" s="54">
        <f t="shared" ref="AH27:AI27" si="32">X27/10</f>
        <v>0.6</v>
      </c>
      <c r="AI27" s="54">
        <f t="shared" si="32"/>
        <v>0.55000000000000004</v>
      </c>
      <c r="AJ27" s="53" t="str">
        <f t="shared" ref="AJ27:AS27" si="33">IF(Z27&gt;=50%,"Yes","No")</f>
        <v>Yes</v>
      </c>
      <c r="AK27" s="53" t="str">
        <f t="shared" si="33"/>
        <v>Yes</v>
      </c>
      <c r="AL27" s="53" t="str">
        <f t="shared" si="33"/>
        <v>Yes</v>
      </c>
      <c r="AM27" s="53" t="str">
        <f t="shared" si="33"/>
        <v>Yes</v>
      </c>
      <c r="AN27" s="53" t="str">
        <f t="shared" si="33"/>
        <v>Yes</v>
      </c>
      <c r="AO27" s="53" t="str">
        <f t="shared" si="33"/>
        <v>Yes</v>
      </c>
      <c r="AP27" s="53" t="str">
        <f t="shared" si="33"/>
        <v>Yes</v>
      </c>
      <c r="AQ27" s="53" t="str">
        <f t="shared" si="33"/>
        <v>Yes</v>
      </c>
      <c r="AR27" s="53" t="str">
        <f t="shared" si="33"/>
        <v>Yes</v>
      </c>
      <c r="AS27" s="53" t="str">
        <f t="shared" si="33"/>
        <v>Yes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ht="15.75" customHeight="1" x14ac:dyDescent="0.25">
      <c r="A28" s="1"/>
      <c r="B28" s="55">
        <v>6</v>
      </c>
      <c r="C28" s="46" t="s">
        <v>70</v>
      </c>
      <c r="D28" s="46" t="s">
        <v>71</v>
      </c>
      <c r="E28" s="47">
        <v>4</v>
      </c>
      <c r="F28" s="48">
        <v>3</v>
      </c>
      <c r="G28" s="47">
        <v>2.8</v>
      </c>
      <c r="H28" s="47">
        <v>5</v>
      </c>
      <c r="I28" s="56"/>
      <c r="J28" s="50">
        <v>8</v>
      </c>
      <c r="K28" s="50">
        <v>8</v>
      </c>
      <c r="L28" s="50">
        <v>8</v>
      </c>
      <c r="M28" s="50">
        <v>8</v>
      </c>
      <c r="N28" s="51"/>
      <c r="O28" s="52">
        <f t="shared" si="3"/>
        <v>38.799999999999997</v>
      </c>
      <c r="P28" s="53">
        <f>#N/A</f>
        <v>4</v>
      </c>
      <c r="Q28" s="53">
        <f>#N/A</f>
        <v>2.8</v>
      </c>
      <c r="R28" s="53">
        <f>#N/A</f>
        <v>24</v>
      </c>
      <c r="S28" s="53">
        <f t="shared" ref="S28:T28" si="34">L28</f>
        <v>8</v>
      </c>
      <c r="T28" s="53">
        <f t="shared" si="34"/>
        <v>8</v>
      </c>
      <c r="U28" s="53">
        <f>#N/A</f>
        <v>4</v>
      </c>
      <c r="V28" s="53">
        <f>#N/A</f>
        <v>2.8</v>
      </c>
      <c r="W28" s="53">
        <f>#N/A</f>
        <v>24</v>
      </c>
      <c r="X28" s="53">
        <f>#N/A</f>
        <v>8</v>
      </c>
      <c r="Y28" s="53">
        <f>#N/A</f>
        <v>8</v>
      </c>
      <c r="Z28" s="54">
        <f t="shared" ref="Z28:AA28" si="35">P28/5</f>
        <v>0.8</v>
      </c>
      <c r="AA28" s="54">
        <f t="shared" si="35"/>
        <v>0.55999999999999994</v>
      </c>
      <c r="AB28" s="54">
        <f>#N/A</f>
        <v>0.68571428571428572</v>
      </c>
      <c r="AC28" s="54">
        <f t="shared" ref="AC28:AD28" si="36">S28/10</f>
        <v>0.8</v>
      </c>
      <c r="AD28" s="54">
        <f t="shared" si="36"/>
        <v>0.8</v>
      </c>
      <c r="AE28" s="54">
        <f t="shared" ref="AE28:AF28" si="37">U28/5</f>
        <v>0.8</v>
      </c>
      <c r="AF28" s="54">
        <f t="shared" si="37"/>
        <v>0.55999999999999994</v>
      </c>
      <c r="AG28" s="54">
        <f>#N/A</f>
        <v>0.68571428571428572</v>
      </c>
      <c r="AH28" s="54">
        <f t="shared" ref="AH28:AI28" si="38">X28/10</f>
        <v>0.8</v>
      </c>
      <c r="AI28" s="54">
        <f t="shared" si="38"/>
        <v>0.8</v>
      </c>
      <c r="AJ28" s="53" t="str">
        <f t="shared" ref="AJ28:AS28" si="39">IF(Z28&gt;=50%,"Yes","No")</f>
        <v>Yes</v>
      </c>
      <c r="AK28" s="53" t="str">
        <f t="shared" si="39"/>
        <v>Yes</v>
      </c>
      <c r="AL28" s="53" t="str">
        <f t="shared" si="39"/>
        <v>Yes</v>
      </c>
      <c r="AM28" s="53" t="str">
        <f t="shared" si="39"/>
        <v>Yes</v>
      </c>
      <c r="AN28" s="53" t="str">
        <f t="shared" si="39"/>
        <v>Yes</v>
      </c>
      <c r="AO28" s="53" t="str">
        <f t="shared" si="39"/>
        <v>Yes</v>
      </c>
      <c r="AP28" s="53" t="str">
        <f t="shared" si="39"/>
        <v>Yes</v>
      </c>
      <c r="AQ28" s="53" t="str">
        <f t="shared" si="39"/>
        <v>Yes</v>
      </c>
      <c r="AR28" s="53" t="str">
        <f t="shared" si="39"/>
        <v>Yes</v>
      </c>
      <c r="AS28" s="53" t="str">
        <f t="shared" si="39"/>
        <v>Yes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15.75" customHeight="1" x14ac:dyDescent="0.25">
      <c r="A29" s="1"/>
      <c r="B29" s="45">
        <v>7</v>
      </c>
      <c r="C29" s="46" t="s">
        <v>72</v>
      </c>
      <c r="D29" s="46" t="s">
        <v>73</v>
      </c>
      <c r="E29" s="47">
        <v>3.6</v>
      </c>
      <c r="F29" s="48">
        <v>3</v>
      </c>
      <c r="G29" s="47">
        <v>3</v>
      </c>
      <c r="H29" s="47">
        <v>5</v>
      </c>
      <c r="I29" s="49"/>
      <c r="J29" s="50">
        <v>7.5</v>
      </c>
      <c r="K29" s="50">
        <v>7</v>
      </c>
      <c r="L29" s="50">
        <v>6.5</v>
      </c>
      <c r="M29" s="50">
        <v>7</v>
      </c>
      <c r="N29" s="51"/>
      <c r="O29" s="52">
        <f t="shared" si="3"/>
        <v>35.6</v>
      </c>
      <c r="P29" s="53">
        <f>#N/A</f>
        <v>3.6</v>
      </c>
      <c r="Q29" s="53">
        <f>#N/A</f>
        <v>3</v>
      </c>
      <c r="R29" s="53">
        <f>#N/A</f>
        <v>22.5</v>
      </c>
      <c r="S29" s="53">
        <f t="shared" ref="S29:T29" si="40">L29</f>
        <v>6.5</v>
      </c>
      <c r="T29" s="53">
        <f t="shared" si="40"/>
        <v>7</v>
      </c>
      <c r="U29" s="53">
        <f>#N/A</f>
        <v>3.6</v>
      </c>
      <c r="V29" s="53">
        <f>#N/A</f>
        <v>3</v>
      </c>
      <c r="W29" s="53">
        <f>#N/A</f>
        <v>22.5</v>
      </c>
      <c r="X29" s="53">
        <f>#N/A</f>
        <v>7</v>
      </c>
      <c r="Y29" s="53">
        <f>#N/A</f>
        <v>6.5</v>
      </c>
      <c r="Z29" s="54">
        <f t="shared" ref="Z29:AA29" si="41">P29/5</f>
        <v>0.72</v>
      </c>
      <c r="AA29" s="54">
        <f t="shared" si="41"/>
        <v>0.6</v>
      </c>
      <c r="AB29" s="54">
        <f>#N/A</f>
        <v>0.6428571428571429</v>
      </c>
      <c r="AC29" s="54">
        <f t="shared" ref="AC29:AD29" si="42">S29/10</f>
        <v>0.65</v>
      </c>
      <c r="AD29" s="54">
        <f t="shared" si="42"/>
        <v>0.7</v>
      </c>
      <c r="AE29" s="54">
        <f t="shared" ref="AE29:AF29" si="43">U29/5</f>
        <v>0.72</v>
      </c>
      <c r="AF29" s="54">
        <f t="shared" si="43"/>
        <v>0.6</v>
      </c>
      <c r="AG29" s="54">
        <f>#N/A</f>
        <v>0.6428571428571429</v>
      </c>
      <c r="AH29" s="54">
        <f t="shared" ref="AH29:AI29" si="44">X29/10</f>
        <v>0.7</v>
      </c>
      <c r="AI29" s="54">
        <f t="shared" si="44"/>
        <v>0.65</v>
      </c>
      <c r="AJ29" s="53" t="str">
        <f t="shared" ref="AJ29:AS29" si="45">IF(Z29&gt;=50%,"Yes","No")</f>
        <v>Yes</v>
      </c>
      <c r="AK29" s="53" t="str">
        <f t="shared" si="45"/>
        <v>Yes</v>
      </c>
      <c r="AL29" s="53" t="str">
        <f t="shared" si="45"/>
        <v>Yes</v>
      </c>
      <c r="AM29" s="53" t="str">
        <f t="shared" si="45"/>
        <v>Yes</v>
      </c>
      <c r="AN29" s="53" t="str">
        <f t="shared" si="45"/>
        <v>Yes</v>
      </c>
      <c r="AO29" s="53" t="str">
        <f t="shared" si="45"/>
        <v>Yes</v>
      </c>
      <c r="AP29" s="53" t="str">
        <f t="shared" si="45"/>
        <v>Yes</v>
      </c>
      <c r="AQ29" s="53" t="str">
        <f t="shared" si="45"/>
        <v>Yes</v>
      </c>
      <c r="AR29" s="53" t="str">
        <f t="shared" si="45"/>
        <v>Yes</v>
      </c>
      <c r="AS29" s="53" t="str">
        <f t="shared" si="45"/>
        <v>Yes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customHeight="1" x14ac:dyDescent="0.25">
      <c r="A30" s="1"/>
      <c r="B30" s="55">
        <v>8</v>
      </c>
      <c r="C30" s="46" t="s">
        <v>74</v>
      </c>
      <c r="D30" s="46" t="s">
        <v>75</v>
      </c>
      <c r="E30" s="47">
        <v>3.6</v>
      </c>
      <c r="F30" s="48">
        <v>3</v>
      </c>
      <c r="G30" s="47">
        <v>3</v>
      </c>
      <c r="H30" s="47">
        <v>4</v>
      </c>
      <c r="I30" s="56"/>
      <c r="J30" s="50">
        <v>8</v>
      </c>
      <c r="K30" s="50">
        <v>6</v>
      </c>
      <c r="L30" s="50">
        <v>7</v>
      </c>
      <c r="M30" s="50">
        <v>5</v>
      </c>
      <c r="N30" s="51"/>
      <c r="O30" s="52">
        <f t="shared" si="3"/>
        <v>34.6</v>
      </c>
      <c r="P30" s="53">
        <f>#N/A</f>
        <v>3.6</v>
      </c>
      <c r="Q30" s="53">
        <f>#N/A</f>
        <v>3</v>
      </c>
      <c r="R30" s="53">
        <f>#N/A</f>
        <v>21</v>
      </c>
      <c r="S30" s="53">
        <f t="shared" ref="S30:T30" si="46">L30</f>
        <v>7</v>
      </c>
      <c r="T30" s="53">
        <f t="shared" si="46"/>
        <v>5</v>
      </c>
      <c r="U30" s="53">
        <f>#N/A</f>
        <v>3.6</v>
      </c>
      <c r="V30" s="53">
        <f>#N/A</f>
        <v>3</v>
      </c>
      <c r="W30" s="53">
        <f>#N/A</f>
        <v>21</v>
      </c>
      <c r="X30" s="53">
        <f>#N/A</f>
        <v>5</v>
      </c>
      <c r="Y30" s="53">
        <f>#N/A</f>
        <v>7</v>
      </c>
      <c r="Z30" s="54">
        <f t="shared" ref="Z30:AA30" si="47">P30/5</f>
        <v>0.72</v>
      </c>
      <c r="AA30" s="54">
        <f t="shared" si="47"/>
        <v>0.6</v>
      </c>
      <c r="AB30" s="54">
        <f>#N/A</f>
        <v>0.6</v>
      </c>
      <c r="AC30" s="54">
        <f t="shared" ref="AC30:AD30" si="48">S30/10</f>
        <v>0.7</v>
      </c>
      <c r="AD30" s="54">
        <f t="shared" si="48"/>
        <v>0.5</v>
      </c>
      <c r="AE30" s="54">
        <f t="shared" ref="AE30:AF30" si="49">U30/5</f>
        <v>0.72</v>
      </c>
      <c r="AF30" s="54">
        <f t="shared" si="49"/>
        <v>0.6</v>
      </c>
      <c r="AG30" s="54">
        <f>#N/A</f>
        <v>0.6</v>
      </c>
      <c r="AH30" s="54">
        <f t="shared" ref="AH30:AI30" si="50">X30/10</f>
        <v>0.5</v>
      </c>
      <c r="AI30" s="54">
        <f t="shared" si="50"/>
        <v>0.7</v>
      </c>
      <c r="AJ30" s="53" t="str">
        <f t="shared" ref="AJ30:AS30" si="51">IF(Z30&gt;=50%,"Yes","No")</f>
        <v>Yes</v>
      </c>
      <c r="AK30" s="53" t="str">
        <f t="shared" si="51"/>
        <v>Yes</v>
      </c>
      <c r="AL30" s="53" t="str">
        <f t="shared" si="51"/>
        <v>Yes</v>
      </c>
      <c r="AM30" s="53" t="str">
        <f t="shared" si="51"/>
        <v>Yes</v>
      </c>
      <c r="AN30" s="53" t="str">
        <f t="shared" si="51"/>
        <v>Yes</v>
      </c>
      <c r="AO30" s="53" t="str">
        <f t="shared" si="51"/>
        <v>Yes</v>
      </c>
      <c r="AP30" s="53" t="str">
        <f t="shared" si="51"/>
        <v>Yes</v>
      </c>
      <c r="AQ30" s="53" t="str">
        <f t="shared" si="51"/>
        <v>Yes</v>
      </c>
      <c r="AR30" s="53" t="str">
        <f t="shared" si="51"/>
        <v>Yes</v>
      </c>
      <c r="AS30" s="53" t="str">
        <f t="shared" si="51"/>
        <v>Yes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customHeight="1" x14ac:dyDescent="0.25">
      <c r="A31" s="1"/>
      <c r="B31" s="45">
        <v>9</v>
      </c>
      <c r="C31" s="46" t="s">
        <v>76</v>
      </c>
      <c r="D31" s="46" t="s">
        <v>77</v>
      </c>
      <c r="E31" s="47">
        <v>3.1</v>
      </c>
      <c r="F31" s="48">
        <v>2.5</v>
      </c>
      <c r="G31" s="47">
        <v>4</v>
      </c>
      <c r="H31" s="47">
        <v>4</v>
      </c>
      <c r="I31" s="49"/>
      <c r="J31" s="50">
        <v>8.5</v>
      </c>
      <c r="K31" s="50">
        <v>7</v>
      </c>
      <c r="L31" s="50">
        <v>8.6</v>
      </c>
      <c r="M31" s="50">
        <v>7</v>
      </c>
      <c r="N31" s="51"/>
      <c r="O31" s="52">
        <f t="shared" si="3"/>
        <v>37.700000000000003</v>
      </c>
      <c r="P31" s="53">
        <f>#N/A</f>
        <v>3.1</v>
      </c>
      <c r="Q31" s="53">
        <f>#N/A</f>
        <v>4</v>
      </c>
      <c r="R31" s="53">
        <f>#N/A</f>
        <v>22</v>
      </c>
      <c r="S31" s="53">
        <f t="shared" ref="S31:T31" si="52">L31</f>
        <v>8.6</v>
      </c>
      <c r="T31" s="53">
        <f t="shared" si="52"/>
        <v>7</v>
      </c>
      <c r="U31" s="53">
        <f>#N/A</f>
        <v>3.1</v>
      </c>
      <c r="V31" s="53">
        <f>#N/A</f>
        <v>4</v>
      </c>
      <c r="W31" s="53">
        <f>#N/A</f>
        <v>22</v>
      </c>
      <c r="X31" s="53">
        <f>#N/A</f>
        <v>7</v>
      </c>
      <c r="Y31" s="53">
        <f>#N/A</f>
        <v>8.6</v>
      </c>
      <c r="Z31" s="54">
        <f t="shared" ref="Z31:AA31" si="53">P31/5</f>
        <v>0.62</v>
      </c>
      <c r="AA31" s="54">
        <f t="shared" si="53"/>
        <v>0.8</v>
      </c>
      <c r="AB31" s="54">
        <f>#N/A</f>
        <v>0.62857142857142856</v>
      </c>
      <c r="AC31" s="54">
        <f t="shared" ref="AC31:AD31" si="54">S31/10</f>
        <v>0.86</v>
      </c>
      <c r="AD31" s="54">
        <f t="shared" si="54"/>
        <v>0.7</v>
      </c>
      <c r="AE31" s="54">
        <f t="shared" ref="AE31:AF31" si="55">U31/5</f>
        <v>0.62</v>
      </c>
      <c r="AF31" s="54">
        <f t="shared" si="55"/>
        <v>0.8</v>
      </c>
      <c r="AG31" s="54">
        <f>#N/A</f>
        <v>0.62857142857142856</v>
      </c>
      <c r="AH31" s="54">
        <f t="shared" ref="AH31:AI31" si="56">X31/10</f>
        <v>0.7</v>
      </c>
      <c r="AI31" s="54">
        <f t="shared" si="56"/>
        <v>0.86</v>
      </c>
      <c r="AJ31" s="53" t="str">
        <f t="shared" ref="AJ31:AS31" si="57">IF(Z31&gt;=50%,"Yes","No")</f>
        <v>Yes</v>
      </c>
      <c r="AK31" s="53" t="str">
        <f t="shared" si="57"/>
        <v>Yes</v>
      </c>
      <c r="AL31" s="53" t="str">
        <f t="shared" si="57"/>
        <v>Yes</v>
      </c>
      <c r="AM31" s="53" t="str">
        <f t="shared" si="57"/>
        <v>Yes</v>
      </c>
      <c r="AN31" s="53" t="str">
        <f t="shared" si="57"/>
        <v>Yes</v>
      </c>
      <c r="AO31" s="53" t="str">
        <f t="shared" si="57"/>
        <v>Yes</v>
      </c>
      <c r="AP31" s="53" t="str">
        <f t="shared" si="57"/>
        <v>Yes</v>
      </c>
      <c r="AQ31" s="53" t="str">
        <f t="shared" si="57"/>
        <v>Yes</v>
      </c>
      <c r="AR31" s="53" t="str">
        <f t="shared" si="57"/>
        <v>Yes</v>
      </c>
      <c r="AS31" s="53" t="str">
        <f t="shared" si="57"/>
        <v>Yes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15.75" customHeight="1" x14ac:dyDescent="0.25">
      <c r="A32" s="1"/>
      <c r="B32" s="55">
        <v>10</v>
      </c>
      <c r="C32" s="46" t="s">
        <v>78</v>
      </c>
      <c r="D32" s="46" t="s">
        <v>79</v>
      </c>
      <c r="E32" s="47">
        <v>3</v>
      </c>
      <c r="F32" s="48">
        <v>3</v>
      </c>
      <c r="G32" s="47">
        <v>3</v>
      </c>
      <c r="H32" s="47">
        <v>5.7</v>
      </c>
      <c r="I32" s="56"/>
      <c r="J32" s="50">
        <v>6</v>
      </c>
      <c r="K32" s="50">
        <v>5</v>
      </c>
      <c r="L32" s="50">
        <v>6</v>
      </c>
      <c r="M32" s="50">
        <v>3</v>
      </c>
      <c r="N32" s="57"/>
      <c r="O32" s="52">
        <f t="shared" si="3"/>
        <v>31.7</v>
      </c>
      <c r="P32" s="53">
        <f>#N/A</f>
        <v>3</v>
      </c>
      <c r="Q32" s="53">
        <f>#N/A</f>
        <v>3</v>
      </c>
      <c r="R32" s="53">
        <f>#N/A</f>
        <v>19.7</v>
      </c>
      <c r="S32" s="53">
        <f t="shared" ref="S32:T32" si="58">L32</f>
        <v>6</v>
      </c>
      <c r="T32" s="53">
        <f t="shared" si="58"/>
        <v>3</v>
      </c>
      <c r="U32" s="53">
        <f>#N/A</f>
        <v>3</v>
      </c>
      <c r="V32" s="53">
        <f>#N/A</f>
        <v>3</v>
      </c>
      <c r="W32" s="53">
        <f>#N/A</f>
        <v>19.7</v>
      </c>
      <c r="X32" s="53">
        <f>#N/A</f>
        <v>3</v>
      </c>
      <c r="Y32" s="53">
        <f>#N/A</f>
        <v>6</v>
      </c>
      <c r="Z32" s="54">
        <f t="shared" ref="Z32:AA32" si="59">P32/5</f>
        <v>0.6</v>
      </c>
      <c r="AA32" s="54">
        <f t="shared" si="59"/>
        <v>0.6</v>
      </c>
      <c r="AB32" s="54">
        <f>#N/A</f>
        <v>0.56285714285714283</v>
      </c>
      <c r="AC32" s="54">
        <f t="shared" ref="AC32:AD32" si="60">S32/10</f>
        <v>0.6</v>
      </c>
      <c r="AD32" s="54">
        <f t="shared" si="60"/>
        <v>0.3</v>
      </c>
      <c r="AE32" s="54">
        <f t="shared" ref="AE32:AF32" si="61">U32/5</f>
        <v>0.6</v>
      </c>
      <c r="AF32" s="54">
        <f t="shared" si="61"/>
        <v>0.6</v>
      </c>
      <c r="AG32" s="54">
        <f>#N/A</f>
        <v>0.56285714285714283</v>
      </c>
      <c r="AH32" s="54">
        <f t="shared" ref="AH32:AI32" si="62">X32/10</f>
        <v>0.3</v>
      </c>
      <c r="AI32" s="54">
        <f t="shared" si="62"/>
        <v>0.6</v>
      </c>
      <c r="AJ32" s="53" t="str">
        <f t="shared" ref="AJ32:AS32" si="63">IF(Z32&gt;=50%,"Yes","No")</f>
        <v>Yes</v>
      </c>
      <c r="AK32" s="53" t="str">
        <f t="shared" si="63"/>
        <v>Yes</v>
      </c>
      <c r="AL32" s="53" t="str">
        <f t="shared" si="63"/>
        <v>Yes</v>
      </c>
      <c r="AM32" s="53" t="str">
        <f t="shared" si="63"/>
        <v>Yes</v>
      </c>
      <c r="AN32" s="53" t="str">
        <f t="shared" si="63"/>
        <v>No</v>
      </c>
      <c r="AO32" s="53" t="str">
        <f t="shared" si="63"/>
        <v>Yes</v>
      </c>
      <c r="AP32" s="53" t="str">
        <f t="shared" si="63"/>
        <v>Yes</v>
      </c>
      <c r="AQ32" s="53" t="str">
        <f t="shared" si="63"/>
        <v>Yes</v>
      </c>
      <c r="AR32" s="53" t="str">
        <f t="shared" si="63"/>
        <v>No</v>
      </c>
      <c r="AS32" s="53" t="str">
        <f t="shared" si="63"/>
        <v>Yes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15.75" customHeight="1" x14ac:dyDescent="0.25">
      <c r="A33" s="1"/>
      <c r="B33" s="45">
        <v>11</v>
      </c>
      <c r="C33" s="46" t="s">
        <v>80</v>
      </c>
      <c r="D33" s="46" t="s">
        <v>81</v>
      </c>
      <c r="E33" s="47">
        <v>4</v>
      </c>
      <c r="F33" s="48">
        <v>2.5</v>
      </c>
      <c r="G33" s="47">
        <v>3</v>
      </c>
      <c r="H33" s="47">
        <v>5.5</v>
      </c>
      <c r="I33" s="49"/>
      <c r="J33" s="50">
        <v>7</v>
      </c>
      <c r="K33" s="50">
        <v>7</v>
      </c>
      <c r="L33" s="50">
        <v>7</v>
      </c>
      <c r="M33" s="50">
        <v>7</v>
      </c>
      <c r="N33" s="30"/>
      <c r="O33" s="52">
        <f t="shared" si="3"/>
        <v>36</v>
      </c>
      <c r="P33" s="53">
        <f>#N/A</f>
        <v>4</v>
      </c>
      <c r="Q33" s="53">
        <f>#N/A</f>
        <v>3</v>
      </c>
      <c r="R33" s="53">
        <f>#N/A</f>
        <v>22</v>
      </c>
      <c r="S33" s="53">
        <f t="shared" ref="S33:T33" si="64">L33</f>
        <v>7</v>
      </c>
      <c r="T33" s="53">
        <f t="shared" si="64"/>
        <v>7</v>
      </c>
      <c r="U33" s="53">
        <f>#N/A</f>
        <v>4</v>
      </c>
      <c r="V33" s="53">
        <f>#N/A</f>
        <v>3</v>
      </c>
      <c r="W33" s="53">
        <f>#N/A</f>
        <v>22</v>
      </c>
      <c r="X33" s="53">
        <f>#N/A</f>
        <v>7</v>
      </c>
      <c r="Y33" s="53">
        <f>#N/A</f>
        <v>7</v>
      </c>
      <c r="Z33" s="54">
        <f t="shared" ref="Z33:AA33" si="65">P33/5</f>
        <v>0.8</v>
      </c>
      <c r="AA33" s="54">
        <f t="shared" si="65"/>
        <v>0.6</v>
      </c>
      <c r="AB33" s="54">
        <f>#N/A</f>
        <v>0.62857142857142856</v>
      </c>
      <c r="AC33" s="54">
        <f t="shared" ref="AC33:AD33" si="66">S33/10</f>
        <v>0.7</v>
      </c>
      <c r="AD33" s="54">
        <f t="shared" si="66"/>
        <v>0.7</v>
      </c>
      <c r="AE33" s="54">
        <f t="shared" ref="AE33:AF33" si="67">U33/5</f>
        <v>0.8</v>
      </c>
      <c r="AF33" s="54">
        <f t="shared" si="67"/>
        <v>0.6</v>
      </c>
      <c r="AG33" s="54">
        <f>#N/A</f>
        <v>0.62857142857142856</v>
      </c>
      <c r="AH33" s="54">
        <f t="shared" ref="AH33:AI33" si="68">X33/10</f>
        <v>0.7</v>
      </c>
      <c r="AI33" s="54">
        <f t="shared" si="68"/>
        <v>0.7</v>
      </c>
      <c r="AJ33" s="53" t="str">
        <f t="shared" ref="AJ33:AS33" si="69">IF(Z33&gt;=50%,"Yes","No")</f>
        <v>Yes</v>
      </c>
      <c r="AK33" s="53" t="str">
        <f t="shared" si="69"/>
        <v>Yes</v>
      </c>
      <c r="AL33" s="53" t="str">
        <f t="shared" si="69"/>
        <v>Yes</v>
      </c>
      <c r="AM33" s="53" t="str">
        <f t="shared" si="69"/>
        <v>Yes</v>
      </c>
      <c r="AN33" s="53" t="str">
        <f t="shared" si="69"/>
        <v>Yes</v>
      </c>
      <c r="AO33" s="53" t="str">
        <f t="shared" si="69"/>
        <v>Yes</v>
      </c>
      <c r="AP33" s="53" t="str">
        <f t="shared" si="69"/>
        <v>Yes</v>
      </c>
      <c r="AQ33" s="53" t="str">
        <f t="shared" si="69"/>
        <v>Yes</v>
      </c>
      <c r="AR33" s="53" t="str">
        <f t="shared" si="69"/>
        <v>Yes</v>
      </c>
      <c r="AS33" s="53" t="str">
        <f t="shared" si="69"/>
        <v>Yes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15.75" customHeight="1" x14ac:dyDescent="0.25">
      <c r="A34" s="1"/>
      <c r="B34" s="55">
        <v>12</v>
      </c>
      <c r="C34" s="46" t="s">
        <v>82</v>
      </c>
      <c r="D34" s="46" t="s">
        <v>83</v>
      </c>
      <c r="E34" s="47">
        <v>3</v>
      </c>
      <c r="F34" s="48">
        <v>4</v>
      </c>
      <c r="G34" s="47">
        <v>3.6</v>
      </c>
      <c r="H34" s="47">
        <v>5</v>
      </c>
      <c r="I34" s="56"/>
      <c r="J34" s="50">
        <v>8</v>
      </c>
      <c r="K34" s="50">
        <v>7</v>
      </c>
      <c r="L34" s="50">
        <v>7</v>
      </c>
      <c r="M34" s="50">
        <v>10</v>
      </c>
      <c r="N34" s="51"/>
      <c r="O34" s="52">
        <f t="shared" si="3"/>
        <v>37.6</v>
      </c>
      <c r="P34" s="53">
        <f>#N/A</f>
        <v>3</v>
      </c>
      <c r="Q34" s="53">
        <f>#N/A</f>
        <v>3.6</v>
      </c>
      <c r="R34" s="53">
        <f>#N/A</f>
        <v>24</v>
      </c>
      <c r="S34" s="53">
        <f t="shared" ref="S34:T34" si="70">L34</f>
        <v>7</v>
      </c>
      <c r="T34" s="53">
        <f t="shared" si="70"/>
        <v>10</v>
      </c>
      <c r="U34" s="53">
        <f>#N/A</f>
        <v>3</v>
      </c>
      <c r="V34" s="53">
        <f>#N/A</f>
        <v>3.6</v>
      </c>
      <c r="W34" s="53">
        <f>#N/A</f>
        <v>24</v>
      </c>
      <c r="X34" s="53">
        <f>#N/A</f>
        <v>10</v>
      </c>
      <c r="Y34" s="53">
        <f>#N/A</f>
        <v>7</v>
      </c>
      <c r="Z34" s="54">
        <f t="shared" ref="Z34:AA34" si="71">P34/5</f>
        <v>0.6</v>
      </c>
      <c r="AA34" s="54">
        <f t="shared" si="71"/>
        <v>0.72</v>
      </c>
      <c r="AB34" s="54">
        <f>#N/A</f>
        <v>0.68571428571428572</v>
      </c>
      <c r="AC34" s="54">
        <f t="shared" ref="AC34:AD34" si="72">S34/10</f>
        <v>0.7</v>
      </c>
      <c r="AD34" s="54">
        <f t="shared" si="72"/>
        <v>1</v>
      </c>
      <c r="AE34" s="54">
        <f t="shared" ref="AE34:AF34" si="73">U34/5</f>
        <v>0.6</v>
      </c>
      <c r="AF34" s="54">
        <f t="shared" si="73"/>
        <v>0.72</v>
      </c>
      <c r="AG34" s="54">
        <f>#N/A</f>
        <v>0.68571428571428572</v>
      </c>
      <c r="AH34" s="54">
        <f t="shared" ref="AH34:AI34" si="74">X34/10</f>
        <v>1</v>
      </c>
      <c r="AI34" s="54">
        <f t="shared" si="74"/>
        <v>0.7</v>
      </c>
      <c r="AJ34" s="53" t="str">
        <f t="shared" ref="AJ34:AS34" si="75">IF(Z34&gt;=50%,"Yes","No")</f>
        <v>Yes</v>
      </c>
      <c r="AK34" s="53" t="str">
        <f t="shared" si="75"/>
        <v>Yes</v>
      </c>
      <c r="AL34" s="53" t="str">
        <f t="shared" si="75"/>
        <v>Yes</v>
      </c>
      <c r="AM34" s="53" t="str">
        <f t="shared" si="75"/>
        <v>Yes</v>
      </c>
      <c r="AN34" s="53" t="str">
        <f t="shared" si="75"/>
        <v>Yes</v>
      </c>
      <c r="AO34" s="53" t="str">
        <f t="shared" si="75"/>
        <v>Yes</v>
      </c>
      <c r="AP34" s="53" t="str">
        <f t="shared" si="75"/>
        <v>Yes</v>
      </c>
      <c r="AQ34" s="53" t="str">
        <f t="shared" si="75"/>
        <v>Yes</v>
      </c>
      <c r="AR34" s="53" t="str">
        <f t="shared" si="75"/>
        <v>Yes</v>
      </c>
      <c r="AS34" s="53" t="str">
        <f t="shared" si="75"/>
        <v>Yes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15.75" customHeight="1" x14ac:dyDescent="0.25">
      <c r="A35" s="1"/>
      <c r="B35" s="45">
        <v>13</v>
      </c>
      <c r="C35" s="46" t="s">
        <v>84</v>
      </c>
      <c r="D35" s="46" t="s">
        <v>85</v>
      </c>
      <c r="E35" s="47">
        <v>3</v>
      </c>
      <c r="F35" s="48">
        <v>2.5</v>
      </c>
      <c r="G35" s="47">
        <v>3</v>
      </c>
      <c r="H35" s="47">
        <v>2.9</v>
      </c>
      <c r="I35" s="49"/>
      <c r="J35" s="50">
        <v>9</v>
      </c>
      <c r="K35" s="50">
        <v>8</v>
      </c>
      <c r="L35" s="50">
        <v>8</v>
      </c>
      <c r="M35" s="50">
        <v>9</v>
      </c>
      <c r="N35" s="51"/>
      <c r="O35" s="52">
        <f t="shared" si="3"/>
        <v>36.4</v>
      </c>
      <c r="P35" s="53">
        <f>#N/A</f>
        <v>3</v>
      </c>
      <c r="Q35" s="53">
        <f>#N/A</f>
        <v>3</v>
      </c>
      <c r="R35" s="53">
        <f>#N/A</f>
        <v>22.4</v>
      </c>
      <c r="S35" s="53">
        <f t="shared" ref="S35:T35" si="76">L35</f>
        <v>8</v>
      </c>
      <c r="T35" s="53">
        <f t="shared" si="76"/>
        <v>9</v>
      </c>
      <c r="U35" s="53">
        <f>#N/A</f>
        <v>3</v>
      </c>
      <c r="V35" s="53">
        <f>#N/A</f>
        <v>3</v>
      </c>
      <c r="W35" s="53">
        <f>#N/A</f>
        <v>22.4</v>
      </c>
      <c r="X35" s="53">
        <f>#N/A</f>
        <v>9</v>
      </c>
      <c r="Y35" s="53">
        <f>#N/A</f>
        <v>8</v>
      </c>
      <c r="Z35" s="54">
        <f t="shared" ref="Z35:AA35" si="77">P35/5</f>
        <v>0.6</v>
      </c>
      <c r="AA35" s="54">
        <f t="shared" si="77"/>
        <v>0.6</v>
      </c>
      <c r="AB35" s="54">
        <f>#N/A</f>
        <v>0.64</v>
      </c>
      <c r="AC35" s="54">
        <f t="shared" ref="AC35:AD35" si="78">S35/10</f>
        <v>0.8</v>
      </c>
      <c r="AD35" s="54">
        <f t="shared" si="78"/>
        <v>0.9</v>
      </c>
      <c r="AE35" s="54">
        <f t="shared" ref="AE35:AF35" si="79">U35/5</f>
        <v>0.6</v>
      </c>
      <c r="AF35" s="54">
        <f t="shared" si="79"/>
        <v>0.6</v>
      </c>
      <c r="AG35" s="54">
        <f>#N/A</f>
        <v>0.64</v>
      </c>
      <c r="AH35" s="54">
        <f t="shared" ref="AH35:AI35" si="80">X35/10</f>
        <v>0.9</v>
      </c>
      <c r="AI35" s="54">
        <f t="shared" si="80"/>
        <v>0.8</v>
      </c>
      <c r="AJ35" s="53" t="str">
        <f t="shared" ref="AJ35:AS35" si="81">IF(Z35&gt;=50%,"Yes","No")</f>
        <v>Yes</v>
      </c>
      <c r="AK35" s="53" t="str">
        <f t="shared" si="81"/>
        <v>Yes</v>
      </c>
      <c r="AL35" s="53" t="str">
        <f t="shared" si="81"/>
        <v>Yes</v>
      </c>
      <c r="AM35" s="53" t="str">
        <f t="shared" si="81"/>
        <v>Yes</v>
      </c>
      <c r="AN35" s="53" t="str">
        <f t="shared" si="81"/>
        <v>Yes</v>
      </c>
      <c r="AO35" s="53" t="str">
        <f t="shared" si="81"/>
        <v>Yes</v>
      </c>
      <c r="AP35" s="53" t="str">
        <f t="shared" si="81"/>
        <v>Yes</v>
      </c>
      <c r="AQ35" s="53" t="str">
        <f t="shared" si="81"/>
        <v>Yes</v>
      </c>
      <c r="AR35" s="53" t="str">
        <f t="shared" si="81"/>
        <v>Yes</v>
      </c>
      <c r="AS35" s="53" t="str">
        <f t="shared" si="81"/>
        <v>Yes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15.75" customHeight="1" x14ac:dyDescent="0.25">
      <c r="A36" s="1"/>
      <c r="B36" s="55">
        <v>14</v>
      </c>
      <c r="C36" s="46" t="s">
        <v>86</v>
      </c>
      <c r="D36" s="46" t="s">
        <v>87</v>
      </c>
      <c r="E36" s="47">
        <v>0</v>
      </c>
      <c r="F36" s="48">
        <v>0</v>
      </c>
      <c r="G36" s="47">
        <v>0</v>
      </c>
      <c r="H36" s="47">
        <v>0</v>
      </c>
      <c r="I36" s="56"/>
      <c r="J36" s="50">
        <v>8</v>
      </c>
      <c r="K36" s="50">
        <v>8</v>
      </c>
      <c r="L36" s="50">
        <v>8</v>
      </c>
      <c r="M36" s="50">
        <v>9</v>
      </c>
      <c r="N36" s="51"/>
      <c r="O36" s="52">
        <f t="shared" si="3"/>
        <v>24</v>
      </c>
      <c r="P36" s="53">
        <f>#N/A</f>
        <v>0</v>
      </c>
      <c r="Q36" s="53">
        <f>#N/A</f>
        <v>0</v>
      </c>
      <c r="R36" s="53">
        <f>#N/A</f>
        <v>16</v>
      </c>
      <c r="S36" s="53">
        <f t="shared" ref="S36:T36" si="82">L36</f>
        <v>8</v>
      </c>
      <c r="T36" s="53">
        <f t="shared" si="82"/>
        <v>9</v>
      </c>
      <c r="U36" s="53">
        <f>#N/A</f>
        <v>0</v>
      </c>
      <c r="V36" s="53">
        <f>#N/A</f>
        <v>0</v>
      </c>
      <c r="W36" s="53">
        <f>#N/A</f>
        <v>16</v>
      </c>
      <c r="X36" s="53">
        <f>#N/A</f>
        <v>9</v>
      </c>
      <c r="Y36" s="53">
        <f>#N/A</f>
        <v>8</v>
      </c>
      <c r="Z36" s="54">
        <f t="shared" ref="Z36:AA36" si="83">P36/5</f>
        <v>0</v>
      </c>
      <c r="AA36" s="54">
        <f t="shared" si="83"/>
        <v>0</v>
      </c>
      <c r="AB36" s="54">
        <f>#N/A</f>
        <v>0.45714285714285713</v>
      </c>
      <c r="AC36" s="54">
        <f t="shared" ref="AC36:AD36" si="84">S36/10</f>
        <v>0.8</v>
      </c>
      <c r="AD36" s="54">
        <f t="shared" si="84"/>
        <v>0.9</v>
      </c>
      <c r="AE36" s="54">
        <f t="shared" ref="AE36:AF36" si="85">U36/5</f>
        <v>0</v>
      </c>
      <c r="AF36" s="54">
        <f t="shared" si="85"/>
        <v>0</v>
      </c>
      <c r="AG36" s="54">
        <f>#N/A</f>
        <v>0.45714285714285713</v>
      </c>
      <c r="AH36" s="54">
        <f t="shared" ref="AH36:AI36" si="86">X36/10</f>
        <v>0.9</v>
      </c>
      <c r="AI36" s="54">
        <f t="shared" si="86"/>
        <v>0.8</v>
      </c>
      <c r="AJ36" s="53" t="str">
        <f t="shared" ref="AJ36:AS36" si="87">IF(Z36&gt;=50%,"Yes","No")</f>
        <v>No</v>
      </c>
      <c r="AK36" s="53" t="str">
        <f t="shared" si="87"/>
        <v>No</v>
      </c>
      <c r="AL36" s="53" t="str">
        <f t="shared" si="87"/>
        <v>No</v>
      </c>
      <c r="AM36" s="53" t="str">
        <f t="shared" si="87"/>
        <v>Yes</v>
      </c>
      <c r="AN36" s="53" t="str">
        <f t="shared" si="87"/>
        <v>Yes</v>
      </c>
      <c r="AO36" s="53" t="str">
        <f t="shared" si="87"/>
        <v>No</v>
      </c>
      <c r="AP36" s="53" t="str">
        <f t="shared" si="87"/>
        <v>No</v>
      </c>
      <c r="AQ36" s="53" t="str">
        <f t="shared" si="87"/>
        <v>No</v>
      </c>
      <c r="AR36" s="53" t="str">
        <f t="shared" si="87"/>
        <v>Yes</v>
      </c>
      <c r="AS36" s="53" t="str">
        <f t="shared" si="87"/>
        <v>Yes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15.75" customHeight="1" x14ac:dyDescent="0.25">
      <c r="A37" s="1"/>
      <c r="B37" s="45">
        <v>15</v>
      </c>
      <c r="C37" s="46" t="s">
        <v>88</v>
      </c>
      <c r="D37" s="46" t="s">
        <v>89</v>
      </c>
      <c r="E37" s="47">
        <v>3.5</v>
      </c>
      <c r="F37" s="48">
        <v>3.1</v>
      </c>
      <c r="G37" s="47">
        <v>3</v>
      </c>
      <c r="H37" s="47">
        <v>6</v>
      </c>
      <c r="I37" s="56"/>
      <c r="J37" s="50">
        <v>7</v>
      </c>
      <c r="K37" s="50">
        <v>8</v>
      </c>
      <c r="L37" s="50">
        <v>8</v>
      </c>
      <c r="M37" s="50">
        <v>5</v>
      </c>
      <c r="N37" s="51"/>
      <c r="O37" s="52">
        <f t="shared" si="3"/>
        <v>38.6</v>
      </c>
      <c r="P37" s="53">
        <f>#N/A</f>
        <v>3.5</v>
      </c>
      <c r="Q37" s="53">
        <f>#N/A</f>
        <v>3</v>
      </c>
      <c r="R37" s="53">
        <f>#N/A</f>
        <v>24.1</v>
      </c>
      <c r="S37" s="53">
        <f t="shared" ref="S37:T37" si="88">L37</f>
        <v>8</v>
      </c>
      <c r="T37" s="53">
        <f t="shared" si="88"/>
        <v>5</v>
      </c>
      <c r="U37" s="53">
        <f>#N/A</f>
        <v>3.5</v>
      </c>
      <c r="V37" s="53">
        <f>#N/A</f>
        <v>3</v>
      </c>
      <c r="W37" s="53">
        <f>#N/A</f>
        <v>24.1</v>
      </c>
      <c r="X37" s="53">
        <f>#N/A</f>
        <v>5</v>
      </c>
      <c r="Y37" s="53">
        <f>#N/A</f>
        <v>8</v>
      </c>
      <c r="Z37" s="54">
        <f t="shared" ref="Z37:AA37" si="89">P37/5</f>
        <v>0.7</v>
      </c>
      <c r="AA37" s="54">
        <f t="shared" si="89"/>
        <v>0.6</v>
      </c>
      <c r="AB37" s="54">
        <f>#N/A</f>
        <v>0.68857142857142861</v>
      </c>
      <c r="AC37" s="54">
        <f t="shared" ref="AC37:AD37" si="90">S37/10</f>
        <v>0.8</v>
      </c>
      <c r="AD37" s="54">
        <f t="shared" si="90"/>
        <v>0.5</v>
      </c>
      <c r="AE37" s="54">
        <f t="shared" ref="AE37:AF37" si="91">U37/5</f>
        <v>0.7</v>
      </c>
      <c r="AF37" s="54">
        <f t="shared" si="91"/>
        <v>0.6</v>
      </c>
      <c r="AG37" s="54">
        <f>#N/A</f>
        <v>0.68857142857142861</v>
      </c>
      <c r="AH37" s="54">
        <f t="shared" ref="AH37:AI37" si="92">X37/10</f>
        <v>0.5</v>
      </c>
      <c r="AI37" s="54">
        <f t="shared" si="92"/>
        <v>0.8</v>
      </c>
      <c r="AJ37" s="53" t="str">
        <f t="shared" ref="AJ37:AS37" si="93">IF(Z37&gt;=50%,"Yes","No")</f>
        <v>Yes</v>
      </c>
      <c r="AK37" s="53" t="str">
        <f t="shared" si="93"/>
        <v>Yes</v>
      </c>
      <c r="AL37" s="53" t="str">
        <f t="shared" si="93"/>
        <v>Yes</v>
      </c>
      <c r="AM37" s="53" t="str">
        <f t="shared" si="93"/>
        <v>Yes</v>
      </c>
      <c r="AN37" s="53" t="str">
        <f t="shared" si="93"/>
        <v>Yes</v>
      </c>
      <c r="AO37" s="53" t="str">
        <f t="shared" si="93"/>
        <v>Yes</v>
      </c>
      <c r="AP37" s="53" t="str">
        <f t="shared" si="93"/>
        <v>Yes</v>
      </c>
      <c r="AQ37" s="53" t="str">
        <f t="shared" si="93"/>
        <v>Yes</v>
      </c>
      <c r="AR37" s="53" t="str">
        <f t="shared" si="93"/>
        <v>Yes</v>
      </c>
      <c r="AS37" s="53" t="str">
        <f t="shared" si="93"/>
        <v>Yes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15.75" customHeight="1" x14ac:dyDescent="0.25">
      <c r="A38" s="1"/>
      <c r="B38" s="55">
        <v>16</v>
      </c>
      <c r="C38" s="46" t="s">
        <v>90</v>
      </c>
      <c r="D38" s="46" t="s">
        <v>91</v>
      </c>
      <c r="E38" s="47">
        <v>3.6</v>
      </c>
      <c r="F38" s="48">
        <v>3.2</v>
      </c>
      <c r="G38" s="47">
        <v>3</v>
      </c>
      <c r="H38" s="47">
        <v>6</v>
      </c>
      <c r="I38" s="49"/>
      <c r="J38" s="50">
        <v>8</v>
      </c>
      <c r="K38" s="50">
        <v>8</v>
      </c>
      <c r="L38" s="50">
        <v>8</v>
      </c>
      <c r="M38" s="50">
        <v>5</v>
      </c>
      <c r="N38" s="53"/>
      <c r="O38" s="52">
        <f t="shared" si="3"/>
        <v>39.799999999999997</v>
      </c>
      <c r="P38" s="53">
        <f>#N/A</f>
        <v>3.6</v>
      </c>
      <c r="Q38" s="53">
        <f>#N/A</f>
        <v>3</v>
      </c>
      <c r="R38" s="53">
        <f>#N/A</f>
        <v>25.2</v>
      </c>
      <c r="S38" s="53">
        <f t="shared" ref="S38:T38" si="94">L38</f>
        <v>8</v>
      </c>
      <c r="T38" s="53">
        <f t="shared" si="94"/>
        <v>5</v>
      </c>
      <c r="U38" s="53">
        <f>#N/A</f>
        <v>3.6</v>
      </c>
      <c r="V38" s="53">
        <f>#N/A</f>
        <v>3</v>
      </c>
      <c r="W38" s="53">
        <f>#N/A</f>
        <v>25.2</v>
      </c>
      <c r="X38" s="53">
        <f>#N/A</f>
        <v>5</v>
      </c>
      <c r="Y38" s="53">
        <f>#N/A</f>
        <v>8</v>
      </c>
      <c r="Z38" s="54">
        <f t="shared" ref="Z38:AA38" si="95">P38/5</f>
        <v>0.72</v>
      </c>
      <c r="AA38" s="54">
        <f t="shared" si="95"/>
        <v>0.6</v>
      </c>
      <c r="AB38" s="54">
        <f>#N/A</f>
        <v>0.72</v>
      </c>
      <c r="AC38" s="54">
        <f t="shared" ref="AC38:AD38" si="96">S38/10</f>
        <v>0.8</v>
      </c>
      <c r="AD38" s="54">
        <f t="shared" si="96"/>
        <v>0.5</v>
      </c>
      <c r="AE38" s="54">
        <f t="shared" ref="AE38:AF38" si="97">U38/5</f>
        <v>0.72</v>
      </c>
      <c r="AF38" s="54">
        <f t="shared" si="97"/>
        <v>0.6</v>
      </c>
      <c r="AG38" s="54">
        <f>#N/A</f>
        <v>0.72</v>
      </c>
      <c r="AH38" s="54">
        <f t="shared" ref="AH38:AI38" si="98">X38/10</f>
        <v>0.5</v>
      </c>
      <c r="AI38" s="54">
        <f t="shared" si="98"/>
        <v>0.8</v>
      </c>
      <c r="AJ38" s="53" t="str">
        <f t="shared" ref="AJ38:AS38" si="99">IF(Z38&gt;=50%,"Yes","No")</f>
        <v>Yes</v>
      </c>
      <c r="AK38" s="53" t="str">
        <f t="shared" si="99"/>
        <v>Yes</v>
      </c>
      <c r="AL38" s="53" t="str">
        <f t="shared" si="99"/>
        <v>Yes</v>
      </c>
      <c r="AM38" s="53" t="str">
        <f t="shared" si="99"/>
        <v>Yes</v>
      </c>
      <c r="AN38" s="53" t="str">
        <f t="shared" si="99"/>
        <v>Yes</v>
      </c>
      <c r="AO38" s="53" t="str">
        <f t="shared" si="99"/>
        <v>Yes</v>
      </c>
      <c r="AP38" s="53" t="str">
        <f t="shared" si="99"/>
        <v>Yes</v>
      </c>
      <c r="AQ38" s="53" t="str">
        <f t="shared" si="99"/>
        <v>Yes</v>
      </c>
      <c r="AR38" s="53" t="str">
        <f t="shared" si="99"/>
        <v>Yes</v>
      </c>
      <c r="AS38" s="53" t="str">
        <f t="shared" si="99"/>
        <v>Yes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15.75" customHeight="1" x14ac:dyDescent="0.25">
      <c r="A39" s="1"/>
      <c r="B39" s="45">
        <v>17</v>
      </c>
      <c r="C39" s="46" t="s">
        <v>92</v>
      </c>
      <c r="D39" s="46" t="s">
        <v>93</v>
      </c>
      <c r="E39" s="47">
        <v>4.5999999999999996</v>
      </c>
      <c r="F39" s="48">
        <v>3</v>
      </c>
      <c r="G39" s="47">
        <v>3</v>
      </c>
      <c r="H39" s="47">
        <v>6</v>
      </c>
      <c r="I39" s="56"/>
      <c r="J39" s="50">
        <v>9</v>
      </c>
      <c r="K39" s="50">
        <v>9</v>
      </c>
      <c r="L39" s="50">
        <v>9</v>
      </c>
      <c r="M39" s="50">
        <v>8.5</v>
      </c>
      <c r="N39" s="58"/>
      <c r="O39" s="52">
        <f t="shared" si="3"/>
        <v>43.6</v>
      </c>
      <c r="P39" s="53">
        <f>#N/A</f>
        <v>4.5999999999999996</v>
      </c>
      <c r="Q39" s="53">
        <f>#N/A</f>
        <v>3</v>
      </c>
      <c r="R39" s="53">
        <f>#N/A</f>
        <v>27</v>
      </c>
      <c r="S39" s="53">
        <f t="shared" ref="S39:T39" si="100">L39</f>
        <v>9</v>
      </c>
      <c r="T39" s="53">
        <f t="shared" si="100"/>
        <v>8.5</v>
      </c>
      <c r="U39" s="53">
        <f>#N/A</f>
        <v>4.5999999999999996</v>
      </c>
      <c r="V39" s="53">
        <f>#N/A</f>
        <v>3</v>
      </c>
      <c r="W39" s="53">
        <f>#N/A</f>
        <v>27</v>
      </c>
      <c r="X39" s="53">
        <f>#N/A</f>
        <v>8.5</v>
      </c>
      <c r="Y39" s="53">
        <f>#N/A</f>
        <v>9</v>
      </c>
      <c r="Z39" s="54">
        <f t="shared" ref="Z39:AA39" si="101">P39/5</f>
        <v>0.91999999999999993</v>
      </c>
      <c r="AA39" s="54">
        <f t="shared" si="101"/>
        <v>0.6</v>
      </c>
      <c r="AB39" s="54">
        <f>#N/A</f>
        <v>0.77142857142857146</v>
      </c>
      <c r="AC39" s="54">
        <f t="shared" ref="AC39:AD39" si="102">S39/10</f>
        <v>0.9</v>
      </c>
      <c r="AD39" s="54">
        <f t="shared" si="102"/>
        <v>0.85</v>
      </c>
      <c r="AE39" s="54">
        <f t="shared" ref="AE39:AF39" si="103">U39/5</f>
        <v>0.91999999999999993</v>
      </c>
      <c r="AF39" s="54">
        <f t="shared" si="103"/>
        <v>0.6</v>
      </c>
      <c r="AG39" s="54">
        <f>#N/A</f>
        <v>0.77142857142857146</v>
      </c>
      <c r="AH39" s="54">
        <f t="shared" ref="AH39:AI39" si="104">X39/10</f>
        <v>0.85</v>
      </c>
      <c r="AI39" s="54">
        <f t="shared" si="104"/>
        <v>0.9</v>
      </c>
      <c r="AJ39" s="53" t="str">
        <f t="shared" ref="AJ39:AS39" si="105">IF(Z39&gt;=50%,"Yes","No")</f>
        <v>Yes</v>
      </c>
      <c r="AK39" s="53" t="str">
        <f t="shared" si="105"/>
        <v>Yes</v>
      </c>
      <c r="AL39" s="53" t="str">
        <f t="shared" si="105"/>
        <v>Yes</v>
      </c>
      <c r="AM39" s="53" t="str">
        <f t="shared" si="105"/>
        <v>Yes</v>
      </c>
      <c r="AN39" s="53" t="str">
        <f t="shared" si="105"/>
        <v>Yes</v>
      </c>
      <c r="AO39" s="53" t="str">
        <f t="shared" si="105"/>
        <v>Yes</v>
      </c>
      <c r="AP39" s="53" t="str">
        <f t="shared" si="105"/>
        <v>Yes</v>
      </c>
      <c r="AQ39" s="53" t="str">
        <f t="shared" si="105"/>
        <v>Yes</v>
      </c>
      <c r="AR39" s="53" t="str">
        <f t="shared" si="105"/>
        <v>Yes</v>
      </c>
      <c r="AS39" s="53" t="str">
        <f t="shared" si="105"/>
        <v>Yes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5.75" customHeight="1" x14ac:dyDescent="0.25">
      <c r="A40" s="1"/>
      <c r="B40" s="55">
        <v>18</v>
      </c>
      <c r="C40" s="46" t="s">
        <v>94</v>
      </c>
      <c r="D40" s="46" t="s">
        <v>95</v>
      </c>
      <c r="E40" s="47">
        <v>4</v>
      </c>
      <c r="F40" s="48">
        <v>3.5</v>
      </c>
      <c r="G40" s="47">
        <v>3</v>
      </c>
      <c r="H40" s="47">
        <v>2.5</v>
      </c>
      <c r="I40" s="49"/>
      <c r="J40" s="50">
        <v>5</v>
      </c>
      <c r="K40" s="50">
        <v>5</v>
      </c>
      <c r="L40" s="50">
        <v>6</v>
      </c>
      <c r="M40" s="50">
        <v>1.5</v>
      </c>
      <c r="N40" s="59"/>
      <c r="O40" s="52">
        <f t="shared" si="3"/>
        <v>29</v>
      </c>
      <c r="P40" s="53">
        <f>#N/A</f>
        <v>4</v>
      </c>
      <c r="Q40" s="53">
        <f>#N/A</f>
        <v>3</v>
      </c>
      <c r="R40" s="53">
        <f>#N/A</f>
        <v>16</v>
      </c>
      <c r="S40" s="53">
        <f t="shared" ref="S40:T40" si="106">L40</f>
        <v>6</v>
      </c>
      <c r="T40" s="53">
        <f t="shared" si="106"/>
        <v>1.5</v>
      </c>
      <c r="U40" s="53">
        <f>#N/A</f>
        <v>4</v>
      </c>
      <c r="V40" s="53">
        <f>#N/A</f>
        <v>3</v>
      </c>
      <c r="W40" s="53">
        <f>#N/A</f>
        <v>16</v>
      </c>
      <c r="X40" s="53">
        <f>#N/A</f>
        <v>1.5</v>
      </c>
      <c r="Y40" s="53">
        <f>#N/A</f>
        <v>6</v>
      </c>
      <c r="Z40" s="54">
        <f t="shared" ref="Z40:AA40" si="107">P40/5</f>
        <v>0.8</v>
      </c>
      <c r="AA40" s="54">
        <f t="shared" si="107"/>
        <v>0.6</v>
      </c>
      <c r="AB40" s="54">
        <f>#N/A</f>
        <v>0.45714285714285713</v>
      </c>
      <c r="AC40" s="54">
        <f t="shared" ref="AC40:AD40" si="108">S40/10</f>
        <v>0.6</v>
      </c>
      <c r="AD40" s="54">
        <f t="shared" si="108"/>
        <v>0.15</v>
      </c>
      <c r="AE40" s="54">
        <f t="shared" ref="AE40:AF40" si="109">U40/5</f>
        <v>0.8</v>
      </c>
      <c r="AF40" s="54">
        <f t="shared" si="109"/>
        <v>0.6</v>
      </c>
      <c r="AG40" s="54">
        <f>#N/A</f>
        <v>0.45714285714285713</v>
      </c>
      <c r="AH40" s="54">
        <f t="shared" ref="AH40:AI40" si="110">X40/10</f>
        <v>0.15</v>
      </c>
      <c r="AI40" s="54">
        <f t="shared" si="110"/>
        <v>0.6</v>
      </c>
      <c r="AJ40" s="53" t="str">
        <f t="shared" ref="AJ40:AS40" si="111">IF(Z40&gt;=50%,"Yes","No")</f>
        <v>Yes</v>
      </c>
      <c r="AK40" s="53" t="str">
        <f t="shared" si="111"/>
        <v>Yes</v>
      </c>
      <c r="AL40" s="53" t="str">
        <f t="shared" si="111"/>
        <v>No</v>
      </c>
      <c r="AM40" s="53" t="str">
        <f t="shared" si="111"/>
        <v>Yes</v>
      </c>
      <c r="AN40" s="53" t="str">
        <f t="shared" si="111"/>
        <v>No</v>
      </c>
      <c r="AO40" s="53" t="str">
        <f t="shared" si="111"/>
        <v>Yes</v>
      </c>
      <c r="AP40" s="53" t="str">
        <f t="shared" si="111"/>
        <v>Yes</v>
      </c>
      <c r="AQ40" s="53" t="str">
        <f t="shared" si="111"/>
        <v>No</v>
      </c>
      <c r="AR40" s="53" t="str">
        <f t="shared" si="111"/>
        <v>No</v>
      </c>
      <c r="AS40" s="53" t="str">
        <f t="shared" si="111"/>
        <v>Yes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15.75" customHeight="1" x14ac:dyDescent="0.25">
      <c r="A41" s="1"/>
      <c r="B41" s="45">
        <v>19</v>
      </c>
      <c r="C41" s="46" t="s">
        <v>96</v>
      </c>
      <c r="D41" s="46" t="s">
        <v>97</v>
      </c>
      <c r="E41" s="47">
        <v>4.5999999999999996</v>
      </c>
      <c r="F41" s="48">
        <v>4</v>
      </c>
      <c r="G41" s="47">
        <v>3</v>
      </c>
      <c r="H41" s="47">
        <v>5.5</v>
      </c>
      <c r="I41" s="56"/>
      <c r="J41" s="50">
        <v>7</v>
      </c>
      <c r="K41" s="50">
        <v>7.5</v>
      </c>
      <c r="L41" s="50">
        <v>5</v>
      </c>
      <c r="M41" s="50">
        <v>8</v>
      </c>
      <c r="N41" s="59"/>
      <c r="O41" s="52">
        <f t="shared" si="3"/>
        <v>36.6</v>
      </c>
      <c r="P41" s="53">
        <f>#N/A</f>
        <v>4.5999999999999996</v>
      </c>
      <c r="Q41" s="53">
        <f>#N/A</f>
        <v>3</v>
      </c>
      <c r="R41" s="53">
        <f>#N/A</f>
        <v>24</v>
      </c>
      <c r="S41" s="53">
        <f t="shared" ref="S41:T41" si="112">L41</f>
        <v>5</v>
      </c>
      <c r="T41" s="53">
        <f t="shared" si="112"/>
        <v>8</v>
      </c>
      <c r="U41" s="53">
        <f>#N/A</f>
        <v>4.5999999999999996</v>
      </c>
      <c r="V41" s="53">
        <f>#N/A</f>
        <v>3</v>
      </c>
      <c r="W41" s="53">
        <f>#N/A</f>
        <v>24</v>
      </c>
      <c r="X41" s="53">
        <f>#N/A</f>
        <v>8</v>
      </c>
      <c r="Y41" s="53">
        <f>#N/A</f>
        <v>5</v>
      </c>
      <c r="Z41" s="54">
        <f t="shared" ref="Z41:AA41" si="113">P41/5</f>
        <v>0.91999999999999993</v>
      </c>
      <c r="AA41" s="54">
        <f t="shared" si="113"/>
        <v>0.6</v>
      </c>
      <c r="AB41" s="54">
        <f>#N/A</f>
        <v>0.68571428571428572</v>
      </c>
      <c r="AC41" s="54">
        <f t="shared" ref="AC41:AD41" si="114">S41/10</f>
        <v>0.5</v>
      </c>
      <c r="AD41" s="54">
        <f t="shared" si="114"/>
        <v>0.8</v>
      </c>
      <c r="AE41" s="54">
        <f t="shared" ref="AE41:AF41" si="115">U41/5</f>
        <v>0.91999999999999993</v>
      </c>
      <c r="AF41" s="54">
        <f t="shared" si="115"/>
        <v>0.6</v>
      </c>
      <c r="AG41" s="54">
        <f>#N/A</f>
        <v>0.68571428571428572</v>
      </c>
      <c r="AH41" s="54">
        <f t="shared" ref="AH41:AI41" si="116">X41/10</f>
        <v>0.8</v>
      </c>
      <c r="AI41" s="54">
        <f t="shared" si="116"/>
        <v>0.5</v>
      </c>
      <c r="AJ41" s="53" t="str">
        <f t="shared" ref="AJ41:AS41" si="117">IF(Z41&gt;=50%,"Yes","No")</f>
        <v>Yes</v>
      </c>
      <c r="AK41" s="53" t="str">
        <f t="shared" si="117"/>
        <v>Yes</v>
      </c>
      <c r="AL41" s="53" t="str">
        <f t="shared" si="117"/>
        <v>Yes</v>
      </c>
      <c r="AM41" s="53" t="str">
        <f t="shared" si="117"/>
        <v>Yes</v>
      </c>
      <c r="AN41" s="53" t="str">
        <f t="shared" si="117"/>
        <v>Yes</v>
      </c>
      <c r="AO41" s="53" t="str">
        <f t="shared" si="117"/>
        <v>Yes</v>
      </c>
      <c r="AP41" s="53" t="str">
        <f t="shared" si="117"/>
        <v>Yes</v>
      </c>
      <c r="AQ41" s="53" t="str">
        <f t="shared" si="117"/>
        <v>Yes</v>
      </c>
      <c r="AR41" s="53" t="str">
        <f t="shared" si="117"/>
        <v>Yes</v>
      </c>
      <c r="AS41" s="53" t="str">
        <f t="shared" si="117"/>
        <v>Yes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15.75" customHeight="1" x14ac:dyDescent="0.25">
      <c r="A42" s="1"/>
      <c r="B42" s="55">
        <v>20</v>
      </c>
      <c r="C42" s="46" t="s">
        <v>98</v>
      </c>
      <c r="D42" s="46" t="s">
        <v>99</v>
      </c>
      <c r="E42" s="47">
        <v>5</v>
      </c>
      <c r="F42" s="48">
        <v>5</v>
      </c>
      <c r="G42" s="47">
        <v>4.5</v>
      </c>
      <c r="H42" s="47">
        <v>9</v>
      </c>
      <c r="I42" s="49"/>
      <c r="J42" s="50">
        <v>8</v>
      </c>
      <c r="K42" s="50">
        <v>8</v>
      </c>
      <c r="L42" s="50">
        <v>5</v>
      </c>
      <c r="M42" s="50">
        <v>8.5</v>
      </c>
      <c r="N42" s="60"/>
      <c r="O42" s="52">
        <f t="shared" si="3"/>
        <v>44.5</v>
      </c>
      <c r="P42" s="53">
        <f>#N/A</f>
        <v>5</v>
      </c>
      <c r="Q42" s="53">
        <f>#N/A</f>
        <v>4.5</v>
      </c>
      <c r="R42" s="53">
        <f>#N/A</f>
        <v>30</v>
      </c>
      <c r="S42" s="53">
        <f t="shared" ref="S42:T42" si="118">L42</f>
        <v>5</v>
      </c>
      <c r="T42" s="53">
        <f t="shared" si="118"/>
        <v>8.5</v>
      </c>
      <c r="U42" s="53">
        <f>#N/A</f>
        <v>5</v>
      </c>
      <c r="V42" s="53">
        <f>#N/A</f>
        <v>4.5</v>
      </c>
      <c r="W42" s="53">
        <f>#N/A</f>
        <v>30</v>
      </c>
      <c r="X42" s="53">
        <f>#N/A</f>
        <v>8.5</v>
      </c>
      <c r="Y42" s="53">
        <f>#N/A</f>
        <v>5</v>
      </c>
      <c r="Z42" s="54">
        <f t="shared" ref="Z42:AA42" si="119">P42/5</f>
        <v>1</v>
      </c>
      <c r="AA42" s="54">
        <f t="shared" si="119"/>
        <v>0.9</v>
      </c>
      <c r="AB42" s="54">
        <f>#N/A</f>
        <v>0.8571428571428571</v>
      </c>
      <c r="AC42" s="54">
        <f t="shared" ref="AC42:AD42" si="120">S42/10</f>
        <v>0.5</v>
      </c>
      <c r="AD42" s="54">
        <f t="shared" si="120"/>
        <v>0.85</v>
      </c>
      <c r="AE42" s="54">
        <f t="shared" ref="AE42:AF42" si="121">U42/5</f>
        <v>1</v>
      </c>
      <c r="AF42" s="54">
        <f t="shared" si="121"/>
        <v>0.9</v>
      </c>
      <c r="AG42" s="54">
        <f>#N/A</f>
        <v>0.8571428571428571</v>
      </c>
      <c r="AH42" s="54">
        <f t="shared" ref="AH42:AI42" si="122">X42/10</f>
        <v>0.85</v>
      </c>
      <c r="AI42" s="54">
        <f t="shared" si="122"/>
        <v>0.5</v>
      </c>
      <c r="AJ42" s="53" t="str">
        <f t="shared" ref="AJ42:AS42" si="123">IF(Z42&gt;=50%,"Yes","No")</f>
        <v>Yes</v>
      </c>
      <c r="AK42" s="53" t="str">
        <f t="shared" si="123"/>
        <v>Yes</v>
      </c>
      <c r="AL42" s="53" t="str">
        <f t="shared" si="123"/>
        <v>Yes</v>
      </c>
      <c r="AM42" s="53" t="str">
        <f t="shared" si="123"/>
        <v>Yes</v>
      </c>
      <c r="AN42" s="53" t="str">
        <f t="shared" si="123"/>
        <v>Yes</v>
      </c>
      <c r="AO42" s="53" t="str">
        <f t="shared" si="123"/>
        <v>Yes</v>
      </c>
      <c r="AP42" s="53" t="str">
        <f t="shared" si="123"/>
        <v>Yes</v>
      </c>
      <c r="AQ42" s="53" t="str">
        <f t="shared" si="123"/>
        <v>Yes</v>
      </c>
      <c r="AR42" s="53" t="str">
        <f t="shared" si="123"/>
        <v>Yes</v>
      </c>
      <c r="AS42" s="53" t="str">
        <f t="shared" si="123"/>
        <v>Yes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15.75" customHeight="1" x14ac:dyDescent="0.25">
      <c r="A43" s="1"/>
      <c r="B43" s="45">
        <v>21</v>
      </c>
      <c r="C43" s="46" t="s">
        <v>100</v>
      </c>
      <c r="D43" s="46" t="s">
        <v>101</v>
      </c>
      <c r="E43" s="47">
        <v>3.5</v>
      </c>
      <c r="F43" s="48">
        <v>4</v>
      </c>
      <c r="G43" s="47">
        <v>3</v>
      </c>
      <c r="H43" s="47">
        <v>5.5</v>
      </c>
      <c r="I43" s="56"/>
      <c r="J43" s="50">
        <v>8</v>
      </c>
      <c r="K43" s="50">
        <v>8</v>
      </c>
      <c r="L43" s="50">
        <v>6</v>
      </c>
      <c r="M43" s="50">
        <v>8.5</v>
      </c>
      <c r="N43" s="19"/>
      <c r="O43" s="52">
        <f t="shared" si="3"/>
        <v>38</v>
      </c>
      <c r="P43" s="53">
        <f>#N/A</f>
        <v>3.5</v>
      </c>
      <c r="Q43" s="53">
        <f>#N/A</f>
        <v>3</v>
      </c>
      <c r="R43" s="53">
        <f>#N/A</f>
        <v>25.5</v>
      </c>
      <c r="S43" s="53">
        <f t="shared" ref="S43:T43" si="124">L43</f>
        <v>6</v>
      </c>
      <c r="T43" s="53">
        <f t="shared" si="124"/>
        <v>8.5</v>
      </c>
      <c r="U43" s="53">
        <f>#N/A</f>
        <v>3.5</v>
      </c>
      <c r="V43" s="53">
        <f>#N/A</f>
        <v>3</v>
      </c>
      <c r="W43" s="53">
        <f>#N/A</f>
        <v>25.5</v>
      </c>
      <c r="X43" s="53">
        <f>#N/A</f>
        <v>8.5</v>
      </c>
      <c r="Y43" s="53">
        <f>#N/A</f>
        <v>6</v>
      </c>
      <c r="Z43" s="54">
        <f t="shared" ref="Z43:AA43" si="125">P43/5</f>
        <v>0.7</v>
      </c>
      <c r="AA43" s="54">
        <f t="shared" si="125"/>
        <v>0.6</v>
      </c>
      <c r="AB43" s="54">
        <f>#N/A</f>
        <v>0.72857142857142854</v>
      </c>
      <c r="AC43" s="54">
        <f t="shared" ref="AC43:AD43" si="126">S43/10</f>
        <v>0.6</v>
      </c>
      <c r="AD43" s="54">
        <f t="shared" si="126"/>
        <v>0.85</v>
      </c>
      <c r="AE43" s="54">
        <f t="shared" ref="AE43:AF43" si="127">U43/5</f>
        <v>0.7</v>
      </c>
      <c r="AF43" s="54">
        <f t="shared" si="127"/>
        <v>0.6</v>
      </c>
      <c r="AG43" s="54">
        <f>#N/A</f>
        <v>0.72857142857142854</v>
      </c>
      <c r="AH43" s="54">
        <f t="shared" ref="AH43:AI43" si="128">X43/10</f>
        <v>0.85</v>
      </c>
      <c r="AI43" s="54">
        <f t="shared" si="128"/>
        <v>0.6</v>
      </c>
      <c r="AJ43" s="53" t="str">
        <f t="shared" ref="AJ43:AS43" si="129">IF(Z43&gt;=50%,"Yes","No")</f>
        <v>Yes</v>
      </c>
      <c r="AK43" s="53" t="str">
        <f t="shared" si="129"/>
        <v>Yes</v>
      </c>
      <c r="AL43" s="53" t="str">
        <f t="shared" si="129"/>
        <v>Yes</v>
      </c>
      <c r="AM43" s="53" t="str">
        <f t="shared" si="129"/>
        <v>Yes</v>
      </c>
      <c r="AN43" s="53" t="str">
        <f t="shared" si="129"/>
        <v>Yes</v>
      </c>
      <c r="AO43" s="53" t="str">
        <f t="shared" si="129"/>
        <v>Yes</v>
      </c>
      <c r="AP43" s="53" t="str">
        <f t="shared" si="129"/>
        <v>Yes</v>
      </c>
      <c r="AQ43" s="53" t="str">
        <f t="shared" si="129"/>
        <v>Yes</v>
      </c>
      <c r="AR43" s="53" t="str">
        <f t="shared" si="129"/>
        <v>Yes</v>
      </c>
      <c r="AS43" s="53" t="str">
        <f t="shared" si="129"/>
        <v>Yes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15.75" customHeight="1" x14ac:dyDescent="0.25">
      <c r="A44" s="1"/>
      <c r="B44" s="55">
        <v>22</v>
      </c>
      <c r="C44" s="46" t="s">
        <v>102</v>
      </c>
      <c r="D44" s="46" t="s">
        <v>103</v>
      </c>
      <c r="E44" s="47">
        <v>3</v>
      </c>
      <c r="F44" s="48">
        <v>3</v>
      </c>
      <c r="G44" s="47">
        <v>3</v>
      </c>
      <c r="H44" s="47">
        <v>4.0999999999999996</v>
      </c>
      <c r="I44" s="49"/>
      <c r="J44" s="50">
        <v>9</v>
      </c>
      <c r="K44" s="50">
        <v>8</v>
      </c>
      <c r="L44" s="50">
        <v>8</v>
      </c>
      <c r="M44" s="50">
        <v>10</v>
      </c>
      <c r="N44" s="61"/>
      <c r="O44" s="52">
        <f t="shared" si="3"/>
        <v>38.1</v>
      </c>
      <c r="P44" s="53">
        <f>#N/A</f>
        <v>3</v>
      </c>
      <c r="Q44" s="53">
        <f>#N/A</f>
        <v>3</v>
      </c>
      <c r="R44" s="53">
        <f>#N/A</f>
        <v>24.1</v>
      </c>
      <c r="S44" s="53">
        <f t="shared" ref="S44:T44" si="130">L44</f>
        <v>8</v>
      </c>
      <c r="T44" s="53">
        <f t="shared" si="130"/>
        <v>10</v>
      </c>
      <c r="U44" s="53">
        <f>#N/A</f>
        <v>3</v>
      </c>
      <c r="V44" s="53">
        <f>#N/A</f>
        <v>3</v>
      </c>
      <c r="W44" s="53">
        <f>#N/A</f>
        <v>24.1</v>
      </c>
      <c r="X44" s="53">
        <f>#N/A</f>
        <v>10</v>
      </c>
      <c r="Y44" s="53">
        <f>#N/A</f>
        <v>8</v>
      </c>
      <c r="Z44" s="54">
        <f t="shared" ref="Z44:AA44" si="131">P44/5</f>
        <v>0.6</v>
      </c>
      <c r="AA44" s="54">
        <f t="shared" si="131"/>
        <v>0.6</v>
      </c>
      <c r="AB44" s="54">
        <f>#N/A</f>
        <v>0.68857142857142861</v>
      </c>
      <c r="AC44" s="54">
        <f t="shared" ref="AC44:AD44" si="132">S44/10</f>
        <v>0.8</v>
      </c>
      <c r="AD44" s="54">
        <f t="shared" si="132"/>
        <v>1</v>
      </c>
      <c r="AE44" s="54">
        <f t="shared" ref="AE44:AF44" si="133">U44/5</f>
        <v>0.6</v>
      </c>
      <c r="AF44" s="54">
        <f t="shared" si="133"/>
        <v>0.6</v>
      </c>
      <c r="AG44" s="54">
        <f>#N/A</f>
        <v>0.68857142857142861</v>
      </c>
      <c r="AH44" s="54">
        <f t="shared" ref="AH44:AI44" si="134">X44/10</f>
        <v>1</v>
      </c>
      <c r="AI44" s="54">
        <f t="shared" si="134"/>
        <v>0.8</v>
      </c>
      <c r="AJ44" s="53" t="str">
        <f t="shared" ref="AJ44:AS44" si="135">IF(Z44&gt;=50%,"Yes","No")</f>
        <v>Yes</v>
      </c>
      <c r="AK44" s="53" t="str">
        <f t="shared" si="135"/>
        <v>Yes</v>
      </c>
      <c r="AL44" s="53" t="str">
        <f t="shared" si="135"/>
        <v>Yes</v>
      </c>
      <c r="AM44" s="53" t="str">
        <f t="shared" si="135"/>
        <v>Yes</v>
      </c>
      <c r="AN44" s="53" t="str">
        <f t="shared" si="135"/>
        <v>Yes</v>
      </c>
      <c r="AO44" s="53" t="str">
        <f t="shared" si="135"/>
        <v>Yes</v>
      </c>
      <c r="AP44" s="53" t="str">
        <f t="shared" si="135"/>
        <v>Yes</v>
      </c>
      <c r="AQ44" s="53" t="str">
        <f t="shared" si="135"/>
        <v>Yes</v>
      </c>
      <c r="AR44" s="53" t="str">
        <f t="shared" si="135"/>
        <v>Yes</v>
      </c>
      <c r="AS44" s="53" t="str">
        <f t="shared" si="135"/>
        <v>Yes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15.75" customHeight="1" x14ac:dyDescent="0.25">
      <c r="A45" s="1"/>
      <c r="B45" s="45">
        <v>23</v>
      </c>
      <c r="C45" s="46" t="s">
        <v>104</v>
      </c>
      <c r="D45" s="46" t="s">
        <v>105</v>
      </c>
      <c r="E45" s="47">
        <v>3</v>
      </c>
      <c r="F45" s="48">
        <v>2.6</v>
      </c>
      <c r="G45" s="47">
        <v>1</v>
      </c>
      <c r="H45" s="47">
        <v>5.5</v>
      </c>
      <c r="I45" s="56"/>
      <c r="J45" s="50">
        <v>6</v>
      </c>
      <c r="K45" s="50">
        <v>6</v>
      </c>
      <c r="L45" s="50">
        <v>5</v>
      </c>
      <c r="M45" s="50">
        <v>6.5</v>
      </c>
      <c r="N45" s="30"/>
      <c r="O45" s="52">
        <f t="shared" si="3"/>
        <v>29.1</v>
      </c>
      <c r="P45" s="53">
        <f>#N/A</f>
        <v>3</v>
      </c>
      <c r="Q45" s="53">
        <f>#N/A</f>
        <v>1</v>
      </c>
      <c r="R45" s="53">
        <f>#N/A</f>
        <v>20.100000000000001</v>
      </c>
      <c r="S45" s="53">
        <f t="shared" ref="S45:T45" si="136">L45</f>
        <v>5</v>
      </c>
      <c r="T45" s="53">
        <f t="shared" si="136"/>
        <v>6.5</v>
      </c>
      <c r="U45" s="53">
        <f>#N/A</f>
        <v>3</v>
      </c>
      <c r="V45" s="53">
        <f>#N/A</f>
        <v>1</v>
      </c>
      <c r="W45" s="53">
        <f>#N/A</f>
        <v>20.100000000000001</v>
      </c>
      <c r="X45" s="53">
        <f>#N/A</f>
        <v>6.5</v>
      </c>
      <c r="Y45" s="53">
        <f>#N/A</f>
        <v>5</v>
      </c>
      <c r="Z45" s="54">
        <f t="shared" ref="Z45:AA45" si="137">P45/5</f>
        <v>0.6</v>
      </c>
      <c r="AA45" s="54">
        <f t="shared" si="137"/>
        <v>0.2</v>
      </c>
      <c r="AB45" s="54">
        <f>#N/A</f>
        <v>0.57428571428571429</v>
      </c>
      <c r="AC45" s="54">
        <f t="shared" ref="AC45:AD45" si="138">S45/10</f>
        <v>0.5</v>
      </c>
      <c r="AD45" s="54">
        <f t="shared" si="138"/>
        <v>0.65</v>
      </c>
      <c r="AE45" s="54">
        <f t="shared" ref="AE45:AF45" si="139">U45/5</f>
        <v>0.6</v>
      </c>
      <c r="AF45" s="54">
        <f t="shared" si="139"/>
        <v>0.2</v>
      </c>
      <c r="AG45" s="54">
        <f>#N/A</f>
        <v>0.57428571428571429</v>
      </c>
      <c r="AH45" s="54">
        <f t="shared" ref="AH45:AI45" si="140">X45/10</f>
        <v>0.65</v>
      </c>
      <c r="AI45" s="54">
        <f t="shared" si="140"/>
        <v>0.5</v>
      </c>
      <c r="AJ45" s="53" t="str">
        <f t="shared" ref="AJ45:AS45" si="141">IF(Z45&gt;=50%,"Yes","No")</f>
        <v>Yes</v>
      </c>
      <c r="AK45" s="53" t="str">
        <f t="shared" si="141"/>
        <v>No</v>
      </c>
      <c r="AL45" s="53" t="str">
        <f t="shared" si="141"/>
        <v>Yes</v>
      </c>
      <c r="AM45" s="53" t="str">
        <f t="shared" si="141"/>
        <v>Yes</v>
      </c>
      <c r="AN45" s="53" t="str">
        <f t="shared" si="141"/>
        <v>Yes</v>
      </c>
      <c r="AO45" s="53" t="str">
        <f t="shared" si="141"/>
        <v>Yes</v>
      </c>
      <c r="AP45" s="53" t="str">
        <f t="shared" si="141"/>
        <v>No</v>
      </c>
      <c r="AQ45" s="53" t="str">
        <f t="shared" si="141"/>
        <v>Yes</v>
      </c>
      <c r="AR45" s="53" t="str">
        <f t="shared" si="141"/>
        <v>Yes</v>
      </c>
      <c r="AS45" s="53" t="str">
        <f t="shared" si="141"/>
        <v>Yes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15.75" customHeight="1" x14ac:dyDescent="0.25">
      <c r="A46" s="1"/>
      <c r="B46" s="55">
        <v>24</v>
      </c>
      <c r="C46" s="46" t="s">
        <v>106</v>
      </c>
      <c r="D46" s="46" t="s">
        <v>107</v>
      </c>
      <c r="E46" s="47">
        <v>4.5</v>
      </c>
      <c r="F46" s="48">
        <v>3</v>
      </c>
      <c r="G46" s="47">
        <v>2.5</v>
      </c>
      <c r="H46" s="47">
        <v>6.3</v>
      </c>
      <c r="I46" s="49"/>
      <c r="J46" s="50">
        <v>7</v>
      </c>
      <c r="K46" s="50">
        <v>7.5</v>
      </c>
      <c r="L46" s="50">
        <v>5</v>
      </c>
      <c r="M46" s="50">
        <v>8</v>
      </c>
      <c r="N46" s="30"/>
      <c r="O46" s="52">
        <f t="shared" si="3"/>
        <v>35.799999999999997</v>
      </c>
      <c r="P46" s="53">
        <f>#N/A</f>
        <v>4.5</v>
      </c>
      <c r="Q46" s="53">
        <f>#N/A</f>
        <v>2.5</v>
      </c>
      <c r="R46" s="53">
        <f>#N/A</f>
        <v>23.8</v>
      </c>
      <c r="S46" s="53">
        <f t="shared" ref="S46:T46" si="142">L46</f>
        <v>5</v>
      </c>
      <c r="T46" s="53">
        <f t="shared" si="142"/>
        <v>8</v>
      </c>
      <c r="U46" s="53">
        <f>#N/A</f>
        <v>4.5</v>
      </c>
      <c r="V46" s="53">
        <f>#N/A</f>
        <v>2.5</v>
      </c>
      <c r="W46" s="53">
        <f>#N/A</f>
        <v>23.8</v>
      </c>
      <c r="X46" s="53">
        <f>#N/A</f>
        <v>8</v>
      </c>
      <c r="Y46" s="53">
        <f>#N/A</f>
        <v>5</v>
      </c>
      <c r="Z46" s="54">
        <f t="shared" ref="Z46:AA46" si="143">P46/5</f>
        <v>0.9</v>
      </c>
      <c r="AA46" s="54">
        <f t="shared" si="143"/>
        <v>0.5</v>
      </c>
      <c r="AB46" s="54">
        <f>#N/A</f>
        <v>0.68</v>
      </c>
      <c r="AC46" s="54">
        <f t="shared" ref="AC46:AD46" si="144">S46/10</f>
        <v>0.5</v>
      </c>
      <c r="AD46" s="54">
        <f t="shared" si="144"/>
        <v>0.8</v>
      </c>
      <c r="AE46" s="54">
        <f t="shared" ref="AE46:AF46" si="145">U46/5</f>
        <v>0.9</v>
      </c>
      <c r="AF46" s="54">
        <f t="shared" si="145"/>
        <v>0.5</v>
      </c>
      <c r="AG46" s="54">
        <f>#N/A</f>
        <v>0.68</v>
      </c>
      <c r="AH46" s="54">
        <f t="shared" ref="AH46:AI46" si="146">X46/10</f>
        <v>0.8</v>
      </c>
      <c r="AI46" s="54">
        <f t="shared" si="146"/>
        <v>0.5</v>
      </c>
      <c r="AJ46" s="53" t="str">
        <f t="shared" ref="AJ46:AS46" si="147">IF(Z46&gt;=50%,"Yes","No")</f>
        <v>Yes</v>
      </c>
      <c r="AK46" s="53" t="str">
        <f t="shared" si="147"/>
        <v>Yes</v>
      </c>
      <c r="AL46" s="53" t="str">
        <f t="shared" si="147"/>
        <v>Yes</v>
      </c>
      <c r="AM46" s="53" t="str">
        <f t="shared" si="147"/>
        <v>Yes</v>
      </c>
      <c r="AN46" s="53" t="str">
        <f t="shared" si="147"/>
        <v>Yes</v>
      </c>
      <c r="AO46" s="53" t="str">
        <f t="shared" si="147"/>
        <v>Yes</v>
      </c>
      <c r="AP46" s="53" t="str">
        <f t="shared" si="147"/>
        <v>Yes</v>
      </c>
      <c r="AQ46" s="53" t="str">
        <f t="shared" si="147"/>
        <v>Yes</v>
      </c>
      <c r="AR46" s="53" t="str">
        <f t="shared" si="147"/>
        <v>Yes</v>
      </c>
      <c r="AS46" s="53" t="str">
        <f t="shared" si="147"/>
        <v>Yes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15.75" customHeight="1" x14ac:dyDescent="0.25">
      <c r="A47" s="1"/>
      <c r="B47" s="45">
        <v>25</v>
      </c>
      <c r="C47" s="46" t="s">
        <v>108</v>
      </c>
      <c r="D47" s="46" t="s">
        <v>109</v>
      </c>
      <c r="E47" s="47">
        <v>3</v>
      </c>
      <c r="F47" s="48">
        <v>2.5</v>
      </c>
      <c r="G47" s="47">
        <v>0.7</v>
      </c>
      <c r="H47" s="47">
        <v>5.5</v>
      </c>
      <c r="I47" s="56"/>
      <c r="J47" s="50">
        <v>6</v>
      </c>
      <c r="K47" s="50">
        <v>5</v>
      </c>
      <c r="L47" s="50">
        <v>6</v>
      </c>
      <c r="M47" s="50">
        <v>0</v>
      </c>
      <c r="N47" s="61"/>
      <c r="O47" s="52">
        <f t="shared" si="3"/>
        <v>28.7</v>
      </c>
      <c r="P47" s="53">
        <f>#N/A</f>
        <v>3</v>
      </c>
      <c r="Q47" s="53">
        <f>#N/A</f>
        <v>0.7</v>
      </c>
      <c r="R47" s="53">
        <f>#N/A</f>
        <v>19</v>
      </c>
      <c r="S47" s="53">
        <f t="shared" ref="S47:T47" si="148">L47</f>
        <v>6</v>
      </c>
      <c r="T47" s="53">
        <f t="shared" si="148"/>
        <v>0</v>
      </c>
      <c r="U47" s="53">
        <f>#N/A</f>
        <v>3</v>
      </c>
      <c r="V47" s="53">
        <f>#N/A</f>
        <v>0.7</v>
      </c>
      <c r="W47" s="53">
        <f>#N/A</f>
        <v>19</v>
      </c>
      <c r="X47" s="53">
        <f>#N/A</f>
        <v>0</v>
      </c>
      <c r="Y47" s="53">
        <f>#N/A</f>
        <v>6</v>
      </c>
      <c r="Z47" s="54">
        <f t="shared" ref="Z47:AA47" si="149">P47/5</f>
        <v>0.6</v>
      </c>
      <c r="AA47" s="54">
        <f t="shared" si="149"/>
        <v>0.13999999999999999</v>
      </c>
      <c r="AB47" s="54">
        <f>#N/A</f>
        <v>0.54285714285714282</v>
      </c>
      <c r="AC47" s="54">
        <f t="shared" ref="AC47:AD47" si="150">S47/10</f>
        <v>0.6</v>
      </c>
      <c r="AD47" s="54">
        <f t="shared" si="150"/>
        <v>0</v>
      </c>
      <c r="AE47" s="54">
        <f t="shared" ref="AE47:AF47" si="151">U47/5</f>
        <v>0.6</v>
      </c>
      <c r="AF47" s="54">
        <f t="shared" si="151"/>
        <v>0.13999999999999999</v>
      </c>
      <c r="AG47" s="54">
        <f>#N/A</f>
        <v>0.54285714285714282</v>
      </c>
      <c r="AH47" s="54">
        <f t="shared" ref="AH47:AI47" si="152">X47/10</f>
        <v>0</v>
      </c>
      <c r="AI47" s="54">
        <f t="shared" si="152"/>
        <v>0.6</v>
      </c>
      <c r="AJ47" s="53" t="str">
        <f t="shared" ref="AJ47:AS47" si="153">IF(Z47&gt;=50%,"Yes","No")</f>
        <v>Yes</v>
      </c>
      <c r="AK47" s="53" t="str">
        <f t="shared" si="153"/>
        <v>No</v>
      </c>
      <c r="AL47" s="53" t="str">
        <f t="shared" si="153"/>
        <v>Yes</v>
      </c>
      <c r="AM47" s="53" t="str">
        <f t="shared" si="153"/>
        <v>Yes</v>
      </c>
      <c r="AN47" s="53" t="str">
        <f t="shared" si="153"/>
        <v>No</v>
      </c>
      <c r="AO47" s="53" t="str">
        <f t="shared" si="153"/>
        <v>Yes</v>
      </c>
      <c r="AP47" s="53" t="str">
        <f t="shared" si="153"/>
        <v>No</v>
      </c>
      <c r="AQ47" s="53" t="str">
        <f t="shared" si="153"/>
        <v>Yes</v>
      </c>
      <c r="AR47" s="53" t="str">
        <f t="shared" si="153"/>
        <v>No</v>
      </c>
      <c r="AS47" s="53" t="str">
        <f t="shared" si="153"/>
        <v>Yes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15.75" customHeight="1" x14ac:dyDescent="0.25">
      <c r="A48" s="1"/>
      <c r="B48" s="55">
        <v>26</v>
      </c>
      <c r="C48" s="46" t="s">
        <v>110</v>
      </c>
      <c r="D48" s="46" t="s">
        <v>111</v>
      </c>
      <c r="E48" s="47">
        <v>3</v>
      </c>
      <c r="F48" s="48">
        <v>2.6</v>
      </c>
      <c r="G48" s="47">
        <v>1</v>
      </c>
      <c r="H48" s="47">
        <v>5.5</v>
      </c>
      <c r="I48" s="49"/>
      <c r="J48" s="50">
        <v>7</v>
      </c>
      <c r="K48" s="50">
        <v>7</v>
      </c>
      <c r="L48" s="50">
        <v>5</v>
      </c>
      <c r="M48" s="50">
        <v>8</v>
      </c>
      <c r="N48" s="61"/>
      <c r="O48" s="52">
        <f t="shared" si="3"/>
        <v>31.1</v>
      </c>
      <c r="P48" s="53">
        <f>#N/A</f>
        <v>3</v>
      </c>
      <c r="Q48" s="53">
        <f>#N/A</f>
        <v>1</v>
      </c>
      <c r="R48" s="53">
        <f>#N/A</f>
        <v>22.1</v>
      </c>
      <c r="S48" s="53">
        <f t="shared" ref="S48:T48" si="154">L48</f>
        <v>5</v>
      </c>
      <c r="T48" s="53">
        <f t="shared" si="154"/>
        <v>8</v>
      </c>
      <c r="U48" s="53">
        <f>#N/A</f>
        <v>3</v>
      </c>
      <c r="V48" s="53">
        <f>#N/A</f>
        <v>1</v>
      </c>
      <c r="W48" s="53">
        <f>#N/A</f>
        <v>22.1</v>
      </c>
      <c r="X48" s="53">
        <f>#N/A</f>
        <v>8</v>
      </c>
      <c r="Y48" s="53">
        <f>#N/A</f>
        <v>5</v>
      </c>
      <c r="Z48" s="54">
        <f t="shared" ref="Z48:AA48" si="155">P48/5</f>
        <v>0.6</v>
      </c>
      <c r="AA48" s="54">
        <f t="shared" si="155"/>
        <v>0.2</v>
      </c>
      <c r="AB48" s="54">
        <f>#N/A</f>
        <v>0.63142857142857145</v>
      </c>
      <c r="AC48" s="54">
        <f t="shared" ref="AC48:AD48" si="156">S48/10</f>
        <v>0.5</v>
      </c>
      <c r="AD48" s="54">
        <f t="shared" si="156"/>
        <v>0.8</v>
      </c>
      <c r="AE48" s="54">
        <f t="shared" ref="AE48:AF48" si="157">U48/5</f>
        <v>0.6</v>
      </c>
      <c r="AF48" s="54">
        <f t="shared" si="157"/>
        <v>0.2</v>
      </c>
      <c r="AG48" s="54">
        <f>#N/A</f>
        <v>0.63142857142857145</v>
      </c>
      <c r="AH48" s="54">
        <f t="shared" ref="AH48:AI48" si="158">X48/10</f>
        <v>0.8</v>
      </c>
      <c r="AI48" s="54">
        <f t="shared" si="158"/>
        <v>0.5</v>
      </c>
      <c r="AJ48" s="53" t="str">
        <f t="shared" ref="AJ48:AS48" si="159">IF(Z48&gt;=50%,"Yes","No")</f>
        <v>Yes</v>
      </c>
      <c r="AK48" s="53" t="str">
        <f t="shared" si="159"/>
        <v>No</v>
      </c>
      <c r="AL48" s="53" t="str">
        <f t="shared" si="159"/>
        <v>Yes</v>
      </c>
      <c r="AM48" s="53" t="str">
        <f t="shared" si="159"/>
        <v>Yes</v>
      </c>
      <c r="AN48" s="53" t="str">
        <f t="shared" si="159"/>
        <v>Yes</v>
      </c>
      <c r="AO48" s="53" t="str">
        <f t="shared" si="159"/>
        <v>Yes</v>
      </c>
      <c r="AP48" s="53" t="str">
        <f t="shared" si="159"/>
        <v>No</v>
      </c>
      <c r="AQ48" s="53" t="str">
        <f t="shared" si="159"/>
        <v>Yes</v>
      </c>
      <c r="AR48" s="53" t="str">
        <f t="shared" si="159"/>
        <v>Yes</v>
      </c>
      <c r="AS48" s="53" t="str">
        <f t="shared" si="159"/>
        <v>Yes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15.75" customHeight="1" x14ac:dyDescent="0.25">
      <c r="A49" s="1"/>
      <c r="B49" s="45">
        <v>27</v>
      </c>
      <c r="C49" s="46" t="s">
        <v>112</v>
      </c>
      <c r="D49" s="46" t="s">
        <v>113</v>
      </c>
      <c r="E49" s="47">
        <v>3.6</v>
      </c>
      <c r="F49" s="48">
        <v>3</v>
      </c>
      <c r="G49" s="47">
        <v>3</v>
      </c>
      <c r="H49" s="47">
        <v>4</v>
      </c>
      <c r="I49" s="56"/>
      <c r="J49" s="50">
        <v>7.5</v>
      </c>
      <c r="K49" s="50">
        <v>7</v>
      </c>
      <c r="L49" s="50">
        <v>7</v>
      </c>
      <c r="M49" s="50">
        <v>7</v>
      </c>
      <c r="N49" s="61"/>
      <c r="O49" s="52">
        <f t="shared" si="3"/>
        <v>35.1</v>
      </c>
      <c r="P49" s="53">
        <f>#N/A</f>
        <v>3.6</v>
      </c>
      <c r="Q49" s="53">
        <f>#N/A</f>
        <v>3</v>
      </c>
      <c r="R49" s="53">
        <f>#N/A</f>
        <v>21.5</v>
      </c>
      <c r="S49" s="53">
        <f t="shared" ref="S49:T49" si="160">L49</f>
        <v>7</v>
      </c>
      <c r="T49" s="53">
        <f t="shared" si="160"/>
        <v>7</v>
      </c>
      <c r="U49" s="53">
        <f>#N/A</f>
        <v>3.6</v>
      </c>
      <c r="V49" s="53">
        <f>#N/A</f>
        <v>3</v>
      </c>
      <c r="W49" s="53">
        <f>#N/A</f>
        <v>21.5</v>
      </c>
      <c r="X49" s="53">
        <f>#N/A</f>
        <v>7</v>
      </c>
      <c r="Y49" s="53">
        <f>#N/A</f>
        <v>7</v>
      </c>
      <c r="Z49" s="54">
        <f t="shared" ref="Z49:AA49" si="161">P49/5</f>
        <v>0.72</v>
      </c>
      <c r="AA49" s="54">
        <f t="shared" si="161"/>
        <v>0.6</v>
      </c>
      <c r="AB49" s="54">
        <f>#N/A</f>
        <v>0.61428571428571432</v>
      </c>
      <c r="AC49" s="54">
        <f t="shared" ref="AC49:AD49" si="162">S49/10</f>
        <v>0.7</v>
      </c>
      <c r="AD49" s="54">
        <f t="shared" si="162"/>
        <v>0.7</v>
      </c>
      <c r="AE49" s="54">
        <f t="shared" ref="AE49:AF49" si="163">U49/5</f>
        <v>0.72</v>
      </c>
      <c r="AF49" s="54">
        <f t="shared" si="163"/>
        <v>0.6</v>
      </c>
      <c r="AG49" s="54">
        <f>#N/A</f>
        <v>0.61428571428571432</v>
      </c>
      <c r="AH49" s="54">
        <f t="shared" ref="AH49:AI49" si="164">X49/10</f>
        <v>0.7</v>
      </c>
      <c r="AI49" s="54">
        <f t="shared" si="164"/>
        <v>0.7</v>
      </c>
      <c r="AJ49" s="53" t="str">
        <f t="shared" ref="AJ49:AS49" si="165">IF(Z49&gt;=50%,"Yes","No")</f>
        <v>Yes</v>
      </c>
      <c r="AK49" s="53" t="str">
        <f t="shared" si="165"/>
        <v>Yes</v>
      </c>
      <c r="AL49" s="53" t="str">
        <f t="shared" si="165"/>
        <v>Yes</v>
      </c>
      <c r="AM49" s="53" t="str">
        <f t="shared" si="165"/>
        <v>Yes</v>
      </c>
      <c r="AN49" s="53" t="str">
        <f t="shared" si="165"/>
        <v>Yes</v>
      </c>
      <c r="AO49" s="53" t="str">
        <f t="shared" si="165"/>
        <v>Yes</v>
      </c>
      <c r="AP49" s="53" t="str">
        <f t="shared" si="165"/>
        <v>Yes</v>
      </c>
      <c r="AQ49" s="53" t="str">
        <f t="shared" si="165"/>
        <v>Yes</v>
      </c>
      <c r="AR49" s="53" t="str">
        <f t="shared" si="165"/>
        <v>Yes</v>
      </c>
      <c r="AS49" s="53" t="str">
        <f t="shared" si="165"/>
        <v>Yes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15.75" customHeight="1" x14ac:dyDescent="0.25">
      <c r="A50" s="1"/>
      <c r="B50" s="55">
        <v>28</v>
      </c>
      <c r="C50" s="46" t="s">
        <v>114</v>
      </c>
      <c r="D50" s="46" t="s">
        <v>115</v>
      </c>
      <c r="E50" s="47">
        <v>3.5</v>
      </c>
      <c r="F50" s="48">
        <v>3</v>
      </c>
      <c r="G50" s="47">
        <v>2.5</v>
      </c>
      <c r="H50" s="47">
        <v>4.7</v>
      </c>
      <c r="I50" s="49"/>
      <c r="J50" s="50">
        <v>7</v>
      </c>
      <c r="K50" s="50">
        <v>7</v>
      </c>
      <c r="L50" s="50">
        <v>4</v>
      </c>
      <c r="M50" s="50">
        <v>8</v>
      </c>
      <c r="N50" s="61"/>
      <c r="O50" s="52">
        <f t="shared" si="3"/>
        <v>31.7</v>
      </c>
      <c r="P50" s="53">
        <f>#N/A</f>
        <v>3.5</v>
      </c>
      <c r="Q50" s="53">
        <f>#N/A</f>
        <v>2.5</v>
      </c>
      <c r="R50" s="53">
        <f>#N/A</f>
        <v>21.7</v>
      </c>
      <c r="S50" s="53">
        <f t="shared" ref="S50:T50" si="166">L50</f>
        <v>4</v>
      </c>
      <c r="T50" s="53">
        <f t="shared" si="166"/>
        <v>8</v>
      </c>
      <c r="U50" s="53">
        <f>#N/A</f>
        <v>3.5</v>
      </c>
      <c r="V50" s="53">
        <f>#N/A</f>
        <v>2.5</v>
      </c>
      <c r="W50" s="53">
        <f>#N/A</f>
        <v>21.7</v>
      </c>
      <c r="X50" s="53">
        <f>#N/A</f>
        <v>8</v>
      </c>
      <c r="Y50" s="53">
        <f>#N/A</f>
        <v>4</v>
      </c>
      <c r="Z50" s="54">
        <f t="shared" ref="Z50:AA50" si="167">P50/5</f>
        <v>0.7</v>
      </c>
      <c r="AA50" s="54">
        <f t="shared" si="167"/>
        <v>0.5</v>
      </c>
      <c r="AB50" s="54">
        <f>#N/A</f>
        <v>0.62</v>
      </c>
      <c r="AC50" s="54">
        <f t="shared" ref="AC50:AD50" si="168">S50/10</f>
        <v>0.4</v>
      </c>
      <c r="AD50" s="54">
        <f t="shared" si="168"/>
        <v>0.8</v>
      </c>
      <c r="AE50" s="54">
        <f t="shared" ref="AE50:AF50" si="169">U50/5</f>
        <v>0.7</v>
      </c>
      <c r="AF50" s="54">
        <f t="shared" si="169"/>
        <v>0.5</v>
      </c>
      <c r="AG50" s="54">
        <f>#N/A</f>
        <v>0.62</v>
      </c>
      <c r="AH50" s="54">
        <f t="shared" ref="AH50:AI50" si="170">X50/10</f>
        <v>0.8</v>
      </c>
      <c r="AI50" s="54">
        <f t="shared" si="170"/>
        <v>0.4</v>
      </c>
      <c r="AJ50" s="53" t="str">
        <f t="shared" ref="AJ50:AS50" si="171">IF(Z50&gt;=50%,"Yes","No")</f>
        <v>Yes</v>
      </c>
      <c r="AK50" s="53" t="str">
        <f t="shared" si="171"/>
        <v>Yes</v>
      </c>
      <c r="AL50" s="53" t="str">
        <f t="shared" si="171"/>
        <v>Yes</v>
      </c>
      <c r="AM50" s="53" t="str">
        <f t="shared" si="171"/>
        <v>No</v>
      </c>
      <c r="AN50" s="53" t="str">
        <f t="shared" si="171"/>
        <v>Yes</v>
      </c>
      <c r="AO50" s="53" t="str">
        <f t="shared" si="171"/>
        <v>Yes</v>
      </c>
      <c r="AP50" s="53" t="str">
        <f t="shared" si="171"/>
        <v>Yes</v>
      </c>
      <c r="AQ50" s="53" t="str">
        <f t="shared" si="171"/>
        <v>Yes</v>
      </c>
      <c r="AR50" s="53" t="str">
        <f t="shared" si="171"/>
        <v>Yes</v>
      </c>
      <c r="AS50" s="53" t="str">
        <f t="shared" si="171"/>
        <v>No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5.75" customHeight="1" x14ac:dyDescent="0.25">
      <c r="A51" s="1"/>
      <c r="B51" s="45">
        <v>29</v>
      </c>
      <c r="C51" s="46" t="s">
        <v>116</v>
      </c>
      <c r="D51" s="46" t="s">
        <v>117</v>
      </c>
      <c r="E51" s="47">
        <v>4</v>
      </c>
      <c r="F51" s="48">
        <v>4</v>
      </c>
      <c r="G51" s="47">
        <v>3</v>
      </c>
      <c r="H51" s="47">
        <v>4</v>
      </c>
      <c r="I51" s="56"/>
      <c r="J51" s="50">
        <v>8</v>
      </c>
      <c r="K51" s="50">
        <v>8</v>
      </c>
      <c r="L51" s="50">
        <v>8</v>
      </c>
      <c r="M51" s="50">
        <v>6</v>
      </c>
      <c r="N51" s="61"/>
      <c r="O51" s="52">
        <f t="shared" si="3"/>
        <v>39</v>
      </c>
      <c r="P51" s="53">
        <f>#N/A</f>
        <v>4</v>
      </c>
      <c r="Q51" s="53">
        <f>#N/A</f>
        <v>3</v>
      </c>
      <c r="R51" s="53">
        <f>#N/A</f>
        <v>24</v>
      </c>
      <c r="S51" s="53">
        <f t="shared" ref="S51:T51" si="172">L51</f>
        <v>8</v>
      </c>
      <c r="T51" s="53">
        <f t="shared" si="172"/>
        <v>6</v>
      </c>
      <c r="U51" s="53">
        <f>#N/A</f>
        <v>4</v>
      </c>
      <c r="V51" s="53">
        <f>#N/A</f>
        <v>3</v>
      </c>
      <c r="W51" s="53">
        <f>#N/A</f>
        <v>24</v>
      </c>
      <c r="X51" s="53">
        <f>#N/A</f>
        <v>6</v>
      </c>
      <c r="Y51" s="53">
        <f>#N/A</f>
        <v>8</v>
      </c>
      <c r="Z51" s="54">
        <f t="shared" ref="Z51:AA51" si="173">P51/5</f>
        <v>0.8</v>
      </c>
      <c r="AA51" s="54">
        <f t="shared" si="173"/>
        <v>0.6</v>
      </c>
      <c r="AB51" s="54">
        <f>#N/A</f>
        <v>0.68571428571428572</v>
      </c>
      <c r="AC51" s="54">
        <f t="shared" ref="AC51:AD51" si="174">S51/10</f>
        <v>0.8</v>
      </c>
      <c r="AD51" s="54">
        <f t="shared" si="174"/>
        <v>0.6</v>
      </c>
      <c r="AE51" s="54">
        <f t="shared" ref="AE51:AF51" si="175">U51/5</f>
        <v>0.8</v>
      </c>
      <c r="AF51" s="54">
        <f t="shared" si="175"/>
        <v>0.6</v>
      </c>
      <c r="AG51" s="54">
        <f>#N/A</f>
        <v>0.68571428571428572</v>
      </c>
      <c r="AH51" s="54">
        <f t="shared" ref="AH51:AI51" si="176">X51/10</f>
        <v>0.6</v>
      </c>
      <c r="AI51" s="54">
        <f t="shared" si="176"/>
        <v>0.8</v>
      </c>
      <c r="AJ51" s="53" t="str">
        <f t="shared" ref="AJ51:AS51" si="177">IF(Z51&gt;=50%,"Yes","No")</f>
        <v>Yes</v>
      </c>
      <c r="AK51" s="53" t="str">
        <f t="shared" si="177"/>
        <v>Yes</v>
      </c>
      <c r="AL51" s="53" t="str">
        <f t="shared" si="177"/>
        <v>Yes</v>
      </c>
      <c r="AM51" s="53" t="str">
        <f t="shared" si="177"/>
        <v>Yes</v>
      </c>
      <c r="AN51" s="53" t="str">
        <f t="shared" si="177"/>
        <v>Yes</v>
      </c>
      <c r="AO51" s="53" t="str">
        <f t="shared" si="177"/>
        <v>Yes</v>
      </c>
      <c r="AP51" s="53" t="str">
        <f t="shared" si="177"/>
        <v>Yes</v>
      </c>
      <c r="AQ51" s="53" t="str">
        <f t="shared" si="177"/>
        <v>Yes</v>
      </c>
      <c r="AR51" s="53" t="str">
        <f t="shared" si="177"/>
        <v>Yes</v>
      </c>
      <c r="AS51" s="53" t="str">
        <f t="shared" si="177"/>
        <v>Yes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5.75" customHeight="1" x14ac:dyDescent="0.25">
      <c r="A52" s="1"/>
      <c r="B52" s="55">
        <v>30</v>
      </c>
      <c r="C52" s="46" t="s">
        <v>118</v>
      </c>
      <c r="D52" s="46" t="s">
        <v>119</v>
      </c>
      <c r="E52" s="47">
        <v>3.6</v>
      </c>
      <c r="F52" s="48">
        <v>3.2</v>
      </c>
      <c r="G52" s="47">
        <v>3</v>
      </c>
      <c r="H52" s="47">
        <v>6.4</v>
      </c>
      <c r="I52" s="49"/>
      <c r="J52" s="50">
        <v>8</v>
      </c>
      <c r="K52" s="50">
        <v>8</v>
      </c>
      <c r="L52" s="50">
        <v>8</v>
      </c>
      <c r="M52" s="50">
        <v>8</v>
      </c>
      <c r="N52" s="61"/>
      <c r="O52" s="52">
        <f t="shared" si="3"/>
        <v>40.200000000000003</v>
      </c>
      <c r="P52" s="53">
        <f>#N/A</f>
        <v>3.6</v>
      </c>
      <c r="Q52" s="53">
        <f>#N/A</f>
        <v>3</v>
      </c>
      <c r="R52" s="53">
        <f>#N/A</f>
        <v>25.6</v>
      </c>
      <c r="S52" s="53">
        <f t="shared" ref="S52:T52" si="178">L52</f>
        <v>8</v>
      </c>
      <c r="T52" s="53">
        <f t="shared" si="178"/>
        <v>8</v>
      </c>
      <c r="U52" s="53">
        <f>#N/A</f>
        <v>3.6</v>
      </c>
      <c r="V52" s="53">
        <f>#N/A</f>
        <v>3</v>
      </c>
      <c r="W52" s="53">
        <f>#N/A</f>
        <v>25.6</v>
      </c>
      <c r="X52" s="53">
        <f>#N/A</f>
        <v>8</v>
      </c>
      <c r="Y52" s="53">
        <f>#N/A</f>
        <v>8</v>
      </c>
      <c r="Z52" s="54">
        <f t="shared" ref="Z52:AA52" si="179">P52/5</f>
        <v>0.72</v>
      </c>
      <c r="AA52" s="54">
        <f t="shared" si="179"/>
        <v>0.6</v>
      </c>
      <c r="AB52" s="54">
        <f>#N/A</f>
        <v>0.73142857142857143</v>
      </c>
      <c r="AC52" s="54">
        <f t="shared" ref="AC52:AD52" si="180">S52/10</f>
        <v>0.8</v>
      </c>
      <c r="AD52" s="54">
        <f t="shared" si="180"/>
        <v>0.8</v>
      </c>
      <c r="AE52" s="54">
        <f t="shared" ref="AE52:AF52" si="181">U52/5</f>
        <v>0.72</v>
      </c>
      <c r="AF52" s="54">
        <f t="shared" si="181"/>
        <v>0.6</v>
      </c>
      <c r="AG52" s="54">
        <f>#N/A</f>
        <v>0.73142857142857143</v>
      </c>
      <c r="AH52" s="54">
        <f t="shared" ref="AH52:AI52" si="182">X52/10</f>
        <v>0.8</v>
      </c>
      <c r="AI52" s="54">
        <f t="shared" si="182"/>
        <v>0.8</v>
      </c>
      <c r="AJ52" s="53" t="str">
        <f t="shared" ref="AJ52:AS52" si="183">IF(Z52&gt;=50%,"Yes","No")</f>
        <v>Yes</v>
      </c>
      <c r="AK52" s="53" t="str">
        <f t="shared" si="183"/>
        <v>Yes</v>
      </c>
      <c r="AL52" s="53" t="str">
        <f t="shared" si="183"/>
        <v>Yes</v>
      </c>
      <c r="AM52" s="53" t="str">
        <f t="shared" si="183"/>
        <v>Yes</v>
      </c>
      <c r="AN52" s="53" t="str">
        <f t="shared" si="183"/>
        <v>Yes</v>
      </c>
      <c r="AO52" s="53" t="str">
        <f t="shared" si="183"/>
        <v>Yes</v>
      </c>
      <c r="AP52" s="53" t="str">
        <f t="shared" si="183"/>
        <v>Yes</v>
      </c>
      <c r="AQ52" s="53" t="str">
        <f t="shared" si="183"/>
        <v>Yes</v>
      </c>
      <c r="AR52" s="53" t="str">
        <f t="shared" si="183"/>
        <v>Yes</v>
      </c>
      <c r="AS52" s="53" t="str">
        <f t="shared" si="183"/>
        <v>Yes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5.75" customHeight="1" x14ac:dyDescent="0.25">
      <c r="A53" s="1"/>
      <c r="B53" s="45">
        <v>31</v>
      </c>
      <c r="C53" s="46" t="s">
        <v>120</v>
      </c>
      <c r="D53" s="46" t="s">
        <v>121</v>
      </c>
      <c r="E53" s="47">
        <v>4</v>
      </c>
      <c r="F53" s="48">
        <v>3</v>
      </c>
      <c r="G53" s="47">
        <v>3</v>
      </c>
      <c r="H53" s="47">
        <v>5.0999999999999996</v>
      </c>
      <c r="I53" s="56"/>
      <c r="J53" s="50">
        <v>7</v>
      </c>
      <c r="K53" s="50">
        <v>7</v>
      </c>
      <c r="L53" s="50">
        <v>5</v>
      </c>
      <c r="M53" s="50">
        <v>8</v>
      </c>
      <c r="N53" s="61"/>
      <c r="O53" s="52">
        <f t="shared" si="3"/>
        <v>34.1</v>
      </c>
      <c r="P53" s="53">
        <f>#N/A</f>
        <v>4</v>
      </c>
      <c r="Q53" s="53">
        <f>#N/A</f>
        <v>3</v>
      </c>
      <c r="R53" s="53">
        <f>#N/A</f>
        <v>22.1</v>
      </c>
      <c r="S53" s="53">
        <f t="shared" ref="S53:T53" si="184">L53</f>
        <v>5</v>
      </c>
      <c r="T53" s="53">
        <f t="shared" si="184"/>
        <v>8</v>
      </c>
      <c r="U53" s="53">
        <f>#N/A</f>
        <v>4</v>
      </c>
      <c r="V53" s="53">
        <f>#N/A</f>
        <v>3</v>
      </c>
      <c r="W53" s="53">
        <f>#N/A</f>
        <v>22.1</v>
      </c>
      <c r="X53" s="53">
        <f>#N/A</f>
        <v>8</v>
      </c>
      <c r="Y53" s="53">
        <f>#N/A</f>
        <v>5</v>
      </c>
      <c r="Z53" s="54">
        <f t="shared" ref="Z53:AA53" si="185">P53/5</f>
        <v>0.8</v>
      </c>
      <c r="AA53" s="54">
        <f t="shared" si="185"/>
        <v>0.6</v>
      </c>
      <c r="AB53" s="54">
        <f>#N/A</f>
        <v>0.63142857142857145</v>
      </c>
      <c r="AC53" s="54">
        <f t="shared" ref="AC53:AD53" si="186">S53/10</f>
        <v>0.5</v>
      </c>
      <c r="AD53" s="54">
        <f t="shared" si="186"/>
        <v>0.8</v>
      </c>
      <c r="AE53" s="54">
        <f t="shared" ref="AE53:AF53" si="187">U53/5</f>
        <v>0.8</v>
      </c>
      <c r="AF53" s="54">
        <f t="shared" si="187"/>
        <v>0.6</v>
      </c>
      <c r="AG53" s="54">
        <f>#N/A</f>
        <v>0.63142857142857145</v>
      </c>
      <c r="AH53" s="54">
        <f t="shared" ref="AH53:AI53" si="188">X53/10</f>
        <v>0.8</v>
      </c>
      <c r="AI53" s="54">
        <f t="shared" si="188"/>
        <v>0.5</v>
      </c>
      <c r="AJ53" s="53" t="str">
        <f t="shared" ref="AJ53:AS53" si="189">IF(Z53&gt;=50%,"Yes","No")</f>
        <v>Yes</v>
      </c>
      <c r="AK53" s="53" t="str">
        <f t="shared" si="189"/>
        <v>Yes</v>
      </c>
      <c r="AL53" s="53" t="str">
        <f t="shared" si="189"/>
        <v>Yes</v>
      </c>
      <c r="AM53" s="53" t="str">
        <f t="shared" si="189"/>
        <v>Yes</v>
      </c>
      <c r="AN53" s="53" t="str">
        <f t="shared" si="189"/>
        <v>Yes</v>
      </c>
      <c r="AO53" s="53" t="str">
        <f t="shared" si="189"/>
        <v>Yes</v>
      </c>
      <c r="AP53" s="53" t="str">
        <f t="shared" si="189"/>
        <v>Yes</v>
      </c>
      <c r="AQ53" s="53" t="str">
        <f t="shared" si="189"/>
        <v>Yes</v>
      </c>
      <c r="AR53" s="53" t="str">
        <f t="shared" si="189"/>
        <v>Yes</v>
      </c>
      <c r="AS53" s="53" t="str">
        <f t="shared" si="189"/>
        <v>Yes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15.75" customHeight="1" x14ac:dyDescent="0.25">
      <c r="A54" s="1"/>
      <c r="B54" s="55">
        <v>32</v>
      </c>
      <c r="C54" s="46" t="s">
        <v>122</v>
      </c>
      <c r="D54" s="46" t="s">
        <v>123</v>
      </c>
      <c r="E54" s="47">
        <v>4.5</v>
      </c>
      <c r="F54" s="48">
        <v>3</v>
      </c>
      <c r="G54" s="47">
        <v>2.5</v>
      </c>
      <c r="H54" s="47">
        <v>6.6</v>
      </c>
      <c r="I54" s="62"/>
      <c r="J54" s="50">
        <v>7</v>
      </c>
      <c r="K54" s="50">
        <v>6</v>
      </c>
      <c r="L54" s="50">
        <v>5</v>
      </c>
      <c r="M54" s="50">
        <v>6.5</v>
      </c>
      <c r="N54" s="61"/>
      <c r="O54" s="52">
        <f t="shared" si="3"/>
        <v>34.6</v>
      </c>
      <c r="P54" s="53">
        <f>#N/A</f>
        <v>4.5</v>
      </c>
      <c r="Q54" s="53">
        <f>#N/A</f>
        <v>2.5</v>
      </c>
      <c r="R54" s="53">
        <f>#N/A</f>
        <v>22.6</v>
      </c>
      <c r="S54" s="53">
        <f t="shared" ref="S54:T54" si="190">L54</f>
        <v>5</v>
      </c>
      <c r="T54" s="53">
        <f t="shared" si="190"/>
        <v>6.5</v>
      </c>
      <c r="U54" s="53">
        <f>#N/A</f>
        <v>4.5</v>
      </c>
      <c r="V54" s="53">
        <f>#N/A</f>
        <v>2.5</v>
      </c>
      <c r="W54" s="53">
        <f>#N/A</f>
        <v>22.6</v>
      </c>
      <c r="X54" s="53">
        <f>#N/A</f>
        <v>6.5</v>
      </c>
      <c r="Y54" s="53">
        <f>#N/A</f>
        <v>5</v>
      </c>
      <c r="Z54" s="54">
        <f t="shared" ref="Z54:AA54" si="191">P54/5</f>
        <v>0.9</v>
      </c>
      <c r="AA54" s="54">
        <f t="shared" si="191"/>
        <v>0.5</v>
      </c>
      <c r="AB54" s="54">
        <f>#N/A</f>
        <v>0.6457142857142858</v>
      </c>
      <c r="AC54" s="54">
        <f t="shared" ref="AC54:AD54" si="192">S54/10</f>
        <v>0.5</v>
      </c>
      <c r="AD54" s="54">
        <f t="shared" si="192"/>
        <v>0.65</v>
      </c>
      <c r="AE54" s="54">
        <f t="shared" ref="AE54:AF54" si="193">U54/5</f>
        <v>0.9</v>
      </c>
      <c r="AF54" s="54">
        <f t="shared" si="193"/>
        <v>0.5</v>
      </c>
      <c r="AG54" s="54">
        <f>#N/A</f>
        <v>0.6457142857142858</v>
      </c>
      <c r="AH54" s="54">
        <f t="shared" ref="AH54:AI54" si="194">X54/10</f>
        <v>0.65</v>
      </c>
      <c r="AI54" s="54">
        <f t="shared" si="194"/>
        <v>0.5</v>
      </c>
      <c r="AJ54" s="53" t="str">
        <f t="shared" ref="AJ54:AS54" si="195">IF(Z54&gt;=50%,"Yes","No")</f>
        <v>Yes</v>
      </c>
      <c r="AK54" s="53" t="str">
        <f t="shared" si="195"/>
        <v>Yes</v>
      </c>
      <c r="AL54" s="53" t="str">
        <f t="shared" si="195"/>
        <v>Yes</v>
      </c>
      <c r="AM54" s="53" t="str">
        <f t="shared" si="195"/>
        <v>Yes</v>
      </c>
      <c r="AN54" s="53" t="str">
        <f t="shared" si="195"/>
        <v>Yes</v>
      </c>
      <c r="AO54" s="53" t="str">
        <f t="shared" si="195"/>
        <v>Yes</v>
      </c>
      <c r="AP54" s="53" t="str">
        <f t="shared" si="195"/>
        <v>Yes</v>
      </c>
      <c r="AQ54" s="53" t="str">
        <f t="shared" si="195"/>
        <v>Yes</v>
      </c>
      <c r="AR54" s="53" t="str">
        <f t="shared" si="195"/>
        <v>Yes</v>
      </c>
      <c r="AS54" s="53" t="str">
        <f t="shared" si="195"/>
        <v>Yes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ht="15.75" customHeight="1" x14ac:dyDescent="0.25">
      <c r="A55" s="1"/>
      <c r="B55" s="45">
        <v>33</v>
      </c>
      <c r="C55" s="46" t="s">
        <v>124</v>
      </c>
      <c r="D55" s="46" t="s">
        <v>125</v>
      </c>
      <c r="E55" s="47">
        <v>4.5</v>
      </c>
      <c r="F55" s="48">
        <v>3</v>
      </c>
      <c r="G55" s="47">
        <v>2.5</v>
      </c>
      <c r="H55" s="47">
        <v>6.1</v>
      </c>
      <c r="I55" s="56"/>
      <c r="J55" s="50">
        <v>6.5</v>
      </c>
      <c r="K55" s="50">
        <v>5.5</v>
      </c>
      <c r="L55" s="50">
        <v>0</v>
      </c>
      <c r="M55" s="50">
        <v>8</v>
      </c>
      <c r="N55" s="61"/>
      <c r="O55" s="52">
        <f t="shared" si="3"/>
        <v>28.1</v>
      </c>
      <c r="P55" s="53">
        <f>#N/A</f>
        <v>4.5</v>
      </c>
      <c r="Q55" s="53">
        <f>#N/A</f>
        <v>2.5</v>
      </c>
      <c r="R55" s="53">
        <f>#N/A</f>
        <v>21.1</v>
      </c>
      <c r="S55" s="53">
        <f t="shared" ref="S55:T55" si="196">L55</f>
        <v>0</v>
      </c>
      <c r="T55" s="53">
        <f t="shared" si="196"/>
        <v>8</v>
      </c>
      <c r="U55" s="53">
        <f>#N/A</f>
        <v>4.5</v>
      </c>
      <c r="V55" s="53">
        <f>#N/A</f>
        <v>2.5</v>
      </c>
      <c r="W55" s="53">
        <f>#N/A</f>
        <v>21.1</v>
      </c>
      <c r="X55" s="53">
        <f>#N/A</f>
        <v>8</v>
      </c>
      <c r="Y55" s="53">
        <f>#N/A</f>
        <v>0</v>
      </c>
      <c r="Z55" s="54">
        <f t="shared" ref="Z55:AA55" si="197">P55/5</f>
        <v>0.9</v>
      </c>
      <c r="AA55" s="54">
        <f t="shared" si="197"/>
        <v>0.5</v>
      </c>
      <c r="AB55" s="54">
        <f>#N/A</f>
        <v>0.60285714285714287</v>
      </c>
      <c r="AC55" s="54">
        <f t="shared" ref="AC55:AD55" si="198">S55/10</f>
        <v>0</v>
      </c>
      <c r="AD55" s="54">
        <f t="shared" si="198"/>
        <v>0.8</v>
      </c>
      <c r="AE55" s="54">
        <f t="shared" ref="AE55:AF55" si="199">U55/5</f>
        <v>0.9</v>
      </c>
      <c r="AF55" s="54">
        <f t="shared" si="199"/>
        <v>0.5</v>
      </c>
      <c r="AG55" s="54">
        <f>#N/A</f>
        <v>0.60285714285714287</v>
      </c>
      <c r="AH55" s="54">
        <f t="shared" ref="AH55:AI55" si="200">X55/10</f>
        <v>0.8</v>
      </c>
      <c r="AI55" s="54">
        <f t="shared" si="200"/>
        <v>0</v>
      </c>
      <c r="AJ55" s="53" t="str">
        <f t="shared" ref="AJ55:AS55" si="201">IF(Z55&gt;=50%,"Yes","No")</f>
        <v>Yes</v>
      </c>
      <c r="AK55" s="53" t="str">
        <f t="shared" si="201"/>
        <v>Yes</v>
      </c>
      <c r="AL55" s="53" t="str">
        <f t="shared" si="201"/>
        <v>Yes</v>
      </c>
      <c r="AM55" s="53" t="str">
        <f t="shared" si="201"/>
        <v>No</v>
      </c>
      <c r="AN55" s="53" t="str">
        <f t="shared" si="201"/>
        <v>Yes</v>
      </c>
      <c r="AO55" s="53" t="str">
        <f t="shared" si="201"/>
        <v>Yes</v>
      </c>
      <c r="AP55" s="53" t="str">
        <f t="shared" si="201"/>
        <v>Yes</v>
      </c>
      <c r="AQ55" s="53" t="str">
        <f t="shared" si="201"/>
        <v>Yes</v>
      </c>
      <c r="AR55" s="53" t="str">
        <f t="shared" si="201"/>
        <v>Yes</v>
      </c>
      <c r="AS55" s="53" t="str">
        <f t="shared" si="201"/>
        <v>No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15.75" customHeight="1" x14ac:dyDescent="0.25">
      <c r="A56" s="1"/>
      <c r="B56" s="55">
        <v>34</v>
      </c>
      <c r="C56" s="46" t="s">
        <v>126</v>
      </c>
      <c r="D56" s="46" t="s">
        <v>127</v>
      </c>
      <c r="E56" s="47">
        <v>2.7</v>
      </c>
      <c r="F56" s="48">
        <v>0</v>
      </c>
      <c r="G56" s="47">
        <v>1.5</v>
      </c>
      <c r="H56" s="47">
        <v>0.5</v>
      </c>
      <c r="I56" s="49"/>
      <c r="J56" s="50">
        <v>0</v>
      </c>
      <c r="K56" s="50">
        <v>0</v>
      </c>
      <c r="L56" s="50">
        <v>2</v>
      </c>
      <c r="M56" s="50">
        <v>0</v>
      </c>
      <c r="N56" s="61"/>
      <c r="O56" s="52">
        <f t="shared" si="3"/>
        <v>6.7</v>
      </c>
      <c r="P56" s="53">
        <f>#N/A</f>
        <v>2.7</v>
      </c>
      <c r="Q56" s="53">
        <f>#N/A</f>
        <v>1.5</v>
      </c>
      <c r="R56" s="53">
        <f>#N/A</f>
        <v>0.5</v>
      </c>
      <c r="S56" s="53">
        <f t="shared" ref="S56:T56" si="202">L56</f>
        <v>2</v>
      </c>
      <c r="T56" s="53">
        <f t="shared" si="202"/>
        <v>0</v>
      </c>
      <c r="U56" s="53">
        <f>#N/A</f>
        <v>2.7</v>
      </c>
      <c r="V56" s="53">
        <f>#N/A</f>
        <v>1.5</v>
      </c>
      <c r="W56" s="53">
        <f>#N/A</f>
        <v>0.5</v>
      </c>
      <c r="X56" s="53">
        <f>#N/A</f>
        <v>0</v>
      </c>
      <c r="Y56" s="53">
        <f>#N/A</f>
        <v>2</v>
      </c>
      <c r="Z56" s="54">
        <f t="shared" ref="Z56:AA56" si="203">P56/5</f>
        <v>0.54</v>
      </c>
      <c r="AA56" s="54">
        <f t="shared" si="203"/>
        <v>0.3</v>
      </c>
      <c r="AB56" s="54">
        <f>#N/A</f>
        <v>1.4285714285714285E-2</v>
      </c>
      <c r="AC56" s="54">
        <f t="shared" ref="AC56:AD56" si="204">S56/10</f>
        <v>0.2</v>
      </c>
      <c r="AD56" s="54">
        <f t="shared" si="204"/>
        <v>0</v>
      </c>
      <c r="AE56" s="54">
        <f t="shared" ref="AE56:AF56" si="205">U56/5</f>
        <v>0.54</v>
      </c>
      <c r="AF56" s="54">
        <f t="shared" si="205"/>
        <v>0.3</v>
      </c>
      <c r="AG56" s="54">
        <f>#N/A</f>
        <v>1.4285714285714285E-2</v>
      </c>
      <c r="AH56" s="54">
        <f t="shared" ref="AH56:AI56" si="206">X56/10</f>
        <v>0</v>
      </c>
      <c r="AI56" s="54">
        <f t="shared" si="206"/>
        <v>0.2</v>
      </c>
      <c r="AJ56" s="53" t="str">
        <f t="shared" ref="AJ56:AS56" si="207">IF(Z56&gt;=50%,"Yes","No")</f>
        <v>Yes</v>
      </c>
      <c r="AK56" s="53" t="str">
        <f t="shared" si="207"/>
        <v>No</v>
      </c>
      <c r="AL56" s="53" t="str">
        <f t="shared" si="207"/>
        <v>No</v>
      </c>
      <c r="AM56" s="53" t="str">
        <f t="shared" si="207"/>
        <v>No</v>
      </c>
      <c r="AN56" s="53" t="str">
        <f t="shared" si="207"/>
        <v>No</v>
      </c>
      <c r="AO56" s="53" t="str">
        <f t="shared" si="207"/>
        <v>Yes</v>
      </c>
      <c r="AP56" s="53" t="str">
        <f t="shared" si="207"/>
        <v>No</v>
      </c>
      <c r="AQ56" s="53" t="str">
        <f t="shared" si="207"/>
        <v>No</v>
      </c>
      <c r="AR56" s="53" t="str">
        <f t="shared" si="207"/>
        <v>No</v>
      </c>
      <c r="AS56" s="53" t="str">
        <f t="shared" si="207"/>
        <v>No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15.75" customHeight="1" x14ac:dyDescent="0.25">
      <c r="A57" s="1"/>
      <c r="B57" s="45">
        <v>35</v>
      </c>
      <c r="C57" s="46" t="s">
        <v>128</v>
      </c>
      <c r="D57" s="46" t="s">
        <v>129</v>
      </c>
      <c r="E57" s="47">
        <v>3</v>
      </c>
      <c r="F57" s="48">
        <v>3</v>
      </c>
      <c r="G57" s="47">
        <v>3</v>
      </c>
      <c r="H57" s="47">
        <v>5.7</v>
      </c>
      <c r="I57" s="56"/>
      <c r="J57" s="50">
        <v>7</v>
      </c>
      <c r="K57" s="50">
        <v>7</v>
      </c>
      <c r="L57" s="50">
        <v>6.5</v>
      </c>
      <c r="M57" s="50">
        <v>6</v>
      </c>
      <c r="N57" s="61"/>
      <c r="O57" s="52">
        <f t="shared" si="3"/>
        <v>35.200000000000003</v>
      </c>
      <c r="P57" s="53">
        <f>#N/A</f>
        <v>3</v>
      </c>
      <c r="Q57" s="53">
        <f>#N/A</f>
        <v>3</v>
      </c>
      <c r="R57" s="53">
        <f>#N/A</f>
        <v>22.7</v>
      </c>
      <c r="S57" s="53">
        <f t="shared" ref="S57:T57" si="208">L57</f>
        <v>6.5</v>
      </c>
      <c r="T57" s="53">
        <f t="shared" si="208"/>
        <v>6</v>
      </c>
      <c r="U57" s="53">
        <f>#N/A</f>
        <v>3</v>
      </c>
      <c r="V57" s="53">
        <f>#N/A</f>
        <v>3</v>
      </c>
      <c r="W57" s="53">
        <f>#N/A</f>
        <v>22.7</v>
      </c>
      <c r="X57" s="53">
        <f>#N/A</f>
        <v>6</v>
      </c>
      <c r="Y57" s="53">
        <f>#N/A</f>
        <v>6.5</v>
      </c>
      <c r="Z57" s="54">
        <f t="shared" ref="Z57:AA57" si="209">P57/5</f>
        <v>0.6</v>
      </c>
      <c r="AA57" s="54">
        <f t="shared" si="209"/>
        <v>0.6</v>
      </c>
      <c r="AB57" s="54">
        <f>#N/A</f>
        <v>0.64857142857142858</v>
      </c>
      <c r="AC57" s="54">
        <f t="shared" ref="AC57:AD57" si="210">S57/10</f>
        <v>0.65</v>
      </c>
      <c r="AD57" s="54">
        <f t="shared" si="210"/>
        <v>0.6</v>
      </c>
      <c r="AE57" s="54">
        <f t="shared" ref="AE57:AF57" si="211">U57/5</f>
        <v>0.6</v>
      </c>
      <c r="AF57" s="54">
        <f t="shared" si="211"/>
        <v>0.6</v>
      </c>
      <c r="AG57" s="54">
        <f>#N/A</f>
        <v>0.64857142857142858</v>
      </c>
      <c r="AH57" s="54">
        <f t="shared" ref="AH57:AI57" si="212">X57/10</f>
        <v>0.6</v>
      </c>
      <c r="AI57" s="54">
        <f t="shared" si="212"/>
        <v>0.65</v>
      </c>
      <c r="AJ57" s="53" t="str">
        <f t="shared" ref="AJ57:AS57" si="213">IF(Z57&gt;=50%,"Yes","No")</f>
        <v>Yes</v>
      </c>
      <c r="AK57" s="53" t="str">
        <f t="shared" si="213"/>
        <v>Yes</v>
      </c>
      <c r="AL57" s="53" t="str">
        <f t="shared" si="213"/>
        <v>Yes</v>
      </c>
      <c r="AM57" s="53" t="str">
        <f t="shared" si="213"/>
        <v>Yes</v>
      </c>
      <c r="AN57" s="53" t="str">
        <f t="shared" si="213"/>
        <v>Yes</v>
      </c>
      <c r="AO57" s="53" t="str">
        <f t="shared" si="213"/>
        <v>Yes</v>
      </c>
      <c r="AP57" s="53" t="str">
        <f t="shared" si="213"/>
        <v>Yes</v>
      </c>
      <c r="AQ57" s="53" t="str">
        <f t="shared" si="213"/>
        <v>Yes</v>
      </c>
      <c r="AR57" s="53" t="str">
        <f t="shared" si="213"/>
        <v>Yes</v>
      </c>
      <c r="AS57" s="53" t="str">
        <f t="shared" si="213"/>
        <v>Yes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ht="15.75" customHeight="1" x14ac:dyDescent="0.25">
      <c r="A58" s="1"/>
      <c r="B58" s="55">
        <v>36</v>
      </c>
      <c r="C58" s="46" t="s">
        <v>130</v>
      </c>
      <c r="D58" s="46" t="s">
        <v>131</v>
      </c>
      <c r="E58" s="47">
        <v>3</v>
      </c>
      <c r="F58" s="47">
        <v>3</v>
      </c>
      <c r="G58" s="47">
        <v>2</v>
      </c>
      <c r="H58" s="47">
        <v>6</v>
      </c>
      <c r="I58" s="49"/>
      <c r="J58" s="50">
        <v>5</v>
      </c>
      <c r="K58" s="50">
        <v>5</v>
      </c>
      <c r="L58" s="50">
        <v>4</v>
      </c>
      <c r="M58" s="50">
        <v>5</v>
      </c>
      <c r="N58" s="61"/>
      <c r="O58" s="52">
        <f t="shared" si="3"/>
        <v>28</v>
      </c>
      <c r="P58" s="53">
        <f>#N/A</f>
        <v>3</v>
      </c>
      <c r="Q58" s="53">
        <f>#N/A</f>
        <v>2</v>
      </c>
      <c r="R58" s="53">
        <f>#N/A</f>
        <v>19</v>
      </c>
      <c r="S58" s="53">
        <f t="shared" ref="S58:T58" si="214">L58</f>
        <v>4</v>
      </c>
      <c r="T58" s="53">
        <f t="shared" si="214"/>
        <v>5</v>
      </c>
      <c r="U58" s="53">
        <f>#N/A</f>
        <v>3</v>
      </c>
      <c r="V58" s="53">
        <f>#N/A</f>
        <v>2</v>
      </c>
      <c r="W58" s="53">
        <f>#N/A</f>
        <v>19</v>
      </c>
      <c r="X58" s="53">
        <f>#N/A</f>
        <v>5</v>
      </c>
      <c r="Y58" s="53">
        <f>#N/A</f>
        <v>4</v>
      </c>
      <c r="Z58" s="54">
        <f t="shared" ref="Z58:AA58" si="215">P58/5</f>
        <v>0.6</v>
      </c>
      <c r="AA58" s="54">
        <f t="shared" si="215"/>
        <v>0.4</v>
      </c>
      <c r="AB58" s="54">
        <f>#N/A</f>
        <v>0.54285714285714282</v>
      </c>
      <c r="AC58" s="54">
        <f t="shared" ref="AC58:AD58" si="216">S58/10</f>
        <v>0.4</v>
      </c>
      <c r="AD58" s="54">
        <f t="shared" si="216"/>
        <v>0.5</v>
      </c>
      <c r="AE58" s="54">
        <f t="shared" ref="AE58:AF58" si="217">U58/5</f>
        <v>0.6</v>
      </c>
      <c r="AF58" s="54">
        <f t="shared" si="217"/>
        <v>0.4</v>
      </c>
      <c r="AG58" s="54">
        <f>#N/A</f>
        <v>0.54285714285714282</v>
      </c>
      <c r="AH58" s="54">
        <f t="shared" ref="AH58:AI58" si="218">X58/10</f>
        <v>0.5</v>
      </c>
      <c r="AI58" s="54">
        <f t="shared" si="218"/>
        <v>0.4</v>
      </c>
      <c r="AJ58" s="53" t="str">
        <f t="shared" ref="AJ58:AS58" si="219">IF(Z58&gt;=50%,"Yes","No")</f>
        <v>Yes</v>
      </c>
      <c r="AK58" s="53" t="str">
        <f t="shared" si="219"/>
        <v>No</v>
      </c>
      <c r="AL58" s="53" t="str">
        <f t="shared" si="219"/>
        <v>Yes</v>
      </c>
      <c r="AM58" s="53" t="str">
        <f t="shared" si="219"/>
        <v>No</v>
      </c>
      <c r="AN58" s="53" t="str">
        <f t="shared" si="219"/>
        <v>Yes</v>
      </c>
      <c r="AO58" s="53" t="str">
        <f t="shared" si="219"/>
        <v>Yes</v>
      </c>
      <c r="AP58" s="53" t="str">
        <f t="shared" si="219"/>
        <v>No</v>
      </c>
      <c r="AQ58" s="53" t="str">
        <f t="shared" si="219"/>
        <v>Yes</v>
      </c>
      <c r="AR58" s="53" t="str">
        <f t="shared" si="219"/>
        <v>Yes</v>
      </c>
      <c r="AS58" s="53" t="str">
        <f t="shared" si="219"/>
        <v>No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ht="15.75" customHeight="1" x14ac:dyDescent="0.25">
      <c r="A59" s="1"/>
      <c r="B59" s="45">
        <v>37</v>
      </c>
      <c r="C59" s="46" t="s">
        <v>132</v>
      </c>
      <c r="D59" s="46" t="s">
        <v>133</v>
      </c>
      <c r="E59" s="47">
        <v>3</v>
      </c>
      <c r="F59" s="47">
        <v>2.5</v>
      </c>
      <c r="G59" s="47">
        <v>2.5</v>
      </c>
      <c r="H59" s="47">
        <v>4</v>
      </c>
      <c r="I59" s="63"/>
      <c r="J59" s="50">
        <v>6.5</v>
      </c>
      <c r="K59" s="50">
        <v>6</v>
      </c>
      <c r="L59" s="50">
        <v>6</v>
      </c>
      <c r="M59" s="50">
        <v>6</v>
      </c>
      <c r="N59" s="61"/>
      <c r="O59" s="52">
        <f t="shared" si="3"/>
        <v>30.5</v>
      </c>
      <c r="P59" s="53">
        <f>#N/A</f>
        <v>3</v>
      </c>
      <c r="Q59" s="53">
        <f>#N/A</f>
        <v>2.5</v>
      </c>
      <c r="R59" s="53">
        <f>#N/A</f>
        <v>19</v>
      </c>
      <c r="S59" s="53">
        <f t="shared" ref="S59:T59" si="220">L59</f>
        <v>6</v>
      </c>
      <c r="T59" s="53">
        <f t="shared" si="220"/>
        <v>6</v>
      </c>
      <c r="U59" s="53">
        <f>#N/A</f>
        <v>3</v>
      </c>
      <c r="V59" s="53">
        <f>#N/A</f>
        <v>2.5</v>
      </c>
      <c r="W59" s="53">
        <f>#N/A</f>
        <v>19</v>
      </c>
      <c r="X59" s="53">
        <f>#N/A</f>
        <v>6</v>
      </c>
      <c r="Y59" s="53">
        <f>#N/A</f>
        <v>6</v>
      </c>
      <c r="Z59" s="54">
        <f t="shared" ref="Z59:AA59" si="221">P59/5</f>
        <v>0.6</v>
      </c>
      <c r="AA59" s="54">
        <f t="shared" si="221"/>
        <v>0.5</v>
      </c>
      <c r="AB59" s="54">
        <f>#N/A</f>
        <v>0.54285714285714282</v>
      </c>
      <c r="AC59" s="54">
        <f t="shared" ref="AC59:AD59" si="222">S59/10</f>
        <v>0.6</v>
      </c>
      <c r="AD59" s="54">
        <f t="shared" si="222"/>
        <v>0.6</v>
      </c>
      <c r="AE59" s="54">
        <f t="shared" ref="AE59:AF59" si="223">U59/5</f>
        <v>0.6</v>
      </c>
      <c r="AF59" s="54">
        <f t="shared" si="223"/>
        <v>0.5</v>
      </c>
      <c r="AG59" s="54">
        <f>#N/A</f>
        <v>0.54285714285714282</v>
      </c>
      <c r="AH59" s="54">
        <f t="shared" ref="AH59:AI59" si="224">X59/10</f>
        <v>0.6</v>
      </c>
      <c r="AI59" s="54">
        <f t="shared" si="224"/>
        <v>0.6</v>
      </c>
      <c r="AJ59" s="53" t="str">
        <f t="shared" ref="AJ59:AS59" si="225">IF(Z59&gt;=50%,"Yes","No")</f>
        <v>Yes</v>
      </c>
      <c r="AK59" s="53" t="str">
        <f t="shared" si="225"/>
        <v>Yes</v>
      </c>
      <c r="AL59" s="53" t="str">
        <f t="shared" si="225"/>
        <v>Yes</v>
      </c>
      <c r="AM59" s="53" t="str">
        <f t="shared" si="225"/>
        <v>Yes</v>
      </c>
      <c r="AN59" s="53" t="str">
        <f t="shared" si="225"/>
        <v>Yes</v>
      </c>
      <c r="AO59" s="53" t="str">
        <f t="shared" si="225"/>
        <v>Yes</v>
      </c>
      <c r="AP59" s="53" t="str">
        <f t="shared" si="225"/>
        <v>Yes</v>
      </c>
      <c r="AQ59" s="53" t="str">
        <f t="shared" si="225"/>
        <v>Yes</v>
      </c>
      <c r="AR59" s="53" t="str">
        <f t="shared" si="225"/>
        <v>Yes</v>
      </c>
      <c r="AS59" s="53" t="str">
        <f t="shared" si="225"/>
        <v>Yes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ht="15.75" customHeight="1" x14ac:dyDescent="0.25">
      <c r="A60" s="1"/>
      <c r="B60" s="55">
        <v>38</v>
      </c>
      <c r="C60" s="46" t="s">
        <v>134</v>
      </c>
      <c r="D60" s="46" t="s">
        <v>135</v>
      </c>
      <c r="E60" s="47">
        <v>3</v>
      </c>
      <c r="F60" s="47">
        <v>3</v>
      </c>
      <c r="G60" s="47">
        <v>2.5</v>
      </c>
      <c r="H60" s="47">
        <v>6.2</v>
      </c>
      <c r="I60" s="63"/>
      <c r="J60" s="50">
        <v>7</v>
      </c>
      <c r="K60" s="50">
        <v>5</v>
      </c>
      <c r="L60" s="50">
        <v>6</v>
      </c>
      <c r="M60" s="50">
        <v>7</v>
      </c>
      <c r="N60" s="61"/>
      <c r="O60" s="52">
        <f t="shared" si="3"/>
        <v>32.700000000000003</v>
      </c>
      <c r="P60" s="53">
        <f>#N/A</f>
        <v>3</v>
      </c>
      <c r="Q60" s="53">
        <f>#N/A</f>
        <v>2.5</v>
      </c>
      <c r="R60" s="53">
        <f>#N/A</f>
        <v>21.2</v>
      </c>
      <c r="S60" s="53">
        <f t="shared" ref="S60:T60" si="226">L60</f>
        <v>6</v>
      </c>
      <c r="T60" s="53">
        <f t="shared" si="226"/>
        <v>7</v>
      </c>
      <c r="U60" s="53">
        <f>#N/A</f>
        <v>3</v>
      </c>
      <c r="V60" s="53">
        <f>#N/A</f>
        <v>2.5</v>
      </c>
      <c r="W60" s="53">
        <f>#N/A</f>
        <v>21.2</v>
      </c>
      <c r="X60" s="53">
        <f>#N/A</f>
        <v>7</v>
      </c>
      <c r="Y60" s="53">
        <f>#N/A</f>
        <v>6</v>
      </c>
      <c r="Z60" s="54">
        <f t="shared" ref="Z60:AA60" si="227">P60/5</f>
        <v>0.6</v>
      </c>
      <c r="AA60" s="54">
        <f t="shared" si="227"/>
        <v>0.5</v>
      </c>
      <c r="AB60" s="54">
        <f>#N/A</f>
        <v>0.60571428571428565</v>
      </c>
      <c r="AC60" s="54">
        <f t="shared" ref="AC60:AD60" si="228">S60/10</f>
        <v>0.6</v>
      </c>
      <c r="AD60" s="54">
        <f t="shared" si="228"/>
        <v>0.7</v>
      </c>
      <c r="AE60" s="54">
        <f t="shared" ref="AE60:AF60" si="229">U60/5</f>
        <v>0.6</v>
      </c>
      <c r="AF60" s="54">
        <f t="shared" si="229"/>
        <v>0.5</v>
      </c>
      <c r="AG60" s="54">
        <f>#N/A</f>
        <v>0.60571428571428565</v>
      </c>
      <c r="AH60" s="54">
        <f t="shared" ref="AH60:AI60" si="230">X60/10</f>
        <v>0.7</v>
      </c>
      <c r="AI60" s="54">
        <f t="shared" si="230"/>
        <v>0.6</v>
      </c>
      <c r="AJ60" s="53" t="str">
        <f t="shared" ref="AJ60:AS60" si="231">IF(Z60&gt;=50%,"Yes","No")</f>
        <v>Yes</v>
      </c>
      <c r="AK60" s="53" t="str">
        <f t="shared" si="231"/>
        <v>Yes</v>
      </c>
      <c r="AL60" s="53" t="str">
        <f t="shared" si="231"/>
        <v>Yes</v>
      </c>
      <c r="AM60" s="53" t="str">
        <f t="shared" si="231"/>
        <v>Yes</v>
      </c>
      <c r="AN60" s="53" t="str">
        <f t="shared" si="231"/>
        <v>Yes</v>
      </c>
      <c r="AO60" s="53" t="str">
        <f t="shared" si="231"/>
        <v>Yes</v>
      </c>
      <c r="AP60" s="53" t="str">
        <f t="shared" si="231"/>
        <v>Yes</v>
      </c>
      <c r="AQ60" s="53" t="str">
        <f t="shared" si="231"/>
        <v>Yes</v>
      </c>
      <c r="AR60" s="53" t="str">
        <f t="shared" si="231"/>
        <v>Yes</v>
      </c>
      <c r="AS60" s="53" t="str">
        <f t="shared" si="231"/>
        <v>Yes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ht="15.75" customHeight="1" x14ac:dyDescent="0.25">
      <c r="A61" s="1"/>
      <c r="B61" s="45">
        <v>39</v>
      </c>
      <c r="C61" s="46" t="s">
        <v>136</v>
      </c>
      <c r="D61" s="46" t="s">
        <v>137</v>
      </c>
      <c r="E61" s="47">
        <v>3</v>
      </c>
      <c r="F61" s="47">
        <v>3</v>
      </c>
      <c r="G61" s="47">
        <v>3</v>
      </c>
      <c r="H61" s="47">
        <v>6.6</v>
      </c>
      <c r="I61" s="63"/>
      <c r="J61" s="50">
        <v>7</v>
      </c>
      <c r="K61" s="50">
        <v>6</v>
      </c>
      <c r="L61" s="50">
        <v>6</v>
      </c>
      <c r="M61" s="50">
        <v>9</v>
      </c>
      <c r="N61" s="30"/>
      <c r="O61" s="52">
        <f t="shared" si="3"/>
        <v>34.6</v>
      </c>
      <c r="P61" s="53">
        <f>#N/A</f>
        <v>3</v>
      </c>
      <c r="Q61" s="53">
        <f>#N/A</f>
        <v>3</v>
      </c>
      <c r="R61" s="53">
        <f>#N/A</f>
        <v>22.6</v>
      </c>
      <c r="S61" s="53">
        <f t="shared" ref="S61:T61" si="232">L61</f>
        <v>6</v>
      </c>
      <c r="T61" s="53">
        <f t="shared" si="232"/>
        <v>9</v>
      </c>
      <c r="U61" s="53">
        <f>#N/A</f>
        <v>3</v>
      </c>
      <c r="V61" s="53">
        <f>#N/A</f>
        <v>3</v>
      </c>
      <c r="W61" s="53">
        <f>#N/A</f>
        <v>22.6</v>
      </c>
      <c r="X61" s="53">
        <f>#N/A</f>
        <v>9</v>
      </c>
      <c r="Y61" s="53">
        <f>#N/A</f>
        <v>6</v>
      </c>
      <c r="Z61" s="54">
        <f t="shared" ref="Z61:AA61" si="233">P61/5</f>
        <v>0.6</v>
      </c>
      <c r="AA61" s="54">
        <f t="shared" si="233"/>
        <v>0.6</v>
      </c>
      <c r="AB61" s="54">
        <f>#N/A</f>
        <v>0.6457142857142858</v>
      </c>
      <c r="AC61" s="54">
        <f t="shared" ref="AC61:AD61" si="234">S61/10</f>
        <v>0.6</v>
      </c>
      <c r="AD61" s="54">
        <f t="shared" si="234"/>
        <v>0.9</v>
      </c>
      <c r="AE61" s="54">
        <f t="shared" ref="AE61:AF61" si="235">U61/5</f>
        <v>0.6</v>
      </c>
      <c r="AF61" s="54">
        <f t="shared" si="235"/>
        <v>0.6</v>
      </c>
      <c r="AG61" s="54">
        <f>#N/A</f>
        <v>0.6457142857142858</v>
      </c>
      <c r="AH61" s="54">
        <f t="shared" ref="AH61:AI61" si="236">X61/10</f>
        <v>0.9</v>
      </c>
      <c r="AI61" s="54">
        <f t="shared" si="236"/>
        <v>0.6</v>
      </c>
      <c r="AJ61" s="53" t="str">
        <f t="shared" ref="AJ61:AS61" si="237">IF(Z61&gt;=50%,"Yes","No")</f>
        <v>Yes</v>
      </c>
      <c r="AK61" s="53" t="str">
        <f t="shared" si="237"/>
        <v>Yes</v>
      </c>
      <c r="AL61" s="53" t="str">
        <f t="shared" si="237"/>
        <v>Yes</v>
      </c>
      <c r="AM61" s="53" t="str">
        <f t="shared" si="237"/>
        <v>Yes</v>
      </c>
      <c r="AN61" s="53" t="str">
        <f t="shared" si="237"/>
        <v>Yes</v>
      </c>
      <c r="AO61" s="53" t="str">
        <f t="shared" si="237"/>
        <v>Yes</v>
      </c>
      <c r="AP61" s="53" t="str">
        <f t="shared" si="237"/>
        <v>Yes</v>
      </c>
      <c r="AQ61" s="53" t="str">
        <f t="shared" si="237"/>
        <v>Yes</v>
      </c>
      <c r="AR61" s="53" t="str">
        <f t="shared" si="237"/>
        <v>Yes</v>
      </c>
      <c r="AS61" s="53" t="str">
        <f t="shared" si="237"/>
        <v>Yes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ht="15.75" customHeight="1" x14ac:dyDescent="0.25">
      <c r="A62" s="1"/>
      <c r="B62" s="55">
        <v>40</v>
      </c>
      <c r="C62" s="46" t="s">
        <v>138</v>
      </c>
      <c r="D62" s="46" t="s">
        <v>139</v>
      </c>
      <c r="E62" s="47">
        <v>2</v>
      </c>
      <c r="F62" s="47">
        <v>2.4</v>
      </c>
      <c r="G62" s="47">
        <v>3</v>
      </c>
      <c r="H62" s="47">
        <v>5</v>
      </c>
      <c r="I62" s="63"/>
      <c r="J62" s="50">
        <v>6</v>
      </c>
      <c r="K62" s="50">
        <v>5</v>
      </c>
      <c r="L62" s="50">
        <v>6</v>
      </c>
      <c r="M62" s="50">
        <v>7</v>
      </c>
      <c r="N62" s="30"/>
      <c r="O62" s="52">
        <f t="shared" si="3"/>
        <v>29.4</v>
      </c>
      <c r="P62" s="53">
        <f>#N/A</f>
        <v>2</v>
      </c>
      <c r="Q62" s="53">
        <f>#N/A</f>
        <v>3</v>
      </c>
      <c r="R62" s="53">
        <f>#N/A</f>
        <v>18.399999999999999</v>
      </c>
      <c r="S62" s="53">
        <f t="shared" ref="S62:T62" si="238">L62</f>
        <v>6</v>
      </c>
      <c r="T62" s="53">
        <f t="shared" si="238"/>
        <v>7</v>
      </c>
      <c r="U62" s="53">
        <f>#N/A</f>
        <v>2</v>
      </c>
      <c r="V62" s="53">
        <f>#N/A</f>
        <v>3</v>
      </c>
      <c r="W62" s="53">
        <f>#N/A</f>
        <v>18.399999999999999</v>
      </c>
      <c r="X62" s="53">
        <f>#N/A</f>
        <v>7</v>
      </c>
      <c r="Y62" s="53">
        <f>#N/A</f>
        <v>6</v>
      </c>
      <c r="Z62" s="54">
        <f t="shared" ref="Z62:AA62" si="239">P62/5</f>
        <v>0.4</v>
      </c>
      <c r="AA62" s="54">
        <f t="shared" si="239"/>
        <v>0.6</v>
      </c>
      <c r="AB62" s="54">
        <f>#N/A</f>
        <v>0.52571428571428569</v>
      </c>
      <c r="AC62" s="54">
        <f t="shared" ref="AC62:AD62" si="240">S62/10</f>
        <v>0.6</v>
      </c>
      <c r="AD62" s="54">
        <f t="shared" si="240"/>
        <v>0.7</v>
      </c>
      <c r="AE62" s="54">
        <f t="shared" ref="AE62:AF62" si="241">U62/5</f>
        <v>0.4</v>
      </c>
      <c r="AF62" s="54">
        <f t="shared" si="241"/>
        <v>0.6</v>
      </c>
      <c r="AG62" s="54">
        <f>#N/A</f>
        <v>0.52571428571428569</v>
      </c>
      <c r="AH62" s="54">
        <f t="shared" ref="AH62:AI62" si="242">X62/10</f>
        <v>0.7</v>
      </c>
      <c r="AI62" s="54">
        <f t="shared" si="242"/>
        <v>0.6</v>
      </c>
      <c r="AJ62" s="53" t="str">
        <f t="shared" ref="AJ62:AS62" si="243">IF(Z62&gt;=50%,"Yes","No")</f>
        <v>No</v>
      </c>
      <c r="AK62" s="53" t="str">
        <f t="shared" si="243"/>
        <v>Yes</v>
      </c>
      <c r="AL62" s="53" t="str">
        <f t="shared" si="243"/>
        <v>Yes</v>
      </c>
      <c r="AM62" s="53" t="str">
        <f t="shared" si="243"/>
        <v>Yes</v>
      </c>
      <c r="AN62" s="53" t="str">
        <f t="shared" si="243"/>
        <v>Yes</v>
      </c>
      <c r="AO62" s="53" t="str">
        <f t="shared" si="243"/>
        <v>No</v>
      </c>
      <c r="AP62" s="53" t="str">
        <f t="shared" si="243"/>
        <v>Yes</v>
      </c>
      <c r="AQ62" s="53" t="str">
        <f t="shared" si="243"/>
        <v>Yes</v>
      </c>
      <c r="AR62" s="53" t="str">
        <f t="shared" si="243"/>
        <v>Yes</v>
      </c>
      <c r="AS62" s="53" t="str">
        <f t="shared" si="243"/>
        <v>Yes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ht="15.75" customHeight="1" x14ac:dyDescent="0.25">
      <c r="A63" s="1"/>
      <c r="B63" s="45">
        <v>41</v>
      </c>
      <c r="C63" s="46" t="s">
        <v>140</v>
      </c>
      <c r="D63" s="46" t="s">
        <v>141</v>
      </c>
      <c r="E63" s="47">
        <v>4</v>
      </c>
      <c r="F63" s="47">
        <v>3</v>
      </c>
      <c r="G63" s="47">
        <v>3</v>
      </c>
      <c r="H63" s="47">
        <v>6.6</v>
      </c>
      <c r="I63" s="63"/>
      <c r="J63" s="50">
        <v>7</v>
      </c>
      <c r="K63" s="50">
        <v>6.5</v>
      </c>
      <c r="L63" s="50">
        <v>6</v>
      </c>
      <c r="M63" s="50">
        <v>10</v>
      </c>
      <c r="N63" s="61"/>
      <c r="O63" s="52">
        <f t="shared" si="3"/>
        <v>36.1</v>
      </c>
      <c r="P63" s="53">
        <f>#N/A</f>
        <v>4</v>
      </c>
      <c r="Q63" s="53">
        <f>#N/A</f>
        <v>3</v>
      </c>
      <c r="R63" s="53">
        <f>#N/A</f>
        <v>23.1</v>
      </c>
      <c r="S63" s="53">
        <f t="shared" ref="S63:T63" si="244">L63</f>
        <v>6</v>
      </c>
      <c r="T63" s="53">
        <f t="shared" si="244"/>
        <v>10</v>
      </c>
      <c r="U63" s="53">
        <f>#N/A</f>
        <v>4</v>
      </c>
      <c r="V63" s="53">
        <f>#N/A</f>
        <v>3</v>
      </c>
      <c r="W63" s="53">
        <f>#N/A</f>
        <v>23.1</v>
      </c>
      <c r="X63" s="53">
        <f>#N/A</f>
        <v>10</v>
      </c>
      <c r="Y63" s="53">
        <f>#N/A</f>
        <v>6</v>
      </c>
      <c r="Z63" s="54">
        <f t="shared" ref="Z63:AA63" si="245">P63/5</f>
        <v>0.8</v>
      </c>
      <c r="AA63" s="54">
        <f t="shared" si="245"/>
        <v>0.6</v>
      </c>
      <c r="AB63" s="54">
        <f>#N/A</f>
        <v>0.66</v>
      </c>
      <c r="AC63" s="54">
        <f t="shared" ref="AC63:AD63" si="246">S63/10</f>
        <v>0.6</v>
      </c>
      <c r="AD63" s="54">
        <f t="shared" si="246"/>
        <v>1</v>
      </c>
      <c r="AE63" s="54">
        <f t="shared" ref="AE63:AF63" si="247">U63/5</f>
        <v>0.8</v>
      </c>
      <c r="AF63" s="54">
        <f t="shared" si="247"/>
        <v>0.6</v>
      </c>
      <c r="AG63" s="54">
        <f>#N/A</f>
        <v>0.66</v>
      </c>
      <c r="AH63" s="54">
        <f t="shared" ref="AH63:AI63" si="248">X63/10</f>
        <v>1</v>
      </c>
      <c r="AI63" s="54">
        <f t="shared" si="248"/>
        <v>0.6</v>
      </c>
      <c r="AJ63" s="53" t="str">
        <f t="shared" ref="AJ63:AS63" si="249">IF(Z63&gt;=50%,"Yes","No")</f>
        <v>Yes</v>
      </c>
      <c r="AK63" s="53" t="str">
        <f t="shared" si="249"/>
        <v>Yes</v>
      </c>
      <c r="AL63" s="53" t="str">
        <f t="shared" si="249"/>
        <v>Yes</v>
      </c>
      <c r="AM63" s="53" t="str">
        <f t="shared" si="249"/>
        <v>Yes</v>
      </c>
      <c r="AN63" s="53" t="str">
        <f t="shared" si="249"/>
        <v>Yes</v>
      </c>
      <c r="AO63" s="53" t="str">
        <f t="shared" si="249"/>
        <v>Yes</v>
      </c>
      <c r="AP63" s="53" t="str">
        <f t="shared" si="249"/>
        <v>Yes</v>
      </c>
      <c r="AQ63" s="53" t="str">
        <f t="shared" si="249"/>
        <v>Yes</v>
      </c>
      <c r="AR63" s="53" t="str">
        <f t="shared" si="249"/>
        <v>Yes</v>
      </c>
      <c r="AS63" s="53" t="str">
        <f t="shared" si="249"/>
        <v>Yes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ht="15.75" customHeight="1" x14ac:dyDescent="0.25">
      <c r="A64" s="1"/>
      <c r="B64" s="55">
        <v>42</v>
      </c>
      <c r="C64" s="46" t="s">
        <v>142</v>
      </c>
      <c r="D64" s="46" t="s">
        <v>143</v>
      </c>
      <c r="E64" s="47">
        <v>3.5</v>
      </c>
      <c r="F64" s="47">
        <v>3</v>
      </c>
      <c r="G64" s="47">
        <v>3</v>
      </c>
      <c r="H64" s="47">
        <v>7.6</v>
      </c>
      <c r="I64" s="63"/>
      <c r="J64" s="50">
        <v>7</v>
      </c>
      <c r="K64" s="50">
        <v>6</v>
      </c>
      <c r="L64" s="50">
        <v>7.5</v>
      </c>
      <c r="M64" s="50">
        <v>10</v>
      </c>
      <c r="N64" s="61"/>
      <c r="O64" s="64">
        <f t="shared" si="3"/>
        <v>37.6</v>
      </c>
      <c r="P64" s="53">
        <f>#N/A</f>
        <v>3.5</v>
      </c>
      <c r="Q64" s="53">
        <f>#N/A</f>
        <v>3</v>
      </c>
      <c r="R64" s="53">
        <f>#N/A</f>
        <v>23.6</v>
      </c>
      <c r="S64" s="53">
        <f t="shared" ref="S64:T64" si="250">L64</f>
        <v>7.5</v>
      </c>
      <c r="T64" s="53">
        <f t="shared" si="250"/>
        <v>10</v>
      </c>
      <c r="U64" s="53">
        <f>#N/A</f>
        <v>3.5</v>
      </c>
      <c r="V64" s="53">
        <f>#N/A</f>
        <v>3</v>
      </c>
      <c r="W64" s="53">
        <f>#N/A</f>
        <v>23.6</v>
      </c>
      <c r="X64" s="53">
        <f>#N/A</f>
        <v>10</v>
      </c>
      <c r="Y64" s="53">
        <f>#N/A</f>
        <v>7.5</v>
      </c>
      <c r="Z64" s="54">
        <f t="shared" ref="Z64:AA64" si="251">P64/5</f>
        <v>0.7</v>
      </c>
      <c r="AA64" s="54">
        <f t="shared" si="251"/>
        <v>0.6</v>
      </c>
      <c r="AB64" s="54">
        <f>#N/A</f>
        <v>0.67428571428571438</v>
      </c>
      <c r="AC64" s="54">
        <f t="shared" ref="AC64:AD64" si="252">S64/10</f>
        <v>0.75</v>
      </c>
      <c r="AD64" s="54">
        <f t="shared" si="252"/>
        <v>1</v>
      </c>
      <c r="AE64" s="54">
        <f t="shared" ref="AE64:AF64" si="253">U64/5</f>
        <v>0.7</v>
      </c>
      <c r="AF64" s="54">
        <f t="shared" si="253"/>
        <v>0.6</v>
      </c>
      <c r="AG64" s="54">
        <f>#N/A</f>
        <v>0.67428571428571438</v>
      </c>
      <c r="AH64" s="54">
        <f t="shared" ref="AH64:AI64" si="254">X64/10</f>
        <v>1</v>
      </c>
      <c r="AI64" s="54">
        <f t="shared" si="254"/>
        <v>0.75</v>
      </c>
      <c r="AJ64" s="53" t="str">
        <f t="shared" ref="AJ64:AS64" si="255">IF(Z64&gt;=50%,"Yes","No")</f>
        <v>Yes</v>
      </c>
      <c r="AK64" s="53" t="str">
        <f t="shared" si="255"/>
        <v>Yes</v>
      </c>
      <c r="AL64" s="53" t="str">
        <f t="shared" si="255"/>
        <v>Yes</v>
      </c>
      <c r="AM64" s="53" t="str">
        <f t="shared" si="255"/>
        <v>Yes</v>
      </c>
      <c r="AN64" s="53" t="str">
        <f t="shared" si="255"/>
        <v>Yes</v>
      </c>
      <c r="AO64" s="53" t="str">
        <f t="shared" si="255"/>
        <v>Yes</v>
      </c>
      <c r="AP64" s="53" t="str">
        <f t="shared" si="255"/>
        <v>Yes</v>
      </c>
      <c r="AQ64" s="53" t="str">
        <f t="shared" si="255"/>
        <v>Yes</v>
      </c>
      <c r="AR64" s="53" t="str">
        <f t="shared" si="255"/>
        <v>Yes</v>
      </c>
      <c r="AS64" s="53" t="str">
        <f t="shared" si="255"/>
        <v>Yes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ht="15.75" customHeight="1" x14ac:dyDescent="0.25">
      <c r="A65" s="1"/>
      <c r="B65" s="45">
        <v>43</v>
      </c>
      <c r="C65" s="46" t="s">
        <v>144</v>
      </c>
      <c r="D65" s="46" t="s">
        <v>145</v>
      </c>
      <c r="E65" s="47">
        <v>3</v>
      </c>
      <c r="F65" s="47">
        <v>3</v>
      </c>
      <c r="G65" s="47">
        <v>3</v>
      </c>
      <c r="H65" s="47">
        <v>5.0999999999999996</v>
      </c>
      <c r="I65" s="65"/>
      <c r="J65" s="50">
        <v>6.5</v>
      </c>
      <c r="K65" s="50">
        <v>5</v>
      </c>
      <c r="L65" s="50">
        <v>4</v>
      </c>
      <c r="M65" s="50">
        <v>9</v>
      </c>
      <c r="N65" s="66"/>
      <c r="O65" s="10">
        <f t="shared" si="3"/>
        <v>29.6</v>
      </c>
      <c r="P65" s="53">
        <f>#N/A</f>
        <v>3</v>
      </c>
      <c r="Q65" s="53">
        <f>#N/A</f>
        <v>3</v>
      </c>
      <c r="R65" s="53">
        <f>#N/A</f>
        <v>19.600000000000001</v>
      </c>
      <c r="S65" s="53">
        <f t="shared" ref="S65:T65" si="256">L65</f>
        <v>4</v>
      </c>
      <c r="T65" s="53">
        <f t="shared" si="256"/>
        <v>9</v>
      </c>
      <c r="U65" s="53">
        <f>#N/A</f>
        <v>3</v>
      </c>
      <c r="V65" s="53">
        <f>#N/A</f>
        <v>3</v>
      </c>
      <c r="W65" s="53">
        <f>#N/A</f>
        <v>19.600000000000001</v>
      </c>
      <c r="X65" s="53">
        <f>#N/A</f>
        <v>9</v>
      </c>
      <c r="Y65" s="53">
        <f>#N/A</f>
        <v>4</v>
      </c>
      <c r="Z65" s="54">
        <f t="shared" ref="Z65:AA65" si="257">P65/5</f>
        <v>0.6</v>
      </c>
      <c r="AA65" s="54">
        <f t="shared" si="257"/>
        <v>0.6</v>
      </c>
      <c r="AB65" s="54">
        <f>#N/A</f>
        <v>0.56000000000000005</v>
      </c>
      <c r="AC65" s="54">
        <f t="shared" ref="AC65:AD65" si="258">S65/10</f>
        <v>0.4</v>
      </c>
      <c r="AD65" s="54">
        <f t="shared" si="258"/>
        <v>0.9</v>
      </c>
      <c r="AE65" s="54">
        <f t="shared" ref="AE65:AF65" si="259">U65/5</f>
        <v>0.6</v>
      </c>
      <c r="AF65" s="54">
        <f t="shared" si="259"/>
        <v>0.6</v>
      </c>
      <c r="AG65" s="54">
        <f>#N/A</f>
        <v>0.56000000000000005</v>
      </c>
      <c r="AH65" s="54">
        <f t="shared" ref="AH65:AI65" si="260">X65/10</f>
        <v>0.9</v>
      </c>
      <c r="AI65" s="54">
        <f t="shared" si="260"/>
        <v>0.4</v>
      </c>
      <c r="AJ65" s="53" t="str">
        <f t="shared" ref="AJ65:AS65" si="261">IF(Z65&gt;=50%,"Yes","No")</f>
        <v>Yes</v>
      </c>
      <c r="AK65" s="53" t="str">
        <f t="shared" si="261"/>
        <v>Yes</v>
      </c>
      <c r="AL65" s="53" t="str">
        <f t="shared" si="261"/>
        <v>Yes</v>
      </c>
      <c r="AM65" s="53" t="str">
        <f t="shared" si="261"/>
        <v>No</v>
      </c>
      <c r="AN65" s="53" t="str">
        <f t="shared" si="261"/>
        <v>Yes</v>
      </c>
      <c r="AO65" s="53" t="str">
        <f t="shared" si="261"/>
        <v>Yes</v>
      </c>
      <c r="AP65" s="53" t="str">
        <f t="shared" si="261"/>
        <v>Yes</v>
      </c>
      <c r="AQ65" s="53" t="str">
        <f t="shared" si="261"/>
        <v>Yes</v>
      </c>
      <c r="AR65" s="53" t="str">
        <f t="shared" si="261"/>
        <v>Yes</v>
      </c>
      <c r="AS65" s="53" t="str">
        <f t="shared" si="261"/>
        <v>No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ht="15.75" customHeight="1" x14ac:dyDescent="0.25">
      <c r="A66" s="1"/>
      <c r="B66" s="55">
        <v>44</v>
      </c>
      <c r="C66" s="46" t="s">
        <v>146</v>
      </c>
      <c r="D66" s="46" t="s">
        <v>147</v>
      </c>
      <c r="E66" s="47">
        <v>5</v>
      </c>
      <c r="F66" s="47">
        <v>5</v>
      </c>
      <c r="G66" s="47">
        <v>5</v>
      </c>
      <c r="H66" s="47">
        <v>9</v>
      </c>
      <c r="I66" s="63"/>
      <c r="J66" s="50">
        <v>8.5</v>
      </c>
      <c r="K66" s="50">
        <v>9</v>
      </c>
      <c r="L66" s="50">
        <v>8.5</v>
      </c>
      <c r="M66" s="50">
        <v>10</v>
      </c>
      <c r="N66" s="67"/>
      <c r="O66" s="10">
        <f t="shared" si="3"/>
        <v>50</v>
      </c>
      <c r="P66" s="53">
        <f>#N/A</f>
        <v>5</v>
      </c>
      <c r="Q66" s="53">
        <f>#N/A</f>
        <v>5</v>
      </c>
      <c r="R66" s="53">
        <f>#N/A</f>
        <v>31.5</v>
      </c>
      <c r="S66" s="53">
        <f t="shared" ref="S66:T66" si="262">L66</f>
        <v>8.5</v>
      </c>
      <c r="T66" s="53">
        <f t="shared" si="262"/>
        <v>10</v>
      </c>
      <c r="U66" s="53">
        <f>#N/A</f>
        <v>5</v>
      </c>
      <c r="V66" s="53">
        <f>#N/A</f>
        <v>5</v>
      </c>
      <c r="W66" s="53">
        <f>#N/A</f>
        <v>31.5</v>
      </c>
      <c r="X66" s="53">
        <f>#N/A</f>
        <v>10</v>
      </c>
      <c r="Y66" s="53">
        <f>#N/A</f>
        <v>8.5</v>
      </c>
      <c r="Z66" s="54">
        <f t="shared" ref="Z66:AA66" si="263">P66/5</f>
        <v>1</v>
      </c>
      <c r="AA66" s="54">
        <f t="shared" si="263"/>
        <v>1</v>
      </c>
      <c r="AB66" s="54">
        <f>#N/A</f>
        <v>0.9</v>
      </c>
      <c r="AC66" s="54">
        <f t="shared" ref="AC66:AD66" si="264">S66/10</f>
        <v>0.85</v>
      </c>
      <c r="AD66" s="54">
        <f t="shared" si="264"/>
        <v>1</v>
      </c>
      <c r="AE66" s="54">
        <f t="shared" ref="AE66:AF66" si="265">U66/5</f>
        <v>1</v>
      </c>
      <c r="AF66" s="54">
        <f t="shared" si="265"/>
        <v>1</v>
      </c>
      <c r="AG66" s="54">
        <f>#N/A</f>
        <v>0.9</v>
      </c>
      <c r="AH66" s="54">
        <f t="shared" ref="AH66:AI66" si="266">X66/10</f>
        <v>1</v>
      </c>
      <c r="AI66" s="54">
        <f t="shared" si="266"/>
        <v>0.85</v>
      </c>
      <c r="AJ66" s="53" t="str">
        <f t="shared" ref="AJ66:AS66" si="267">IF(Z66&gt;=50%,"Yes","No")</f>
        <v>Yes</v>
      </c>
      <c r="AK66" s="53" t="str">
        <f t="shared" si="267"/>
        <v>Yes</v>
      </c>
      <c r="AL66" s="53" t="str">
        <f t="shared" si="267"/>
        <v>Yes</v>
      </c>
      <c r="AM66" s="53" t="str">
        <f t="shared" si="267"/>
        <v>Yes</v>
      </c>
      <c r="AN66" s="53" t="str">
        <f t="shared" si="267"/>
        <v>Yes</v>
      </c>
      <c r="AO66" s="53" t="str">
        <f t="shared" si="267"/>
        <v>Yes</v>
      </c>
      <c r="AP66" s="53" t="str">
        <f t="shared" si="267"/>
        <v>Yes</v>
      </c>
      <c r="AQ66" s="53" t="str">
        <f t="shared" si="267"/>
        <v>Yes</v>
      </c>
      <c r="AR66" s="53" t="str">
        <f t="shared" si="267"/>
        <v>Yes</v>
      </c>
      <c r="AS66" s="53" t="str">
        <f t="shared" si="267"/>
        <v>Yes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ht="15.75" customHeight="1" x14ac:dyDescent="0.25">
      <c r="A67" s="1"/>
      <c r="B67" s="45">
        <v>45</v>
      </c>
      <c r="C67" s="46" t="s">
        <v>148</v>
      </c>
      <c r="D67" s="46" t="s">
        <v>149</v>
      </c>
      <c r="E67" s="47">
        <v>3</v>
      </c>
      <c r="F67" s="47">
        <v>3</v>
      </c>
      <c r="G67" s="47">
        <v>3</v>
      </c>
      <c r="H67" s="47">
        <v>2.6</v>
      </c>
      <c r="I67" s="63"/>
      <c r="J67" s="50">
        <v>6</v>
      </c>
      <c r="K67" s="50">
        <v>5</v>
      </c>
      <c r="L67" s="50">
        <v>7</v>
      </c>
      <c r="M67" s="50">
        <v>6.5</v>
      </c>
      <c r="N67" s="67"/>
      <c r="O67" s="10">
        <v>3.25</v>
      </c>
      <c r="P67" s="53">
        <f>#N/A</f>
        <v>3</v>
      </c>
      <c r="Q67" s="53">
        <f>#N/A</f>
        <v>3</v>
      </c>
      <c r="R67" s="53">
        <f>#N/A</f>
        <v>16.600000000000001</v>
      </c>
      <c r="S67" s="53">
        <f t="shared" ref="S67:T67" si="268">L67</f>
        <v>7</v>
      </c>
      <c r="T67" s="53">
        <f t="shared" si="268"/>
        <v>6.5</v>
      </c>
      <c r="U67" s="53">
        <f>#N/A</f>
        <v>3</v>
      </c>
      <c r="V67" s="53">
        <f>#N/A</f>
        <v>3</v>
      </c>
      <c r="W67" s="53">
        <f>#N/A</f>
        <v>16.600000000000001</v>
      </c>
      <c r="X67" s="53">
        <f>#N/A</f>
        <v>6.5</v>
      </c>
      <c r="Y67" s="53">
        <f>#N/A</f>
        <v>7</v>
      </c>
      <c r="Z67" s="54">
        <f t="shared" ref="Z67:AA67" si="269">P67/5</f>
        <v>0.6</v>
      </c>
      <c r="AA67" s="54">
        <f t="shared" si="269"/>
        <v>0.6</v>
      </c>
      <c r="AB67" s="54">
        <f>#N/A</f>
        <v>0.47428571428571431</v>
      </c>
      <c r="AC67" s="54">
        <f t="shared" ref="AC67:AD67" si="270">S67/10</f>
        <v>0.7</v>
      </c>
      <c r="AD67" s="54">
        <f t="shared" si="270"/>
        <v>0.65</v>
      </c>
      <c r="AE67" s="54">
        <f t="shared" ref="AE67:AF67" si="271">U67/5</f>
        <v>0.6</v>
      </c>
      <c r="AF67" s="54">
        <f t="shared" si="271"/>
        <v>0.6</v>
      </c>
      <c r="AG67" s="54">
        <f>#N/A</f>
        <v>0.47428571428571431</v>
      </c>
      <c r="AH67" s="54">
        <f t="shared" ref="AH67:AI67" si="272">X67/10</f>
        <v>0.65</v>
      </c>
      <c r="AI67" s="54">
        <f t="shared" si="272"/>
        <v>0.7</v>
      </c>
      <c r="AJ67" s="53" t="str">
        <f t="shared" ref="AJ67:AS67" si="273">IF(Z67&gt;=50%,"Yes","No")</f>
        <v>Yes</v>
      </c>
      <c r="AK67" s="53" t="str">
        <f t="shared" si="273"/>
        <v>Yes</v>
      </c>
      <c r="AL67" s="53" t="str">
        <f t="shared" si="273"/>
        <v>No</v>
      </c>
      <c r="AM67" s="53" t="str">
        <f t="shared" si="273"/>
        <v>Yes</v>
      </c>
      <c r="AN67" s="53" t="str">
        <f t="shared" si="273"/>
        <v>Yes</v>
      </c>
      <c r="AO67" s="53" t="str">
        <f t="shared" si="273"/>
        <v>Yes</v>
      </c>
      <c r="AP67" s="53" t="str">
        <f t="shared" si="273"/>
        <v>Yes</v>
      </c>
      <c r="AQ67" s="53" t="str">
        <f t="shared" si="273"/>
        <v>No</v>
      </c>
      <c r="AR67" s="53" t="str">
        <f t="shared" si="273"/>
        <v>Yes</v>
      </c>
      <c r="AS67" s="53" t="str">
        <f t="shared" si="273"/>
        <v>Yes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ht="15.75" customHeight="1" x14ac:dyDescent="0.25">
      <c r="A68" s="1"/>
      <c r="B68" s="55">
        <v>46</v>
      </c>
      <c r="C68" s="46" t="s">
        <v>150</v>
      </c>
      <c r="D68" s="46" t="s">
        <v>151</v>
      </c>
      <c r="E68" s="47">
        <v>3</v>
      </c>
      <c r="F68" s="47">
        <v>1</v>
      </c>
      <c r="G68" s="47">
        <v>3</v>
      </c>
      <c r="H68" s="47">
        <v>2.4</v>
      </c>
      <c r="I68" s="63"/>
      <c r="J68" s="50">
        <v>6</v>
      </c>
      <c r="K68" s="50">
        <v>4</v>
      </c>
      <c r="L68" s="50">
        <v>6</v>
      </c>
      <c r="M68" s="50">
        <v>7</v>
      </c>
      <c r="N68" s="67"/>
      <c r="O68" s="10">
        <f>#N/A</f>
        <v>25.4</v>
      </c>
      <c r="P68" s="53">
        <f>#N/A</f>
        <v>3</v>
      </c>
      <c r="Q68" s="53">
        <f>#N/A</f>
        <v>3</v>
      </c>
      <c r="R68" s="53">
        <f>#N/A</f>
        <v>13.4</v>
      </c>
      <c r="S68" s="53">
        <f t="shared" ref="S68:T68" si="274">L68</f>
        <v>6</v>
      </c>
      <c r="T68" s="53">
        <f t="shared" si="274"/>
        <v>7</v>
      </c>
      <c r="U68" s="53">
        <f>#N/A</f>
        <v>3</v>
      </c>
      <c r="V68" s="53">
        <f>#N/A</f>
        <v>3</v>
      </c>
      <c r="W68" s="53">
        <f>#N/A</f>
        <v>13.4</v>
      </c>
      <c r="X68" s="53">
        <f>#N/A</f>
        <v>7</v>
      </c>
      <c r="Y68" s="53">
        <f>#N/A</f>
        <v>6</v>
      </c>
      <c r="Z68" s="54">
        <f t="shared" ref="Z68:AA68" si="275">P68/5</f>
        <v>0.6</v>
      </c>
      <c r="AA68" s="54">
        <f t="shared" si="275"/>
        <v>0.6</v>
      </c>
      <c r="AB68" s="54">
        <f>#N/A</f>
        <v>0.38285714285714284</v>
      </c>
      <c r="AC68" s="54">
        <f t="shared" ref="AC68:AD68" si="276">S68/10</f>
        <v>0.6</v>
      </c>
      <c r="AD68" s="54">
        <f t="shared" si="276"/>
        <v>0.7</v>
      </c>
      <c r="AE68" s="54">
        <f t="shared" ref="AE68:AF68" si="277">U68/5</f>
        <v>0.6</v>
      </c>
      <c r="AF68" s="54">
        <f t="shared" si="277"/>
        <v>0.6</v>
      </c>
      <c r="AG68" s="54">
        <f>#N/A</f>
        <v>0.38285714285714284</v>
      </c>
      <c r="AH68" s="54">
        <f t="shared" ref="AH68:AI68" si="278">X68/10</f>
        <v>0.7</v>
      </c>
      <c r="AI68" s="54">
        <f t="shared" si="278"/>
        <v>0.6</v>
      </c>
      <c r="AJ68" s="53" t="str">
        <f t="shared" ref="AJ68:AS68" si="279">IF(Z68&gt;=50%,"Yes","No")</f>
        <v>Yes</v>
      </c>
      <c r="AK68" s="53" t="str">
        <f t="shared" si="279"/>
        <v>Yes</v>
      </c>
      <c r="AL68" s="53" t="str">
        <f t="shared" si="279"/>
        <v>No</v>
      </c>
      <c r="AM68" s="53" t="str">
        <f t="shared" si="279"/>
        <v>Yes</v>
      </c>
      <c r="AN68" s="53" t="str">
        <f t="shared" si="279"/>
        <v>Yes</v>
      </c>
      <c r="AO68" s="53" t="str">
        <f t="shared" si="279"/>
        <v>Yes</v>
      </c>
      <c r="AP68" s="53" t="str">
        <f t="shared" si="279"/>
        <v>Yes</v>
      </c>
      <c r="AQ68" s="53" t="str">
        <f t="shared" si="279"/>
        <v>No</v>
      </c>
      <c r="AR68" s="53" t="str">
        <f t="shared" si="279"/>
        <v>Yes</v>
      </c>
      <c r="AS68" s="53" t="str">
        <f t="shared" si="279"/>
        <v>Yes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ht="15.75" customHeight="1" x14ac:dyDescent="0.25">
      <c r="A69" s="1"/>
      <c r="B69" s="45">
        <v>47</v>
      </c>
      <c r="C69" s="46" t="s">
        <v>152</v>
      </c>
      <c r="D69" s="46" t="s">
        <v>153</v>
      </c>
      <c r="E69" s="47">
        <v>3</v>
      </c>
      <c r="F69" s="47">
        <v>0</v>
      </c>
      <c r="G69" s="47">
        <v>3</v>
      </c>
      <c r="H69" s="47">
        <v>3.4</v>
      </c>
      <c r="I69" s="63"/>
      <c r="J69" s="50">
        <v>6</v>
      </c>
      <c r="K69" s="50">
        <v>4</v>
      </c>
      <c r="L69" s="50">
        <v>5</v>
      </c>
      <c r="M69" s="50">
        <v>6</v>
      </c>
      <c r="N69" s="67"/>
      <c r="O69" s="10">
        <f>#N/A</f>
        <v>24.4</v>
      </c>
      <c r="P69" s="53">
        <f>#N/A</f>
        <v>3</v>
      </c>
      <c r="Q69" s="53">
        <f>#N/A</f>
        <v>3</v>
      </c>
      <c r="R69" s="53">
        <f>#N/A</f>
        <v>13.4</v>
      </c>
      <c r="S69" s="53">
        <f t="shared" ref="S69:T69" si="280">L69</f>
        <v>5</v>
      </c>
      <c r="T69" s="53">
        <f t="shared" si="280"/>
        <v>6</v>
      </c>
      <c r="U69" s="53">
        <f>#N/A</f>
        <v>3</v>
      </c>
      <c r="V69" s="53">
        <f>#N/A</f>
        <v>3</v>
      </c>
      <c r="W69" s="53">
        <f>#N/A</f>
        <v>13.4</v>
      </c>
      <c r="X69" s="53">
        <f>#N/A</f>
        <v>6</v>
      </c>
      <c r="Y69" s="53">
        <f>#N/A</f>
        <v>5</v>
      </c>
      <c r="Z69" s="54">
        <f t="shared" ref="Z69:AA69" si="281">P69/5</f>
        <v>0.6</v>
      </c>
      <c r="AA69" s="54">
        <f t="shared" si="281"/>
        <v>0.6</v>
      </c>
      <c r="AB69" s="54">
        <f>#N/A</f>
        <v>0.38285714285714284</v>
      </c>
      <c r="AC69" s="54">
        <f t="shared" ref="AC69:AD69" si="282">S69/10</f>
        <v>0.5</v>
      </c>
      <c r="AD69" s="54">
        <f t="shared" si="282"/>
        <v>0.6</v>
      </c>
      <c r="AE69" s="54">
        <f t="shared" ref="AE69:AF69" si="283">U69/5</f>
        <v>0.6</v>
      </c>
      <c r="AF69" s="54">
        <f t="shared" si="283"/>
        <v>0.6</v>
      </c>
      <c r="AG69" s="54">
        <f>#N/A</f>
        <v>0.38285714285714284</v>
      </c>
      <c r="AH69" s="54">
        <f t="shared" ref="AH69:AI69" si="284">X69/10</f>
        <v>0.6</v>
      </c>
      <c r="AI69" s="54">
        <f t="shared" si="284"/>
        <v>0.5</v>
      </c>
      <c r="AJ69" s="53" t="str">
        <f t="shared" ref="AJ69:AS69" si="285">IF(Z69&gt;=50%,"Yes","No")</f>
        <v>Yes</v>
      </c>
      <c r="AK69" s="53" t="str">
        <f t="shared" si="285"/>
        <v>Yes</v>
      </c>
      <c r="AL69" s="53" t="str">
        <f t="shared" si="285"/>
        <v>No</v>
      </c>
      <c r="AM69" s="53" t="str">
        <f t="shared" si="285"/>
        <v>Yes</v>
      </c>
      <c r="AN69" s="53" t="str">
        <f t="shared" si="285"/>
        <v>Yes</v>
      </c>
      <c r="AO69" s="53" t="str">
        <f t="shared" si="285"/>
        <v>Yes</v>
      </c>
      <c r="AP69" s="53" t="str">
        <f t="shared" si="285"/>
        <v>Yes</v>
      </c>
      <c r="AQ69" s="53" t="str">
        <f t="shared" si="285"/>
        <v>No</v>
      </c>
      <c r="AR69" s="53" t="str">
        <f t="shared" si="285"/>
        <v>Yes</v>
      </c>
      <c r="AS69" s="53" t="str">
        <f t="shared" si="285"/>
        <v>Yes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ht="15.75" customHeight="1" x14ac:dyDescent="0.25">
      <c r="A70" s="1"/>
      <c r="B70" s="55">
        <v>48</v>
      </c>
      <c r="C70" s="46" t="s">
        <v>154</v>
      </c>
      <c r="D70" s="46" t="s">
        <v>155</v>
      </c>
      <c r="E70" s="47">
        <v>4</v>
      </c>
      <c r="F70" s="47">
        <v>3</v>
      </c>
      <c r="G70" s="47">
        <v>3</v>
      </c>
      <c r="H70" s="47">
        <v>7.1</v>
      </c>
      <c r="I70" s="63"/>
      <c r="J70" s="50">
        <v>5.5</v>
      </c>
      <c r="K70" s="50">
        <v>5</v>
      </c>
      <c r="L70" s="50">
        <v>5.5</v>
      </c>
      <c r="M70" s="50">
        <v>0</v>
      </c>
      <c r="N70" s="67"/>
      <c r="O70" s="10">
        <f>#N/A</f>
        <v>33.1</v>
      </c>
      <c r="P70" s="53">
        <f>#N/A</f>
        <v>4</v>
      </c>
      <c r="Q70" s="53">
        <f>#N/A</f>
        <v>3</v>
      </c>
      <c r="R70" s="53">
        <f>#N/A</f>
        <v>20.6</v>
      </c>
      <c r="S70" s="53">
        <f t="shared" ref="S70:T70" si="286">L70</f>
        <v>5.5</v>
      </c>
      <c r="T70" s="53">
        <f t="shared" si="286"/>
        <v>0</v>
      </c>
      <c r="U70" s="53">
        <f>#N/A</f>
        <v>4</v>
      </c>
      <c r="V70" s="53">
        <f>#N/A</f>
        <v>3</v>
      </c>
      <c r="W70" s="53">
        <f>#N/A</f>
        <v>20.6</v>
      </c>
      <c r="X70" s="53">
        <f>#N/A</f>
        <v>0</v>
      </c>
      <c r="Y70" s="53">
        <f>#N/A</f>
        <v>5.5</v>
      </c>
      <c r="Z70" s="54">
        <f t="shared" ref="Z70:AA70" si="287">P70/5</f>
        <v>0.8</v>
      </c>
      <c r="AA70" s="54">
        <f t="shared" si="287"/>
        <v>0.6</v>
      </c>
      <c r="AB70" s="54">
        <f>#N/A</f>
        <v>0.58857142857142863</v>
      </c>
      <c r="AC70" s="54">
        <f t="shared" ref="AC70:AD70" si="288">S70/10</f>
        <v>0.55000000000000004</v>
      </c>
      <c r="AD70" s="54">
        <f t="shared" si="288"/>
        <v>0</v>
      </c>
      <c r="AE70" s="54">
        <f t="shared" ref="AE70:AF70" si="289">U70/5</f>
        <v>0.8</v>
      </c>
      <c r="AF70" s="54">
        <f t="shared" si="289"/>
        <v>0.6</v>
      </c>
      <c r="AG70" s="54">
        <f>#N/A</f>
        <v>0.58857142857142863</v>
      </c>
      <c r="AH70" s="54">
        <f t="shared" ref="AH70:AI70" si="290">X70/10</f>
        <v>0</v>
      </c>
      <c r="AI70" s="54">
        <f t="shared" si="290"/>
        <v>0.55000000000000004</v>
      </c>
      <c r="AJ70" s="53" t="str">
        <f t="shared" ref="AJ70:AS70" si="291">IF(Z70&gt;=50%,"Yes","No")</f>
        <v>Yes</v>
      </c>
      <c r="AK70" s="53" t="str">
        <f t="shared" si="291"/>
        <v>Yes</v>
      </c>
      <c r="AL70" s="53" t="str">
        <f t="shared" si="291"/>
        <v>Yes</v>
      </c>
      <c r="AM70" s="53" t="str">
        <f t="shared" si="291"/>
        <v>Yes</v>
      </c>
      <c r="AN70" s="53" t="str">
        <f t="shared" si="291"/>
        <v>No</v>
      </c>
      <c r="AO70" s="53" t="str">
        <f t="shared" si="291"/>
        <v>Yes</v>
      </c>
      <c r="AP70" s="53" t="str">
        <f t="shared" si="291"/>
        <v>Yes</v>
      </c>
      <c r="AQ70" s="53" t="str">
        <f t="shared" si="291"/>
        <v>Yes</v>
      </c>
      <c r="AR70" s="53" t="str">
        <f t="shared" si="291"/>
        <v>No</v>
      </c>
      <c r="AS70" s="53" t="str">
        <f t="shared" si="291"/>
        <v>Yes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ht="15.75" customHeight="1" x14ac:dyDescent="0.25">
      <c r="A71" s="1"/>
      <c r="B71" s="45">
        <v>49</v>
      </c>
      <c r="C71" s="46" t="s">
        <v>156</v>
      </c>
      <c r="D71" s="46" t="s">
        <v>157</v>
      </c>
      <c r="E71" s="47">
        <v>3</v>
      </c>
      <c r="F71" s="47">
        <v>1.1000000000000001</v>
      </c>
      <c r="G71" s="47">
        <v>3</v>
      </c>
      <c r="H71" s="47">
        <v>5</v>
      </c>
      <c r="I71" s="63"/>
      <c r="J71" s="50">
        <v>5</v>
      </c>
      <c r="K71" s="50">
        <v>3.5</v>
      </c>
      <c r="L71" s="50">
        <v>5</v>
      </c>
      <c r="M71" s="50">
        <v>0</v>
      </c>
      <c r="N71" s="67"/>
      <c r="O71" s="10">
        <f>#N/A</f>
        <v>25.6</v>
      </c>
      <c r="P71" s="53">
        <f>#N/A</f>
        <v>3</v>
      </c>
      <c r="Q71" s="53">
        <f>#N/A</f>
        <v>3</v>
      </c>
      <c r="R71" s="53">
        <f>#N/A</f>
        <v>14.6</v>
      </c>
      <c r="S71" s="53">
        <f t="shared" ref="S71:T71" si="292">L71</f>
        <v>5</v>
      </c>
      <c r="T71" s="53">
        <f t="shared" si="292"/>
        <v>0</v>
      </c>
      <c r="U71" s="53">
        <f>#N/A</f>
        <v>3</v>
      </c>
      <c r="V71" s="53">
        <f>#N/A</f>
        <v>3</v>
      </c>
      <c r="W71" s="53">
        <f>#N/A</f>
        <v>14.6</v>
      </c>
      <c r="X71" s="53">
        <f>#N/A</f>
        <v>0</v>
      </c>
      <c r="Y71" s="53">
        <f>#N/A</f>
        <v>5</v>
      </c>
      <c r="Z71" s="54">
        <f t="shared" ref="Z71:AA71" si="293">P71/5</f>
        <v>0.6</v>
      </c>
      <c r="AA71" s="54">
        <f t="shared" si="293"/>
        <v>0.6</v>
      </c>
      <c r="AB71" s="54">
        <f>#N/A</f>
        <v>0.41714285714285715</v>
      </c>
      <c r="AC71" s="54">
        <f t="shared" ref="AC71:AD71" si="294">S71/10</f>
        <v>0.5</v>
      </c>
      <c r="AD71" s="54">
        <f t="shared" si="294"/>
        <v>0</v>
      </c>
      <c r="AE71" s="54">
        <f t="shared" ref="AE71:AF71" si="295">U71/5</f>
        <v>0.6</v>
      </c>
      <c r="AF71" s="54">
        <f t="shared" si="295"/>
        <v>0.6</v>
      </c>
      <c r="AG71" s="54">
        <f>#N/A</f>
        <v>0.41714285714285715</v>
      </c>
      <c r="AH71" s="54">
        <f t="shared" ref="AH71:AI71" si="296">X71/10</f>
        <v>0</v>
      </c>
      <c r="AI71" s="54">
        <f t="shared" si="296"/>
        <v>0.5</v>
      </c>
      <c r="AJ71" s="53" t="str">
        <f t="shared" ref="AJ71:AS71" si="297">IF(Z71&gt;=50%,"Yes","No")</f>
        <v>Yes</v>
      </c>
      <c r="AK71" s="53" t="str">
        <f t="shared" si="297"/>
        <v>Yes</v>
      </c>
      <c r="AL71" s="53" t="str">
        <f t="shared" si="297"/>
        <v>No</v>
      </c>
      <c r="AM71" s="53" t="str">
        <f t="shared" si="297"/>
        <v>Yes</v>
      </c>
      <c r="AN71" s="53" t="str">
        <f t="shared" si="297"/>
        <v>No</v>
      </c>
      <c r="AO71" s="53" t="str">
        <f t="shared" si="297"/>
        <v>Yes</v>
      </c>
      <c r="AP71" s="53" t="str">
        <f t="shared" si="297"/>
        <v>Yes</v>
      </c>
      <c r="AQ71" s="53" t="str">
        <f t="shared" si="297"/>
        <v>No</v>
      </c>
      <c r="AR71" s="53" t="str">
        <f t="shared" si="297"/>
        <v>No</v>
      </c>
      <c r="AS71" s="53" t="str">
        <f t="shared" si="297"/>
        <v>Yes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ht="15.75" customHeight="1" x14ac:dyDescent="0.25">
      <c r="A72" s="1"/>
      <c r="B72" s="55">
        <v>50</v>
      </c>
      <c r="C72" s="46" t="s">
        <v>158</v>
      </c>
      <c r="D72" s="46" t="s">
        <v>159</v>
      </c>
      <c r="E72" s="47">
        <v>3</v>
      </c>
      <c r="F72" s="47">
        <v>2.4</v>
      </c>
      <c r="G72" s="47">
        <v>3</v>
      </c>
      <c r="H72" s="47">
        <v>3</v>
      </c>
      <c r="I72" s="63"/>
      <c r="J72" s="50">
        <v>6</v>
      </c>
      <c r="K72" s="50">
        <v>5</v>
      </c>
      <c r="L72" s="50">
        <v>6</v>
      </c>
      <c r="M72" s="50">
        <v>5</v>
      </c>
      <c r="N72" s="67"/>
      <c r="O72" s="10">
        <f>#N/A</f>
        <v>28.4</v>
      </c>
      <c r="P72" s="53">
        <f>#N/A</f>
        <v>3</v>
      </c>
      <c r="Q72" s="53">
        <f>#N/A</f>
        <v>3</v>
      </c>
      <c r="R72" s="53">
        <f>#N/A</f>
        <v>16.399999999999999</v>
      </c>
      <c r="S72" s="53">
        <f t="shared" ref="S72:T72" si="298">L72</f>
        <v>6</v>
      </c>
      <c r="T72" s="53">
        <f t="shared" si="298"/>
        <v>5</v>
      </c>
      <c r="U72" s="53">
        <f>#N/A</f>
        <v>3</v>
      </c>
      <c r="V72" s="53">
        <f>#N/A</f>
        <v>3</v>
      </c>
      <c r="W72" s="53">
        <f>#N/A</f>
        <v>16.399999999999999</v>
      </c>
      <c r="X72" s="53">
        <f>#N/A</f>
        <v>5</v>
      </c>
      <c r="Y72" s="53">
        <f>#N/A</f>
        <v>6</v>
      </c>
      <c r="Z72" s="54">
        <f t="shared" ref="Z72:AA72" si="299">P72/5</f>
        <v>0.6</v>
      </c>
      <c r="AA72" s="54">
        <f t="shared" si="299"/>
        <v>0.6</v>
      </c>
      <c r="AB72" s="54">
        <f>#N/A</f>
        <v>0.46857142857142853</v>
      </c>
      <c r="AC72" s="54">
        <f t="shared" ref="AC72:AD72" si="300">S72/10</f>
        <v>0.6</v>
      </c>
      <c r="AD72" s="54">
        <f t="shared" si="300"/>
        <v>0.5</v>
      </c>
      <c r="AE72" s="54">
        <f t="shared" ref="AE72:AF72" si="301">U72/5</f>
        <v>0.6</v>
      </c>
      <c r="AF72" s="54">
        <f t="shared" si="301"/>
        <v>0.6</v>
      </c>
      <c r="AG72" s="54">
        <f>#N/A</f>
        <v>0.46857142857142853</v>
      </c>
      <c r="AH72" s="54">
        <f t="shared" ref="AH72:AI72" si="302">X72/10</f>
        <v>0.5</v>
      </c>
      <c r="AI72" s="54">
        <f t="shared" si="302"/>
        <v>0.6</v>
      </c>
      <c r="AJ72" s="53" t="str">
        <f t="shared" ref="AJ72:AS72" si="303">IF(Z72&gt;=50%,"Yes","No")</f>
        <v>Yes</v>
      </c>
      <c r="AK72" s="53" t="str">
        <f t="shared" si="303"/>
        <v>Yes</v>
      </c>
      <c r="AL72" s="53" t="str">
        <f t="shared" si="303"/>
        <v>No</v>
      </c>
      <c r="AM72" s="53" t="str">
        <f t="shared" si="303"/>
        <v>Yes</v>
      </c>
      <c r="AN72" s="53" t="str">
        <f t="shared" si="303"/>
        <v>Yes</v>
      </c>
      <c r="AO72" s="53" t="str">
        <f t="shared" si="303"/>
        <v>Yes</v>
      </c>
      <c r="AP72" s="53" t="str">
        <f t="shared" si="303"/>
        <v>Yes</v>
      </c>
      <c r="AQ72" s="53" t="str">
        <f t="shared" si="303"/>
        <v>No</v>
      </c>
      <c r="AR72" s="53" t="str">
        <f t="shared" si="303"/>
        <v>Yes</v>
      </c>
      <c r="AS72" s="53" t="str">
        <f t="shared" si="303"/>
        <v>Yes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ht="15.75" customHeight="1" x14ac:dyDescent="0.25">
      <c r="A73" s="1"/>
      <c r="B73" s="45">
        <v>51</v>
      </c>
      <c r="C73" s="46" t="s">
        <v>160</v>
      </c>
      <c r="D73" s="46" t="s">
        <v>161</v>
      </c>
      <c r="E73" s="47">
        <v>3.5</v>
      </c>
      <c r="F73" s="47">
        <v>3</v>
      </c>
      <c r="G73" s="47">
        <v>3.5</v>
      </c>
      <c r="H73" s="47">
        <v>6.4</v>
      </c>
      <c r="I73" s="63"/>
      <c r="J73" s="50">
        <v>7</v>
      </c>
      <c r="K73" s="50">
        <v>6.5</v>
      </c>
      <c r="L73" s="50">
        <v>6</v>
      </c>
      <c r="M73" s="50">
        <v>10</v>
      </c>
      <c r="N73" s="67"/>
      <c r="O73" s="10">
        <f>#N/A</f>
        <v>35.9</v>
      </c>
      <c r="P73" s="53">
        <f>#N/A</f>
        <v>3.5</v>
      </c>
      <c r="Q73" s="53">
        <f>#N/A</f>
        <v>3.5</v>
      </c>
      <c r="R73" s="53">
        <f>#N/A</f>
        <v>22.9</v>
      </c>
      <c r="S73" s="53">
        <f t="shared" ref="S73:T73" si="304">L73</f>
        <v>6</v>
      </c>
      <c r="T73" s="53">
        <f t="shared" si="304"/>
        <v>10</v>
      </c>
      <c r="U73" s="53">
        <f>#N/A</f>
        <v>3.5</v>
      </c>
      <c r="V73" s="53">
        <f>#N/A</f>
        <v>3.5</v>
      </c>
      <c r="W73" s="53">
        <f>#N/A</f>
        <v>22.9</v>
      </c>
      <c r="X73" s="53">
        <f>#N/A</f>
        <v>10</v>
      </c>
      <c r="Y73" s="53">
        <f>#N/A</f>
        <v>6</v>
      </c>
      <c r="Z73" s="54">
        <f t="shared" ref="Z73:AA73" si="305">P73/5</f>
        <v>0.7</v>
      </c>
      <c r="AA73" s="54">
        <f t="shared" si="305"/>
        <v>0.7</v>
      </c>
      <c r="AB73" s="54">
        <f>#N/A</f>
        <v>0.65428571428571425</v>
      </c>
      <c r="AC73" s="54">
        <f t="shared" ref="AC73:AD73" si="306">S73/10</f>
        <v>0.6</v>
      </c>
      <c r="AD73" s="54">
        <f t="shared" si="306"/>
        <v>1</v>
      </c>
      <c r="AE73" s="54">
        <f t="shared" ref="AE73:AF73" si="307">U73/5</f>
        <v>0.7</v>
      </c>
      <c r="AF73" s="54">
        <f t="shared" si="307"/>
        <v>0.7</v>
      </c>
      <c r="AG73" s="54">
        <f>#N/A</f>
        <v>0.65428571428571425</v>
      </c>
      <c r="AH73" s="54">
        <f t="shared" ref="AH73:AI73" si="308">X73/10</f>
        <v>1</v>
      </c>
      <c r="AI73" s="54">
        <f t="shared" si="308"/>
        <v>0.6</v>
      </c>
      <c r="AJ73" s="53" t="str">
        <f t="shared" ref="AJ73:AS73" si="309">IF(Z73&gt;=50%,"Yes","No")</f>
        <v>Yes</v>
      </c>
      <c r="AK73" s="53" t="str">
        <f t="shared" si="309"/>
        <v>Yes</v>
      </c>
      <c r="AL73" s="53" t="str">
        <f t="shared" si="309"/>
        <v>Yes</v>
      </c>
      <c r="AM73" s="53" t="str">
        <f t="shared" si="309"/>
        <v>Yes</v>
      </c>
      <c r="AN73" s="53" t="str">
        <f t="shared" si="309"/>
        <v>Yes</v>
      </c>
      <c r="AO73" s="53" t="str">
        <f t="shared" si="309"/>
        <v>Yes</v>
      </c>
      <c r="AP73" s="53" t="str">
        <f t="shared" si="309"/>
        <v>Yes</v>
      </c>
      <c r="AQ73" s="53" t="str">
        <f t="shared" si="309"/>
        <v>Yes</v>
      </c>
      <c r="AR73" s="53" t="str">
        <f t="shared" si="309"/>
        <v>Yes</v>
      </c>
      <c r="AS73" s="53" t="str">
        <f t="shared" si="309"/>
        <v>Yes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ht="15.75" customHeight="1" x14ac:dyDescent="0.25">
      <c r="A74" s="1"/>
      <c r="B74" s="55">
        <v>52</v>
      </c>
      <c r="C74" s="46" t="s">
        <v>162</v>
      </c>
      <c r="D74" s="46" t="s">
        <v>163</v>
      </c>
      <c r="E74" s="47">
        <v>3</v>
      </c>
      <c r="F74" s="47">
        <v>2.6</v>
      </c>
      <c r="G74" s="47">
        <v>3</v>
      </c>
      <c r="H74" s="47">
        <v>3</v>
      </c>
      <c r="I74" s="63"/>
      <c r="J74" s="50">
        <v>5</v>
      </c>
      <c r="K74" s="50">
        <v>3</v>
      </c>
      <c r="L74" s="50">
        <v>5</v>
      </c>
      <c r="M74" s="50">
        <v>2</v>
      </c>
      <c r="N74" s="67"/>
      <c r="O74" s="10">
        <f>#N/A</f>
        <v>24.6</v>
      </c>
      <c r="P74" s="53">
        <f>#N/A</f>
        <v>3</v>
      </c>
      <c r="Q74" s="53">
        <f>#N/A</f>
        <v>3</v>
      </c>
      <c r="R74" s="53">
        <f>#N/A</f>
        <v>13.6</v>
      </c>
      <c r="S74" s="53">
        <f t="shared" ref="S74:T74" si="310">L74</f>
        <v>5</v>
      </c>
      <c r="T74" s="53">
        <f t="shared" si="310"/>
        <v>2</v>
      </c>
      <c r="U74" s="53">
        <f>#N/A</f>
        <v>3</v>
      </c>
      <c r="V74" s="53">
        <f>#N/A</f>
        <v>3</v>
      </c>
      <c r="W74" s="53">
        <f>#N/A</f>
        <v>13.6</v>
      </c>
      <c r="X74" s="53">
        <f>#N/A</f>
        <v>2</v>
      </c>
      <c r="Y74" s="53">
        <f>#N/A</f>
        <v>5</v>
      </c>
      <c r="Z74" s="54">
        <f t="shared" ref="Z74:AA74" si="311">P74/5</f>
        <v>0.6</v>
      </c>
      <c r="AA74" s="54">
        <f t="shared" si="311"/>
        <v>0.6</v>
      </c>
      <c r="AB74" s="54">
        <f>#N/A</f>
        <v>0.38857142857142857</v>
      </c>
      <c r="AC74" s="54">
        <f t="shared" ref="AC74:AD74" si="312">S74/10</f>
        <v>0.5</v>
      </c>
      <c r="AD74" s="54">
        <f t="shared" si="312"/>
        <v>0.2</v>
      </c>
      <c r="AE74" s="54">
        <f t="shared" ref="AE74:AF74" si="313">U74/5</f>
        <v>0.6</v>
      </c>
      <c r="AF74" s="54">
        <f t="shared" si="313"/>
        <v>0.6</v>
      </c>
      <c r="AG74" s="54">
        <f>#N/A</f>
        <v>0.38857142857142857</v>
      </c>
      <c r="AH74" s="54">
        <f t="shared" ref="AH74:AI74" si="314">X74/10</f>
        <v>0.2</v>
      </c>
      <c r="AI74" s="54">
        <f t="shared" si="314"/>
        <v>0.5</v>
      </c>
      <c r="AJ74" s="53" t="str">
        <f t="shared" ref="AJ74:AS74" si="315">IF(Z74&gt;=50%,"Yes","No")</f>
        <v>Yes</v>
      </c>
      <c r="AK74" s="53" t="str">
        <f t="shared" si="315"/>
        <v>Yes</v>
      </c>
      <c r="AL74" s="53" t="str">
        <f t="shared" si="315"/>
        <v>No</v>
      </c>
      <c r="AM74" s="53" t="str">
        <f t="shared" si="315"/>
        <v>Yes</v>
      </c>
      <c r="AN74" s="53" t="str">
        <f t="shared" si="315"/>
        <v>No</v>
      </c>
      <c r="AO74" s="53" t="str">
        <f t="shared" si="315"/>
        <v>Yes</v>
      </c>
      <c r="AP74" s="53" t="str">
        <f t="shared" si="315"/>
        <v>Yes</v>
      </c>
      <c r="AQ74" s="53" t="str">
        <f t="shared" si="315"/>
        <v>No</v>
      </c>
      <c r="AR74" s="53" t="str">
        <f t="shared" si="315"/>
        <v>No</v>
      </c>
      <c r="AS74" s="53" t="str">
        <f t="shared" si="315"/>
        <v>Yes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ht="15.75" customHeight="1" x14ac:dyDescent="0.25">
      <c r="A75" s="1"/>
      <c r="B75" s="45">
        <v>53</v>
      </c>
      <c r="C75" s="46" t="s">
        <v>164</v>
      </c>
      <c r="D75" s="46" t="s">
        <v>165</v>
      </c>
      <c r="E75" s="47">
        <v>3</v>
      </c>
      <c r="F75" s="47">
        <v>2.5</v>
      </c>
      <c r="G75" s="47">
        <v>3</v>
      </c>
      <c r="H75" s="47">
        <v>3</v>
      </c>
      <c r="I75" s="63"/>
      <c r="J75" s="50">
        <v>4</v>
      </c>
      <c r="K75" s="50">
        <v>3</v>
      </c>
      <c r="L75" s="50">
        <v>0</v>
      </c>
      <c r="M75" s="50">
        <v>0.5</v>
      </c>
      <c r="N75" s="67"/>
      <c r="O75" s="10">
        <f>#N/A</f>
        <v>18.5</v>
      </c>
      <c r="P75" s="53">
        <f>#N/A</f>
        <v>3</v>
      </c>
      <c r="Q75" s="53">
        <f>#N/A</f>
        <v>3</v>
      </c>
      <c r="R75" s="53">
        <f>#N/A</f>
        <v>12.5</v>
      </c>
      <c r="S75" s="53">
        <f t="shared" ref="S75:T75" si="316">L75</f>
        <v>0</v>
      </c>
      <c r="T75" s="53">
        <f t="shared" si="316"/>
        <v>0.5</v>
      </c>
      <c r="U75" s="53">
        <f>#N/A</f>
        <v>3</v>
      </c>
      <c r="V75" s="53">
        <f>#N/A</f>
        <v>3</v>
      </c>
      <c r="W75" s="53">
        <f>#N/A</f>
        <v>12.5</v>
      </c>
      <c r="X75" s="53">
        <f>#N/A</f>
        <v>0.5</v>
      </c>
      <c r="Y75" s="53">
        <f>#N/A</f>
        <v>0</v>
      </c>
      <c r="Z75" s="54">
        <f t="shared" ref="Z75:AA75" si="317">P75/5</f>
        <v>0.6</v>
      </c>
      <c r="AA75" s="54">
        <f t="shared" si="317"/>
        <v>0.6</v>
      </c>
      <c r="AB75" s="54">
        <f>#N/A</f>
        <v>0.35714285714285715</v>
      </c>
      <c r="AC75" s="54">
        <f t="shared" ref="AC75:AD75" si="318">S75/10</f>
        <v>0</v>
      </c>
      <c r="AD75" s="54">
        <f t="shared" si="318"/>
        <v>0.05</v>
      </c>
      <c r="AE75" s="54">
        <f t="shared" ref="AE75:AF75" si="319">U75/5</f>
        <v>0.6</v>
      </c>
      <c r="AF75" s="54">
        <f t="shared" si="319"/>
        <v>0.6</v>
      </c>
      <c r="AG75" s="54">
        <f>#N/A</f>
        <v>0.35714285714285715</v>
      </c>
      <c r="AH75" s="54">
        <f t="shared" ref="AH75:AI75" si="320">X75/10</f>
        <v>0.05</v>
      </c>
      <c r="AI75" s="54">
        <f t="shared" si="320"/>
        <v>0</v>
      </c>
      <c r="AJ75" s="53" t="str">
        <f t="shared" ref="AJ75:AS75" si="321">IF(Z75&gt;=50%,"Yes","No")</f>
        <v>Yes</v>
      </c>
      <c r="AK75" s="53" t="str">
        <f t="shared" si="321"/>
        <v>Yes</v>
      </c>
      <c r="AL75" s="53" t="str">
        <f t="shared" si="321"/>
        <v>No</v>
      </c>
      <c r="AM75" s="53" t="str">
        <f t="shared" si="321"/>
        <v>No</v>
      </c>
      <c r="AN75" s="53" t="str">
        <f t="shared" si="321"/>
        <v>No</v>
      </c>
      <c r="AO75" s="53" t="str">
        <f t="shared" si="321"/>
        <v>Yes</v>
      </c>
      <c r="AP75" s="53" t="str">
        <f t="shared" si="321"/>
        <v>Yes</v>
      </c>
      <c r="AQ75" s="53" t="str">
        <f t="shared" si="321"/>
        <v>No</v>
      </c>
      <c r="AR75" s="53" t="str">
        <f t="shared" si="321"/>
        <v>No</v>
      </c>
      <c r="AS75" s="53" t="str">
        <f t="shared" si="321"/>
        <v>No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ht="15.75" customHeight="1" x14ac:dyDescent="0.25">
      <c r="A76" s="1"/>
      <c r="B76" s="55">
        <v>54</v>
      </c>
      <c r="C76" s="46" t="s">
        <v>166</v>
      </c>
      <c r="D76" s="46" t="s">
        <v>167</v>
      </c>
      <c r="E76" s="47">
        <v>3</v>
      </c>
      <c r="F76" s="47">
        <v>2.6</v>
      </c>
      <c r="G76" s="47">
        <v>3</v>
      </c>
      <c r="H76" s="47">
        <v>5</v>
      </c>
      <c r="I76" s="63"/>
      <c r="J76" s="50">
        <v>7</v>
      </c>
      <c r="K76" s="50">
        <v>7.5</v>
      </c>
      <c r="L76" s="50">
        <v>8.5</v>
      </c>
      <c r="M76" s="50">
        <v>10</v>
      </c>
      <c r="N76" s="67"/>
      <c r="O76" s="10">
        <f>#N/A</f>
        <v>36.6</v>
      </c>
      <c r="P76" s="53">
        <f>#N/A</f>
        <v>3</v>
      </c>
      <c r="Q76" s="53">
        <f>#N/A</f>
        <v>3</v>
      </c>
      <c r="R76" s="53">
        <f>#N/A</f>
        <v>22.1</v>
      </c>
      <c r="S76" s="53">
        <f t="shared" ref="S76:T76" si="322">L76</f>
        <v>8.5</v>
      </c>
      <c r="T76" s="53">
        <f t="shared" si="322"/>
        <v>10</v>
      </c>
      <c r="U76" s="53">
        <f>#N/A</f>
        <v>3</v>
      </c>
      <c r="V76" s="53">
        <f>#N/A</f>
        <v>3</v>
      </c>
      <c r="W76" s="53">
        <f>#N/A</f>
        <v>22.1</v>
      </c>
      <c r="X76" s="53">
        <f>#N/A</f>
        <v>10</v>
      </c>
      <c r="Y76" s="53">
        <f>#N/A</f>
        <v>8.5</v>
      </c>
      <c r="Z76" s="54">
        <f t="shared" ref="Z76:AA76" si="323">P76/5</f>
        <v>0.6</v>
      </c>
      <c r="AA76" s="54">
        <f t="shared" si="323"/>
        <v>0.6</v>
      </c>
      <c r="AB76" s="54">
        <f>#N/A</f>
        <v>0.63142857142857145</v>
      </c>
      <c r="AC76" s="54">
        <f t="shared" ref="AC76:AD76" si="324">S76/10</f>
        <v>0.85</v>
      </c>
      <c r="AD76" s="54">
        <f t="shared" si="324"/>
        <v>1</v>
      </c>
      <c r="AE76" s="54">
        <f t="shared" ref="AE76:AF76" si="325">U76/5</f>
        <v>0.6</v>
      </c>
      <c r="AF76" s="54">
        <f t="shared" si="325"/>
        <v>0.6</v>
      </c>
      <c r="AG76" s="54">
        <f>#N/A</f>
        <v>0.63142857142857145</v>
      </c>
      <c r="AH76" s="54">
        <f t="shared" ref="AH76:AI76" si="326">X76/10</f>
        <v>1</v>
      </c>
      <c r="AI76" s="54">
        <f t="shared" si="326"/>
        <v>0.85</v>
      </c>
      <c r="AJ76" s="53" t="str">
        <f t="shared" ref="AJ76:AS76" si="327">IF(Z76&gt;=50%,"Yes","No")</f>
        <v>Yes</v>
      </c>
      <c r="AK76" s="53" t="str">
        <f t="shared" si="327"/>
        <v>Yes</v>
      </c>
      <c r="AL76" s="53" t="str">
        <f t="shared" si="327"/>
        <v>Yes</v>
      </c>
      <c r="AM76" s="53" t="str">
        <f t="shared" si="327"/>
        <v>Yes</v>
      </c>
      <c r="AN76" s="53" t="str">
        <f t="shared" si="327"/>
        <v>Yes</v>
      </c>
      <c r="AO76" s="53" t="str">
        <f t="shared" si="327"/>
        <v>Yes</v>
      </c>
      <c r="AP76" s="53" t="str">
        <f t="shared" si="327"/>
        <v>Yes</v>
      </c>
      <c r="AQ76" s="53" t="str">
        <f t="shared" si="327"/>
        <v>Yes</v>
      </c>
      <c r="AR76" s="53" t="str">
        <f t="shared" si="327"/>
        <v>Yes</v>
      </c>
      <c r="AS76" s="53" t="str">
        <f t="shared" si="327"/>
        <v>Yes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ht="15.75" customHeight="1" x14ac:dyDescent="0.25">
      <c r="A77" s="1"/>
      <c r="B77" s="45">
        <v>55</v>
      </c>
      <c r="C77" s="46" t="s">
        <v>168</v>
      </c>
      <c r="D77" s="46" t="s">
        <v>169</v>
      </c>
      <c r="E77" s="47">
        <v>5</v>
      </c>
      <c r="F77" s="47">
        <v>4</v>
      </c>
      <c r="G77" s="47">
        <v>5</v>
      </c>
      <c r="H77" s="47">
        <v>8.6</v>
      </c>
      <c r="I77" s="63"/>
      <c r="J77" s="50">
        <v>7.5</v>
      </c>
      <c r="K77" s="50">
        <v>8</v>
      </c>
      <c r="L77" s="50">
        <v>7</v>
      </c>
      <c r="M77" s="50">
        <v>8.5</v>
      </c>
      <c r="N77" s="67"/>
      <c r="O77" s="10">
        <f>#N/A</f>
        <v>45.1</v>
      </c>
      <c r="P77" s="53">
        <f>#N/A</f>
        <v>5</v>
      </c>
      <c r="Q77" s="53">
        <f>#N/A</f>
        <v>5</v>
      </c>
      <c r="R77" s="53">
        <f>#N/A</f>
        <v>28.1</v>
      </c>
      <c r="S77" s="53">
        <f t="shared" ref="S77:T77" si="328">L77</f>
        <v>7</v>
      </c>
      <c r="T77" s="53">
        <f t="shared" si="328"/>
        <v>8.5</v>
      </c>
      <c r="U77" s="53">
        <f>#N/A</f>
        <v>5</v>
      </c>
      <c r="V77" s="53">
        <f>#N/A</f>
        <v>5</v>
      </c>
      <c r="W77" s="53">
        <f>#N/A</f>
        <v>28.1</v>
      </c>
      <c r="X77" s="53">
        <f>#N/A</f>
        <v>8.5</v>
      </c>
      <c r="Y77" s="53">
        <f>#N/A</f>
        <v>7</v>
      </c>
      <c r="Z77" s="54">
        <f t="shared" ref="Z77:AA77" si="329">P77/5</f>
        <v>1</v>
      </c>
      <c r="AA77" s="54">
        <f t="shared" si="329"/>
        <v>1</v>
      </c>
      <c r="AB77" s="54">
        <f>#N/A</f>
        <v>0.80285714285714294</v>
      </c>
      <c r="AC77" s="54">
        <f t="shared" ref="AC77:AD77" si="330">S77/10</f>
        <v>0.7</v>
      </c>
      <c r="AD77" s="54">
        <f t="shared" si="330"/>
        <v>0.85</v>
      </c>
      <c r="AE77" s="54">
        <f t="shared" ref="AE77:AF77" si="331">U77/5</f>
        <v>1</v>
      </c>
      <c r="AF77" s="54">
        <f t="shared" si="331"/>
        <v>1</v>
      </c>
      <c r="AG77" s="54">
        <f>#N/A</f>
        <v>0.80285714285714294</v>
      </c>
      <c r="AH77" s="54">
        <f t="shared" ref="AH77:AI77" si="332">X77/10</f>
        <v>0.85</v>
      </c>
      <c r="AI77" s="54">
        <f t="shared" si="332"/>
        <v>0.7</v>
      </c>
      <c r="AJ77" s="53" t="str">
        <f t="shared" ref="AJ77:AS77" si="333">IF(Z77&gt;=50%,"Yes","No")</f>
        <v>Yes</v>
      </c>
      <c r="AK77" s="53" t="str">
        <f t="shared" si="333"/>
        <v>Yes</v>
      </c>
      <c r="AL77" s="53" t="str">
        <f t="shared" si="333"/>
        <v>Yes</v>
      </c>
      <c r="AM77" s="53" t="str">
        <f t="shared" si="333"/>
        <v>Yes</v>
      </c>
      <c r="AN77" s="53" t="str">
        <f t="shared" si="333"/>
        <v>Yes</v>
      </c>
      <c r="AO77" s="53" t="str">
        <f t="shared" si="333"/>
        <v>Yes</v>
      </c>
      <c r="AP77" s="53" t="str">
        <f t="shared" si="333"/>
        <v>Yes</v>
      </c>
      <c r="AQ77" s="53" t="str">
        <f t="shared" si="333"/>
        <v>Yes</v>
      </c>
      <c r="AR77" s="53" t="str">
        <f t="shared" si="333"/>
        <v>Yes</v>
      </c>
      <c r="AS77" s="53" t="str">
        <f t="shared" si="333"/>
        <v>Yes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ht="15.75" customHeight="1" x14ac:dyDescent="0.25">
      <c r="A78" s="1"/>
      <c r="B78" s="55">
        <v>56</v>
      </c>
      <c r="C78" s="46" t="s">
        <v>170</v>
      </c>
      <c r="D78" s="46" t="s">
        <v>171</v>
      </c>
      <c r="E78" s="47">
        <v>3</v>
      </c>
      <c r="F78" s="47">
        <v>3</v>
      </c>
      <c r="G78" s="47">
        <v>3</v>
      </c>
      <c r="H78" s="47">
        <v>3.4</v>
      </c>
      <c r="I78" s="63"/>
      <c r="J78" s="50">
        <v>8</v>
      </c>
      <c r="K78" s="50">
        <v>8</v>
      </c>
      <c r="L78" s="50">
        <v>8</v>
      </c>
      <c r="M78" s="50">
        <v>8</v>
      </c>
      <c r="N78" s="67"/>
      <c r="O78" s="10">
        <f>#N/A</f>
        <v>36.4</v>
      </c>
      <c r="P78" s="53">
        <f>#N/A</f>
        <v>3</v>
      </c>
      <c r="Q78" s="53">
        <f>#N/A</f>
        <v>3</v>
      </c>
      <c r="R78" s="53">
        <f>#N/A</f>
        <v>22.4</v>
      </c>
      <c r="S78" s="53">
        <f t="shared" ref="S78:T78" si="334">L78</f>
        <v>8</v>
      </c>
      <c r="T78" s="53">
        <f t="shared" si="334"/>
        <v>8</v>
      </c>
      <c r="U78" s="53">
        <f>#N/A</f>
        <v>3</v>
      </c>
      <c r="V78" s="53">
        <f>#N/A</f>
        <v>3</v>
      </c>
      <c r="W78" s="53">
        <f>#N/A</f>
        <v>22.4</v>
      </c>
      <c r="X78" s="53">
        <f>#N/A</f>
        <v>8</v>
      </c>
      <c r="Y78" s="53">
        <f>#N/A</f>
        <v>8</v>
      </c>
      <c r="Z78" s="54">
        <f t="shared" ref="Z78:AA78" si="335">P78/5</f>
        <v>0.6</v>
      </c>
      <c r="AA78" s="54">
        <f t="shared" si="335"/>
        <v>0.6</v>
      </c>
      <c r="AB78" s="54">
        <f>#N/A</f>
        <v>0.64</v>
      </c>
      <c r="AC78" s="54">
        <f t="shared" ref="AC78:AD78" si="336">S78/10</f>
        <v>0.8</v>
      </c>
      <c r="AD78" s="54">
        <f t="shared" si="336"/>
        <v>0.8</v>
      </c>
      <c r="AE78" s="54">
        <f t="shared" ref="AE78:AF78" si="337">U78/5</f>
        <v>0.6</v>
      </c>
      <c r="AF78" s="54">
        <f t="shared" si="337"/>
        <v>0.6</v>
      </c>
      <c r="AG78" s="54">
        <f>#N/A</f>
        <v>0.64</v>
      </c>
      <c r="AH78" s="54">
        <f t="shared" ref="AH78:AI78" si="338">X78/10</f>
        <v>0.8</v>
      </c>
      <c r="AI78" s="54">
        <f t="shared" si="338"/>
        <v>0.8</v>
      </c>
      <c r="AJ78" s="53" t="str">
        <f t="shared" ref="AJ78:AS78" si="339">IF(Z78&gt;=50%,"Yes","No")</f>
        <v>Yes</v>
      </c>
      <c r="AK78" s="53" t="str">
        <f t="shared" si="339"/>
        <v>Yes</v>
      </c>
      <c r="AL78" s="53" t="str">
        <f t="shared" si="339"/>
        <v>Yes</v>
      </c>
      <c r="AM78" s="53" t="str">
        <f t="shared" si="339"/>
        <v>Yes</v>
      </c>
      <c r="AN78" s="53" t="str">
        <f t="shared" si="339"/>
        <v>Yes</v>
      </c>
      <c r="AO78" s="53" t="str">
        <f t="shared" si="339"/>
        <v>Yes</v>
      </c>
      <c r="AP78" s="53" t="str">
        <f t="shared" si="339"/>
        <v>Yes</v>
      </c>
      <c r="AQ78" s="53" t="str">
        <f t="shared" si="339"/>
        <v>Yes</v>
      </c>
      <c r="AR78" s="53" t="str">
        <f t="shared" si="339"/>
        <v>Yes</v>
      </c>
      <c r="AS78" s="53" t="str">
        <f t="shared" si="339"/>
        <v>Yes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ht="15.75" customHeight="1" x14ac:dyDescent="0.25">
      <c r="A79" s="1"/>
      <c r="B79" s="45">
        <v>57</v>
      </c>
      <c r="C79" s="46" t="s">
        <v>172</v>
      </c>
      <c r="D79" s="46" t="s">
        <v>173</v>
      </c>
      <c r="E79" s="47">
        <v>3.2</v>
      </c>
      <c r="F79" s="47">
        <v>3</v>
      </c>
      <c r="G79" s="47">
        <v>3</v>
      </c>
      <c r="H79" s="47">
        <v>4</v>
      </c>
      <c r="I79" s="63"/>
      <c r="J79" s="50">
        <v>6.5</v>
      </c>
      <c r="K79" s="50">
        <v>5</v>
      </c>
      <c r="L79" s="50">
        <v>5.5</v>
      </c>
      <c r="M79" s="50">
        <v>5</v>
      </c>
      <c r="N79" s="67"/>
      <c r="O79" s="10">
        <f>#N/A</f>
        <v>30.2</v>
      </c>
      <c r="P79" s="53">
        <f>#N/A</f>
        <v>3.2</v>
      </c>
      <c r="Q79" s="53">
        <f>#N/A</f>
        <v>3</v>
      </c>
      <c r="R79" s="53">
        <f>#N/A</f>
        <v>18.5</v>
      </c>
      <c r="S79" s="53">
        <f t="shared" ref="S79:T79" si="340">L79</f>
        <v>5.5</v>
      </c>
      <c r="T79" s="53">
        <f t="shared" si="340"/>
        <v>5</v>
      </c>
      <c r="U79" s="53">
        <f>#N/A</f>
        <v>3.2</v>
      </c>
      <c r="V79" s="53">
        <f>#N/A</f>
        <v>3</v>
      </c>
      <c r="W79" s="53">
        <f>#N/A</f>
        <v>18.5</v>
      </c>
      <c r="X79" s="53">
        <f>#N/A</f>
        <v>5</v>
      </c>
      <c r="Y79" s="53">
        <f>#N/A</f>
        <v>5.5</v>
      </c>
      <c r="Z79" s="54">
        <f t="shared" ref="Z79:AA79" si="341">P79/5</f>
        <v>0.64</v>
      </c>
      <c r="AA79" s="54">
        <f t="shared" si="341"/>
        <v>0.6</v>
      </c>
      <c r="AB79" s="54">
        <f>#N/A</f>
        <v>0.52857142857142858</v>
      </c>
      <c r="AC79" s="54">
        <f t="shared" ref="AC79:AD79" si="342">S79/10</f>
        <v>0.55000000000000004</v>
      </c>
      <c r="AD79" s="54">
        <f t="shared" si="342"/>
        <v>0.5</v>
      </c>
      <c r="AE79" s="54">
        <f t="shared" ref="AE79:AF79" si="343">U79/5</f>
        <v>0.64</v>
      </c>
      <c r="AF79" s="54">
        <f t="shared" si="343"/>
        <v>0.6</v>
      </c>
      <c r="AG79" s="54">
        <f>#N/A</f>
        <v>0.52857142857142858</v>
      </c>
      <c r="AH79" s="54">
        <f t="shared" ref="AH79:AI79" si="344">X79/10</f>
        <v>0.5</v>
      </c>
      <c r="AI79" s="54">
        <f t="shared" si="344"/>
        <v>0.55000000000000004</v>
      </c>
      <c r="AJ79" s="53" t="str">
        <f t="shared" ref="AJ79:AS79" si="345">IF(Z79&gt;=50%,"Yes","No")</f>
        <v>Yes</v>
      </c>
      <c r="AK79" s="53" t="str">
        <f t="shared" si="345"/>
        <v>Yes</v>
      </c>
      <c r="AL79" s="53" t="str">
        <f t="shared" si="345"/>
        <v>Yes</v>
      </c>
      <c r="AM79" s="53" t="str">
        <f t="shared" si="345"/>
        <v>Yes</v>
      </c>
      <c r="AN79" s="53" t="str">
        <f t="shared" si="345"/>
        <v>Yes</v>
      </c>
      <c r="AO79" s="53" t="str">
        <f t="shared" si="345"/>
        <v>Yes</v>
      </c>
      <c r="AP79" s="53" t="str">
        <f t="shared" si="345"/>
        <v>Yes</v>
      </c>
      <c r="AQ79" s="53" t="str">
        <f t="shared" si="345"/>
        <v>Yes</v>
      </c>
      <c r="AR79" s="53" t="str">
        <f t="shared" si="345"/>
        <v>Yes</v>
      </c>
      <c r="AS79" s="53" t="str">
        <f t="shared" si="345"/>
        <v>Yes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ht="15.75" customHeight="1" x14ac:dyDescent="0.25">
      <c r="A80" s="1"/>
      <c r="B80" s="55">
        <v>58</v>
      </c>
      <c r="C80" s="46" t="s">
        <v>174</v>
      </c>
      <c r="D80" s="46" t="s">
        <v>175</v>
      </c>
      <c r="E80" s="47">
        <v>3.5</v>
      </c>
      <c r="F80" s="47">
        <v>3</v>
      </c>
      <c r="G80" s="47">
        <v>4</v>
      </c>
      <c r="H80" s="47">
        <v>6.6</v>
      </c>
      <c r="I80" s="63"/>
      <c r="J80" s="50">
        <v>7</v>
      </c>
      <c r="K80" s="50">
        <v>7</v>
      </c>
      <c r="L80" s="50">
        <v>8</v>
      </c>
      <c r="M80" s="50">
        <v>9</v>
      </c>
      <c r="N80" s="67"/>
      <c r="O80" s="10">
        <f>#N/A</f>
        <v>39.1</v>
      </c>
      <c r="P80" s="53">
        <f>#N/A</f>
        <v>3.5</v>
      </c>
      <c r="Q80" s="53">
        <f>#N/A</f>
        <v>4</v>
      </c>
      <c r="R80" s="53">
        <f>#N/A</f>
        <v>23.6</v>
      </c>
      <c r="S80" s="53">
        <f t="shared" ref="S80:T80" si="346">L80</f>
        <v>8</v>
      </c>
      <c r="T80" s="53">
        <f t="shared" si="346"/>
        <v>9</v>
      </c>
      <c r="U80" s="53">
        <f>#N/A</f>
        <v>3.5</v>
      </c>
      <c r="V80" s="53">
        <f>#N/A</f>
        <v>4</v>
      </c>
      <c r="W80" s="53">
        <f>#N/A</f>
        <v>23.6</v>
      </c>
      <c r="X80" s="53">
        <f>#N/A</f>
        <v>9</v>
      </c>
      <c r="Y80" s="53">
        <f>#N/A</f>
        <v>8</v>
      </c>
      <c r="Z80" s="54">
        <f t="shared" ref="Z80:AA80" si="347">P80/5</f>
        <v>0.7</v>
      </c>
      <c r="AA80" s="54">
        <f t="shared" si="347"/>
        <v>0.8</v>
      </c>
      <c r="AB80" s="54">
        <f>#N/A</f>
        <v>0.67428571428571438</v>
      </c>
      <c r="AC80" s="54">
        <f t="shared" ref="AC80:AD80" si="348">S80/10</f>
        <v>0.8</v>
      </c>
      <c r="AD80" s="54">
        <f t="shared" si="348"/>
        <v>0.9</v>
      </c>
      <c r="AE80" s="54">
        <f t="shared" ref="AE80:AF80" si="349">U80/5</f>
        <v>0.7</v>
      </c>
      <c r="AF80" s="54">
        <f t="shared" si="349"/>
        <v>0.8</v>
      </c>
      <c r="AG80" s="54">
        <f>#N/A</f>
        <v>0.67428571428571438</v>
      </c>
      <c r="AH80" s="54">
        <f t="shared" ref="AH80:AI80" si="350">X80/10</f>
        <v>0.9</v>
      </c>
      <c r="AI80" s="54">
        <f t="shared" si="350"/>
        <v>0.8</v>
      </c>
      <c r="AJ80" s="53" t="str">
        <f t="shared" ref="AJ80:AS80" si="351">IF(Z80&gt;=50%,"Yes","No")</f>
        <v>Yes</v>
      </c>
      <c r="AK80" s="53" t="str">
        <f t="shared" si="351"/>
        <v>Yes</v>
      </c>
      <c r="AL80" s="53" t="str">
        <f t="shared" si="351"/>
        <v>Yes</v>
      </c>
      <c r="AM80" s="53" t="str">
        <f t="shared" si="351"/>
        <v>Yes</v>
      </c>
      <c r="AN80" s="53" t="str">
        <f t="shared" si="351"/>
        <v>Yes</v>
      </c>
      <c r="AO80" s="53" t="str">
        <f t="shared" si="351"/>
        <v>Yes</v>
      </c>
      <c r="AP80" s="53" t="str">
        <f t="shared" si="351"/>
        <v>Yes</v>
      </c>
      <c r="AQ80" s="53" t="str">
        <f t="shared" si="351"/>
        <v>Yes</v>
      </c>
      <c r="AR80" s="53" t="str">
        <f t="shared" si="351"/>
        <v>Yes</v>
      </c>
      <c r="AS80" s="53" t="str">
        <f t="shared" si="351"/>
        <v>Yes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ht="15.75" customHeight="1" x14ac:dyDescent="0.25">
      <c r="A81" s="1"/>
      <c r="B81" s="45">
        <v>59</v>
      </c>
      <c r="C81" s="46" t="s">
        <v>176</v>
      </c>
      <c r="D81" s="46" t="s">
        <v>177</v>
      </c>
      <c r="E81" s="47">
        <v>3</v>
      </c>
      <c r="F81" s="47">
        <v>3</v>
      </c>
      <c r="G81" s="47">
        <v>3</v>
      </c>
      <c r="H81" s="47">
        <v>5.6</v>
      </c>
      <c r="I81" s="63"/>
      <c r="J81" s="50">
        <v>8</v>
      </c>
      <c r="K81" s="50">
        <v>7</v>
      </c>
      <c r="L81" s="50">
        <v>7</v>
      </c>
      <c r="M81" s="50">
        <v>9</v>
      </c>
      <c r="N81" s="67"/>
      <c r="O81" s="10">
        <f>#N/A</f>
        <v>36.6</v>
      </c>
      <c r="P81" s="53">
        <f>#N/A</f>
        <v>3</v>
      </c>
      <c r="Q81" s="53">
        <f>#N/A</f>
        <v>3</v>
      </c>
      <c r="R81" s="53">
        <f>#N/A</f>
        <v>23.6</v>
      </c>
      <c r="S81" s="53">
        <f t="shared" ref="S81:T81" si="352">L81</f>
        <v>7</v>
      </c>
      <c r="T81" s="53">
        <f t="shared" si="352"/>
        <v>9</v>
      </c>
      <c r="U81" s="53">
        <f>#N/A</f>
        <v>3</v>
      </c>
      <c r="V81" s="53">
        <f>#N/A</f>
        <v>3</v>
      </c>
      <c r="W81" s="53">
        <f>#N/A</f>
        <v>23.6</v>
      </c>
      <c r="X81" s="53">
        <f>#N/A</f>
        <v>9</v>
      </c>
      <c r="Y81" s="53">
        <f>#N/A</f>
        <v>7</v>
      </c>
      <c r="Z81" s="54">
        <f t="shared" ref="Z81:AA81" si="353">P81/5</f>
        <v>0.6</v>
      </c>
      <c r="AA81" s="54">
        <f t="shared" si="353"/>
        <v>0.6</v>
      </c>
      <c r="AB81" s="54">
        <f>#N/A</f>
        <v>0.67428571428571438</v>
      </c>
      <c r="AC81" s="54">
        <f t="shared" ref="AC81:AD81" si="354">S81/10</f>
        <v>0.7</v>
      </c>
      <c r="AD81" s="54">
        <f t="shared" si="354"/>
        <v>0.9</v>
      </c>
      <c r="AE81" s="54">
        <f t="shared" ref="AE81:AF81" si="355">U81/5</f>
        <v>0.6</v>
      </c>
      <c r="AF81" s="54">
        <f t="shared" si="355"/>
        <v>0.6</v>
      </c>
      <c r="AG81" s="54">
        <f>#N/A</f>
        <v>0.67428571428571438</v>
      </c>
      <c r="AH81" s="54">
        <f t="shared" ref="AH81:AI81" si="356">X81/10</f>
        <v>0.9</v>
      </c>
      <c r="AI81" s="54">
        <f t="shared" si="356"/>
        <v>0.7</v>
      </c>
      <c r="AJ81" s="53" t="str">
        <f t="shared" ref="AJ81:AS81" si="357">IF(Z81&gt;=50%,"Yes","No")</f>
        <v>Yes</v>
      </c>
      <c r="AK81" s="53" t="str">
        <f t="shared" si="357"/>
        <v>Yes</v>
      </c>
      <c r="AL81" s="53" t="str">
        <f t="shared" si="357"/>
        <v>Yes</v>
      </c>
      <c r="AM81" s="53" t="str">
        <f t="shared" si="357"/>
        <v>Yes</v>
      </c>
      <c r="AN81" s="53" t="str">
        <f t="shared" si="357"/>
        <v>Yes</v>
      </c>
      <c r="AO81" s="53" t="str">
        <f t="shared" si="357"/>
        <v>Yes</v>
      </c>
      <c r="AP81" s="53" t="str">
        <f t="shared" si="357"/>
        <v>Yes</v>
      </c>
      <c r="AQ81" s="53" t="str">
        <f t="shared" si="357"/>
        <v>Yes</v>
      </c>
      <c r="AR81" s="53" t="str">
        <f t="shared" si="357"/>
        <v>Yes</v>
      </c>
      <c r="AS81" s="53" t="str">
        <f t="shared" si="357"/>
        <v>Yes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ht="15.75" customHeight="1" x14ac:dyDescent="0.25">
      <c r="A82" s="1"/>
      <c r="B82" s="55">
        <v>60</v>
      </c>
      <c r="C82" s="46" t="s">
        <v>178</v>
      </c>
      <c r="D82" s="46" t="s">
        <v>179</v>
      </c>
      <c r="E82" s="47">
        <v>4</v>
      </c>
      <c r="F82" s="47">
        <v>3</v>
      </c>
      <c r="G82" s="47">
        <v>4</v>
      </c>
      <c r="H82" s="47">
        <v>6.5</v>
      </c>
      <c r="I82" s="63"/>
      <c r="J82" s="50">
        <v>6</v>
      </c>
      <c r="K82" s="50">
        <v>6</v>
      </c>
      <c r="L82" s="50">
        <v>7</v>
      </c>
      <c r="M82" s="50">
        <v>3</v>
      </c>
      <c r="N82" s="67"/>
      <c r="O82" s="10">
        <f>#N/A</f>
        <v>36.5</v>
      </c>
      <c r="P82" s="53">
        <f>#N/A</f>
        <v>4</v>
      </c>
      <c r="Q82" s="53">
        <f>#N/A</f>
        <v>4</v>
      </c>
      <c r="R82" s="53">
        <f>#N/A</f>
        <v>21.5</v>
      </c>
      <c r="S82" s="53">
        <f t="shared" ref="S82:T82" si="358">L82</f>
        <v>7</v>
      </c>
      <c r="T82" s="53">
        <f t="shared" si="358"/>
        <v>3</v>
      </c>
      <c r="U82" s="53">
        <f>#N/A</f>
        <v>4</v>
      </c>
      <c r="V82" s="53">
        <f>#N/A</f>
        <v>4</v>
      </c>
      <c r="W82" s="53">
        <f>#N/A</f>
        <v>21.5</v>
      </c>
      <c r="X82" s="53">
        <f>#N/A</f>
        <v>3</v>
      </c>
      <c r="Y82" s="53">
        <f>#N/A</f>
        <v>7</v>
      </c>
      <c r="Z82" s="54">
        <f t="shared" ref="Z82:AA82" si="359">P82/5</f>
        <v>0.8</v>
      </c>
      <c r="AA82" s="54">
        <f t="shared" si="359"/>
        <v>0.8</v>
      </c>
      <c r="AB82" s="54">
        <f>#N/A</f>
        <v>0.61428571428571432</v>
      </c>
      <c r="AC82" s="54">
        <f t="shared" ref="AC82:AD82" si="360">S82/10</f>
        <v>0.7</v>
      </c>
      <c r="AD82" s="54">
        <f t="shared" si="360"/>
        <v>0.3</v>
      </c>
      <c r="AE82" s="54">
        <f t="shared" ref="AE82:AF82" si="361">U82/5</f>
        <v>0.8</v>
      </c>
      <c r="AF82" s="54">
        <f t="shared" si="361"/>
        <v>0.8</v>
      </c>
      <c r="AG82" s="54">
        <f>#N/A</f>
        <v>0.61428571428571432</v>
      </c>
      <c r="AH82" s="54">
        <f t="shared" ref="AH82:AI82" si="362">X82/10</f>
        <v>0.3</v>
      </c>
      <c r="AI82" s="54">
        <f t="shared" si="362"/>
        <v>0.7</v>
      </c>
      <c r="AJ82" s="53" t="str">
        <f t="shared" ref="AJ82:AS82" si="363">IF(Z82&gt;=50%,"Yes","No")</f>
        <v>Yes</v>
      </c>
      <c r="AK82" s="53" t="str">
        <f t="shared" si="363"/>
        <v>Yes</v>
      </c>
      <c r="AL82" s="53" t="str">
        <f t="shared" si="363"/>
        <v>Yes</v>
      </c>
      <c r="AM82" s="53" t="str">
        <f t="shared" si="363"/>
        <v>Yes</v>
      </c>
      <c r="AN82" s="53" t="str">
        <f t="shared" si="363"/>
        <v>No</v>
      </c>
      <c r="AO82" s="53" t="str">
        <f t="shared" si="363"/>
        <v>Yes</v>
      </c>
      <c r="AP82" s="53" t="str">
        <f t="shared" si="363"/>
        <v>Yes</v>
      </c>
      <c r="AQ82" s="53" t="str">
        <f t="shared" si="363"/>
        <v>Yes</v>
      </c>
      <c r="AR82" s="53" t="str">
        <f t="shared" si="363"/>
        <v>No</v>
      </c>
      <c r="AS82" s="53" t="str">
        <f t="shared" si="363"/>
        <v>Yes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ht="15.75" customHeight="1" x14ac:dyDescent="0.25">
      <c r="A83" s="1"/>
      <c r="B83" s="45">
        <v>61</v>
      </c>
      <c r="C83" s="46" t="s">
        <v>180</v>
      </c>
      <c r="D83" s="46" t="s">
        <v>181</v>
      </c>
      <c r="E83" s="47">
        <v>3</v>
      </c>
      <c r="F83" s="47">
        <v>3.1</v>
      </c>
      <c r="G83" s="47">
        <v>3</v>
      </c>
      <c r="H83" s="47">
        <v>5</v>
      </c>
      <c r="I83" s="63"/>
      <c r="J83" s="50">
        <v>5.5</v>
      </c>
      <c r="K83" s="50">
        <v>5</v>
      </c>
      <c r="L83" s="50">
        <v>2</v>
      </c>
      <c r="M83" s="50">
        <v>7</v>
      </c>
      <c r="N83" s="67"/>
      <c r="O83" s="10">
        <f>#N/A</f>
        <v>26.6</v>
      </c>
      <c r="P83" s="53">
        <f>#N/A</f>
        <v>3</v>
      </c>
      <c r="Q83" s="53">
        <f>#N/A</f>
        <v>3</v>
      </c>
      <c r="R83" s="53">
        <f>#N/A</f>
        <v>18.600000000000001</v>
      </c>
      <c r="S83" s="53">
        <f t="shared" ref="S83:T83" si="364">L83</f>
        <v>2</v>
      </c>
      <c r="T83" s="53">
        <f t="shared" si="364"/>
        <v>7</v>
      </c>
      <c r="U83" s="53">
        <f>#N/A</f>
        <v>3</v>
      </c>
      <c r="V83" s="53">
        <f>#N/A</f>
        <v>3</v>
      </c>
      <c r="W83" s="53">
        <f>#N/A</f>
        <v>18.600000000000001</v>
      </c>
      <c r="X83" s="53">
        <f>#N/A</f>
        <v>7</v>
      </c>
      <c r="Y83" s="53">
        <f>#N/A</f>
        <v>2</v>
      </c>
      <c r="Z83" s="54">
        <f t="shared" ref="Z83:AA83" si="365">P83/5</f>
        <v>0.6</v>
      </c>
      <c r="AA83" s="54">
        <f t="shared" si="365"/>
        <v>0.6</v>
      </c>
      <c r="AB83" s="54">
        <f>#N/A</f>
        <v>0.53142857142857147</v>
      </c>
      <c r="AC83" s="54">
        <f t="shared" ref="AC83:AD83" si="366">S83/10</f>
        <v>0.2</v>
      </c>
      <c r="AD83" s="54">
        <f t="shared" si="366"/>
        <v>0.7</v>
      </c>
      <c r="AE83" s="54">
        <f t="shared" ref="AE83:AF83" si="367">U83/5</f>
        <v>0.6</v>
      </c>
      <c r="AF83" s="54">
        <f t="shared" si="367"/>
        <v>0.6</v>
      </c>
      <c r="AG83" s="54">
        <f>#N/A</f>
        <v>0.53142857142857147</v>
      </c>
      <c r="AH83" s="54">
        <f t="shared" ref="AH83:AI83" si="368">X83/10</f>
        <v>0.7</v>
      </c>
      <c r="AI83" s="54">
        <f t="shared" si="368"/>
        <v>0.2</v>
      </c>
      <c r="AJ83" s="53" t="str">
        <f t="shared" ref="AJ83:AS83" si="369">IF(Z83&gt;=50%,"Yes","No")</f>
        <v>Yes</v>
      </c>
      <c r="AK83" s="53" t="str">
        <f t="shared" si="369"/>
        <v>Yes</v>
      </c>
      <c r="AL83" s="53" t="str">
        <f t="shared" si="369"/>
        <v>Yes</v>
      </c>
      <c r="AM83" s="53" t="str">
        <f t="shared" si="369"/>
        <v>No</v>
      </c>
      <c r="AN83" s="53" t="str">
        <f t="shared" si="369"/>
        <v>Yes</v>
      </c>
      <c r="AO83" s="53" t="str">
        <f t="shared" si="369"/>
        <v>Yes</v>
      </c>
      <c r="AP83" s="53" t="str">
        <f t="shared" si="369"/>
        <v>Yes</v>
      </c>
      <c r="AQ83" s="53" t="str">
        <f t="shared" si="369"/>
        <v>Yes</v>
      </c>
      <c r="AR83" s="53" t="str">
        <f t="shared" si="369"/>
        <v>Yes</v>
      </c>
      <c r="AS83" s="53" t="str">
        <f t="shared" si="369"/>
        <v>No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ht="15.75" customHeight="1" x14ac:dyDescent="0.25">
      <c r="A84" s="1"/>
      <c r="B84" s="55">
        <v>62</v>
      </c>
      <c r="C84" s="46" t="s">
        <v>182</v>
      </c>
      <c r="D84" s="46" t="s">
        <v>183</v>
      </c>
      <c r="E84" s="47">
        <v>3</v>
      </c>
      <c r="F84" s="47">
        <v>3</v>
      </c>
      <c r="G84" s="47">
        <v>3</v>
      </c>
      <c r="H84" s="47">
        <v>6.2</v>
      </c>
      <c r="I84" s="63"/>
      <c r="J84" s="50">
        <v>8</v>
      </c>
      <c r="K84" s="50">
        <v>7.5</v>
      </c>
      <c r="L84" s="50">
        <v>7.5</v>
      </c>
      <c r="M84" s="50">
        <v>8.5</v>
      </c>
      <c r="N84" s="67"/>
      <c r="O84" s="10">
        <f>#N/A</f>
        <v>38.200000000000003</v>
      </c>
      <c r="P84" s="53">
        <f>#N/A</f>
        <v>3</v>
      </c>
      <c r="Q84" s="53">
        <f>#N/A</f>
        <v>3</v>
      </c>
      <c r="R84" s="53">
        <f>#N/A</f>
        <v>24.7</v>
      </c>
      <c r="S84" s="53">
        <f t="shared" ref="S84:T84" si="370">L84</f>
        <v>7.5</v>
      </c>
      <c r="T84" s="53">
        <f t="shared" si="370"/>
        <v>8.5</v>
      </c>
      <c r="U84" s="53">
        <f>#N/A</f>
        <v>3</v>
      </c>
      <c r="V84" s="53">
        <f>#N/A</f>
        <v>3</v>
      </c>
      <c r="W84" s="53">
        <f>#N/A</f>
        <v>24.7</v>
      </c>
      <c r="X84" s="53">
        <f>#N/A</f>
        <v>8.5</v>
      </c>
      <c r="Y84" s="53">
        <f>#N/A</f>
        <v>7.5</v>
      </c>
      <c r="Z84" s="54">
        <f t="shared" ref="Z84:AA84" si="371">P84/5</f>
        <v>0.6</v>
      </c>
      <c r="AA84" s="54">
        <f t="shared" si="371"/>
        <v>0.6</v>
      </c>
      <c r="AB84" s="54">
        <f>#N/A</f>
        <v>0.70571428571428574</v>
      </c>
      <c r="AC84" s="54">
        <f t="shared" ref="AC84:AD84" si="372">S84/10</f>
        <v>0.75</v>
      </c>
      <c r="AD84" s="54">
        <f t="shared" si="372"/>
        <v>0.85</v>
      </c>
      <c r="AE84" s="54">
        <f t="shared" ref="AE84:AF84" si="373">U84/5</f>
        <v>0.6</v>
      </c>
      <c r="AF84" s="54">
        <f t="shared" si="373"/>
        <v>0.6</v>
      </c>
      <c r="AG84" s="54">
        <f>#N/A</f>
        <v>0.70571428571428574</v>
      </c>
      <c r="AH84" s="54">
        <f t="shared" ref="AH84:AI84" si="374">X84/10</f>
        <v>0.85</v>
      </c>
      <c r="AI84" s="54">
        <f t="shared" si="374"/>
        <v>0.75</v>
      </c>
      <c r="AJ84" s="53" t="str">
        <f t="shared" ref="AJ84:AS84" si="375">IF(Z84&gt;=50%,"Yes","No")</f>
        <v>Yes</v>
      </c>
      <c r="AK84" s="53" t="str">
        <f t="shared" si="375"/>
        <v>Yes</v>
      </c>
      <c r="AL84" s="53" t="str">
        <f t="shared" si="375"/>
        <v>Yes</v>
      </c>
      <c r="AM84" s="53" t="str">
        <f t="shared" si="375"/>
        <v>Yes</v>
      </c>
      <c r="AN84" s="53" t="str">
        <f t="shared" si="375"/>
        <v>Yes</v>
      </c>
      <c r="AO84" s="53" t="str">
        <f t="shared" si="375"/>
        <v>Yes</v>
      </c>
      <c r="AP84" s="53" t="str">
        <f t="shared" si="375"/>
        <v>Yes</v>
      </c>
      <c r="AQ84" s="53" t="str">
        <f t="shared" si="375"/>
        <v>Yes</v>
      </c>
      <c r="AR84" s="53" t="str">
        <f t="shared" si="375"/>
        <v>Yes</v>
      </c>
      <c r="AS84" s="53" t="str">
        <f t="shared" si="375"/>
        <v>Yes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ht="15.75" customHeight="1" x14ac:dyDescent="0.25">
      <c r="A85" s="1"/>
      <c r="B85" s="45">
        <v>63</v>
      </c>
      <c r="C85" s="46" t="s">
        <v>184</v>
      </c>
      <c r="D85" s="46" t="s">
        <v>185</v>
      </c>
      <c r="E85" s="47">
        <v>4</v>
      </c>
      <c r="F85" s="47">
        <v>5</v>
      </c>
      <c r="G85" s="47">
        <v>1</v>
      </c>
      <c r="H85" s="47">
        <v>4.5999999999999996</v>
      </c>
      <c r="I85" s="63"/>
      <c r="J85" s="50">
        <v>7.5</v>
      </c>
      <c r="K85" s="50">
        <v>8</v>
      </c>
      <c r="L85" s="50">
        <v>8</v>
      </c>
      <c r="M85" s="50">
        <v>7.5</v>
      </c>
      <c r="N85" s="67"/>
      <c r="O85" s="10">
        <f>#N/A</f>
        <v>38.1</v>
      </c>
      <c r="P85" s="53">
        <f>#N/A</f>
        <v>4</v>
      </c>
      <c r="Q85" s="53">
        <f>#N/A</f>
        <v>1</v>
      </c>
      <c r="R85" s="53">
        <f>#N/A</f>
        <v>25.1</v>
      </c>
      <c r="S85" s="53">
        <f t="shared" ref="S85:T85" si="376">L85</f>
        <v>8</v>
      </c>
      <c r="T85" s="53">
        <f t="shared" si="376"/>
        <v>7.5</v>
      </c>
      <c r="U85" s="53">
        <f>#N/A</f>
        <v>4</v>
      </c>
      <c r="V85" s="53">
        <f>#N/A</f>
        <v>1</v>
      </c>
      <c r="W85" s="53">
        <f>#N/A</f>
        <v>25.1</v>
      </c>
      <c r="X85" s="53">
        <f>#N/A</f>
        <v>7.5</v>
      </c>
      <c r="Y85" s="53">
        <f>#N/A</f>
        <v>8</v>
      </c>
      <c r="Z85" s="54">
        <f t="shared" ref="Z85:AA85" si="377">P85/5</f>
        <v>0.8</v>
      </c>
      <c r="AA85" s="54">
        <f t="shared" si="377"/>
        <v>0.2</v>
      </c>
      <c r="AB85" s="54">
        <f>#N/A</f>
        <v>0.71714285714285719</v>
      </c>
      <c r="AC85" s="54">
        <f t="shared" ref="AC85:AD85" si="378">S85/10</f>
        <v>0.8</v>
      </c>
      <c r="AD85" s="54">
        <f t="shared" si="378"/>
        <v>0.75</v>
      </c>
      <c r="AE85" s="54">
        <f t="shared" ref="AE85:AF85" si="379">U85/5</f>
        <v>0.8</v>
      </c>
      <c r="AF85" s="54">
        <f t="shared" si="379"/>
        <v>0.2</v>
      </c>
      <c r="AG85" s="54">
        <f>#N/A</f>
        <v>0.71714285714285719</v>
      </c>
      <c r="AH85" s="54">
        <f t="shared" ref="AH85:AI85" si="380">X85/10</f>
        <v>0.75</v>
      </c>
      <c r="AI85" s="54">
        <f t="shared" si="380"/>
        <v>0.8</v>
      </c>
      <c r="AJ85" s="53" t="str">
        <f t="shared" ref="AJ85:AS85" si="381">IF(Z85&gt;=50%,"Yes","No")</f>
        <v>Yes</v>
      </c>
      <c r="AK85" s="53" t="str">
        <f t="shared" si="381"/>
        <v>No</v>
      </c>
      <c r="AL85" s="53" t="str">
        <f t="shared" si="381"/>
        <v>Yes</v>
      </c>
      <c r="AM85" s="53" t="str">
        <f t="shared" si="381"/>
        <v>Yes</v>
      </c>
      <c r="AN85" s="53" t="str">
        <f t="shared" si="381"/>
        <v>Yes</v>
      </c>
      <c r="AO85" s="53" t="str">
        <f t="shared" si="381"/>
        <v>Yes</v>
      </c>
      <c r="AP85" s="53" t="str">
        <f t="shared" si="381"/>
        <v>No</v>
      </c>
      <c r="AQ85" s="53" t="str">
        <f t="shared" si="381"/>
        <v>Yes</v>
      </c>
      <c r="AR85" s="53" t="str">
        <f t="shared" si="381"/>
        <v>Yes</v>
      </c>
      <c r="AS85" s="53" t="str">
        <f t="shared" si="381"/>
        <v>Yes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ht="15.75" customHeight="1" x14ac:dyDescent="0.25">
      <c r="A86" s="1"/>
      <c r="B86" s="55">
        <v>64</v>
      </c>
      <c r="C86" s="46" t="s">
        <v>186</v>
      </c>
      <c r="D86" s="46" t="s">
        <v>187</v>
      </c>
      <c r="E86" s="47">
        <v>4.5</v>
      </c>
      <c r="F86" s="47">
        <v>3.5</v>
      </c>
      <c r="G86" s="47">
        <v>3.5</v>
      </c>
      <c r="H86" s="47">
        <v>6.5</v>
      </c>
      <c r="I86" s="63"/>
      <c r="J86" s="50">
        <v>6</v>
      </c>
      <c r="K86" s="50">
        <v>4</v>
      </c>
      <c r="L86" s="50">
        <v>5</v>
      </c>
      <c r="M86" s="50">
        <v>0</v>
      </c>
      <c r="N86" s="67"/>
      <c r="O86" s="10">
        <f>#N/A</f>
        <v>33</v>
      </c>
      <c r="P86" s="53">
        <f>#N/A</f>
        <v>4.5</v>
      </c>
      <c r="Q86" s="53">
        <f>#N/A</f>
        <v>3.5</v>
      </c>
      <c r="R86" s="53">
        <f>#N/A</f>
        <v>20</v>
      </c>
      <c r="S86" s="53">
        <f t="shared" ref="S86:T86" si="382">L86</f>
        <v>5</v>
      </c>
      <c r="T86" s="53">
        <f t="shared" si="382"/>
        <v>0</v>
      </c>
      <c r="U86" s="53">
        <f>#N/A</f>
        <v>4.5</v>
      </c>
      <c r="V86" s="53">
        <f>#N/A</f>
        <v>3.5</v>
      </c>
      <c r="W86" s="53">
        <f>#N/A</f>
        <v>20</v>
      </c>
      <c r="X86" s="53">
        <f>#N/A</f>
        <v>0</v>
      </c>
      <c r="Y86" s="53">
        <f>#N/A</f>
        <v>5</v>
      </c>
      <c r="Z86" s="54">
        <f t="shared" ref="Z86:AA86" si="383">P86/5</f>
        <v>0.9</v>
      </c>
      <c r="AA86" s="54">
        <f t="shared" si="383"/>
        <v>0.7</v>
      </c>
      <c r="AB86" s="54">
        <f>#N/A</f>
        <v>0.5714285714285714</v>
      </c>
      <c r="AC86" s="54">
        <f t="shared" ref="AC86:AD86" si="384">S86/10</f>
        <v>0.5</v>
      </c>
      <c r="AD86" s="54">
        <f t="shared" si="384"/>
        <v>0</v>
      </c>
      <c r="AE86" s="54">
        <f t="shared" ref="AE86:AF86" si="385">U86/5</f>
        <v>0.9</v>
      </c>
      <c r="AF86" s="54">
        <f t="shared" si="385"/>
        <v>0.7</v>
      </c>
      <c r="AG86" s="54">
        <f>#N/A</f>
        <v>0.5714285714285714</v>
      </c>
      <c r="AH86" s="54">
        <f t="shared" ref="AH86:AI86" si="386">X86/10</f>
        <v>0</v>
      </c>
      <c r="AI86" s="54">
        <f t="shared" si="386"/>
        <v>0.5</v>
      </c>
      <c r="AJ86" s="53" t="str">
        <f t="shared" ref="AJ86:AS86" si="387">IF(Z86&gt;=50%,"Yes","No")</f>
        <v>Yes</v>
      </c>
      <c r="AK86" s="53" t="str">
        <f t="shared" si="387"/>
        <v>Yes</v>
      </c>
      <c r="AL86" s="53" t="str">
        <f t="shared" si="387"/>
        <v>Yes</v>
      </c>
      <c r="AM86" s="53" t="str">
        <f t="shared" si="387"/>
        <v>Yes</v>
      </c>
      <c r="AN86" s="53" t="str">
        <f t="shared" si="387"/>
        <v>No</v>
      </c>
      <c r="AO86" s="53" t="str">
        <f t="shared" si="387"/>
        <v>Yes</v>
      </c>
      <c r="AP86" s="53" t="str">
        <f t="shared" si="387"/>
        <v>Yes</v>
      </c>
      <c r="AQ86" s="53" t="str">
        <f t="shared" si="387"/>
        <v>Yes</v>
      </c>
      <c r="AR86" s="53" t="str">
        <f t="shared" si="387"/>
        <v>No</v>
      </c>
      <c r="AS86" s="53" t="str">
        <f t="shared" si="387"/>
        <v>Yes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ht="15.75" customHeight="1" x14ac:dyDescent="0.25">
      <c r="A87" s="1"/>
      <c r="B87" s="45">
        <v>65</v>
      </c>
      <c r="C87" s="46" t="s">
        <v>188</v>
      </c>
      <c r="D87" s="46" t="s">
        <v>189</v>
      </c>
      <c r="E87" s="47">
        <v>3</v>
      </c>
      <c r="F87" s="47">
        <v>3.4</v>
      </c>
      <c r="G87" s="47">
        <v>3</v>
      </c>
      <c r="H87" s="47">
        <v>4</v>
      </c>
      <c r="I87" s="63"/>
      <c r="J87" s="50">
        <v>7</v>
      </c>
      <c r="K87" s="50">
        <v>6</v>
      </c>
      <c r="L87" s="50">
        <v>7</v>
      </c>
      <c r="M87" s="50">
        <v>8</v>
      </c>
      <c r="N87" s="67"/>
      <c r="O87" s="10">
        <f>#N/A</f>
        <v>33.4</v>
      </c>
      <c r="P87" s="53">
        <f>#N/A</f>
        <v>3</v>
      </c>
      <c r="Q87" s="53">
        <f>#N/A</f>
        <v>3</v>
      </c>
      <c r="R87" s="53">
        <f>#N/A</f>
        <v>20.399999999999999</v>
      </c>
      <c r="S87" s="53">
        <f t="shared" ref="S87:T87" si="388">L87</f>
        <v>7</v>
      </c>
      <c r="T87" s="53">
        <f t="shared" si="388"/>
        <v>8</v>
      </c>
      <c r="U87" s="53">
        <f>#N/A</f>
        <v>3</v>
      </c>
      <c r="V87" s="53">
        <f>#N/A</f>
        <v>3</v>
      </c>
      <c r="W87" s="53">
        <f>#N/A</f>
        <v>20.399999999999999</v>
      </c>
      <c r="X87" s="53">
        <f>#N/A</f>
        <v>8</v>
      </c>
      <c r="Y87" s="53">
        <f>#N/A</f>
        <v>7</v>
      </c>
      <c r="Z87" s="54">
        <f t="shared" ref="Z87:AA87" si="389">P87/5</f>
        <v>0.6</v>
      </c>
      <c r="AA87" s="54">
        <f t="shared" si="389"/>
        <v>0.6</v>
      </c>
      <c r="AB87" s="54">
        <f>#N/A</f>
        <v>0.58285714285714285</v>
      </c>
      <c r="AC87" s="54">
        <f t="shared" ref="AC87:AD87" si="390">S87/10</f>
        <v>0.7</v>
      </c>
      <c r="AD87" s="54">
        <f t="shared" si="390"/>
        <v>0.8</v>
      </c>
      <c r="AE87" s="54">
        <f t="shared" ref="AE87:AF87" si="391">U87/5</f>
        <v>0.6</v>
      </c>
      <c r="AF87" s="54">
        <f t="shared" si="391"/>
        <v>0.6</v>
      </c>
      <c r="AG87" s="54">
        <f>#N/A</f>
        <v>0.58285714285714285</v>
      </c>
      <c r="AH87" s="54">
        <f t="shared" ref="AH87:AI87" si="392">X87/10</f>
        <v>0.8</v>
      </c>
      <c r="AI87" s="54">
        <f t="shared" si="392"/>
        <v>0.7</v>
      </c>
      <c r="AJ87" s="53" t="str">
        <f t="shared" ref="AJ87:AS87" si="393">IF(Z87&gt;=50%,"Yes","No")</f>
        <v>Yes</v>
      </c>
      <c r="AK87" s="53" t="str">
        <f t="shared" si="393"/>
        <v>Yes</v>
      </c>
      <c r="AL87" s="53" t="str">
        <f t="shared" si="393"/>
        <v>Yes</v>
      </c>
      <c r="AM87" s="53" t="str">
        <f t="shared" si="393"/>
        <v>Yes</v>
      </c>
      <c r="AN87" s="53" t="str">
        <f t="shared" si="393"/>
        <v>Yes</v>
      </c>
      <c r="AO87" s="53" t="str">
        <f t="shared" si="393"/>
        <v>Yes</v>
      </c>
      <c r="AP87" s="53" t="str">
        <f t="shared" si="393"/>
        <v>Yes</v>
      </c>
      <c r="AQ87" s="53" t="str">
        <f t="shared" si="393"/>
        <v>Yes</v>
      </c>
      <c r="AR87" s="53" t="str">
        <f t="shared" si="393"/>
        <v>Yes</v>
      </c>
      <c r="AS87" s="53" t="str">
        <f t="shared" si="393"/>
        <v>Yes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ht="15.75" customHeight="1" x14ac:dyDescent="0.25">
      <c r="A88" s="1"/>
      <c r="B88" s="55">
        <v>66</v>
      </c>
      <c r="C88" s="46" t="s">
        <v>190</v>
      </c>
      <c r="D88" s="46" t="s">
        <v>191</v>
      </c>
      <c r="E88" s="47">
        <v>3</v>
      </c>
      <c r="F88" s="47">
        <v>2.5</v>
      </c>
      <c r="G88" s="47">
        <v>0</v>
      </c>
      <c r="H88" s="47">
        <v>5.5</v>
      </c>
      <c r="I88" s="63"/>
      <c r="J88" s="50">
        <v>6</v>
      </c>
      <c r="K88" s="50">
        <v>6</v>
      </c>
      <c r="L88" s="50">
        <v>7</v>
      </c>
      <c r="M88" s="50">
        <v>4</v>
      </c>
      <c r="N88" s="67"/>
      <c r="O88" s="10">
        <f>#N/A</f>
        <v>30</v>
      </c>
      <c r="P88" s="53">
        <f>#N/A</f>
        <v>3</v>
      </c>
      <c r="Q88" s="53">
        <f>#N/A</f>
        <v>0</v>
      </c>
      <c r="R88" s="53">
        <f>#N/A</f>
        <v>20</v>
      </c>
      <c r="S88" s="53">
        <f t="shared" ref="S88:T88" si="394">L88</f>
        <v>7</v>
      </c>
      <c r="T88" s="53">
        <f t="shared" si="394"/>
        <v>4</v>
      </c>
      <c r="U88" s="53">
        <f>#N/A</f>
        <v>3</v>
      </c>
      <c r="V88" s="53">
        <f>#N/A</f>
        <v>0</v>
      </c>
      <c r="W88" s="53">
        <f>#N/A</f>
        <v>20</v>
      </c>
      <c r="X88" s="53">
        <f>#N/A</f>
        <v>4</v>
      </c>
      <c r="Y88" s="53">
        <f>#N/A</f>
        <v>7</v>
      </c>
      <c r="Z88" s="54">
        <f t="shared" ref="Z88:AA88" si="395">P88/5</f>
        <v>0.6</v>
      </c>
      <c r="AA88" s="54">
        <f t="shared" si="395"/>
        <v>0</v>
      </c>
      <c r="AB88" s="54">
        <f>#N/A</f>
        <v>0.5714285714285714</v>
      </c>
      <c r="AC88" s="54">
        <f t="shared" ref="AC88:AD88" si="396">S88/10</f>
        <v>0.7</v>
      </c>
      <c r="AD88" s="54">
        <f t="shared" si="396"/>
        <v>0.4</v>
      </c>
      <c r="AE88" s="54">
        <f t="shared" ref="AE88:AF88" si="397">U88/5</f>
        <v>0.6</v>
      </c>
      <c r="AF88" s="54">
        <f t="shared" si="397"/>
        <v>0</v>
      </c>
      <c r="AG88" s="54">
        <f>#N/A</f>
        <v>0.5714285714285714</v>
      </c>
      <c r="AH88" s="54">
        <f t="shared" ref="AH88:AI88" si="398">X88/10</f>
        <v>0.4</v>
      </c>
      <c r="AI88" s="54">
        <f t="shared" si="398"/>
        <v>0.7</v>
      </c>
      <c r="AJ88" s="53" t="str">
        <f t="shared" ref="AJ88:AS88" si="399">IF(Z88&gt;=50%,"Yes","No")</f>
        <v>Yes</v>
      </c>
      <c r="AK88" s="53" t="str">
        <f t="shared" si="399"/>
        <v>No</v>
      </c>
      <c r="AL88" s="53" t="str">
        <f t="shared" si="399"/>
        <v>Yes</v>
      </c>
      <c r="AM88" s="53" t="str">
        <f t="shared" si="399"/>
        <v>Yes</v>
      </c>
      <c r="AN88" s="53" t="str">
        <f t="shared" si="399"/>
        <v>No</v>
      </c>
      <c r="AO88" s="53" t="str">
        <f t="shared" si="399"/>
        <v>Yes</v>
      </c>
      <c r="AP88" s="53" t="str">
        <f t="shared" si="399"/>
        <v>No</v>
      </c>
      <c r="AQ88" s="53" t="str">
        <f t="shared" si="399"/>
        <v>Yes</v>
      </c>
      <c r="AR88" s="53" t="str">
        <f t="shared" si="399"/>
        <v>No</v>
      </c>
      <c r="AS88" s="53" t="str">
        <f t="shared" si="399"/>
        <v>Yes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ht="15.75" customHeight="1" x14ac:dyDescent="0.25">
      <c r="A89" s="1"/>
      <c r="B89" s="45">
        <v>67</v>
      </c>
      <c r="C89" s="46" t="s">
        <v>192</v>
      </c>
      <c r="D89" s="46" t="s">
        <v>193</v>
      </c>
      <c r="E89" s="47">
        <v>2.5</v>
      </c>
      <c r="F89" s="47">
        <v>0</v>
      </c>
      <c r="G89" s="47">
        <v>3.6</v>
      </c>
      <c r="H89" s="47">
        <v>2</v>
      </c>
      <c r="I89" s="63"/>
      <c r="J89" s="50">
        <v>6</v>
      </c>
      <c r="K89" s="50">
        <v>6</v>
      </c>
      <c r="L89" s="50">
        <v>7</v>
      </c>
      <c r="M89" s="50">
        <v>6.5</v>
      </c>
      <c r="N89" s="67"/>
      <c r="O89" s="10">
        <f>#N/A</f>
        <v>27.1</v>
      </c>
      <c r="P89" s="53">
        <f>#N/A</f>
        <v>2.5</v>
      </c>
      <c r="Q89" s="53">
        <f>#N/A</f>
        <v>3.6</v>
      </c>
      <c r="R89" s="53">
        <f>#N/A</f>
        <v>14</v>
      </c>
      <c r="S89" s="53">
        <f t="shared" ref="S89:T89" si="400">L89</f>
        <v>7</v>
      </c>
      <c r="T89" s="53">
        <f t="shared" si="400"/>
        <v>6.5</v>
      </c>
      <c r="U89" s="53">
        <f>#N/A</f>
        <v>2.5</v>
      </c>
      <c r="V89" s="53">
        <f>#N/A</f>
        <v>3.6</v>
      </c>
      <c r="W89" s="53">
        <f>#N/A</f>
        <v>14</v>
      </c>
      <c r="X89" s="53">
        <f>#N/A</f>
        <v>6.5</v>
      </c>
      <c r="Y89" s="53">
        <f>#N/A</f>
        <v>7</v>
      </c>
      <c r="Z89" s="54">
        <f t="shared" ref="Z89:AA89" si="401">P89/5</f>
        <v>0.5</v>
      </c>
      <c r="AA89" s="54">
        <f t="shared" si="401"/>
        <v>0.72</v>
      </c>
      <c r="AB89" s="54">
        <f>#N/A</f>
        <v>0.4</v>
      </c>
      <c r="AC89" s="54">
        <f t="shared" ref="AC89:AD89" si="402">S89/10</f>
        <v>0.7</v>
      </c>
      <c r="AD89" s="54">
        <f t="shared" si="402"/>
        <v>0.65</v>
      </c>
      <c r="AE89" s="54">
        <f t="shared" ref="AE89:AF89" si="403">U89/5</f>
        <v>0.5</v>
      </c>
      <c r="AF89" s="54">
        <f t="shared" si="403"/>
        <v>0.72</v>
      </c>
      <c r="AG89" s="54">
        <f>#N/A</f>
        <v>0.4</v>
      </c>
      <c r="AH89" s="54">
        <f t="shared" ref="AH89:AI89" si="404">X89/10</f>
        <v>0.65</v>
      </c>
      <c r="AI89" s="54">
        <f t="shared" si="404"/>
        <v>0.7</v>
      </c>
      <c r="AJ89" s="53" t="str">
        <f t="shared" ref="AJ89:AS89" si="405">IF(Z89&gt;=50%,"Yes","No")</f>
        <v>Yes</v>
      </c>
      <c r="AK89" s="53" t="str">
        <f t="shared" si="405"/>
        <v>Yes</v>
      </c>
      <c r="AL89" s="53" t="str">
        <f t="shared" si="405"/>
        <v>No</v>
      </c>
      <c r="AM89" s="53" t="str">
        <f t="shared" si="405"/>
        <v>Yes</v>
      </c>
      <c r="AN89" s="53" t="str">
        <f t="shared" si="405"/>
        <v>Yes</v>
      </c>
      <c r="AO89" s="53" t="str">
        <f t="shared" si="405"/>
        <v>Yes</v>
      </c>
      <c r="AP89" s="53" t="str">
        <f t="shared" si="405"/>
        <v>Yes</v>
      </c>
      <c r="AQ89" s="53" t="str">
        <f t="shared" si="405"/>
        <v>No</v>
      </c>
      <c r="AR89" s="53" t="str">
        <f t="shared" si="405"/>
        <v>Yes</v>
      </c>
      <c r="AS89" s="53" t="str">
        <f t="shared" si="405"/>
        <v>Yes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ht="15.75" customHeight="1" x14ac:dyDescent="0.25">
      <c r="A90" s="1"/>
      <c r="B90" s="55">
        <v>68</v>
      </c>
      <c r="C90" s="46" t="s">
        <v>194</v>
      </c>
      <c r="D90" s="46" t="s">
        <v>195</v>
      </c>
      <c r="E90" s="47">
        <v>3</v>
      </c>
      <c r="F90" s="47">
        <v>2.6</v>
      </c>
      <c r="G90" s="47">
        <v>3</v>
      </c>
      <c r="H90" s="47">
        <v>5</v>
      </c>
      <c r="I90" s="63"/>
      <c r="J90" s="50">
        <v>6</v>
      </c>
      <c r="K90" s="50">
        <v>6</v>
      </c>
      <c r="L90" s="50">
        <v>6.5</v>
      </c>
      <c r="M90" s="50">
        <v>0</v>
      </c>
      <c r="N90" s="67"/>
      <c r="O90" s="10">
        <f>#N/A</f>
        <v>32.1</v>
      </c>
      <c r="P90" s="53">
        <f>#N/A</f>
        <v>3</v>
      </c>
      <c r="Q90" s="53">
        <f>#N/A</f>
        <v>3</v>
      </c>
      <c r="R90" s="53">
        <f>#N/A</f>
        <v>19.600000000000001</v>
      </c>
      <c r="S90" s="53">
        <f t="shared" ref="S90:T90" si="406">L90</f>
        <v>6.5</v>
      </c>
      <c r="T90" s="53">
        <f t="shared" si="406"/>
        <v>0</v>
      </c>
      <c r="U90" s="53">
        <f>#N/A</f>
        <v>3</v>
      </c>
      <c r="V90" s="53">
        <f>#N/A</f>
        <v>3</v>
      </c>
      <c r="W90" s="53">
        <f>#N/A</f>
        <v>19.600000000000001</v>
      </c>
      <c r="X90" s="53">
        <f>#N/A</f>
        <v>0</v>
      </c>
      <c r="Y90" s="53">
        <f>#N/A</f>
        <v>6.5</v>
      </c>
      <c r="Z90" s="54">
        <f t="shared" ref="Z90:AA90" si="407">P90/5</f>
        <v>0.6</v>
      </c>
      <c r="AA90" s="54">
        <f t="shared" si="407"/>
        <v>0.6</v>
      </c>
      <c r="AB90" s="54">
        <f>#N/A</f>
        <v>0.56000000000000005</v>
      </c>
      <c r="AC90" s="54">
        <f t="shared" ref="AC90:AD90" si="408">S90/10</f>
        <v>0.65</v>
      </c>
      <c r="AD90" s="54">
        <f t="shared" si="408"/>
        <v>0</v>
      </c>
      <c r="AE90" s="54">
        <f t="shared" ref="AE90:AF90" si="409">U90/5</f>
        <v>0.6</v>
      </c>
      <c r="AF90" s="54">
        <f t="shared" si="409"/>
        <v>0.6</v>
      </c>
      <c r="AG90" s="54">
        <f>#N/A</f>
        <v>0.56000000000000005</v>
      </c>
      <c r="AH90" s="54">
        <f t="shared" ref="AH90:AI90" si="410">X90/10</f>
        <v>0</v>
      </c>
      <c r="AI90" s="54">
        <f t="shared" si="410"/>
        <v>0.65</v>
      </c>
      <c r="AJ90" s="53" t="str">
        <f t="shared" ref="AJ90:AS90" si="411">IF(Z90&gt;=50%,"Yes","No")</f>
        <v>Yes</v>
      </c>
      <c r="AK90" s="53" t="str">
        <f t="shared" si="411"/>
        <v>Yes</v>
      </c>
      <c r="AL90" s="53" t="str">
        <f t="shared" si="411"/>
        <v>Yes</v>
      </c>
      <c r="AM90" s="53" t="str">
        <f t="shared" si="411"/>
        <v>Yes</v>
      </c>
      <c r="AN90" s="53" t="str">
        <f t="shared" si="411"/>
        <v>No</v>
      </c>
      <c r="AO90" s="53" t="str">
        <f t="shared" si="411"/>
        <v>Yes</v>
      </c>
      <c r="AP90" s="53" t="str">
        <f t="shared" si="411"/>
        <v>Yes</v>
      </c>
      <c r="AQ90" s="53" t="str">
        <f t="shared" si="411"/>
        <v>Yes</v>
      </c>
      <c r="AR90" s="53" t="str">
        <f t="shared" si="411"/>
        <v>No</v>
      </c>
      <c r="AS90" s="53" t="str">
        <f t="shared" si="411"/>
        <v>Yes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ht="15.75" customHeight="1" x14ac:dyDescent="0.25">
      <c r="A91" s="1"/>
      <c r="B91" s="45">
        <v>69</v>
      </c>
      <c r="C91" s="46" t="s">
        <v>196</v>
      </c>
      <c r="D91" s="46" t="s">
        <v>197</v>
      </c>
      <c r="E91" s="47">
        <v>3</v>
      </c>
      <c r="F91" s="47">
        <v>3</v>
      </c>
      <c r="G91" s="47">
        <v>3</v>
      </c>
      <c r="H91" s="47">
        <v>6.6</v>
      </c>
      <c r="I91" s="63"/>
      <c r="J91" s="50">
        <v>8.5</v>
      </c>
      <c r="K91" s="50">
        <v>3</v>
      </c>
      <c r="L91" s="50">
        <v>8.5</v>
      </c>
      <c r="M91" s="50">
        <v>5</v>
      </c>
      <c r="N91" s="67"/>
      <c r="O91" s="10">
        <f>#N/A</f>
        <v>35.6</v>
      </c>
      <c r="P91" s="53">
        <f>#N/A</f>
        <v>3</v>
      </c>
      <c r="Q91" s="53">
        <f>#N/A</f>
        <v>3</v>
      </c>
      <c r="R91" s="53">
        <f>#N/A</f>
        <v>21.1</v>
      </c>
      <c r="S91" s="53">
        <f t="shared" ref="S91:T91" si="412">L91</f>
        <v>8.5</v>
      </c>
      <c r="T91" s="53">
        <f t="shared" si="412"/>
        <v>5</v>
      </c>
      <c r="U91" s="53">
        <f>#N/A</f>
        <v>3</v>
      </c>
      <c r="V91" s="53">
        <f>#N/A</f>
        <v>3</v>
      </c>
      <c r="W91" s="53">
        <f>#N/A</f>
        <v>21.1</v>
      </c>
      <c r="X91" s="53">
        <f>#N/A</f>
        <v>5</v>
      </c>
      <c r="Y91" s="53">
        <f>#N/A</f>
        <v>8.5</v>
      </c>
      <c r="Z91" s="54">
        <f t="shared" ref="Z91:AA91" si="413">P91/5</f>
        <v>0.6</v>
      </c>
      <c r="AA91" s="54">
        <f t="shared" si="413"/>
        <v>0.6</v>
      </c>
      <c r="AB91" s="54">
        <f>#N/A</f>
        <v>0.60285714285714287</v>
      </c>
      <c r="AC91" s="54">
        <f t="shared" ref="AC91:AD91" si="414">S91/10</f>
        <v>0.85</v>
      </c>
      <c r="AD91" s="54">
        <f t="shared" si="414"/>
        <v>0.5</v>
      </c>
      <c r="AE91" s="54">
        <f t="shared" ref="AE91:AF91" si="415">U91/5</f>
        <v>0.6</v>
      </c>
      <c r="AF91" s="54">
        <f t="shared" si="415"/>
        <v>0.6</v>
      </c>
      <c r="AG91" s="54">
        <f>#N/A</f>
        <v>0.60285714285714287</v>
      </c>
      <c r="AH91" s="54">
        <f t="shared" ref="AH91:AI91" si="416">X91/10</f>
        <v>0.5</v>
      </c>
      <c r="AI91" s="54">
        <f t="shared" si="416"/>
        <v>0.85</v>
      </c>
      <c r="AJ91" s="53" t="str">
        <f t="shared" ref="AJ91:AS91" si="417">IF(Z91&gt;=50%,"Yes","No")</f>
        <v>Yes</v>
      </c>
      <c r="AK91" s="53" t="str">
        <f t="shared" si="417"/>
        <v>Yes</v>
      </c>
      <c r="AL91" s="53" t="str">
        <f t="shared" si="417"/>
        <v>Yes</v>
      </c>
      <c r="AM91" s="53" t="str">
        <f t="shared" si="417"/>
        <v>Yes</v>
      </c>
      <c r="AN91" s="53" t="str">
        <f t="shared" si="417"/>
        <v>Yes</v>
      </c>
      <c r="AO91" s="53" t="str">
        <f t="shared" si="417"/>
        <v>Yes</v>
      </c>
      <c r="AP91" s="53" t="str">
        <f t="shared" si="417"/>
        <v>Yes</v>
      </c>
      <c r="AQ91" s="53" t="str">
        <f t="shared" si="417"/>
        <v>Yes</v>
      </c>
      <c r="AR91" s="53" t="str">
        <f t="shared" si="417"/>
        <v>Yes</v>
      </c>
      <c r="AS91" s="53" t="str">
        <f t="shared" si="417"/>
        <v>Yes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ht="15.75" customHeight="1" x14ac:dyDescent="0.25">
      <c r="A92" s="1"/>
      <c r="B92" s="55">
        <v>70</v>
      </c>
      <c r="C92" s="46" t="s">
        <v>198</v>
      </c>
      <c r="D92" s="46" t="s">
        <v>199</v>
      </c>
      <c r="E92" s="47">
        <v>4.5</v>
      </c>
      <c r="F92" s="47">
        <v>4</v>
      </c>
      <c r="G92" s="47">
        <v>3</v>
      </c>
      <c r="H92" s="47">
        <v>5.5</v>
      </c>
      <c r="I92" s="63"/>
      <c r="J92" s="50">
        <v>5</v>
      </c>
      <c r="K92" s="50">
        <v>6</v>
      </c>
      <c r="L92" s="50">
        <v>5</v>
      </c>
      <c r="M92" s="50">
        <v>2</v>
      </c>
      <c r="N92" s="67"/>
      <c r="O92" s="10">
        <f>#N/A</f>
        <v>33</v>
      </c>
      <c r="P92" s="53">
        <f>#N/A</f>
        <v>4.5</v>
      </c>
      <c r="Q92" s="53">
        <f>#N/A</f>
        <v>3</v>
      </c>
      <c r="R92" s="53">
        <f>#N/A</f>
        <v>20.5</v>
      </c>
      <c r="S92" s="53">
        <f t="shared" ref="S92:T92" si="418">L92</f>
        <v>5</v>
      </c>
      <c r="T92" s="53">
        <f t="shared" si="418"/>
        <v>2</v>
      </c>
      <c r="U92" s="53">
        <f>#N/A</f>
        <v>4.5</v>
      </c>
      <c r="V92" s="53">
        <f>#N/A</f>
        <v>3</v>
      </c>
      <c r="W92" s="53">
        <f>#N/A</f>
        <v>20.5</v>
      </c>
      <c r="X92" s="53">
        <f>#N/A</f>
        <v>2</v>
      </c>
      <c r="Y92" s="53">
        <f>#N/A</f>
        <v>5</v>
      </c>
      <c r="Z92" s="54">
        <f t="shared" ref="Z92:AA92" si="419">P92/5</f>
        <v>0.9</v>
      </c>
      <c r="AA92" s="54">
        <f t="shared" si="419"/>
        <v>0.6</v>
      </c>
      <c r="AB92" s="54">
        <f>#N/A</f>
        <v>0.58571428571428574</v>
      </c>
      <c r="AC92" s="54">
        <f t="shared" ref="AC92:AD92" si="420">S92/10</f>
        <v>0.5</v>
      </c>
      <c r="AD92" s="54">
        <f t="shared" si="420"/>
        <v>0.2</v>
      </c>
      <c r="AE92" s="54">
        <f t="shared" ref="AE92:AF92" si="421">U92/5</f>
        <v>0.9</v>
      </c>
      <c r="AF92" s="54">
        <f t="shared" si="421"/>
        <v>0.6</v>
      </c>
      <c r="AG92" s="54">
        <f>#N/A</f>
        <v>0.58571428571428574</v>
      </c>
      <c r="AH92" s="54">
        <f t="shared" ref="AH92:AI92" si="422">X92/10</f>
        <v>0.2</v>
      </c>
      <c r="AI92" s="54">
        <f t="shared" si="422"/>
        <v>0.5</v>
      </c>
      <c r="AJ92" s="53" t="str">
        <f t="shared" ref="AJ92:AS92" si="423">IF(Z92&gt;=50%,"Yes","No")</f>
        <v>Yes</v>
      </c>
      <c r="AK92" s="53" t="str">
        <f t="shared" si="423"/>
        <v>Yes</v>
      </c>
      <c r="AL92" s="53" t="str">
        <f t="shared" si="423"/>
        <v>Yes</v>
      </c>
      <c r="AM92" s="53" t="str">
        <f t="shared" si="423"/>
        <v>Yes</v>
      </c>
      <c r="AN92" s="53" t="str">
        <f t="shared" si="423"/>
        <v>No</v>
      </c>
      <c r="AO92" s="53" t="str">
        <f t="shared" si="423"/>
        <v>Yes</v>
      </c>
      <c r="AP92" s="53" t="str">
        <f t="shared" si="423"/>
        <v>Yes</v>
      </c>
      <c r="AQ92" s="53" t="str">
        <f t="shared" si="423"/>
        <v>Yes</v>
      </c>
      <c r="AR92" s="53" t="str">
        <f t="shared" si="423"/>
        <v>No</v>
      </c>
      <c r="AS92" s="53" t="str">
        <f t="shared" si="423"/>
        <v>Yes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ht="15.75" customHeight="1" x14ac:dyDescent="0.25">
      <c r="A93" s="1"/>
      <c r="B93" s="45">
        <v>71</v>
      </c>
      <c r="C93" s="46" t="s">
        <v>200</v>
      </c>
      <c r="D93" s="46" t="s">
        <v>201</v>
      </c>
      <c r="E93" s="47">
        <v>4</v>
      </c>
      <c r="F93" s="47">
        <v>4</v>
      </c>
      <c r="G93" s="47">
        <v>3</v>
      </c>
      <c r="H93" s="47">
        <v>6.1</v>
      </c>
      <c r="I93" s="63"/>
      <c r="J93" s="50">
        <v>7</v>
      </c>
      <c r="K93" s="50">
        <v>6</v>
      </c>
      <c r="L93" s="50">
        <v>7</v>
      </c>
      <c r="M93" s="50">
        <v>8.5</v>
      </c>
      <c r="N93" s="67"/>
      <c r="O93" s="10">
        <f>#N/A</f>
        <v>37.1</v>
      </c>
      <c r="P93" s="53">
        <f>#N/A</f>
        <v>4</v>
      </c>
      <c r="Q93" s="53">
        <f>#N/A</f>
        <v>3</v>
      </c>
      <c r="R93" s="53">
        <f>#N/A</f>
        <v>23.1</v>
      </c>
      <c r="S93" s="53">
        <f t="shared" ref="S93:T93" si="424">L93</f>
        <v>7</v>
      </c>
      <c r="T93" s="53">
        <f t="shared" si="424"/>
        <v>8.5</v>
      </c>
      <c r="U93" s="53">
        <f>#N/A</f>
        <v>4</v>
      </c>
      <c r="V93" s="53">
        <f>#N/A</f>
        <v>3</v>
      </c>
      <c r="W93" s="53">
        <f>#N/A</f>
        <v>23.1</v>
      </c>
      <c r="X93" s="53">
        <f>#N/A</f>
        <v>8.5</v>
      </c>
      <c r="Y93" s="53">
        <f>#N/A</f>
        <v>7</v>
      </c>
      <c r="Z93" s="54">
        <f t="shared" ref="Z93:AA93" si="425">P93/5</f>
        <v>0.8</v>
      </c>
      <c r="AA93" s="54">
        <f t="shared" si="425"/>
        <v>0.6</v>
      </c>
      <c r="AB93" s="54">
        <f>#N/A</f>
        <v>0.66</v>
      </c>
      <c r="AC93" s="54">
        <f t="shared" ref="AC93:AD93" si="426">S93/10</f>
        <v>0.7</v>
      </c>
      <c r="AD93" s="54">
        <f t="shared" si="426"/>
        <v>0.85</v>
      </c>
      <c r="AE93" s="54">
        <f t="shared" ref="AE93:AF93" si="427">U93/5</f>
        <v>0.8</v>
      </c>
      <c r="AF93" s="54">
        <f t="shared" si="427"/>
        <v>0.6</v>
      </c>
      <c r="AG93" s="54">
        <f>#N/A</f>
        <v>0.66</v>
      </c>
      <c r="AH93" s="54">
        <f t="shared" ref="AH93:AI93" si="428">X93/10</f>
        <v>0.85</v>
      </c>
      <c r="AI93" s="54">
        <f t="shared" si="428"/>
        <v>0.7</v>
      </c>
      <c r="AJ93" s="53" t="str">
        <f t="shared" ref="AJ93:AS93" si="429">IF(Z93&gt;=50%,"Yes","No")</f>
        <v>Yes</v>
      </c>
      <c r="AK93" s="53" t="str">
        <f t="shared" si="429"/>
        <v>Yes</v>
      </c>
      <c r="AL93" s="53" t="str">
        <f t="shared" si="429"/>
        <v>Yes</v>
      </c>
      <c r="AM93" s="53" t="str">
        <f t="shared" si="429"/>
        <v>Yes</v>
      </c>
      <c r="AN93" s="53" t="str">
        <f t="shared" si="429"/>
        <v>Yes</v>
      </c>
      <c r="AO93" s="53" t="str">
        <f t="shared" si="429"/>
        <v>Yes</v>
      </c>
      <c r="AP93" s="53" t="str">
        <f t="shared" si="429"/>
        <v>Yes</v>
      </c>
      <c r="AQ93" s="53" t="str">
        <f t="shared" si="429"/>
        <v>Yes</v>
      </c>
      <c r="AR93" s="53" t="str">
        <f t="shared" si="429"/>
        <v>Yes</v>
      </c>
      <c r="AS93" s="53" t="str">
        <f t="shared" si="429"/>
        <v>Yes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ht="15.75" customHeight="1" x14ac:dyDescent="0.25">
      <c r="A94" s="1"/>
      <c r="B94" s="55">
        <v>72</v>
      </c>
      <c r="C94" s="46" t="s">
        <v>202</v>
      </c>
      <c r="D94" s="46" t="s">
        <v>203</v>
      </c>
      <c r="E94" s="47">
        <v>3</v>
      </c>
      <c r="F94" s="47">
        <v>3</v>
      </c>
      <c r="G94" s="47">
        <v>3</v>
      </c>
      <c r="H94" s="47">
        <v>5.2</v>
      </c>
      <c r="I94" s="63"/>
      <c r="J94" s="50">
        <v>7</v>
      </c>
      <c r="K94" s="50">
        <v>5</v>
      </c>
      <c r="L94" s="50">
        <v>7</v>
      </c>
      <c r="M94" s="50">
        <v>7</v>
      </c>
      <c r="N94" s="67"/>
      <c r="O94" s="10">
        <f>#N/A</f>
        <v>33.200000000000003</v>
      </c>
      <c r="P94" s="53">
        <f>#N/A</f>
        <v>3</v>
      </c>
      <c r="Q94" s="53">
        <f>#N/A</f>
        <v>3</v>
      </c>
      <c r="R94" s="53">
        <f>#N/A</f>
        <v>20.2</v>
      </c>
      <c r="S94" s="53">
        <f t="shared" ref="S94:T94" si="430">L94</f>
        <v>7</v>
      </c>
      <c r="T94" s="53">
        <f t="shared" si="430"/>
        <v>7</v>
      </c>
      <c r="U94" s="53">
        <f>#N/A</f>
        <v>3</v>
      </c>
      <c r="V94" s="53">
        <f>#N/A</f>
        <v>3</v>
      </c>
      <c r="W94" s="53">
        <f>#N/A</f>
        <v>20.2</v>
      </c>
      <c r="X94" s="53">
        <f>#N/A</f>
        <v>7</v>
      </c>
      <c r="Y94" s="53">
        <f>#N/A</f>
        <v>7</v>
      </c>
      <c r="Z94" s="54">
        <f t="shared" ref="Z94:AA94" si="431">P94/5</f>
        <v>0.6</v>
      </c>
      <c r="AA94" s="54">
        <f t="shared" si="431"/>
        <v>0.6</v>
      </c>
      <c r="AB94" s="54">
        <f>#N/A</f>
        <v>0.57714285714285707</v>
      </c>
      <c r="AC94" s="54">
        <f t="shared" ref="AC94:AD94" si="432">S94/10</f>
        <v>0.7</v>
      </c>
      <c r="AD94" s="54">
        <f t="shared" si="432"/>
        <v>0.7</v>
      </c>
      <c r="AE94" s="54">
        <f t="shared" ref="AE94:AF94" si="433">U94/5</f>
        <v>0.6</v>
      </c>
      <c r="AF94" s="54">
        <f t="shared" si="433"/>
        <v>0.6</v>
      </c>
      <c r="AG94" s="54">
        <f>#N/A</f>
        <v>0.57714285714285707</v>
      </c>
      <c r="AH94" s="54">
        <f t="shared" ref="AH94:AI94" si="434">X94/10</f>
        <v>0.7</v>
      </c>
      <c r="AI94" s="54">
        <f t="shared" si="434"/>
        <v>0.7</v>
      </c>
      <c r="AJ94" s="53" t="str">
        <f t="shared" ref="AJ94:AS94" si="435">IF(Z94&gt;=50%,"Yes","No")</f>
        <v>Yes</v>
      </c>
      <c r="AK94" s="53" t="str">
        <f t="shared" si="435"/>
        <v>Yes</v>
      </c>
      <c r="AL94" s="53" t="str">
        <f t="shared" si="435"/>
        <v>Yes</v>
      </c>
      <c r="AM94" s="53" t="str">
        <f t="shared" si="435"/>
        <v>Yes</v>
      </c>
      <c r="AN94" s="53" t="str">
        <f t="shared" si="435"/>
        <v>Yes</v>
      </c>
      <c r="AO94" s="53" t="str">
        <f t="shared" si="435"/>
        <v>Yes</v>
      </c>
      <c r="AP94" s="53" t="str">
        <f t="shared" si="435"/>
        <v>Yes</v>
      </c>
      <c r="AQ94" s="53" t="str">
        <f t="shared" si="435"/>
        <v>Yes</v>
      </c>
      <c r="AR94" s="53" t="str">
        <f t="shared" si="435"/>
        <v>Yes</v>
      </c>
      <c r="AS94" s="53" t="str">
        <f t="shared" si="435"/>
        <v>Yes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ht="15.75" customHeight="1" x14ac:dyDescent="0.25">
      <c r="A95" s="1"/>
      <c r="B95" s="45">
        <v>73</v>
      </c>
      <c r="C95" s="46" t="s">
        <v>204</v>
      </c>
      <c r="D95" s="46" t="s">
        <v>205</v>
      </c>
      <c r="E95" s="48">
        <v>0</v>
      </c>
      <c r="F95" s="48">
        <v>0</v>
      </c>
      <c r="G95" s="48">
        <v>0</v>
      </c>
      <c r="H95" s="48">
        <v>0</v>
      </c>
      <c r="I95" s="63"/>
      <c r="J95" s="68">
        <v>5</v>
      </c>
      <c r="K95" s="68">
        <v>1</v>
      </c>
      <c r="L95" s="68">
        <v>0</v>
      </c>
      <c r="M95" s="68">
        <v>0</v>
      </c>
      <c r="N95" s="67"/>
      <c r="O95" s="10">
        <f>#N/A</f>
        <v>6</v>
      </c>
      <c r="P95" s="53">
        <f>#N/A</f>
        <v>0</v>
      </c>
      <c r="Q95" s="53">
        <f>#N/A</f>
        <v>0</v>
      </c>
      <c r="R95" s="53">
        <f>#N/A</f>
        <v>6</v>
      </c>
      <c r="S95" s="53">
        <f t="shared" ref="S95:T95" si="436">L95</f>
        <v>0</v>
      </c>
      <c r="T95" s="53">
        <f t="shared" si="436"/>
        <v>0</v>
      </c>
      <c r="U95" s="53">
        <f>#N/A</f>
        <v>0</v>
      </c>
      <c r="V95" s="53">
        <f>#N/A</f>
        <v>0</v>
      </c>
      <c r="W95" s="53">
        <f>#N/A</f>
        <v>6</v>
      </c>
      <c r="X95" s="53">
        <f>#N/A</f>
        <v>0</v>
      </c>
      <c r="Y95" s="53">
        <f>#N/A</f>
        <v>0</v>
      </c>
      <c r="Z95" s="54">
        <f t="shared" ref="Z95:AA95" si="437">P95/5</f>
        <v>0</v>
      </c>
      <c r="AA95" s="54">
        <f t="shared" si="437"/>
        <v>0</v>
      </c>
      <c r="AB95" s="54">
        <f>#N/A</f>
        <v>0.17142857142857143</v>
      </c>
      <c r="AC95" s="54">
        <f t="shared" ref="AC95:AD95" si="438">S95/10</f>
        <v>0</v>
      </c>
      <c r="AD95" s="54">
        <f t="shared" si="438"/>
        <v>0</v>
      </c>
      <c r="AE95" s="54">
        <f t="shared" ref="AE95:AF95" si="439">U95/5</f>
        <v>0</v>
      </c>
      <c r="AF95" s="54">
        <f t="shared" si="439"/>
        <v>0</v>
      </c>
      <c r="AG95" s="54">
        <f>#N/A</f>
        <v>0.17142857142857143</v>
      </c>
      <c r="AH95" s="54">
        <f t="shared" ref="AH95:AI95" si="440">X95/10</f>
        <v>0</v>
      </c>
      <c r="AI95" s="54">
        <f t="shared" si="440"/>
        <v>0</v>
      </c>
      <c r="AJ95" s="53" t="str">
        <f t="shared" ref="AJ95:AS95" si="441">IF(Z95&gt;=50%,"Yes","No")</f>
        <v>No</v>
      </c>
      <c r="AK95" s="53" t="str">
        <f t="shared" si="441"/>
        <v>No</v>
      </c>
      <c r="AL95" s="53" t="str">
        <f t="shared" si="441"/>
        <v>No</v>
      </c>
      <c r="AM95" s="53" t="str">
        <f t="shared" si="441"/>
        <v>No</v>
      </c>
      <c r="AN95" s="53" t="str">
        <f t="shared" si="441"/>
        <v>No</v>
      </c>
      <c r="AO95" s="53" t="str">
        <f t="shared" si="441"/>
        <v>No</v>
      </c>
      <c r="AP95" s="53" t="str">
        <f t="shared" si="441"/>
        <v>No</v>
      </c>
      <c r="AQ95" s="53" t="str">
        <f t="shared" si="441"/>
        <v>No</v>
      </c>
      <c r="AR95" s="53" t="str">
        <f t="shared" si="441"/>
        <v>No</v>
      </c>
      <c r="AS95" s="53" t="str">
        <f t="shared" si="441"/>
        <v>No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ht="15.75" customHeight="1" x14ac:dyDescent="0.25">
      <c r="A96" s="1"/>
      <c r="B96" s="55">
        <v>74</v>
      </c>
      <c r="C96" s="46" t="s">
        <v>206</v>
      </c>
      <c r="D96" s="46" t="s">
        <v>207</v>
      </c>
      <c r="E96" s="47">
        <v>3</v>
      </c>
      <c r="F96" s="47">
        <v>0</v>
      </c>
      <c r="G96" s="47">
        <v>3</v>
      </c>
      <c r="H96" s="47">
        <v>4.3</v>
      </c>
      <c r="I96" s="63"/>
      <c r="J96" s="50">
        <v>7</v>
      </c>
      <c r="K96" s="50">
        <v>6.5</v>
      </c>
      <c r="L96" s="50">
        <v>5.5</v>
      </c>
      <c r="M96" s="50">
        <v>6.5</v>
      </c>
      <c r="N96" s="67"/>
      <c r="O96" s="10">
        <f>#N/A</f>
        <v>29.3</v>
      </c>
      <c r="P96" s="53">
        <f>#N/A</f>
        <v>3</v>
      </c>
      <c r="Q96" s="53">
        <f>#N/A</f>
        <v>3</v>
      </c>
      <c r="R96" s="53">
        <f>#N/A</f>
        <v>17.8</v>
      </c>
      <c r="S96" s="53">
        <f t="shared" ref="S96:T96" si="442">L96</f>
        <v>5.5</v>
      </c>
      <c r="T96" s="53">
        <f t="shared" si="442"/>
        <v>6.5</v>
      </c>
      <c r="U96" s="53">
        <f>#N/A</f>
        <v>3</v>
      </c>
      <c r="V96" s="53">
        <f>#N/A</f>
        <v>3</v>
      </c>
      <c r="W96" s="53">
        <f>#N/A</f>
        <v>17.8</v>
      </c>
      <c r="X96" s="53">
        <f>#N/A</f>
        <v>6.5</v>
      </c>
      <c r="Y96" s="53">
        <f>#N/A</f>
        <v>5.5</v>
      </c>
      <c r="Z96" s="54">
        <f t="shared" ref="Z96:AA96" si="443">P96/5</f>
        <v>0.6</v>
      </c>
      <c r="AA96" s="54">
        <f t="shared" si="443"/>
        <v>0.6</v>
      </c>
      <c r="AB96" s="54">
        <f>#N/A</f>
        <v>0.50857142857142856</v>
      </c>
      <c r="AC96" s="54">
        <f t="shared" ref="AC96:AD96" si="444">S96/10</f>
        <v>0.55000000000000004</v>
      </c>
      <c r="AD96" s="54">
        <f t="shared" si="444"/>
        <v>0.65</v>
      </c>
      <c r="AE96" s="54">
        <f t="shared" ref="AE96:AF96" si="445">U96/5</f>
        <v>0.6</v>
      </c>
      <c r="AF96" s="54">
        <f t="shared" si="445"/>
        <v>0.6</v>
      </c>
      <c r="AG96" s="54">
        <f>#N/A</f>
        <v>0.50857142857142856</v>
      </c>
      <c r="AH96" s="54">
        <f t="shared" ref="AH96:AI96" si="446">X96/10</f>
        <v>0.65</v>
      </c>
      <c r="AI96" s="54">
        <f t="shared" si="446"/>
        <v>0.55000000000000004</v>
      </c>
      <c r="AJ96" s="53" t="str">
        <f t="shared" ref="AJ96:AS96" si="447">IF(Z96&gt;=50%,"Yes","No")</f>
        <v>Yes</v>
      </c>
      <c r="AK96" s="53" t="str">
        <f t="shared" si="447"/>
        <v>Yes</v>
      </c>
      <c r="AL96" s="53" t="str">
        <f t="shared" si="447"/>
        <v>Yes</v>
      </c>
      <c r="AM96" s="53" t="str">
        <f t="shared" si="447"/>
        <v>Yes</v>
      </c>
      <c r="AN96" s="53" t="str">
        <f t="shared" si="447"/>
        <v>Yes</v>
      </c>
      <c r="AO96" s="53" t="str">
        <f t="shared" si="447"/>
        <v>Yes</v>
      </c>
      <c r="AP96" s="53" t="str">
        <f t="shared" si="447"/>
        <v>Yes</v>
      </c>
      <c r="AQ96" s="53" t="str">
        <f t="shared" si="447"/>
        <v>Yes</v>
      </c>
      <c r="AR96" s="53" t="str">
        <f t="shared" si="447"/>
        <v>Yes</v>
      </c>
      <c r="AS96" s="53" t="str">
        <f t="shared" si="447"/>
        <v>Yes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ht="15.75" customHeight="1" x14ac:dyDescent="0.25">
      <c r="A97" s="1"/>
      <c r="B97" s="45">
        <v>75</v>
      </c>
      <c r="C97" s="46" t="s">
        <v>208</v>
      </c>
      <c r="D97" s="46" t="s">
        <v>209</v>
      </c>
      <c r="E97" s="47">
        <v>3</v>
      </c>
      <c r="F97" s="47">
        <v>3</v>
      </c>
      <c r="G97" s="47">
        <v>2.5</v>
      </c>
      <c r="H97" s="47">
        <v>2.6</v>
      </c>
      <c r="I97" s="63"/>
      <c r="J97" s="50">
        <v>5</v>
      </c>
      <c r="K97" s="50">
        <v>5</v>
      </c>
      <c r="L97" s="50">
        <v>5</v>
      </c>
      <c r="M97" s="50">
        <v>0</v>
      </c>
      <c r="N97" s="67"/>
      <c r="O97" s="10">
        <f>#N/A</f>
        <v>26.1</v>
      </c>
      <c r="P97" s="53">
        <f>#N/A</f>
        <v>3</v>
      </c>
      <c r="Q97" s="53">
        <f>#N/A</f>
        <v>2.5</v>
      </c>
      <c r="R97" s="53">
        <f>#N/A</f>
        <v>15.6</v>
      </c>
      <c r="S97" s="53">
        <f t="shared" ref="S97:T97" si="448">L97</f>
        <v>5</v>
      </c>
      <c r="T97" s="53">
        <f t="shared" si="448"/>
        <v>0</v>
      </c>
      <c r="U97" s="53">
        <f>#N/A</f>
        <v>3</v>
      </c>
      <c r="V97" s="53">
        <f>#N/A</f>
        <v>2.5</v>
      </c>
      <c r="W97" s="53">
        <f>#N/A</f>
        <v>15.6</v>
      </c>
      <c r="X97" s="53">
        <f>#N/A</f>
        <v>0</v>
      </c>
      <c r="Y97" s="53">
        <f>#N/A</f>
        <v>5</v>
      </c>
      <c r="Z97" s="54">
        <f t="shared" ref="Z97:AA97" si="449">P97/5</f>
        <v>0.6</v>
      </c>
      <c r="AA97" s="54">
        <f t="shared" si="449"/>
        <v>0.5</v>
      </c>
      <c r="AB97" s="54">
        <f>#N/A</f>
        <v>0.44571428571428573</v>
      </c>
      <c r="AC97" s="54">
        <f t="shared" ref="AC97:AD97" si="450">S97/10</f>
        <v>0.5</v>
      </c>
      <c r="AD97" s="54">
        <f t="shared" si="450"/>
        <v>0</v>
      </c>
      <c r="AE97" s="54">
        <f t="shared" ref="AE97:AF97" si="451">U97/5</f>
        <v>0.6</v>
      </c>
      <c r="AF97" s="54">
        <f t="shared" si="451"/>
        <v>0.5</v>
      </c>
      <c r="AG97" s="54">
        <f>#N/A</f>
        <v>0.44571428571428573</v>
      </c>
      <c r="AH97" s="54">
        <f t="shared" ref="AH97:AI97" si="452">X97/10</f>
        <v>0</v>
      </c>
      <c r="AI97" s="54">
        <f t="shared" si="452"/>
        <v>0.5</v>
      </c>
      <c r="AJ97" s="53" t="str">
        <f t="shared" ref="AJ97:AS97" si="453">IF(Z97&gt;=50%,"Yes","No")</f>
        <v>Yes</v>
      </c>
      <c r="AK97" s="53" t="str">
        <f t="shared" si="453"/>
        <v>Yes</v>
      </c>
      <c r="AL97" s="53" t="str">
        <f t="shared" si="453"/>
        <v>No</v>
      </c>
      <c r="AM97" s="53" t="str">
        <f t="shared" si="453"/>
        <v>Yes</v>
      </c>
      <c r="AN97" s="53" t="str">
        <f t="shared" si="453"/>
        <v>No</v>
      </c>
      <c r="AO97" s="53" t="str">
        <f t="shared" si="453"/>
        <v>Yes</v>
      </c>
      <c r="AP97" s="53" t="str">
        <f t="shared" si="453"/>
        <v>Yes</v>
      </c>
      <c r="AQ97" s="53" t="str">
        <f t="shared" si="453"/>
        <v>No</v>
      </c>
      <c r="AR97" s="53" t="str">
        <f t="shared" si="453"/>
        <v>No</v>
      </c>
      <c r="AS97" s="53" t="str">
        <f t="shared" si="453"/>
        <v>Yes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ht="15.75" customHeight="1" x14ac:dyDescent="0.25">
      <c r="A98" s="1"/>
      <c r="B98" s="55">
        <v>76</v>
      </c>
      <c r="C98" s="46" t="s">
        <v>210</v>
      </c>
      <c r="D98" s="46" t="s">
        <v>211</v>
      </c>
      <c r="E98" s="47">
        <v>3</v>
      </c>
      <c r="F98" s="47">
        <v>3</v>
      </c>
      <c r="G98" s="47">
        <v>3</v>
      </c>
      <c r="H98" s="47">
        <v>1.1000000000000001</v>
      </c>
      <c r="I98" s="63"/>
      <c r="J98" s="50">
        <v>8</v>
      </c>
      <c r="K98" s="50">
        <v>7</v>
      </c>
      <c r="L98" s="50">
        <v>8.5</v>
      </c>
      <c r="M98" s="50">
        <v>9</v>
      </c>
      <c r="N98" s="67"/>
      <c r="O98" s="10">
        <f>#N/A</f>
        <v>33.6</v>
      </c>
      <c r="P98" s="53">
        <f>#N/A</f>
        <v>3</v>
      </c>
      <c r="Q98" s="53">
        <f>#N/A</f>
        <v>3</v>
      </c>
      <c r="R98" s="53">
        <f>#N/A</f>
        <v>19.100000000000001</v>
      </c>
      <c r="S98" s="53">
        <f t="shared" ref="S98:T98" si="454">L98</f>
        <v>8.5</v>
      </c>
      <c r="T98" s="53">
        <f t="shared" si="454"/>
        <v>9</v>
      </c>
      <c r="U98" s="53">
        <f>#N/A</f>
        <v>3</v>
      </c>
      <c r="V98" s="53">
        <f>#N/A</f>
        <v>3</v>
      </c>
      <c r="W98" s="53">
        <f>#N/A</f>
        <v>19.100000000000001</v>
      </c>
      <c r="X98" s="53">
        <f>#N/A</f>
        <v>9</v>
      </c>
      <c r="Y98" s="53">
        <f>#N/A</f>
        <v>8.5</v>
      </c>
      <c r="Z98" s="54">
        <f t="shared" ref="Z98:AA98" si="455">P98/5</f>
        <v>0.6</v>
      </c>
      <c r="AA98" s="54">
        <f t="shared" si="455"/>
        <v>0.6</v>
      </c>
      <c r="AB98" s="54">
        <f>#N/A</f>
        <v>0.54571428571428571</v>
      </c>
      <c r="AC98" s="54">
        <f t="shared" ref="AC98:AD98" si="456">S98/10</f>
        <v>0.85</v>
      </c>
      <c r="AD98" s="54">
        <f t="shared" si="456"/>
        <v>0.9</v>
      </c>
      <c r="AE98" s="54">
        <f t="shared" ref="AE98:AF98" si="457">U98/5</f>
        <v>0.6</v>
      </c>
      <c r="AF98" s="54">
        <f t="shared" si="457"/>
        <v>0.6</v>
      </c>
      <c r="AG98" s="54">
        <f>#N/A</f>
        <v>0.54571428571428571</v>
      </c>
      <c r="AH98" s="54">
        <f t="shared" ref="AH98:AI98" si="458">X98/10</f>
        <v>0.9</v>
      </c>
      <c r="AI98" s="54">
        <f t="shared" si="458"/>
        <v>0.85</v>
      </c>
      <c r="AJ98" s="53" t="str">
        <f t="shared" ref="AJ98:AS98" si="459">IF(Z98&gt;=50%,"Yes","No")</f>
        <v>Yes</v>
      </c>
      <c r="AK98" s="53" t="str">
        <f t="shared" si="459"/>
        <v>Yes</v>
      </c>
      <c r="AL98" s="53" t="str">
        <f t="shared" si="459"/>
        <v>Yes</v>
      </c>
      <c r="AM98" s="53" t="str">
        <f t="shared" si="459"/>
        <v>Yes</v>
      </c>
      <c r="AN98" s="53" t="str">
        <f t="shared" si="459"/>
        <v>Yes</v>
      </c>
      <c r="AO98" s="53" t="str">
        <f t="shared" si="459"/>
        <v>Yes</v>
      </c>
      <c r="AP98" s="53" t="str">
        <f t="shared" si="459"/>
        <v>Yes</v>
      </c>
      <c r="AQ98" s="53" t="str">
        <f t="shared" si="459"/>
        <v>Yes</v>
      </c>
      <c r="AR98" s="53" t="str">
        <f t="shared" si="459"/>
        <v>Yes</v>
      </c>
      <c r="AS98" s="53" t="str">
        <f t="shared" si="459"/>
        <v>Yes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ht="15.75" customHeight="1" x14ac:dyDescent="0.25">
      <c r="A99" s="1"/>
      <c r="B99" s="45">
        <v>77</v>
      </c>
      <c r="C99" s="46" t="s">
        <v>212</v>
      </c>
      <c r="D99" s="46" t="s">
        <v>213</v>
      </c>
      <c r="E99" s="47">
        <v>4</v>
      </c>
      <c r="F99" s="47">
        <v>3.5</v>
      </c>
      <c r="G99" s="47">
        <v>3</v>
      </c>
      <c r="H99" s="47">
        <v>4.5999999999999996</v>
      </c>
      <c r="I99" s="63"/>
      <c r="J99" s="50">
        <v>7</v>
      </c>
      <c r="K99" s="50">
        <v>6.5</v>
      </c>
      <c r="L99" s="50">
        <v>5.5</v>
      </c>
      <c r="M99" s="50">
        <v>6</v>
      </c>
      <c r="N99" s="67"/>
      <c r="O99" s="10">
        <f>#N/A</f>
        <v>34.1</v>
      </c>
      <c r="P99" s="53">
        <f>#N/A</f>
        <v>4</v>
      </c>
      <c r="Q99" s="53">
        <f>#N/A</f>
        <v>3</v>
      </c>
      <c r="R99" s="53">
        <f>#N/A</f>
        <v>21.6</v>
      </c>
      <c r="S99" s="53">
        <f t="shared" ref="S99:T99" si="460">L99</f>
        <v>5.5</v>
      </c>
      <c r="T99" s="53">
        <f t="shared" si="460"/>
        <v>6</v>
      </c>
      <c r="U99" s="53">
        <f>#N/A</f>
        <v>4</v>
      </c>
      <c r="V99" s="53">
        <f>#N/A</f>
        <v>3</v>
      </c>
      <c r="W99" s="53">
        <f>#N/A</f>
        <v>21.6</v>
      </c>
      <c r="X99" s="53">
        <f>#N/A</f>
        <v>6</v>
      </c>
      <c r="Y99" s="53">
        <f>#N/A</f>
        <v>5.5</v>
      </c>
      <c r="Z99" s="54">
        <f t="shared" ref="Z99:AA99" si="461">P99/5</f>
        <v>0.8</v>
      </c>
      <c r="AA99" s="54">
        <f t="shared" si="461"/>
        <v>0.6</v>
      </c>
      <c r="AB99" s="54">
        <f>#N/A</f>
        <v>0.61714285714285722</v>
      </c>
      <c r="AC99" s="54">
        <f t="shared" ref="AC99:AD99" si="462">S99/10</f>
        <v>0.55000000000000004</v>
      </c>
      <c r="AD99" s="54">
        <f t="shared" si="462"/>
        <v>0.6</v>
      </c>
      <c r="AE99" s="54">
        <f t="shared" ref="AE99:AF99" si="463">U99/5</f>
        <v>0.8</v>
      </c>
      <c r="AF99" s="54">
        <f t="shared" si="463"/>
        <v>0.6</v>
      </c>
      <c r="AG99" s="54">
        <f>#N/A</f>
        <v>0.61714285714285722</v>
      </c>
      <c r="AH99" s="54">
        <f t="shared" ref="AH99:AI99" si="464">X99/10</f>
        <v>0.6</v>
      </c>
      <c r="AI99" s="54">
        <f t="shared" si="464"/>
        <v>0.55000000000000004</v>
      </c>
      <c r="AJ99" s="53" t="str">
        <f t="shared" ref="AJ99:AS99" si="465">IF(Z99&gt;=50%,"Yes","No")</f>
        <v>Yes</v>
      </c>
      <c r="AK99" s="53" t="str">
        <f t="shared" si="465"/>
        <v>Yes</v>
      </c>
      <c r="AL99" s="53" t="str">
        <f t="shared" si="465"/>
        <v>Yes</v>
      </c>
      <c r="AM99" s="53" t="str">
        <f t="shared" si="465"/>
        <v>Yes</v>
      </c>
      <c r="AN99" s="53" t="str">
        <f t="shared" si="465"/>
        <v>Yes</v>
      </c>
      <c r="AO99" s="53" t="str">
        <f t="shared" si="465"/>
        <v>Yes</v>
      </c>
      <c r="AP99" s="53" t="str">
        <f t="shared" si="465"/>
        <v>Yes</v>
      </c>
      <c r="AQ99" s="53" t="str">
        <f t="shared" si="465"/>
        <v>Yes</v>
      </c>
      <c r="AR99" s="53" t="str">
        <f t="shared" si="465"/>
        <v>Yes</v>
      </c>
      <c r="AS99" s="53" t="str">
        <f t="shared" si="465"/>
        <v>Yes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ht="15.75" customHeight="1" x14ac:dyDescent="0.25">
      <c r="A100" s="1"/>
      <c r="B100" s="55">
        <v>78</v>
      </c>
      <c r="C100" s="46" t="s">
        <v>214</v>
      </c>
      <c r="D100" s="46" t="s">
        <v>215</v>
      </c>
      <c r="E100" s="47">
        <v>4</v>
      </c>
      <c r="F100" s="47">
        <v>2.6</v>
      </c>
      <c r="G100" s="47">
        <v>3</v>
      </c>
      <c r="H100" s="47">
        <v>5</v>
      </c>
      <c r="I100" s="63"/>
      <c r="J100" s="50">
        <v>6</v>
      </c>
      <c r="K100" s="50">
        <v>5.5</v>
      </c>
      <c r="L100" s="50">
        <v>6</v>
      </c>
      <c r="M100" s="50">
        <v>5</v>
      </c>
      <c r="N100" s="67"/>
      <c r="O100" s="10">
        <f>#N/A</f>
        <v>32.1</v>
      </c>
      <c r="P100" s="53">
        <f>#N/A</f>
        <v>4</v>
      </c>
      <c r="Q100" s="53">
        <f>#N/A</f>
        <v>3</v>
      </c>
      <c r="R100" s="53">
        <f>#N/A</f>
        <v>19.100000000000001</v>
      </c>
      <c r="S100" s="53">
        <f t="shared" ref="S100:T100" si="466">L100</f>
        <v>6</v>
      </c>
      <c r="T100" s="53">
        <f t="shared" si="466"/>
        <v>5</v>
      </c>
      <c r="U100" s="53">
        <f>#N/A</f>
        <v>4</v>
      </c>
      <c r="V100" s="53">
        <f>#N/A</f>
        <v>3</v>
      </c>
      <c r="W100" s="53">
        <f>#N/A</f>
        <v>19.100000000000001</v>
      </c>
      <c r="X100" s="53">
        <f>#N/A</f>
        <v>5</v>
      </c>
      <c r="Y100" s="53">
        <f>#N/A</f>
        <v>6</v>
      </c>
      <c r="Z100" s="54">
        <f t="shared" ref="Z100:AA100" si="467">P100/5</f>
        <v>0.8</v>
      </c>
      <c r="AA100" s="54">
        <f t="shared" si="467"/>
        <v>0.6</v>
      </c>
      <c r="AB100" s="54">
        <f>#N/A</f>
        <v>0.54571428571428571</v>
      </c>
      <c r="AC100" s="54">
        <f t="shared" ref="AC100:AD100" si="468">S100/10</f>
        <v>0.6</v>
      </c>
      <c r="AD100" s="54">
        <f t="shared" si="468"/>
        <v>0.5</v>
      </c>
      <c r="AE100" s="54">
        <f t="shared" ref="AE100:AF100" si="469">U100/5</f>
        <v>0.8</v>
      </c>
      <c r="AF100" s="54">
        <f t="shared" si="469"/>
        <v>0.6</v>
      </c>
      <c r="AG100" s="54">
        <f>#N/A</f>
        <v>0.54571428571428571</v>
      </c>
      <c r="AH100" s="54">
        <f t="shared" ref="AH100:AI100" si="470">X100/10</f>
        <v>0.5</v>
      </c>
      <c r="AI100" s="54">
        <f t="shared" si="470"/>
        <v>0.6</v>
      </c>
      <c r="AJ100" s="53" t="str">
        <f t="shared" ref="AJ100:AS100" si="471">IF(Z100&gt;=50%,"Yes","No")</f>
        <v>Yes</v>
      </c>
      <c r="AK100" s="53" t="str">
        <f t="shared" si="471"/>
        <v>Yes</v>
      </c>
      <c r="AL100" s="53" t="str">
        <f t="shared" si="471"/>
        <v>Yes</v>
      </c>
      <c r="AM100" s="53" t="str">
        <f t="shared" si="471"/>
        <v>Yes</v>
      </c>
      <c r="AN100" s="53" t="str">
        <f t="shared" si="471"/>
        <v>Yes</v>
      </c>
      <c r="AO100" s="53" t="str">
        <f t="shared" si="471"/>
        <v>Yes</v>
      </c>
      <c r="AP100" s="53" t="str">
        <f t="shared" si="471"/>
        <v>Yes</v>
      </c>
      <c r="AQ100" s="53" t="str">
        <f t="shared" si="471"/>
        <v>Yes</v>
      </c>
      <c r="AR100" s="53" t="str">
        <f t="shared" si="471"/>
        <v>Yes</v>
      </c>
      <c r="AS100" s="53" t="str">
        <f t="shared" si="471"/>
        <v>Yes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ht="15.75" customHeight="1" x14ac:dyDescent="0.25">
      <c r="A101" s="1"/>
      <c r="B101" s="45">
        <v>79</v>
      </c>
      <c r="C101" s="46" t="s">
        <v>216</v>
      </c>
      <c r="D101" s="46" t="s">
        <v>217</v>
      </c>
      <c r="E101" s="47">
        <v>3.5</v>
      </c>
      <c r="F101" s="47">
        <v>2.5</v>
      </c>
      <c r="G101" s="47">
        <v>2</v>
      </c>
      <c r="H101" s="47">
        <v>5</v>
      </c>
      <c r="I101" s="63"/>
      <c r="J101" s="50">
        <v>7</v>
      </c>
      <c r="K101" s="50">
        <v>7</v>
      </c>
      <c r="L101" s="50">
        <v>8</v>
      </c>
      <c r="M101" s="50">
        <v>9</v>
      </c>
      <c r="N101" s="67"/>
      <c r="O101" s="10">
        <f>#N/A</f>
        <v>35</v>
      </c>
      <c r="P101" s="53">
        <f>#N/A</f>
        <v>3.5</v>
      </c>
      <c r="Q101" s="53">
        <f>#N/A</f>
        <v>2</v>
      </c>
      <c r="R101" s="53">
        <f>#N/A</f>
        <v>21.5</v>
      </c>
      <c r="S101" s="53">
        <f t="shared" ref="S101:T101" si="472">L101</f>
        <v>8</v>
      </c>
      <c r="T101" s="53">
        <f t="shared" si="472"/>
        <v>9</v>
      </c>
      <c r="U101" s="53">
        <f>#N/A</f>
        <v>3.5</v>
      </c>
      <c r="V101" s="53">
        <f>#N/A</f>
        <v>2</v>
      </c>
      <c r="W101" s="53">
        <f>#N/A</f>
        <v>21.5</v>
      </c>
      <c r="X101" s="53">
        <f>#N/A</f>
        <v>9</v>
      </c>
      <c r="Y101" s="53">
        <f>#N/A</f>
        <v>8</v>
      </c>
      <c r="Z101" s="54">
        <f t="shared" ref="Z101:AA101" si="473">P101/5</f>
        <v>0.7</v>
      </c>
      <c r="AA101" s="54">
        <f t="shared" si="473"/>
        <v>0.4</v>
      </c>
      <c r="AB101" s="54">
        <f>#N/A</f>
        <v>0.61428571428571432</v>
      </c>
      <c r="AC101" s="54">
        <f t="shared" ref="AC101:AD101" si="474">S101/10</f>
        <v>0.8</v>
      </c>
      <c r="AD101" s="54">
        <f t="shared" si="474"/>
        <v>0.9</v>
      </c>
      <c r="AE101" s="54">
        <f t="shared" ref="AE101:AF101" si="475">U101/5</f>
        <v>0.7</v>
      </c>
      <c r="AF101" s="54">
        <f t="shared" si="475"/>
        <v>0.4</v>
      </c>
      <c r="AG101" s="54">
        <f>#N/A</f>
        <v>0.61428571428571432</v>
      </c>
      <c r="AH101" s="54">
        <f t="shared" ref="AH101:AI101" si="476">X101/10</f>
        <v>0.9</v>
      </c>
      <c r="AI101" s="54">
        <f t="shared" si="476"/>
        <v>0.8</v>
      </c>
      <c r="AJ101" s="53" t="str">
        <f t="shared" ref="AJ101:AS101" si="477">IF(Z101&gt;=50%,"Yes","No")</f>
        <v>Yes</v>
      </c>
      <c r="AK101" s="53" t="str">
        <f t="shared" si="477"/>
        <v>No</v>
      </c>
      <c r="AL101" s="53" t="str">
        <f t="shared" si="477"/>
        <v>Yes</v>
      </c>
      <c r="AM101" s="53" t="str">
        <f t="shared" si="477"/>
        <v>Yes</v>
      </c>
      <c r="AN101" s="53" t="str">
        <f t="shared" si="477"/>
        <v>Yes</v>
      </c>
      <c r="AO101" s="53" t="str">
        <f t="shared" si="477"/>
        <v>Yes</v>
      </c>
      <c r="AP101" s="53" t="str">
        <f t="shared" si="477"/>
        <v>No</v>
      </c>
      <c r="AQ101" s="53" t="str">
        <f t="shared" si="477"/>
        <v>Yes</v>
      </c>
      <c r="AR101" s="53" t="str">
        <f t="shared" si="477"/>
        <v>Yes</v>
      </c>
      <c r="AS101" s="53" t="str">
        <f t="shared" si="477"/>
        <v>Yes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ht="15.75" customHeight="1" x14ac:dyDescent="0.25">
      <c r="A102" s="1"/>
      <c r="B102" s="55">
        <v>80</v>
      </c>
      <c r="C102" s="46" t="s">
        <v>218</v>
      </c>
      <c r="D102" s="46" t="s">
        <v>219</v>
      </c>
      <c r="E102" s="47">
        <v>3</v>
      </c>
      <c r="F102" s="47">
        <v>0</v>
      </c>
      <c r="G102" s="47">
        <v>3.1</v>
      </c>
      <c r="H102" s="47">
        <v>6</v>
      </c>
      <c r="I102" s="63"/>
      <c r="J102" s="50">
        <v>5</v>
      </c>
      <c r="K102" s="50">
        <v>0</v>
      </c>
      <c r="L102" s="69">
        <v>0</v>
      </c>
      <c r="M102" s="50">
        <v>5.5</v>
      </c>
      <c r="N102" s="67"/>
      <c r="O102" s="10">
        <f>#N/A</f>
        <v>17.100000000000001</v>
      </c>
      <c r="P102" s="53">
        <f>#N/A</f>
        <v>3</v>
      </c>
      <c r="Q102" s="53">
        <f>#N/A</f>
        <v>3.1</v>
      </c>
      <c r="R102" s="53">
        <f>#N/A</f>
        <v>11</v>
      </c>
      <c r="S102" s="53">
        <f t="shared" ref="S102:T102" si="478">L102</f>
        <v>0</v>
      </c>
      <c r="T102" s="53">
        <f t="shared" si="478"/>
        <v>5.5</v>
      </c>
      <c r="U102" s="53">
        <f>#N/A</f>
        <v>3</v>
      </c>
      <c r="V102" s="53">
        <f>#N/A</f>
        <v>3.1</v>
      </c>
      <c r="W102" s="53">
        <f>#N/A</f>
        <v>11</v>
      </c>
      <c r="X102" s="53">
        <f>#N/A</f>
        <v>5.5</v>
      </c>
      <c r="Y102" s="53">
        <f>#N/A</f>
        <v>0</v>
      </c>
      <c r="Z102" s="54">
        <f t="shared" ref="Z102:AA102" si="479">P102/5</f>
        <v>0.6</v>
      </c>
      <c r="AA102" s="54">
        <f t="shared" si="479"/>
        <v>0.62</v>
      </c>
      <c r="AB102" s="54">
        <f>#N/A</f>
        <v>0.31428571428571428</v>
      </c>
      <c r="AC102" s="54">
        <f t="shared" ref="AC102:AD102" si="480">S102/10</f>
        <v>0</v>
      </c>
      <c r="AD102" s="54">
        <f t="shared" si="480"/>
        <v>0.55000000000000004</v>
      </c>
      <c r="AE102" s="54">
        <f t="shared" ref="AE102:AF102" si="481">U102/5</f>
        <v>0.6</v>
      </c>
      <c r="AF102" s="54">
        <f t="shared" si="481"/>
        <v>0.62</v>
      </c>
      <c r="AG102" s="54">
        <f>#N/A</f>
        <v>0.31428571428571428</v>
      </c>
      <c r="AH102" s="54">
        <f t="shared" ref="AH102:AI102" si="482">X102/10</f>
        <v>0.55000000000000004</v>
      </c>
      <c r="AI102" s="54">
        <f t="shared" si="482"/>
        <v>0</v>
      </c>
      <c r="AJ102" s="53" t="str">
        <f t="shared" ref="AJ102:AS102" si="483">IF(Z102&gt;=50%,"Yes","No")</f>
        <v>Yes</v>
      </c>
      <c r="AK102" s="53" t="str">
        <f t="shared" si="483"/>
        <v>Yes</v>
      </c>
      <c r="AL102" s="53" t="str">
        <f t="shared" si="483"/>
        <v>No</v>
      </c>
      <c r="AM102" s="53" t="str">
        <f t="shared" si="483"/>
        <v>No</v>
      </c>
      <c r="AN102" s="53" t="str">
        <f t="shared" si="483"/>
        <v>Yes</v>
      </c>
      <c r="AO102" s="53" t="str">
        <f t="shared" si="483"/>
        <v>Yes</v>
      </c>
      <c r="AP102" s="53" t="str">
        <f t="shared" si="483"/>
        <v>Yes</v>
      </c>
      <c r="AQ102" s="53" t="str">
        <f t="shared" si="483"/>
        <v>No</v>
      </c>
      <c r="AR102" s="53" t="str">
        <f t="shared" si="483"/>
        <v>Yes</v>
      </c>
      <c r="AS102" s="53" t="str">
        <f t="shared" si="483"/>
        <v>No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ht="15.75" customHeight="1" x14ac:dyDescent="0.25">
      <c r="A103" s="1"/>
      <c r="B103" s="45">
        <v>81</v>
      </c>
      <c r="C103" s="46" t="s">
        <v>220</v>
      </c>
      <c r="D103" s="46" t="s">
        <v>221</v>
      </c>
      <c r="E103" s="47">
        <v>3.5</v>
      </c>
      <c r="F103" s="47">
        <v>2.5</v>
      </c>
      <c r="G103" s="47">
        <v>2</v>
      </c>
      <c r="H103" s="47">
        <v>5</v>
      </c>
      <c r="I103" s="63"/>
      <c r="J103" s="50">
        <v>7</v>
      </c>
      <c r="K103" s="50">
        <v>7</v>
      </c>
      <c r="L103" s="50">
        <v>7</v>
      </c>
      <c r="M103" s="50">
        <v>8</v>
      </c>
      <c r="N103" s="67"/>
      <c r="O103" s="10">
        <f>#N/A</f>
        <v>34</v>
      </c>
      <c r="P103" s="53">
        <f>#N/A</f>
        <v>3.5</v>
      </c>
      <c r="Q103" s="53">
        <f>#N/A</f>
        <v>2</v>
      </c>
      <c r="R103" s="53">
        <f>#N/A</f>
        <v>21.5</v>
      </c>
      <c r="S103" s="53">
        <f t="shared" ref="S103:T103" si="484">L103</f>
        <v>7</v>
      </c>
      <c r="T103" s="53">
        <f t="shared" si="484"/>
        <v>8</v>
      </c>
      <c r="U103" s="53">
        <f>#N/A</f>
        <v>3.5</v>
      </c>
      <c r="V103" s="53">
        <f>#N/A</f>
        <v>2</v>
      </c>
      <c r="W103" s="53">
        <f>#N/A</f>
        <v>21.5</v>
      </c>
      <c r="X103" s="53">
        <f>#N/A</f>
        <v>8</v>
      </c>
      <c r="Y103" s="53">
        <f>#N/A</f>
        <v>7</v>
      </c>
      <c r="Z103" s="54">
        <f t="shared" ref="Z103:AA103" si="485">P103/5</f>
        <v>0.7</v>
      </c>
      <c r="AA103" s="54">
        <f t="shared" si="485"/>
        <v>0.4</v>
      </c>
      <c r="AB103" s="54">
        <f>#N/A</f>
        <v>0.61428571428571432</v>
      </c>
      <c r="AC103" s="54">
        <f t="shared" ref="AC103:AD103" si="486">S103/10</f>
        <v>0.7</v>
      </c>
      <c r="AD103" s="54">
        <f t="shared" si="486"/>
        <v>0.8</v>
      </c>
      <c r="AE103" s="54">
        <f t="shared" ref="AE103:AF103" si="487">U103/5</f>
        <v>0.7</v>
      </c>
      <c r="AF103" s="54">
        <f t="shared" si="487"/>
        <v>0.4</v>
      </c>
      <c r="AG103" s="54">
        <f>#N/A</f>
        <v>0.61428571428571432</v>
      </c>
      <c r="AH103" s="54">
        <f t="shared" ref="AH103:AI103" si="488">X103/10</f>
        <v>0.8</v>
      </c>
      <c r="AI103" s="54">
        <f t="shared" si="488"/>
        <v>0.7</v>
      </c>
      <c r="AJ103" s="53" t="str">
        <f t="shared" ref="AJ103:AS103" si="489">IF(Z103&gt;=50%,"Yes","No")</f>
        <v>Yes</v>
      </c>
      <c r="AK103" s="53" t="str">
        <f t="shared" si="489"/>
        <v>No</v>
      </c>
      <c r="AL103" s="53" t="str">
        <f t="shared" si="489"/>
        <v>Yes</v>
      </c>
      <c r="AM103" s="53" t="str">
        <f t="shared" si="489"/>
        <v>Yes</v>
      </c>
      <c r="AN103" s="53" t="str">
        <f t="shared" si="489"/>
        <v>Yes</v>
      </c>
      <c r="AO103" s="53" t="str">
        <f t="shared" si="489"/>
        <v>Yes</v>
      </c>
      <c r="AP103" s="53" t="str">
        <f t="shared" si="489"/>
        <v>No</v>
      </c>
      <c r="AQ103" s="53" t="str">
        <f t="shared" si="489"/>
        <v>Yes</v>
      </c>
      <c r="AR103" s="53" t="str">
        <f t="shared" si="489"/>
        <v>Yes</v>
      </c>
      <c r="AS103" s="53" t="str">
        <f t="shared" si="489"/>
        <v>Yes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ht="15.75" customHeight="1" x14ac:dyDescent="0.25">
      <c r="A104" s="1"/>
      <c r="B104" s="55">
        <v>82</v>
      </c>
      <c r="C104" s="46" t="s">
        <v>222</v>
      </c>
      <c r="D104" s="46" t="s">
        <v>223</v>
      </c>
      <c r="E104" s="47">
        <v>3.5</v>
      </c>
      <c r="F104" s="47">
        <v>2.5</v>
      </c>
      <c r="G104" s="47">
        <v>1</v>
      </c>
      <c r="H104" s="47">
        <v>3.3</v>
      </c>
      <c r="I104" s="63"/>
      <c r="J104" s="50">
        <v>5</v>
      </c>
      <c r="K104" s="50">
        <v>4</v>
      </c>
      <c r="L104" s="50">
        <v>0</v>
      </c>
      <c r="M104" s="50">
        <v>0</v>
      </c>
      <c r="N104" s="67"/>
      <c r="O104" s="10">
        <f>#N/A</f>
        <v>19.3</v>
      </c>
      <c r="P104" s="53">
        <f>#N/A</f>
        <v>3.5</v>
      </c>
      <c r="Q104" s="53">
        <f>#N/A</f>
        <v>1</v>
      </c>
      <c r="R104" s="53">
        <f>#N/A</f>
        <v>14.8</v>
      </c>
      <c r="S104" s="53">
        <f t="shared" ref="S104:T104" si="490">L104</f>
        <v>0</v>
      </c>
      <c r="T104" s="53">
        <f t="shared" si="490"/>
        <v>0</v>
      </c>
      <c r="U104" s="53">
        <f>#N/A</f>
        <v>3.5</v>
      </c>
      <c r="V104" s="53">
        <f>#N/A</f>
        <v>1</v>
      </c>
      <c r="W104" s="53">
        <f>#N/A</f>
        <v>14.8</v>
      </c>
      <c r="X104" s="53">
        <f>#N/A</f>
        <v>0</v>
      </c>
      <c r="Y104" s="53">
        <f>#N/A</f>
        <v>0</v>
      </c>
      <c r="Z104" s="54">
        <f t="shared" ref="Z104:AA104" si="491">P104/5</f>
        <v>0.7</v>
      </c>
      <c r="AA104" s="54">
        <f t="shared" si="491"/>
        <v>0.2</v>
      </c>
      <c r="AB104" s="54">
        <f>#N/A</f>
        <v>0.42285714285714288</v>
      </c>
      <c r="AC104" s="54">
        <f t="shared" ref="AC104:AD104" si="492">S104/10</f>
        <v>0</v>
      </c>
      <c r="AD104" s="54">
        <f t="shared" si="492"/>
        <v>0</v>
      </c>
      <c r="AE104" s="54">
        <f t="shared" ref="AE104:AF104" si="493">U104/5</f>
        <v>0.7</v>
      </c>
      <c r="AF104" s="54">
        <f t="shared" si="493"/>
        <v>0.2</v>
      </c>
      <c r="AG104" s="54">
        <f>#N/A</f>
        <v>0.42285714285714288</v>
      </c>
      <c r="AH104" s="54">
        <f t="shared" ref="AH104:AI104" si="494">X104/10</f>
        <v>0</v>
      </c>
      <c r="AI104" s="54">
        <f t="shared" si="494"/>
        <v>0</v>
      </c>
      <c r="AJ104" s="53" t="str">
        <f t="shared" ref="AJ104:AS104" si="495">IF(Z104&gt;=50%,"Yes","No")</f>
        <v>Yes</v>
      </c>
      <c r="AK104" s="53" t="str">
        <f t="shared" si="495"/>
        <v>No</v>
      </c>
      <c r="AL104" s="53" t="str">
        <f t="shared" si="495"/>
        <v>No</v>
      </c>
      <c r="AM104" s="53" t="str">
        <f t="shared" si="495"/>
        <v>No</v>
      </c>
      <c r="AN104" s="53" t="str">
        <f t="shared" si="495"/>
        <v>No</v>
      </c>
      <c r="AO104" s="53" t="str">
        <f t="shared" si="495"/>
        <v>Yes</v>
      </c>
      <c r="AP104" s="53" t="str">
        <f t="shared" si="495"/>
        <v>No</v>
      </c>
      <c r="AQ104" s="53" t="str">
        <f t="shared" si="495"/>
        <v>No</v>
      </c>
      <c r="AR104" s="53" t="str">
        <f t="shared" si="495"/>
        <v>No</v>
      </c>
      <c r="AS104" s="53" t="str">
        <f t="shared" si="495"/>
        <v>No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ht="15.75" customHeight="1" x14ac:dyDescent="0.25">
      <c r="A105" s="1"/>
      <c r="B105" s="45">
        <v>83</v>
      </c>
      <c r="C105" s="46" t="s">
        <v>224</v>
      </c>
      <c r="D105" s="46" t="s">
        <v>225</v>
      </c>
      <c r="E105" s="47">
        <v>3.5</v>
      </c>
      <c r="F105" s="47">
        <v>2.6</v>
      </c>
      <c r="G105" s="47">
        <v>0</v>
      </c>
      <c r="H105" s="47">
        <v>5</v>
      </c>
      <c r="I105" s="63"/>
      <c r="J105" s="50">
        <v>7</v>
      </c>
      <c r="K105" s="50">
        <v>6</v>
      </c>
      <c r="L105" s="50">
        <v>7</v>
      </c>
      <c r="M105" s="50">
        <v>8</v>
      </c>
      <c r="N105" s="67"/>
      <c r="O105" s="10">
        <f>#N/A</f>
        <v>31.1</v>
      </c>
      <c r="P105" s="53">
        <f>#N/A</f>
        <v>3.5</v>
      </c>
      <c r="Q105" s="53">
        <f>#N/A</f>
        <v>0</v>
      </c>
      <c r="R105" s="53">
        <f>#N/A</f>
        <v>20.6</v>
      </c>
      <c r="S105" s="53">
        <f t="shared" ref="S105:T105" si="496">L105</f>
        <v>7</v>
      </c>
      <c r="T105" s="53">
        <f t="shared" si="496"/>
        <v>8</v>
      </c>
      <c r="U105" s="53">
        <f>#N/A</f>
        <v>3.5</v>
      </c>
      <c r="V105" s="53">
        <f>#N/A</f>
        <v>0</v>
      </c>
      <c r="W105" s="53">
        <f>#N/A</f>
        <v>20.6</v>
      </c>
      <c r="X105" s="53">
        <f>#N/A</f>
        <v>8</v>
      </c>
      <c r="Y105" s="53">
        <f>#N/A</f>
        <v>7</v>
      </c>
      <c r="Z105" s="54">
        <f t="shared" ref="Z105:AA105" si="497">P105/5</f>
        <v>0.7</v>
      </c>
      <c r="AA105" s="54">
        <f t="shared" si="497"/>
        <v>0</v>
      </c>
      <c r="AB105" s="54">
        <f>#N/A</f>
        <v>0.58857142857142863</v>
      </c>
      <c r="AC105" s="54">
        <f t="shared" ref="AC105:AD105" si="498">S105/10</f>
        <v>0.7</v>
      </c>
      <c r="AD105" s="54">
        <f t="shared" si="498"/>
        <v>0.8</v>
      </c>
      <c r="AE105" s="54">
        <f t="shared" ref="AE105:AF105" si="499">U105/5</f>
        <v>0.7</v>
      </c>
      <c r="AF105" s="54">
        <f t="shared" si="499"/>
        <v>0</v>
      </c>
      <c r="AG105" s="54">
        <f>#N/A</f>
        <v>0.58857142857142863</v>
      </c>
      <c r="AH105" s="54">
        <f t="shared" ref="AH105:AI105" si="500">X105/10</f>
        <v>0.8</v>
      </c>
      <c r="AI105" s="54">
        <f t="shared" si="500"/>
        <v>0.7</v>
      </c>
      <c r="AJ105" s="53" t="str">
        <f t="shared" ref="AJ105:AS105" si="501">IF(Z105&gt;=50%,"Yes","No")</f>
        <v>Yes</v>
      </c>
      <c r="AK105" s="53" t="str">
        <f t="shared" si="501"/>
        <v>No</v>
      </c>
      <c r="AL105" s="53" t="str">
        <f t="shared" si="501"/>
        <v>Yes</v>
      </c>
      <c r="AM105" s="53" t="str">
        <f t="shared" si="501"/>
        <v>Yes</v>
      </c>
      <c r="AN105" s="53" t="str">
        <f t="shared" si="501"/>
        <v>Yes</v>
      </c>
      <c r="AO105" s="53" t="str">
        <f t="shared" si="501"/>
        <v>Yes</v>
      </c>
      <c r="AP105" s="53" t="str">
        <f t="shared" si="501"/>
        <v>No</v>
      </c>
      <c r="AQ105" s="53" t="str">
        <f t="shared" si="501"/>
        <v>Yes</v>
      </c>
      <c r="AR105" s="53" t="str">
        <f t="shared" si="501"/>
        <v>Yes</v>
      </c>
      <c r="AS105" s="53" t="str">
        <f t="shared" si="501"/>
        <v>Yes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ht="15.75" customHeight="1" x14ac:dyDescent="0.25">
      <c r="A106" s="1"/>
      <c r="B106" s="55">
        <v>84</v>
      </c>
      <c r="C106" s="46" t="s">
        <v>226</v>
      </c>
      <c r="D106" s="46" t="s">
        <v>227</v>
      </c>
      <c r="E106" s="47">
        <v>3.5</v>
      </c>
      <c r="F106" s="47">
        <v>2.5</v>
      </c>
      <c r="G106" s="47">
        <v>3</v>
      </c>
      <c r="H106" s="47">
        <v>6.6</v>
      </c>
      <c r="I106" s="63"/>
      <c r="J106" s="50">
        <v>6</v>
      </c>
      <c r="K106" s="50">
        <v>3</v>
      </c>
      <c r="L106" s="50">
        <v>5</v>
      </c>
      <c r="M106" s="50">
        <v>5.5</v>
      </c>
      <c r="N106" s="67"/>
      <c r="O106" s="10">
        <f>#N/A</f>
        <v>29.6</v>
      </c>
      <c r="P106" s="53">
        <f>#N/A</f>
        <v>3.5</v>
      </c>
      <c r="Q106" s="53">
        <f>#N/A</f>
        <v>3</v>
      </c>
      <c r="R106" s="53">
        <f>#N/A</f>
        <v>18.100000000000001</v>
      </c>
      <c r="S106" s="53">
        <f t="shared" ref="S106:T106" si="502">L106</f>
        <v>5</v>
      </c>
      <c r="T106" s="53">
        <f t="shared" si="502"/>
        <v>5.5</v>
      </c>
      <c r="U106" s="53">
        <f>#N/A</f>
        <v>3.5</v>
      </c>
      <c r="V106" s="53">
        <f>#N/A</f>
        <v>3</v>
      </c>
      <c r="W106" s="53">
        <f>#N/A</f>
        <v>18.100000000000001</v>
      </c>
      <c r="X106" s="53">
        <f>#N/A</f>
        <v>5.5</v>
      </c>
      <c r="Y106" s="53">
        <f>#N/A</f>
        <v>5</v>
      </c>
      <c r="Z106" s="54">
        <f t="shared" ref="Z106:AA106" si="503">P106/5</f>
        <v>0.7</v>
      </c>
      <c r="AA106" s="54">
        <f t="shared" si="503"/>
        <v>0.6</v>
      </c>
      <c r="AB106" s="54">
        <f>#N/A</f>
        <v>0.51714285714285724</v>
      </c>
      <c r="AC106" s="54">
        <f t="shared" ref="AC106:AD106" si="504">S106/10</f>
        <v>0.5</v>
      </c>
      <c r="AD106" s="54">
        <f t="shared" si="504"/>
        <v>0.55000000000000004</v>
      </c>
      <c r="AE106" s="54">
        <f t="shared" ref="AE106:AF106" si="505">U106/5</f>
        <v>0.7</v>
      </c>
      <c r="AF106" s="54">
        <f t="shared" si="505"/>
        <v>0.6</v>
      </c>
      <c r="AG106" s="54">
        <f>#N/A</f>
        <v>0.51714285714285724</v>
      </c>
      <c r="AH106" s="54">
        <f t="shared" ref="AH106:AI106" si="506">X106/10</f>
        <v>0.55000000000000004</v>
      </c>
      <c r="AI106" s="54">
        <f t="shared" si="506"/>
        <v>0.5</v>
      </c>
      <c r="AJ106" s="53" t="str">
        <f t="shared" ref="AJ106:AS106" si="507">IF(Z106&gt;=50%,"Yes","No")</f>
        <v>Yes</v>
      </c>
      <c r="AK106" s="53" t="str">
        <f t="shared" si="507"/>
        <v>Yes</v>
      </c>
      <c r="AL106" s="53" t="str">
        <f t="shared" si="507"/>
        <v>Yes</v>
      </c>
      <c r="AM106" s="53" t="str">
        <f t="shared" si="507"/>
        <v>Yes</v>
      </c>
      <c r="AN106" s="53" t="str">
        <f t="shared" si="507"/>
        <v>Yes</v>
      </c>
      <c r="AO106" s="53" t="str">
        <f t="shared" si="507"/>
        <v>Yes</v>
      </c>
      <c r="AP106" s="53" t="str">
        <f t="shared" si="507"/>
        <v>Yes</v>
      </c>
      <c r="AQ106" s="53" t="str">
        <f t="shared" si="507"/>
        <v>Yes</v>
      </c>
      <c r="AR106" s="53" t="str">
        <f t="shared" si="507"/>
        <v>Yes</v>
      </c>
      <c r="AS106" s="53" t="str">
        <f t="shared" si="507"/>
        <v>Yes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ht="15.75" customHeight="1" x14ac:dyDescent="0.25">
      <c r="A107" s="1"/>
      <c r="B107" s="45">
        <v>85</v>
      </c>
      <c r="C107" s="46" t="s">
        <v>228</v>
      </c>
      <c r="D107" s="46" t="s">
        <v>229</v>
      </c>
      <c r="E107" s="47">
        <v>3.5</v>
      </c>
      <c r="F107" s="47">
        <v>2.6</v>
      </c>
      <c r="G107" s="47">
        <v>0.5</v>
      </c>
      <c r="H107" s="47">
        <v>5</v>
      </c>
      <c r="I107" s="63"/>
      <c r="J107" s="50">
        <v>5</v>
      </c>
      <c r="K107" s="50">
        <v>5</v>
      </c>
      <c r="L107" s="50">
        <v>5</v>
      </c>
      <c r="M107" s="50">
        <v>4</v>
      </c>
      <c r="N107" s="67"/>
      <c r="O107" s="10">
        <f>#N/A</f>
        <v>26.6</v>
      </c>
      <c r="P107" s="53">
        <f>#N/A</f>
        <v>3.5</v>
      </c>
      <c r="Q107" s="53">
        <f>#N/A</f>
        <v>0.5</v>
      </c>
      <c r="R107" s="53">
        <f>#N/A</f>
        <v>17.600000000000001</v>
      </c>
      <c r="S107" s="53">
        <f t="shared" ref="S107:T107" si="508">L107</f>
        <v>5</v>
      </c>
      <c r="T107" s="53">
        <f t="shared" si="508"/>
        <v>4</v>
      </c>
      <c r="U107" s="53">
        <f>#N/A</f>
        <v>3.5</v>
      </c>
      <c r="V107" s="53">
        <f>#N/A</f>
        <v>0.5</v>
      </c>
      <c r="W107" s="53">
        <f>#N/A</f>
        <v>17.600000000000001</v>
      </c>
      <c r="X107" s="53">
        <f>#N/A</f>
        <v>4</v>
      </c>
      <c r="Y107" s="53">
        <f>#N/A</f>
        <v>5</v>
      </c>
      <c r="Z107" s="54">
        <f t="shared" ref="Z107:AA107" si="509">P107/5</f>
        <v>0.7</v>
      </c>
      <c r="AA107" s="54">
        <f t="shared" si="509"/>
        <v>0.1</v>
      </c>
      <c r="AB107" s="54">
        <f>#N/A</f>
        <v>0.50285714285714289</v>
      </c>
      <c r="AC107" s="54">
        <f t="shared" ref="AC107:AD107" si="510">S107/10</f>
        <v>0.5</v>
      </c>
      <c r="AD107" s="54">
        <f t="shared" si="510"/>
        <v>0.4</v>
      </c>
      <c r="AE107" s="54">
        <f t="shared" ref="AE107:AF107" si="511">U107/5</f>
        <v>0.7</v>
      </c>
      <c r="AF107" s="54">
        <f t="shared" si="511"/>
        <v>0.1</v>
      </c>
      <c r="AG107" s="54">
        <f>#N/A</f>
        <v>0.50285714285714289</v>
      </c>
      <c r="AH107" s="54">
        <f t="shared" ref="AH107:AI107" si="512">X107/10</f>
        <v>0.4</v>
      </c>
      <c r="AI107" s="54">
        <f t="shared" si="512"/>
        <v>0.5</v>
      </c>
      <c r="AJ107" s="53" t="str">
        <f t="shared" ref="AJ107:AS107" si="513">IF(Z107&gt;=50%,"Yes","No")</f>
        <v>Yes</v>
      </c>
      <c r="AK107" s="53" t="str">
        <f t="shared" si="513"/>
        <v>No</v>
      </c>
      <c r="AL107" s="53" t="str">
        <f t="shared" si="513"/>
        <v>Yes</v>
      </c>
      <c r="AM107" s="53" t="str">
        <f t="shared" si="513"/>
        <v>Yes</v>
      </c>
      <c r="AN107" s="53" t="str">
        <f t="shared" si="513"/>
        <v>No</v>
      </c>
      <c r="AO107" s="53" t="str">
        <f t="shared" si="513"/>
        <v>Yes</v>
      </c>
      <c r="AP107" s="53" t="str">
        <f t="shared" si="513"/>
        <v>No</v>
      </c>
      <c r="AQ107" s="53" t="str">
        <f t="shared" si="513"/>
        <v>Yes</v>
      </c>
      <c r="AR107" s="53" t="str">
        <f t="shared" si="513"/>
        <v>No</v>
      </c>
      <c r="AS107" s="53" t="str">
        <f t="shared" si="513"/>
        <v>Yes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ht="15.75" customHeight="1" x14ac:dyDescent="0.25">
      <c r="A108" s="1"/>
      <c r="B108" s="55">
        <v>86</v>
      </c>
      <c r="C108" s="46" t="s">
        <v>230</v>
      </c>
      <c r="D108" s="46" t="s">
        <v>231</v>
      </c>
      <c r="E108" s="47">
        <v>3</v>
      </c>
      <c r="F108" s="47">
        <v>3</v>
      </c>
      <c r="G108" s="47">
        <v>0.5</v>
      </c>
      <c r="H108" s="47">
        <v>5</v>
      </c>
      <c r="I108" s="63"/>
      <c r="J108" s="50">
        <v>7</v>
      </c>
      <c r="K108" s="50">
        <v>6</v>
      </c>
      <c r="L108" s="50">
        <v>5.5</v>
      </c>
      <c r="M108" s="50">
        <v>5</v>
      </c>
      <c r="N108" s="67"/>
      <c r="O108" s="10">
        <f>#N/A</f>
        <v>30</v>
      </c>
      <c r="P108" s="53">
        <f>#N/A</f>
        <v>3</v>
      </c>
      <c r="Q108" s="53">
        <f>#N/A</f>
        <v>0.5</v>
      </c>
      <c r="R108" s="53">
        <f>#N/A</f>
        <v>21</v>
      </c>
      <c r="S108" s="53">
        <f t="shared" ref="S108:T108" si="514">L108</f>
        <v>5.5</v>
      </c>
      <c r="T108" s="53">
        <f t="shared" si="514"/>
        <v>5</v>
      </c>
      <c r="U108" s="53">
        <f>#N/A</f>
        <v>3</v>
      </c>
      <c r="V108" s="53">
        <f>#N/A</f>
        <v>0.5</v>
      </c>
      <c r="W108" s="53">
        <f>#N/A</f>
        <v>21</v>
      </c>
      <c r="X108" s="53">
        <f>#N/A</f>
        <v>5</v>
      </c>
      <c r="Y108" s="53">
        <f>#N/A</f>
        <v>5.5</v>
      </c>
      <c r="Z108" s="54">
        <f t="shared" ref="Z108:AA108" si="515">P108/5</f>
        <v>0.6</v>
      </c>
      <c r="AA108" s="54">
        <f t="shared" si="515"/>
        <v>0.1</v>
      </c>
      <c r="AB108" s="54">
        <f>#N/A</f>
        <v>0.6</v>
      </c>
      <c r="AC108" s="54">
        <f t="shared" ref="AC108:AD108" si="516">S108/10</f>
        <v>0.55000000000000004</v>
      </c>
      <c r="AD108" s="54">
        <f t="shared" si="516"/>
        <v>0.5</v>
      </c>
      <c r="AE108" s="54">
        <f t="shared" ref="AE108:AF108" si="517">U108/5</f>
        <v>0.6</v>
      </c>
      <c r="AF108" s="54">
        <f t="shared" si="517"/>
        <v>0.1</v>
      </c>
      <c r="AG108" s="54">
        <f>#N/A</f>
        <v>0.6</v>
      </c>
      <c r="AH108" s="54">
        <f t="shared" ref="AH108:AI108" si="518">X108/10</f>
        <v>0.5</v>
      </c>
      <c r="AI108" s="54">
        <f t="shared" si="518"/>
        <v>0.55000000000000004</v>
      </c>
      <c r="AJ108" s="53" t="str">
        <f t="shared" ref="AJ108:AS108" si="519">IF(Z108&gt;=50%,"Yes","No")</f>
        <v>Yes</v>
      </c>
      <c r="AK108" s="53" t="str">
        <f t="shared" si="519"/>
        <v>No</v>
      </c>
      <c r="AL108" s="53" t="str">
        <f t="shared" si="519"/>
        <v>Yes</v>
      </c>
      <c r="AM108" s="53" t="str">
        <f t="shared" si="519"/>
        <v>Yes</v>
      </c>
      <c r="AN108" s="53" t="str">
        <f t="shared" si="519"/>
        <v>Yes</v>
      </c>
      <c r="AO108" s="53" t="str">
        <f t="shared" si="519"/>
        <v>Yes</v>
      </c>
      <c r="AP108" s="53" t="str">
        <f t="shared" si="519"/>
        <v>No</v>
      </c>
      <c r="AQ108" s="53" t="str">
        <f t="shared" si="519"/>
        <v>Yes</v>
      </c>
      <c r="AR108" s="53" t="str">
        <f t="shared" si="519"/>
        <v>Yes</v>
      </c>
      <c r="AS108" s="53" t="str">
        <f t="shared" si="519"/>
        <v>Yes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ht="15.75" customHeight="1" x14ac:dyDescent="0.25">
      <c r="A109" s="1"/>
      <c r="B109" s="45">
        <v>87</v>
      </c>
      <c r="C109" s="46" t="s">
        <v>232</v>
      </c>
      <c r="D109" s="46" t="s">
        <v>233</v>
      </c>
      <c r="E109" s="47">
        <v>3.5</v>
      </c>
      <c r="F109" s="47">
        <v>2.5</v>
      </c>
      <c r="G109" s="47">
        <v>2.5</v>
      </c>
      <c r="H109" s="47">
        <v>3.6</v>
      </c>
      <c r="I109" s="63"/>
      <c r="J109" s="50">
        <v>6</v>
      </c>
      <c r="K109" s="50">
        <v>6</v>
      </c>
      <c r="L109" s="50">
        <v>5</v>
      </c>
      <c r="M109" s="50">
        <v>1.5</v>
      </c>
      <c r="N109" s="67"/>
      <c r="O109" s="10">
        <f>#N/A</f>
        <v>29.1</v>
      </c>
      <c r="P109" s="53">
        <f>#N/A</f>
        <v>3.5</v>
      </c>
      <c r="Q109" s="53">
        <f>#N/A</f>
        <v>2.5</v>
      </c>
      <c r="R109" s="53">
        <f>#N/A</f>
        <v>18.100000000000001</v>
      </c>
      <c r="S109" s="53">
        <f t="shared" ref="S109:T109" si="520">L109</f>
        <v>5</v>
      </c>
      <c r="T109" s="53">
        <f t="shared" si="520"/>
        <v>1.5</v>
      </c>
      <c r="U109" s="53">
        <f>#N/A</f>
        <v>3.5</v>
      </c>
      <c r="V109" s="53">
        <f>#N/A</f>
        <v>2.5</v>
      </c>
      <c r="W109" s="53">
        <f>#N/A</f>
        <v>18.100000000000001</v>
      </c>
      <c r="X109" s="53">
        <f>#N/A</f>
        <v>1.5</v>
      </c>
      <c r="Y109" s="53">
        <f>#N/A</f>
        <v>5</v>
      </c>
      <c r="Z109" s="54">
        <f t="shared" ref="Z109:AA109" si="521">P109/5</f>
        <v>0.7</v>
      </c>
      <c r="AA109" s="54">
        <f t="shared" si="521"/>
        <v>0.5</v>
      </c>
      <c r="AB109" s="54">
        <f>#N/A</f>
        <v>0.51714285714285724</v>
      </c>
      <c r="AC109" s="54">
        <f t="shared" ref="AC109:AD109" si="522">S109/10</f>
        <v>0.5</v>
      </c>
      <c r="AD109" s="54">
        <f t="shared" si="522"/>
        <v>0.15</v>
      </c>
      <c r="AE109" s="54">
        <f t="shared" ref="AE109:AF109" si="523">U109/5</f>
        <v>0.7</v>
      </c>
      <c r="AF109" s="54">
        <f t="shared" si="523"/>
        <v>0.5</v>
      </c>
      <c r="AG109" s="54">
        <f>#N/A</f>
        <v>0.51714285714285724</v>
      </c>
      <c r="AH109" s="54">
        <f t="shared" ref="AH109:AI109" si="524">X109/10</f>
        <v>0.15</v>
      </c>
      <c r="AI109" s="54">
        <f t="shared" si="524"/>
        <v>0.5</v>
      </c>
      <c r="AJ109" s="53" t="str">
        <f t="shared" ref="AJ109:AS109" si="525">IF(Z109&gt;=50%,"Yes","No")</f>
        <v>Yes</v>
      </c>
      <c r="AK109" s="53" t="str">
        <f t="shared" si="525"/>
        <v>Yes</v>
      </c>
      <c r="AL109" s="53" t="str">
        <f t="shared" si="525"/>
        <v>Yes</v>
      </c>
      <c r="AM109" s="53" t="str">
        <f t="shared" si="525"/>
        <v>Yes</v>
      </c>
      <c r="AN109" s="53" t="str">
        <f t="shared" si="525"/>
        <v>No</v>
      </c>
      <c r="AO109" s="53" t="str">
        <f t="shared" si="525"/>
        <v>Yes</v>
      </c>
      <c r="AP109" s="53" t="str">
        <f t="shared" si="525"/>
        <v>Yes</v>
      </c>
      <c r="AQ109" s="53" t="str">
        <f t="shared" si="525"/>
        <v>Yes</v>
      </c>
      <c r="AR109" s="53" t="str">
        <f t="shared" si="525"/>
        <v>No</v>
      </c>
      <c r="AS109" s="53" t="str">
        <f t="shared" si="525"/>
        <v>Yes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 ht="15.75" customHeight="1" x14ac:dyDescent="0.25">
      <c r="A110" s="1"/>
      <c r="B110" s="55">
        <v>88</v>
      </c>
      <c r="C110" s="46" t="s">
        <v>234</v>
      </c>
      <c r="D110" s="46" t="s">
        <v>235</v>
      </c>
      <c r="E110" s="47">
        <v>3.5</v>
      </c>
      <c r="F110" s="47">
        <v>2.5</v>
      </c>
      <c r="G110" s="47">
        <v>2.6</v>
      </c>
      <c r="H110" s="47">
        <v>5</v>
      </c>
      <c r="I110" s="63"/>
      <c r="J110" s="50">
        <v>6</v>
      </c>
      <c r="K110" s="50">
        <v>6.5</v>
      </c>
      <c r="L110" s="50">
        <v>5.5</v>
      </c>
      <c r="M110" s="50">
        <v>5</v>
      </c>
      <c r="N110" s="67"/>
      <c r="O110" s="10">
        <f>#N/A</f>
        <v>31.6</v>
      </c>
      <c r="P110" s="53">
        <f>#N/A</f>
        <v>3.5</v>
      </c>
      <c r="Q110" s="53">
        <f>#N/A</f>
        <v>2.6</v>
      </c>
      <c r="R110" s="53">
        <f>#N/A</f>
        <v>20</v>
      </c>
      <c r="S110" s="53">
        <f t="shared" ref="S110:T110" si="526">L110</f>
        <v>5.5</v>
      </c>
      <c r="T110" s="53">
        <f t="shared" si="526"/>
        <v>5</v>
      </c>
      <c r="U110" s="53">
        <f>#N/A</f>
        <v>3.5</v>
      </c>
      <c r="V110" s="53">
        <f>#N/A</f>
        <v>2.6</v>
      </c>
      <c r="W110" s="53">
        <f>#N/A</f>
        <v>20</v>
      </c>
      <c r="X110" s="53">
        <f>#N/A</f>
        <v>5</v>
      </c>
      <c r="Y110" s="53">
        <f>#N/A</f>
        <v>5.5</v>
      </c>
      <c r="Z110" s="54">
        <f t="shared" ref="Z110:AA110" si="527">P110/5</f>
        <v>0.7</v>
      </c>
      <c r="AA110" s="54">
        <f t="shared" si="527"/>
        <v>0.52</v>
      </c>
      <c r="AB110" s="54">
        <f>#N/A</f>
        <v>0.5714285714285714</v>
      </c>
      <c r="AC110" s="54">
        <f t="shared" ref="AC110:AD110" si="528">S110/10</f>
        <v>0.55000000000000004</v>
      </c>
      <c r="AD110" s="54">
        <f t="shared" si="528"/>
        <v>0.5</v>
      </c>
      <c r="AE110" s="54">
        <f t="shared" ref="AE110:AF110" si="529">U110/5</f>
        <v>0.7</v>
      </c>
      <c r="AF110" s="54">
        <f t="shared" si="529"/>
        <v>0.52</v>
      </c>
      <c r="AG110" s="54">
        <f>#N/A</f>
        <v>0.5714285714285714</v>
      </c>
      <c r="AH110" s="54">
        <f t="shared" ref="AH110:AI110" si="530">X110/10</f>
        <v>0.5</v>
      </c>
      <c r="AI110" s="54">
        <f t="shared" si="530"/>
        <v>0.55000000000000004</v>
      </c>
      <c r="AJ110" s="53" t="str">
        <f t="shared" ref="AJ110:AS110" si="531">IF(Z110&gt;=50%,"Yes","No")</f>
        <v>Yes</v>
      </c>
      <c r="AK110" s="53" t="str">
        <f t="shared" si="531"/>
        <v>Yes</v>
      </c>
      <c r="AL110" s="53" t="str">
        <f t="shared" si="531"/>
        <v>Yes</v>
      </c>
      <c r="AM110" s="53" t="str">
        <f t="shared" si="531"/>
        <v>Yes</v>
      </c>
      <c r="AN110" s="53" t="str">
        <f t="shared" si="531"/>
        <v>Yes</v>
      </c>
      <c r="AO110" s="53" t="str">
        <f t="shared" si="531"/>
        <v>Yes</v>
      </c>
      <c r="AP110" s="53" t="str">
        <f t="shared" si="531"/>
        <v>Yes</v>
      </c>
      <c r="AQ110" s="53" t="str">
        <f t="shared" si="531"/>
        <v>Yes</v>
      </c>
      <c r="AR110" s="53" t="str">
        <f t="shared" si="531"/>
        <v>Yes</v>
      </c>
      <c r="AS110" s="53" t="str">
        <f t="shared" si="531"/>
        <v>Yes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1:64" ht="15.75" customHeight="1" x14ac:dyDescent="0.25">
      <c r="A111" s="1"/>
      <c r="B111" s="45">
        <v>89</v>
      </c>
      <c r="C111" s="46" t="s">
        <v>236</v>
      </c>
      <c r="D111" s="46" t="s">
        <v>237</v>
      </c>
      <c r="E111" s="47">
        <v>3.5</v>
      </c>
      <c r="F111" s="47">
        <v>2.5</v>
      </c>
      <c r="G111" s="47">
        <v>3</v>
      </c>
      <c r="H111" s="47">
        <v>2.4</v>
      </c>
      <c r="I111" s="63"/>
      <c r="J111" s="50">
        <v>6</v>
      </c>
      <c r="K111" s="50">
        <v>5.5</v>
      </c>
      <c r="L111" s="50">
        <v>5</v>
      </c>
      <c r="M111" s="50">
        <v>1</v>
      </c>
      <c r="N111" s="67"/>
      <c r="O111" s="10">
        <f>#N/A</f>
        <v>27.9</v>
      </c>
      <c r="P111" s="53">
        <f>#N/A</f>
        <v>3.5</v>
      </c>
      <c r="Q111" s="53">
        <f>#N/A</f>
        <v>3</v>
      </c>
      <c r="R111" s="53">
        <f>#N/A</f>
        <v>16.399999999999999</v>
      </c>
      <c r="S111" s="53">
        <f t="shared" ref="S111:T111" si="532">L111</f>
        <v>5</v>
      </c>
      <c r="T111" s="53">
        <f t="shared" si="532"/>
        <v>1</v>
      </c>
      <c r="U111" s="53">
        <f>#N/A</f>
        <v>3.5</v>
      </c>
      <c r="V111" s="53">
        <f>#N/A</f>
        <v>3</v>
      </c>
      <c r="W111" s="53">
        <f>#N/A</f>
        <v>16.399999999999999</v>
      </c>
      <c r="X111" s="53">
        <f>#N/A</f>
        <v>1</v>
      </c>
      <c r="Y111" s="53">
        <f>#N/A</f>
        <v>5</v>
      </c>
      <c r="Z111" s="54">
        <f t="shared" ref="Z111:AA111" si="533">P111/5</f>
        <v>0.7</v>
      </c>
      <c r="AA111" s="54">
        <f t="shared" si="533"/>
        <v>0.6</v>
      </c>
      <c r="AB111" s="54">
        <f>#N/A</f>
        <v>0.46857142857142853</v>
      </c>
      <c r="AC111" s="54">
        <f t="shared" ref="AC111:AD111" si="534">S111/10</f>
        <v>0.5</v>
      </c>
      <c r="AD111" s="54">
        <f t="shared" si="534"/>
        <v>0.1</v>
      </c>
      <c r="AE111" s="54">
        <f t="shared" ref="AE111:AF111" si="535">U111/5</f>
        <v>0.7</v>
      </c>
      <c r="AF111" s="54">
        <f t="shared" si="535"/>
        <v>0.6</v>
      </c>
      <c r="AG111" s="54">
        <f>#N/A</f>
        <v>0.46857142857142853</v>
      </c>
      <c r="AH111" s="54">
        <f t="shared" ref="AH111:AI111" si="536">X111/10</f>
        <v>0.1</v>
      </c>
      <c r="AI111" s="54">
        <f t="shared" si="536"/>
        <v>0.5</v>
      </c>
      <c r="AJ111" s="53" t="str">
        <f t="shared" ref="AJ111:AS111" si="537">IF(Z111&gt;=50%,"Yes","No")</f>
        <v>Yes</v>
      </c>
      <c r="AK111" s="53" t="str">
        <f t="shared" si="537"/>
        <v>Yes</v>
      </c>
      <c r="AL111" s="53" t="str">
        <f t="shared" si="537"/>
        <v>No</v>
      </c>
      <c r="AM111" s="53" t="str">
        <f t="shared" si="537"/>
        <v>Yes</v>
      </c>
      <c r="AN111" s="53" t="str">
        <f t="shared" si="537"/>
        <v>No</v>
      </c>
      <c r="AO111" s="53" t="str">
        <f t="shared" si="537"/>
        <v>Yes</v>
      </c>
      <c r="AP111" s="53" t="str">
        <f t="shared" si="537"/>
        <v>Yes</v>
      </c>
      <c r="AQ111" s="53" t="str">
        <f t="shared" si="537"/>
        <v>No</v>
      </c>
      <c r="AR111" s="53" t="str">
        <f t="shared" si="537"/>
        <v>No</v>
      </c>
      <c r="AS111" s="53" t="str">
        <f t="shared" si="537"/>
        <v>Yes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1:64" ht="15.75" customHeight="1" x14ac:dyDescent="0.25">
      <c r="A112" s="1"/>
      <c r="B112" s="55">
        <v>90</v>
      </c>
      <c r="C112" s="46" t="s">
        <v>238</v>
      </c>
      <c r="D112" s="46" t="s">
        <v>239</v>
      </c>
      <c r="E112" s="47">
        <v>3.5</v>
      </c>
      <c r="F112" s="47">
        <v>2.5</v>
      </c>
      <c r="G112" s="47">
        <v>2</v>
      </c>
      <c r="H112" s="47">
        <v>5</v>
      </c>
      <c r="I112" s="63"/>
      <c r="J112" s="50">
        <v>5</v>
      </c>
      <c r="K112" s="50">
        <v>0</v>
      </c>
      <c r="L112" s="50">
        <v>5</v>
      </c>
      <c r="M112" s="50">
        <v>2</v>
      </c>
      <c r="N112" s="67"/>
      <c r="O112" s="10">
        <f>#N/A</f>
        <v>23</v>
      </c>
      <c r="P112" s="53">
        <f>#N/A</f>
        <v>3.5</v>
      </c>
      <c r="Q112" s="53">
        <f>#N/A</f>
        <v>2</v>
      </c>
      <c r="R112" s="53">
        <f>#N/A</f>
        <v>12.5</v>
      </c>
      <c r="S112" s="53">
        <f t="shared" ref="S112:T112" si="538">L112</f>
        <v>5</v>
      </c>
      <c r="T112" s="53">
        <f t="shared" si="538"/>
        <v>2</v>
      </c>
      <c r="U112" s="53">
        <f>#N/A</f>
        <v>3.5</v>
      </c>
      <c r="V112" s="53">
        <f>#N/A</f>
        <v>2</v>
      </c>
      <c r="W112" s="53">
        <f>#N/A</f>
        <v>12.5</v>
      </c>
      <c r="X112" s="53">
        <f>#N/A</f>
        <v>2</v>
      </c>
      <c r="Y112" s="53">
        <f>#N/A</f>
        <v>5</v>
      </c>
      <c r="Z112" s="54">
        <f t="shared" ref="Z112:AA112" si="539">P112/5</f>
        <v>0.7</v>
      </c>
      <c r="AA112" s="54">
        <f t="shared" si="539"/>
        <v>0.4</v>
      </c>
      <c r="AB112" s="54">
        <f>#N/A</f>
        <v>0.35714285714285715</v>
      </c>
      <c r="AC112" s="54">
        <f t="shared" ref="AC112:AD112" si="540">S112/10</f>
        <v>0.5</v>
      </c>
      <c r="AD112" s="54">
        <f t="shared" si="540"/>
        <v>0.2</v>
      </c>
      <c r="AE112" s="54">
        <f t="shared" ref="AE112:AF112" si="541">U112/5</f>
        <v>0.7</v>
      </c>
      <c r="AF112" s="54">
        <f t="shared" si="541"/>
        <v>0.4</v>
      </c>
      <c r="AG112" s="54">
        <f>#N/A</f>
        <v>0.35714285714285715</v>
      </c>
      <c r="AH112" s="54">
        <f t="shared" ref="AH112:AI112" si="542">X112/10</f>
        <v>0.2</v>
      </c>
      <c r="AI112" s="54">
        <f t="shared" si="542"/>
        <v>0.5</v>
      </c>
      <c r="AJ112" s="53" t="str">
        <f t="shared" ref="AJ112:AS112" si="543">IF(Z112&gt;=50%,"Yes","No")</f>
        <v>Yes</v>
      </c>
      <c r="AK112" s="53" t="str">
        <f t="shared" si="543"/>
        <v>No</v>
      </c>
      <c r="AL112" s="53" t="str">
        <f t="shared" si="543"/>
        <v>No</v>
      </c>
      <c r="AM112" s="53" t="str">
        <f t="shared" si="543"/>
        <v>Yes</v>
      </c>
      <c r="AN112" s="53" t="str">
        <f t="shared" si="543"/>
        <v>No</v>
      </c>
      <c r="AO112" s="53" t="str">
        <f t="shared" si="543"/>
        <v>Yes</v>
      </c>
      <c r="AP112" s="53" t="str">
        <f t="shared" si="543"/>
        <v>No</v>
      </c>
      <c r="AQ112" s="53" t="str">
        <f t="shared" si="543"/>
        <v>No</v>
      </c>
      <c r="AR112" s="53" t="str">
        <f t="shared" si="543"/>
        <v>No</v>
      </c>
      <c r="AS112" s="53" t="str">
        <f t="shared" si="543"/>
        <v>Yes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1:64" ht="15.75" customHeight="1" x14ac:dyDescent="0.25">
      <c r="A113" s="1"/>
      <c r="B113" s="45">
        <v>91</v>
      </c>
      <c r="C113" s="46" t="s">
        <v>240</v>
      </c>
      <c r="D113" s="46" t="s">
        <v>241</v>
      </c>
      <c r="E113" s="47">
        <v>3</v>
      </c>
      <c r="F113" s="47">
        <v>2.6</v>
      </c>
      <c r="G113" s="47">
        <v>2</v>
      </c>
      <c r="H113" s="47">
        <v>3</v>
      </c>
      <c r="I113" s="63"/>
      <c r="J113" s="50">
        <v>6</v>
      </c>
      <c r="K113" s="50">
        <v>5</v>
      </c>
      <c r="L113" s="50">
        <v>3</v>
      </c>
      <c r="M113" s="50">
        <v>0</v>
      </c>
      <c r="N113" s="67"/>
      <c r="O113" s="10">
        <f>#N/A</f>
        <v>24.6</v>
      </c>
      <c r="P113" s="53">
        <f>#N/A</f>
        <v>3</v>
      </c>
      <c r="Q113" s="53">
        <f>#N/A</f>
        <v>2</v>
      </c>
      <c r="R113" s="53">
        <f>#N/A</f>
        <v>16.600000000000001</v>
      </c>
      <c r="S113" s="53">
        <f t="shared" ref="S113:T113" si="544">L113</f>
        <v>3</v>
      </c>
      <c r="T113" s="53">
        <f t="shared" si="544"/>
        <v>0</v>
      </c>
      <c r="U113" s="53">
        <f>#N/A</f>
        <v>3</v>
      </c>
      <c r="V113" s="53">
        <f>#N/A</f>
        <v>2</v>
      </c>
      <c r="W113" s="53">
        <f>#N/A</f>
        <v>16.600000000000001</v>
      </c>
      <c r="X113" s="53">
        <f>#N/A</f>
        <v>0</v>
      </c>
      <c r="Y113" s="53">
        <f>#N/A</f>
        <v>3</v>
      </c>
      <c r="Z113" s="54">
        <f t="shared" ref="Z113:AA113" si="545">P113/5</f>
        <v>0.6</v>
      </c>
      <c r="AA113" s="54">
        <f t="shared" si="545"/>
        <v>0.4</v>
      </c>
      <c r="AB113" s="54">
        <f>#N/A</f>
        <v>0.47428571428571431</v>
      </c>
      <c r="AC113" s="54">
        <f t="shared" ref="AC113:AD113" si="546">S113/10</f>
        <v>0.3</v>
      </c>
      <c r="AD113" s="54">
        <f t="shared" si="546"/>
        <v>0</v>
      </c>
      <c r="AE113" s="54">
        <f t="shared" ref="AE113:AF113" si="547">U113/5</f>
        <v>0.6</v>
      </c>
      <c r="AF113" s="54">
        <f t="shared" si="547"/>
        <v>0.4</v>
      </c>
      <c r="AG113" s="54">
        <f>#N/A</f>
        <v>0.47428571428571431</v>
      </c>
      <c r="AH113" s="54">
        <f t="shared" ref="AH113:AI113" si="548">X113/10</f>
        <v>0</v>
      </c>
      <c r="AI113" s="54">
        <f t="shared" si="548"/>
        <v>0.3</v>
      </c>
      <c r="AJ113" s="53" t="str">
        <f t="shared" ref="AJ113:AS113" si="549">IF(Z113&gt;=50%,"Yes","No")</f>
        <v>Yes</v>
      </c>
      <c r="AK113" s="53" t="str">
        <f t="shared" si="549"/>
        <v>No</v>
      </c>
      <c r="AL113" s="53" t="str">
        <f t="shared" si="549"/>
        <v>No</v>
      </c>
      <c r="AM113" s="53" t="str">
        <f t="shared" si="549"/>
        <v>No</v>
      </c>
      <c r="AN113" s="53" t="str">
        <f t="shared" si="549"/>
        <v>No</v>
      </c>
      <c r="AO113" s="53" t="str">
        <f t="shared" si="549"/>
        <v>Yes</v>
      </c>
      <c r="AP113" s="53" t="str">
        <f t="shared" si="549"/>
        <v>No</v>
      </c>
      <c r="AQ113" s="53" t="str">
        <f t="shared" si="549"/>
        <v>No</v>
      </c>
      <c r="AR113" s="53" t="str">
        <f t="shared" si="549"/>
        <v>No</v>
      </c>
      <c r="AS113" s="53" t="str">
        <f t="shared" si="549"/>
        <v>No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1:64" ht="15.75" customHeight="1" x14ac:dyDescent="0.25">
      <c r="A114" s="1"/>
      <c r="B114" s="55">
        <v>92</v>
      </c>
      <c r="C114" s="46" t="s">
        <v>242</v>
      </c>
      <c r="D114" s="46" t="s">
        <v>243</v>
      </c>
      <c r="E114" s="47">
        <v>3.5</v>
      </c>
      <c r="F114" s="47">
        <v>2.5</v>
      </c>
      <c r="G114" s="47">
        <v>1.1000000000000001</v>
      </c>
      <c r="H114" s="47">
        <v>5</v>
      </c>
      <c r="I114" s="63"/>
      <c r="J114" s="50">
        <v>5</v>
      </c>
      <c r="K114" s="50">
        <v>5</v>
      </c>
      <c r="L114" s="50">
        <v>5</v>
      </c>
      <c r="M114" s="50">
        <v>5</v>
      </c>
      <c r="N114" s="67"/>
      <c r="O114" s="10">
        <f>#N/A</f>
        <v>27.1</v>
      </c>
      <c r="P114" s="53">
        <f>#N/A</f>
        <v>3.5</v>
      </c>
      <c r="Q114" s="53">
        <f>#N/A</f>
        <v>1.1000000000000001</v>
      </c>
      <c r="R114" s="53">
        <f>#N/A</f>
        <v>17.5</v>
      </c>
      <c r="S114" s="53">
        <f t="shared" ref="S114:T114" si="550">L114</f>
        <v>5</v>
      </c>
      <c r="T114" s="53">
        <f t="shared" si="550"/>
        <v>5</v>
      </c>
      <c r="U114" s="53">
        <f>#N/A</f>
        <v>3.5</v>
      </c>
      <c r="V114" s="53">
        <f>#N/A</f>
        <v>1.1000000000000001</v>
      </c>
      <c r="W114" s="53">
        <f>#N/A</f>
        <v>17.5</v>
      </c>
      <c r="X114" s="53">
        <f>#N/A</f>
        <v>5</v>
      </c>
      <c r="Y114" s="53">
        <f>#N/A</f>
        <v>5</v>
      </c>
      <c r="Z114" s="54">
        <f t="shared" ref="Z114:AA114" si="551">P114/5</f>
        <v>0.7</v>
      </c>
      <c r="AA114" s="54">
        <f t="shared" si="551"/>
        <v>0.22000000000000003</v>
      </c>
      <c r="AB114" s="54">
        <f>#N/A</f>
        <v>0.5</v>
      </c>
      <c r="AC114" s="54">
        <f t="shared" ref="AC114:AD114" si="552">S114/10</f>
        <v>0.5</v>
      </c>
      <c r="AD114" s="54">
        <f t="shared" si="552"/>
        <v>0.5</v>
      </c>
      <c r="AE114" s="54">
        <f t="shared" ref="AE114:AF114" si="553">U114/5</f>
        <v>0.7</v>
      </c>
      <c r="AF114" s="54">
        <f t="shared" si="553"/>
        <v>0.22000000000000003</v>
      </c>
      <c r="AG114" s="54">
        <f>#N/A</f>
        <v>0.5</v>
      </c>
      <c r="AH114" s="54">
        <f t="shared" ref="AH114:AI114" si="554">X114/10</f>
        <v>0.5</v>
      </c>
      <c r="AI114" s="54">
        <f t="shared" si="554"/>
        <v>0.5</v>
      </c>
      <c r="AJ114" s="53" t="str">
        <f t="shared" ref="AJ114:AS114" si="555">IF(Z114&gt;=50%,"Yes","No")</f>
        <v>Yes</v>
      </c>
      <c r="AK114" s="53" t="str">
        <f t="shared" si="555"/>
        <v>No</v>
      </c>
      <c r="AL114" s="53" t="str">
        <f t="shared" si="555"/>
        <v>Yes</v>
      </c>
      <c r="AM114" s="53" t="str">
        <f t="shared" si="555"/>
        <v>Yes</v>
      </c>
      <c r="AN114" s="53" t="str">
        <f t="shared" si="555"/>
        <v>Yes</v>
      </c>
      <c r="AO114" s="53" t="str">
        <f t="shared" si="555"/>
        <v>Yes</v>
      </c>
      <c r="AP114" s="53" t="str">
        <f t="shared" si="555"/>
        <v>No</v>
      </c>
      <c r="AQ114" s="53" t="str">
        <f t="shared" si="555"/>
        <v>Yes</v>
      </c>
      <c r="AR114" s="53" t="str">
        <f t="shared" si="555"/>
        <v>Yes</v>
      </c>
      <c r="AS114" s="53" t="str">
        <f t="shared" si="555"/>
        <v>Yes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1:64" ht="15.75" customHeight="1" x14ac:dyDescent="0.25">
      <c r="A115" s="1"/>
      <c r="B115" s="45">
        <v>93</v>
      </c>
      <c r="C115" s="46" t="s">
        <v>244</v>
      </c>
      <c r="D115" s="46" t="s">
        <v>245</v>
      </c>
      <c r="E115" s="47">
        <v>3.5</v>
      </c>
      <c r="F115" s="47">
        <v>3.5</v>
      </c>
      <c r="G115" s="47">
        <v>3.5</v>
      </c>
      <c r="H115" s="47">
        <v>3.7</v>
      </c>
      <c r="I115" s="63"/>
      <c r="J115" s="50">
        <v>8</v>
      </c>
      <c r="K115" s="50">
        <v>7</v>
      </c>
      <c r="L115" s="50">
        <v>8.5</v>
      </c>
      <c r="M115" s="50">
        <v>8</v>
      </c>
      <c r="N115" s="67"/>
      <c r="O115" s="10">
        <f>#N/A</f>
        <v>37.700000000000003</v>
      </c>
      <c r="P115" s="53">
        <f>#N/A</f>
        <v>3.5</v>
      </c>
      <c r="Q115" s="53">
        <f>#N/A</f>
        <v>3.5</v>
      </c>
      <c r="R115" s="53">
        <f>#N/A</f>
        <v>22.2</v>
      </c>
      <c r="S115" s="53">
        <f t="shared" ref="S115:T115" si="556">L115</f>
        <v>8.5</v>
      </c>
      <c r="T115" s="53">
        <f t="shared" si="556"/>
        <v>8</v>
      </c>
      <c r="U115" s="53">
        <f>#N/A</f>
        <v>3.5</v>
      </c>
      <c r="V115" s="53">
        <f>#N/A</f>
        <v>3.5</v>
      </c>
      <c r="W115" s="53">
        <f>#N/A</f>
        <v>22.2</v>
      </c>
      <c r="X115" s="53">
        <f>#N/A</f>
        <v>8</v>
      </c>
      <c r="Y115" s="53">
        <f>#N/A</f>
        <v>8.5</v>
      </c>
      <c r="Z115" s="54">
        <f t="shared" ref="Z115:AA115" si="557">P115/5</f>
        <v>0.7</v>
      </c>
      <c r="AA115" s="54">
        <f t="shared" si="557"/>
        <v>0.7</v>
      </c>
      <c r="AB115" s="54">
        <f>#N/A</f>
        <v>0.63428571428571423</v>
      </c>
      <c r="AC115" s="54">
        <f t="shared" ref="AC115:AD115" si="558">S115/10</f>
        <v>0.85</v>
      </c>
      <c r="AD115" s="54">
        <f t="shared" si="558"/>
        <v>0.8</v>
      </c>
      <c r="AE115" s="54">
        <f t="shared" ref="AE115:AF115" si="559">U115/5</f>
        <v>0.7</v>
      </c>
      <c r="AF115" s="54">
        <f t="shared" si="559"/>
        <v>0.7</v>
      </c>
      <c r="AG115" s="54">
        <f>#N/A</f>
        <v>0.63428571428571423</v>
      </c>
      <c r="AH115" s="54">
        <f t="shared" ref="AH115:AI115" si="560">X115/10</f>
        <v>0.8</v>
      </c>
      <c r="AI115" s="54">
        <f t="shared" si="560"/>
        <v>0.85</v>
      </c>
      <c r="AJ115" s="53" t="str">
        <f t="shared" ref="AJ115:AS115" si="561">IF(Z115&gt;=50%,"Yes","No")</f>
        <v>Yes</v>
      </c>
      <c r="AK115" s="53" t="str">
        <f t="shared" si="561"/>
        <v>Yes</v>
      </c>
      <c r="AL115" s="53" t="str">
        <f t="shared" si="561"/>
        <v>Yes</v>
      </c>
      <c r="AM115" s="53" t="str">
        <f t="shared" si="561"/>
        <v>Yes</v>
      </c>
      <c r="AN115" s="53" t="str">
        <f t="shared" si="561"/>
        <v>Yes</v>
      </c>
      <c r="AO115" s="53" t="str">
        <f t="shared" si="561"/>
        <v>Yes</v>
      </c>
      <c r="AP115" s="53" t="str">
        <f t="shared" si="561"/>
        <v>Yes</v>
      </c>
      <c r="AQ115" s="53" t="str">
        <f t="shared" si="561"/>
        <v>Yes</v>
      </c>
      <c r="AR115" s="53" t="str">
        <f t="shared" si="561"/>
        <v>Yes</v>
      </c>
      <c r="AS115" s="53" t="str">
        <f t="shared" si="561"/>
        <v>Yes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64" ht="15.75" customHeight="1" x14ac:dyDescent="0.25">
      <c r="A116" s="1"/>
      <c r="B116" s="55">
        <v>94</v>
      </c>
      <c r="C116" s="46" t="s">
        <v>246</v>
      </c>
      <c r="D116" s="46" t="s">
        <v>247</v>
      </c>
      <c r="E116" s="47">
        <v>3.5</v>
      </c>
      <c r="F116" s="47">
        <v>3.5</v>
      </c>
      <c r="G116" s="47">
        <v>3</v>
      </c>
      <c r="H116" s="47">
        <v>6.6</v>
      </c>
      <c r="I116" s="63"/>
      <c r="J116" s="50">
        <v>8</v>
      </c>
      <c r="K116" s="50">
        <v>7</v>
      </c>
      <c r="L116" s="50">
        <v>8.5</v>
      </c>
      <c r="M116" s="50">
        <v>10</v>
      </c>
      <c r="N116" s="67"/>
      <c r="O116" s="10">
        <f>#N/A</f>
        <v>40.1</v>
      </c>
      <c r="P116" s="53">
        <f>#N/A</f>
        <v>3.5</v>
      </c>
      <c r="Q116" s="53">
        <f>#N/A</f>
        <v>3</v>
      </c>
      <c r="R116" s="53">
        <f>#N/A</f>
        <v>25.1</v>
      </c>
      <c r="S116" s="53">
        <f t="shared" ref="S116:T116" si="562">L116</f>
        <v>8.5</v>
      </c>
      <c r="T116" s="53">
        <f t="shared" si="562"/>
        <v>10</v>
      </c>
      <c r="U116" s="53">
        <f>#N/A</f>
        <v>3.5</v>
      </c>
      <c r="V116" s="53">
        <f>#N/A</f>
        <v>3</v>
      </c>
      <c r="W116" s="53">
        <f>#N/A</f>
        <v>25.1</v>
      </c>
      <c r="X116" s="53">
        <f>#N/A</f>
        <v>10</v>
      </c>
      <c r="Y116" s="53">
        <f>#N/A</f>
        <v>8.5</v>
      </c>
      <c r="Z116" s="54">
        <f t="shared" ref="Z116:AA116" si="563">P116/5</f>
        <v>0.7</v>
      </c>
      <c r="AA116" s="54">
        <f t="shared" si="563"/>
        <v>0.6</v>
      </c>
      <c r="AB116" s="54">
        <f>#N/A</f>
        <v>0.71714285714285719</v>
      </c>
      <c r="AC116" s="54">
        <f t="shared" ref="AC116:AD116" si="564">S116/10</f>
        <v>0.85</v>
      </c>
      <c r="AD116" s="54">
        <f t="shared" si="564"/>
        <v>1</v>
      </c>
      <c r="AE116" s="54">
        <f t="shared" ref="AE116:AF116" si="565">U116/5</f>
        <v>0.7</v>
      </c>
      <c r="AF116" s="54">
        <f t="shared" si="565"/>
        <v>0.6</v>
      </c>
      <c r="AG116" s="54">
        <f>#N/A</f>
        <v>0.71714285714285719</v>
      </c>
      <c r="AH116" s="54">
        <f t="shared" ref="AH116:AI116" si="566">X116/10</f>
        <v>1</v>
      </c>
      <c r="AI116" s="54">
        <f t="shared" si="566"/>
        <v>0.85</v>
      </c>
      <c r="AJ116" s="53" t="str">
        <f t="shared" ref="AJ116:AS116" si="567">IF(Z116&gt;=50%,"Yes","No")</f>
        <v>Yes</v>
      </c>
      <c r="AK116" s="53" t="str">
        <f t="shared" si="567"/>
        <v>Yes</v>
      </c>
      <c r="AL116" s="53" t="str">
        <f t="shared" si="567"/>
        <v>Yes</v>
      </c>
      <c r="AM116" s="53" t="str">
        <f t="shared" si="567"/>
        <v>Yes</v>
      </c>
      <c r="AN116" s="53" t="str">
        <f t="shared" si="567"/>
        <v>Yes</v>
      </c>
      <c r="AO116" s="53" t="str">
        <f t="shared" si="567"/>
        <v>Yes</v>
      </c>
      <c r="AP116" s="53" t="str">
        <f t="shared" si="567"/>
        <v>Yes</v>
      </c>
      <c r="AQ116" s="53" t="str">
        <f t="shared" si="567"/>
        <v>Yes</v>
      </c>
      <c r="AR116" s="53" t="str">
        <f t="shared" si="567"/>
        <v>Yes</v>
      </c>
      <c r="AS116" s="53" t="str">
        <f t="shared" si="567"/>
        <v>Yes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1:64" ht="15.75" customHeight="1" x14ac:dyDescent="0.25">
      <c r="A117" s="1"/>
      <c r="B117" s="45">
        <v>95</v>
      </c>
      <c r="C117" s="46" t="s">
        <v>248</v>
      </c>
      <c r="D117" s="46" t="s">
        <v>249</v>
      </c>
      <c r="E117" s="47">
        <v>4</v>
      </c>
      <c r="F117" s="47">
        <v>3</v>
      </c>
      <c r="G117" s="47">
        <v>3.5</v>
      </c>
      <c r="H117" s="47">
        <v>3.7</v>
      </c>
      <c r="I117" s="63"/>
      <c r="J117" s="50">
        <v>6</v>
      </c>
      <c r="K117" s="50">
        <v>6</v>
      </c>
      <c r="L117" s="50">
        <v>5.5</v>
      </c>
      <c r="M117" s="50">
        <v>3</v>
      </c>
      <c r="N117" s="67"/>
      <c r="O117" s="10">
        <f>#N/A</f>
        <v>31.7</v>
      </c>
      <c r="P117" s="53">
        <f>#N/A</f>
        <v>4</v>
      </c>
      <c r="Q117" s="53">
        <f>#N/A</f>
        <v>3.5</v>
      </c>
      <c r="R117" s="53">
        <f>#N/A</f>
        <v>18.7</v>
      </c>
      <c r="S117" s="53">
        <f t="shared" ref="S117:T117" si="568">L117</f>
        <v>5.5</v>
      </c>
      <c r="T117" s="53">
        <f t="shared" si="568"/>
        <v>3</v>
      </c>
      <c r="U117" s="53">
        <f>#N/A</f>
        <v>4</v>
      </c>
      <c r="V117" s="53">
        <f>#N/A</f>
        <v>3.5</v>
      </c>
      <c r="W117" s="53">
        <f>#N/A</f>
        <v>18.7</v>
      </c>
      <c r="X117" s="53">
        <f>#N/A</f>
        <v>3</v>
      </c>
      <c r="Y117" s="53">
        <f>#N/A</f>
        <v>5.5</v>
      </c>
      <c r="Z117" s="54">
        <f t="shared" ref="Z117:AA117" si="569">P117/5</f>
        <v>0.8</v>
      </c>
      <c r="AA117" s="54">
        <f t="shared" si="569"/>
        <v>0.7</v>
      </c>
      <c r="AB117" s="54">
        <f>#N/A</f>
        <v>0.53428571428571425</v>
      </c>
      <c r="AC117" s="54">
        <f t="shared" ref="AC117:AD117" si="570">S117/10</f>
        <v>0.55000000000000004</v>
      </c>
      <c r="AD117" s="54">
        <f t="shared" si="570"/>
        <v>0.3</v>
      </c>
      <c r="AE117" s="54">
        <f t="shared" ref="AE117:AF117" si="571">U117/5</f>
        <v>0.8</v>
      </c>
      <c r="AF117" s="54">
        <f t="shared" si="571"/>
        <v>0.7</v>
      </c>
      <c r="AG117" s="54">
        <f>#N/A</f>
        <v>0.53428571428571425</v>
      </c>
      <c r="AH117" s="54">
        <f t="shared" ref="AH117:AI117" si="572">X117/10</f>
        <v>0.3</v>
      </c>
      <c r="AI117" s="54">
        <f t="shared" si="572"/>
        <v>0.55000000000000004</v>
      </c>
      <c r="AJ117" s="53" t="str">
        <f t="shared" ref="AJ117:AS117" si="573">IF(Z117&gt;=50%,"Yes","No")</f>
        <v>Yes</v>
      </c>
      <c r="AK117" s="53" t="str">
        <f t="shared" si="573"/>
        <v>Yes</v>
      </c>
      <c r="AL117" s="53" t="str">
        <f t="shared" si="573"/>
        <v>Yes</v>
      </c>
      <c r="AM117" s="53" t="str">
        <f t="shared" si="573"/>
        <v>Yes</v>
      </c>
      <c r="AN117" s="53" t="str">
        <f t="shared" si="573"/>
        <v>No</v>
      </c>
      <c r="AO117" s="53" t="str">
        <f t="shared" si="573"/>
        <v>Yes</v>
      </c>
      <c r="AP117" s="53" t="str">
        <f t="shared" si="573"/>
        <v>Yes</v>
      </c>
      <c r="AQ117" s="53" t="str">
        <f t="shared" si="573"/>
        <v>Yes</v>
      </c>
      <c r="AR117" s="53" t="str">
        <f t="shared" si="573"/>
        <v>No</v>
      </c>
      <c r="AS117" s="53" t="str">
        <f t="shared" si="573"/>
        <v>Yes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1:64" ht="15.75" customHeight="1" x14ac:dyDescent="0.25">
      <c r="A118" s="1"/>
      <c r="B118" s="55">
        <v>96</v>
      </c>
      <c r="C118" s="46" t="s">
        <v>250</v>
      </c>
      <c r="D118" s="46" t="s">
        <v>251</v>
      </c>
      <c r="E118" s="47">
        <v>4</v>
      </c>
      <c r="F118" s="47">
        <v>3.5</v>
      </c>
      <c r="G118" s="47">
        <v>3</v>
      </c>
      <c r="H118" s="47">
        <v>5.0999999999999996</v>
      </c>
      <c r="I118" s="63"/>
      <c r="J118" s="50">
        <v>8</v>
      </c>
      <c r="K118" s="50">
        <v>7</v>
      </c>
      <c r="L118" s="50">
        <v>8.5</v>
      </c>
      <c r="M118" s="50">
        <v>9</v>
      </c>
      <c r="N118" s="67"/>
      <c r="O118" s="10">
        <f>#N/A</f>
        <v>39.1</v>
      </c>
      <c r="P118" s="53">
        <f>#N/A</f>
        <v>4</v>
      </c>
      <c r="Q118" s="53">
        <f>#N/A</f>
        <v>3</v>
      </c>
      <c r="R118" s="53">
        <f>#N/A</f>
        <v>23.6</v>
      </c>
      <c r="S118" s="53">
        <f t="shared" ref="S118:T118" si="574">L118</f>
        <v>8.5</v>
      </c>
      <c r="T118" s="53">
        <f t="shared" si="574"/>
        <v>9</v>
      </c>
      <c r="U118" s="53">
        <f>#N/A</f>
        <v>4</v>
      </c>
      <c r="V118" s="53">
        <f>#N/A</f>
        <v>3</v>
      </c>
      <c r="W118" s="53">
        <f>#N/A</f>
        <v>23.6</v>
      </c>
      <c r="X118" s="53">
        <f>#N/A</f>
        <v>9</v>
      </c>
      <c r="Y118" s="53">
        <f>#N/A</f>
        <v>8.5</v>
      </c>
      <c r="Z118" s="54">
        <f t="shared" ref="Z118:AA118" si="575">P118/5</f>
        <v>0.8</v>
      </c>
      <c r="AA118" s="54">
        <f t="shared" si="575"/>
        <v>0.6</v>
      </c>
      <c r="AB118" s="54">
        <f>#N/A</f>
        <v>0.67428571428571438</v>
      </c>
      <c r="AC118" s="54">
        <f t="shared" ref="AC118:AD118" si="576">S118/10</f>
        <v>0.85</v>
      </c>
      <c r="AD118" s="54">
        <f t="shared" si="576"/>
        <v>0.9</v>
      </c>
      <c r="AE118" s="54">
        <f t="shared" ref="AE118:AF118" si="577">U118/5</f>
        <v>0.8</v>
      </c>
      <c r="AF118" s="54">
        <f t="shared" si="577"/>
        <v>0.6</v>
      </c>
      <c r="AG118" s="54">
        <f>#N/A</f>
        <v>0.67428571428571438</v>
      </c>
      <c r="AH118" s="54">
        <f t="shared" ref="AH118:AI118" si="578">X118/10</f>
        <v>0.9</v>
      </c>
      <c r="AI118" s="54">
        <f t="shared" si="578"/>
        <v>0.85</v>
      </c>
      <c r="AJ118" s="53" t="str">
        <f t="shared" ref="AJ118:AS118" si="579">IF(Z118&gt;=50%,"Yes","No")</f>
        <v>Yes</v>
      </c>
      <c r="AK118" s="53" t="str">
        <f t="shared" si="579"/>
        <v>Yes</v>
      </c>
      <c r="AL118" s="53" t="str">
        <f t="shared" si="579"/>
        <v>Yes</v>
      </c>
      <c r="AM118" s="53" t="str">
        <f t="shared" si="579"/>
        <v>Yes</v>
      </c>
      <c r="AN118" s="53" t="str">
        <f t="shared" si="579"/>
        <v>Yes</v>
      </c>
      <c r="AO118" s="53" t="str">
        <f t="shared" si="579"/>
        <v>Yes</v>
      </c>
      <c r="AP118" s="53" t="str">
        <f t="shared" si="579"/>
        <v>Yes</v>
      </c>
      <c r="AQ118" s="53" t="str">
        <f t="shared" si="579"/>
        <v>Yes</v>
      </c>
      <c r="AR118" s="53" t="str">
        <f t="shared" si="579"/>
        <v>Yes</v>
      </c>
      <c r="AS118" s="53" t="str">
        <f t="shared" si="579"/>
        <v>Yes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1:64" ht="15.75" customHeight="1" x14ac:dyDescent="0.25">
      <c r="A119" s="1"/>
      <c r="B119" s="45">
        <v>97</v>
      </c>
      <c r="C119" s="46" t="s">
        <v>252</v>
      </c>
      <c r="D119" s="46" t="s">
        <v>253</v>
      </c>
      <c r="E119" s="47">
        <v>3</v>
      </c>
      <c r="F119" s="47">
        <v>3</v>
      </c>
      <c r="G119" s="47">
        <v>3.1</v>
      </c>
      <c r="H119" s="47">
        <v>2</v>
      </c>
      <c r="I119" s="63"/>
      <c r="J119" s="50">
        <v>7</v>
      </c>
      <c r="K119" s="50">
        <v>6.5</v>
      </c>
      <c r="L119" s="50">
        <v>5.5</v>
      </c>
      <c r="M119" s="50">
        <v>3</v>
      </c>
      <c r="N119" s="67"/>
      <c r="O119" s="10">
        <f>#N/A</f>
        <v>30.1</v>
      </c>
      <c r="P119" s="53">
        <f>#N/A</f>
        <v>3</v>
      </c>
      <c r="Q119" s="53">
        <f>#N/A</f>
        <v>3.1</v>
      </c>
      <c r="R119" s="53">
        <f>#N/A</f>
        <v>18.5</v>
      </c>
      <c r="S119" s="53">
        <f t="shared" ref="S119:T119" si="580">L119</f>
        <v>5.5</v>
      </c>
      <c r="T119" s="53">
        <f t="shared" si="580"/>
        <v>3</v>
      </c>
      <c r="U119" s="53">
        <f>#N/A</f>
        <v>3</v>
      </c>
      <c r="V119" s="53">
        <f>#N/A</f>
        <v>3.1</v>
      </c>
      <c r="W119" s="53">
        <f>#N/A</f>
        <v>18.5</v>
      </c>
      <c r="X119" s="53">
        <f>#N/A</f>
        <v>3</v>
      </c>
      <c r="Y119" s="53">
        <f>#N/A</f>
        <v>5.5</v>
      </c>
      <c r="Z119" s="54">
        <f t="shared" ref="Z119:AA119" si="581">P119/5</f>
        <v>0.6</v>
      </c>
      <c r="AA119" s="54">
        <f t="shared" si="581"/>
        <v>0.62</v>
      </c>
      <c r="AB119" s="54">
        <f>#N/A</f>
        <v>0.52857142857142858</v>
      </c>
      <c r="AC119" s="54">
        <f t="shared" ref="AC119:AD119" si="582">S119/10</f>
        <v>0.55000000000000004</v>
      </c>
      <c r="AD119" s="54">
        <f t="shared" si="582"/>
        <v>0.3</v>
      </c>
      <c r="AE119" s="54">
        <f t="shared" ref="AE119:AF119" si="583">U119/5</f>
        <v>0.6</v>
      </c>
      <c r="AF119" s="54">
        <f t="shared" si="583"/>
        <v>0.62</v>
      </c>
      <c r="AG119" s="54">
        <f>#N/A</f>
        <v>0.52857142857142858</v>
      </c>
      <c r="AH119" s="54">
        <f t="shared" ref="AH119:AI119" si="584">X119/10</f>
        <v>0.3</v>
      </c>
      <c r="AI119" s="54">
        <f t="shared" si="584"/>
        <v>0.55000000000000004</v>
      </c>
      <c r="AJ119" s="53" t="str">
        <f t="shared" ref="AJ119:AS119" si="585">IF(Z119&gt;=50%,"Yes","No")</f>
        <v>Yes</v>
      </c>
      <c r="AK119" s="53" t="str">
        <f t="shared" si="585"/>
        <v>Yes</v>
      </c>
      <c r="AL119" s="53" t="str">
        <f t="shared" si="585"/>
        <v>Yes</v>
      </c>
      <c r="AM119" s="53" t="str">
        <f t="shared" si="585"/>
        <v>Yes</v>
      </c>
      <c r="AN119" s="53" t="str">
        <f t="shared" si="585"/>
        <v>No</v>
      </c>
      <c r="AO119" s="53" t="str">
        <f t="shared" si="585"/>
        <v>Yes</v>
      </c>
      <c r="AP119" s="53" t="str">
        <f t="shared" si="585"/>
        <v>Yes</v>
      </c>
      <c r="AQ119" s="53" t="str">
        <f t="shared" si="585"/>
        <v>Yes</v>
      </c>
      <c r="AR119" s="53" t="str">
        <f t="shared" si="585"/>
        <v>No</v>
      </c>
      <c r="AS119" s="53" t="str">
        <f t="shared" si="585"/>
        <v>Yes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64" ht="15.75" customHeight="1" x14ac:dyDescent="0.25">
      <c r="A120" s="1"/>
      <c r="B120" s="55">
        <v>98</v>
      </c>
      <c r="C120" s="46" t="s">
        <v>254</v>
      </c>
      <c r="D120" s="46" t="s">
        <v>255</v>
      </c>
      <c r="E120" s="47">
        <v>4</v>
      </c>
      <c r="F120" s="47">
        <v>3.5</v>
      </c>
      <c r="G120" s="47">
        <v>3</v>
      </c>
      <c r="H120" s="47">
        <v>6.5</v>
      </c>
      <c r="I120" s="1"/>
      <c r="J120" s="50">
        <v>6</v>
      </c>
      <c r="K120" s="50">
        <v>6</v>
      </c>
      <c r="L120" s="50">
        <v>8.5</v>
      </c>
      <c r="M120" s="50">
        <v>6</v>
      </c>
      <c r="N120" s="1"/>
      <c r="O120" s="10">
        <f>#N/A</f>
        <v>37.5</v>
      </c>
      <c r="P120" s="53">
        <f>#N/A</f>
        <v>4</v>
      </c>
      <c r="Q120" s="53">
        <f>#N/A</f>
        <v>3</v>
      </c>
      <c r="R120" s="53">
        <f>#N/A</f>
        <v>22</v>
      </c>
      <c r="S120" s="53">
        <f t="shared" ref="S120:T120" si="586">L120</f>
        <v>8.5</v>
      </c>
      <c r="T120" s="53">
        <f t="shared" si="586"/>
        <v>6</v>
      </c>
      <c r="U120" s="53">
        <f>#N/A</f>
        <v>4</v>
      </c>
      <c r="V120" s="53">
        <f>#N/A</f>
        <v>3</v>
      </c>
      <c r="W120" s="53">
        <f>#N/A</f>
        <v>22</v>
      </c>
      <c r="X120" s="53">
        <f>#N/A</f>
        <v>6</v>
      </c>
      <c r="Y120" s="53">
        <f>#N/A</f>
        <v>8.5</v>
      </c>
      <c r="Z120" s="54">
        <f t="shared" ref="Z120:AA120" si="587">P120/5</f>
        <v>0.8</v>
      </c>
      <c r="AA120" s="54">
        <f t="shared" si="587"/>
        <v>0.6</v>
      </c>
      <c r="AB120" s="54">
        <f>#N/A</f>
        <v>0.62857142857142856</v>
      </c>
      <c r="AC120" s="54">
        <f t="shared" ref="AC120:AD120" si="588">S120/10</f>
        <v>0.85</v>
      </c>
      <c r="AD120" s="54">
        <f t="shared" si="588"/>
        <v>0.6</v>
      </c>
      <c r="AE120" s="54">
        <f t="shared" ref="AE120:AF120" si="589">U120/5</f>
        <v>0.8</v>
      </c>
      <c r="AF120" s="54">
        <f t="shared" si="589"/>
        <v>0.6</v>
      </c>
      <c r="AG120" s="54">
        <f>#N/A</f>
        <v>0.62857142857142856</v>
      </c>
      <c r="AH120" s="54">
        <f t="shared" ref="AH120:AI120" si="590">X120/10</f>
        <v>0.6</v>
      </c>
      <c r="AI120" s="54">
        <f t="shared" si="590"/>
        <v>0.85</v>
      </c>
      <c r="AJ120" s="53" t="str">
        <f t="shared" ref="AJ120:AS120" si="591">IF(Z120&gt;=50%,"Yes","No")</f>
        <v>Yes</v>
      </c>
      <c r="AK120" s="53" t="str">
        <f t="shared" si="591"/>
        <v>Yes</v>
      </c>
      <c r="AL120" s="53" t="str">
        <f t="shared" si="591"/>
        <v>Yes</v>
      </c>
      <c r="AM120" s="53" t="str">
        <f t="shared" si="591"/>
        <v>Yes</v>
      </c>
      <c r="AN120" s="53" t="str">
        <f t="shared" si="591"/>
        <v>Yes</v>
      </c>
      <c r="AO120" s="53" t="str">
        <f t="shared" si="591"/>
        <v>Yes</v>
      </c>
      <c r="AP120" s="53" t="str">
        <f t="shared" si="591"/>
        <v>Yes</v>
      </c>
      <c r="AQ120" s="53" t="str">
        <f t="shared" si="591"/>
        <v>Yes</v>
      </c>
      <c r="AR120" s="53" t="str">
        <f t="shared" si="591"/>
        <v>Yes</v>
      </c>
      <c r="AS120" s="53" t="str">
        <f t="shared" si="591"/>
        <v>Yes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1:64" ht="15.75" customHeight="1" x14ac:dyDescent="0.25">
      <c r="A121" s="1"/>
      <c r="B121" s="45">
        <v>99</v>
      </c>
      <c r="C121" s="46" t="s">
        <v>256</v>
      </c>
      <c r="D121" s="46" t="s">
        <v>257</v>
      </c>
      <c r="E121" s="47">
        <v>2.5</v>
      </c>
      <c r="F121" s="47">
        <v>3.5</v>
      </c>
      <c r="G121" s="47">
        <v>3.5</v>
      </c>
      <c r="H121" s="47">
        <v>1.1000000000000001</v>
      </c>
      <c r="I121" s="1"/>
      <c r="J121" s="50">
        <v>5</v>
      </c>
      <c r="K121" s="50">
        <v>5</v>
      </c>
      <c r="L121" s="50">
        <v>7</v>
      </c>
      <c r="M121" s="50">
        <v>3</v>
      </c>
      <c r="N121" s="1"/>
      <c r="O121" s="10">
        <f>#N/A</f>
        <v>27.6</v>
      </c>
      <c r="P121" s="53">
        <f>#N/A</f>
        <v>2.5</v>
      </c>
      <c r="Q121" s="53">
        <f>#N/A</f>
        <v>3.5</v>
      </c>
      <c r="R121" s="53">
        <f>#N/A</f>
        <v>14.6</v>
      </c>
      <c r="S121" s="53">
        <f t="shared" ref="S121:T121" si="592">L121</f>
        <v>7</v>
      </c>
      <c r="T121" s="53">
        <f t="shared" si="592"/>
        <v>3</v>
      </c>
      <c r="U121" s="53">
        <f>#N/A</f>
        <v>2.5</v>
      </c>
      <c r="V121" s="53">
        <f>#N/A</f>
        <v>3.5</v>
      </c>
      <c r="W121" s="53">
        <f>#N/A</f>
        <v>14.6</v>
      </c>
      <c r="X121" s="53">
        <f>#N/A</f>
        <v>3</v>
      </c>
      <c r="Y121" s="53">
        <f>#N/A</f>
        <v>7</v>
      </c>
      <c r="Z121" s="54">
        <f t="shared" ref="Z121:AA121" si="593">P121/5</f>
        <v>0.5</v>
      </c>
      <c r="AA121" s="54">
        <f t="shared" si="593"/>
        <v>0.7</v>
      </c>
      <c r="AB121" s="54">
        <f>#N/A</f>
        <v>0.41714285714285715</v>
      </c>
      <c r="AC121" s="54">
        <f t="shared" ref="AC121:AD121" si="594">S121/10</f>
        <v>0.7</v>
      </c>
      <c r="AD121" s="54">
        <f t="shared" si="594"/>
        <v>0.3</v>
      </c>
      <c r="AE121" s="54">
        <f t="shared" ref="AE121:AF121" si="595">U121/5</f>
        <v>0.5</v>
      </c>
      <c r="AF121" s="54">
        <f t="shared" si="595"/>
        <v>0.7</v>
      </c>
      <c r="AG121" s="54">
        <f>#N/A</f>
        <v>0.41714285714285715</v>
      </c>
      <c r="AH121" s="54">
        <f t="shared" ref="AH121:AI121" si="596">X121/10</f>
        <v>0.3</v>
      </c>
      <c r="AI121" s="54">
        <f t="shared" si="596"/>
        <v>0.7</v>
      </c>
      <c r="AJ121" s="53" t="str">
        <f t="shared" ref="AJ121:AS121" si="597">IF(Z121&gt;=50%,"Yes","No")</f>
        <v>Yes</v>
      </c>
      <c r="AK121" s="53" t="str">
        <f t="shared" si="597"/>
        <v>Yes</v>
      </c>
      <c r="AL121" s="53" t="str">
        <f t="shared" si="597"/>
        <v>No</v>
      </c>
      <c r="AM121" s="53" t="str">
        <f t="shared" si="597"/>
        <v>Yes</v>
      </c>
      <c r="AN121" s="53" t="str">
        <f t="shared" si="597"/>
        <v>No</v>
      </c>
      <c r="AO121" s="53" t="str">
        <f t="shared" si="597"/>
        <v>Yes</v>
      </c>
      <c r="AP121" s="53" t="str">
        <f t="shared" si="597"/>
        <v>Yes</v>
      </c>
      <c r="AQ121" s="53" t="str">
        <f t="shared" si="597"/>
        <v>No</v>
      </c>
      <c r="AR121" s="53" t="str">
        <f t="shared" si="597"/>
        <v>No</v>
      </c>
      <c r="AS121" s="53" t="str">
        <f t="shared" si="597"/>
        <v>Yes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1:64" ht="15.75" customHeight="1" x14ac:dyDescent="0.25">
      <c r="A122" s="1"/>
      <c r="B122" s="55">
        <v>100</v>
      </c>
      <c r="C122" s="46" t="s">
        <v>258</v>
      </c>
      <c r="D122" s="46" t="s">
        <v>259</v>
      </c>
      <c r="E122" s="47">
        <v>3</v>
      </c>
      <c r="F122" s="47">
        <v>3</v>
      </c>
      <c r="G122" s="47">
        <v>3</v>
      </c>
      <c r="H122" s="47">
        <v>2.2999999999999998</v>
      </c>
      <c r="I122" s="1"/>
      <c r="J122" s="50">
        <v>8</v>
      </c>
      <c r="K122" s="50">
        <v>7.5</v>
      </c>
      <c r="L122" s="50">
        <v>8.5</v>
      </c>
      <c r="M122" s="50">
        <v>9</v>
      </c>
      <c r="N122" s="1"/>
      <c r="O122" s="10">
        <f>#N/A</f>
        <v>35.299999999999997</v>
      </c>
      <c r="P122" s="53">
        <f>#N/A</f>
        <v>3</v>
      </c>
      <c r="Q122" s="53">
        <f>#N/A</f>
        <v>3</v>
      </c>
      <c r="R122" s="53">
        <f>#N/A</f>
        <v>20.8</v>
      </c>
      <c r="S122" s="53">
        <f t="shared" ref="S122:T122" si="598">L122</f>
        <v>8.5</v>
      </c>
      <c r="T122" s="53">
        <f t="shared" si="598"/>
        <v>9</v>
      </c>
      <c r="U122" s="53">
        <f>#N/A</f>
        <v>3</v>
      </c>
      <c r="V122" s="53">
        <f>#N/A</f>
        <v>3</v>
      </c>
      <c r="W122" s="53">
        <f>#N/A</f>
        <v>20.8</v>
      </c>
      <c r="X122" s="53">
        <f>#N/A</f>
        <v>9</v>
      </c>
      <c r="Y122" s="53">
        <f>#N/A</f>
        <v>8.5</v>
      </c>
      <c r="Z122" s="54">
        <f t="shared" ref="Z122:AA122" si="599">P122/5</f>
        <v>0.6</v>
      </c>
      <c r="AA122" s="54">
        <f t="shared" si="599"/>
        <v>0.6</v>
      </c>
      <c r="AB122" s="54">
        <f>#N/A</f>
        <v>0.59428571428571431</v>
      </c>
      <c r="AC122" s="54">
        <f t="shared" ref="AC122:AD122" si="600">S122/10</f>
        <v>0.85</v>
      </c>
      <c r="AD122" s="54">
        <f t="shared" si="600"/>
        <v>0.9</v>
      </c>
      <c r="AE122" s="54">
        <f t="shared" ref="AE122:AF122" si="601">U122/5</f>
        <v>0.6</v>
      </c>
      <c r="AF122" s="54">
        <f t="shared" si="601"/>
        <v>0.6</v>
      </c>
      <c r="AG122" s="54">
        <f>#N/A</f>
        <v>0.59428571428571431</v>
      </c>
      <c r="AH122" s="54">
        <f t="shared" ref="AH122:AI122" si="602">X122/10</f>
        <v>0.9</v>
      </c>
      <c r="AI122" s="54">
        <f t="shared" si="602"/>
        <v>0.85</v>
      </c>
      <c r="AJ122" s="53" t="str">
        <f t="shared" ref="AJ122:AS122" si="603">IF(Z122&gt;=50%,"Yes","No")</f>
        <v>Yes</v>
      </c>
      <c r="AK122" s="53" t="str">
        <f t="shared" si="603"/>
        <v>Yes</v>
      </c>
      <c r="AL122" s="53" t="str">
        <f t="shared" si="603"/>
        <v>Yes</v>
      </c>
      <c r="AM122" s="53" t="str">
        <f t="shared" si="603"/>
        <v>Yes</v>
      </c>
      <c r="AN122" s="53" t="str">
        <f t="shared" si="603"/>
        <v>Yes</v>
      </c>
      <c r="AO122" s="53" t="str">
        <f t="shared" si="603"/>
        <v>Yes</v>
      </c>
      <c r="AP122" s="53" t="str">
        <f t="shared" si="603"/>
        <v>Yes</v>
      </c>
      <c r="AQ122" s="53" t="str">
        <f t="shared" si="603"/>
        <v>Yes</v>
      </c>
      <c r="AR122" s="53" t="str">
        <f t="shared" si="603"/>
        <v>Yes</v>
      </c>
      <c r="AS122" s="53" t="str">
        <f t="shared" si="603"/>
        <v>Yes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1:64" ht="15.75" customHeight="1" x14ac:dyDescent="0.25">
      <c r="A123" s="1"/>
      <c r="B123" s="55">
        <v>101</v>
      </c>
      <c r="C123" s="46" t="s">
        <v>288</v>
      </c>
      <c r="D123" s="46" t="s">
        <v>259</v>
      </c>
      <c r="E123" s="47">
        <v>3</v>
      </c>
      <c r="F123" s="47">
        <v>3</v>
      </c>
      <c r="G123" s="47">
        <v>3</v>
      </c>
      <c r="H123" s="47">
        <v>2.2999999999999998</v>
      </c>
      <c r="I123" s="1"/>
      <c r="J123" s="50">
        <v>8</v>
      </c>
      <c r="K123" s="50">
        <v>7.5</v>
      </c>
      <c r="L123" s="50">
        <v>8.5</v>
      </c>
      <c r="M123" s="50">
        <v>9</v>
      </c>
      <c r="N123" s="1"/>
      <c r="O123" s="10" t="e">
        <f>#N/A</f>
        <v>#N/A</v>
      </c>
      <c r="P123" s="53" t="e">
        <f>#N/A</f>
        <v>#N/A</v>
      </c>
      <c r="Q123" s="53" t="e">
        <f>#N/A</f>
        <v>#N/A</v>
      </c>
      <c r="R123" s="53" t="e">
        <f>#N/A</f>
        <v>#N/A</v>
      </c>
      <c r="S123" s="53">
        <f t="shared" ref="S123" si="604">L123</f>
        <v>8.5</v>
      </c>
      <c r="T123" s="53">
        <f t="shared" ref="T123" si="605">M123</f>
        <v>9</v>
      </c>
      <c r="U123" s="53" t="e">
        <f>#N/A</f>
        <v>#N/A</v>
      </c>
      <c r="V123" s="53" t="e">
        <f>#N/A</f>
        <v>#N/A</v>
      </c>
      <c r="W123" s="53" t="e">
        <f>#N/A</f>
        <v>#N/A</v>
      </c>
      <c r="X123" s="53" t="e">
        <f>#N/A</f>
        <v>#N/A</v>
      </c>
      <c r="Y123" s="53" t="e">
        <f>#N/A</f>
        <v>#N/A</v>
      </c>
      <c r="Z123" s="54" t="e">
        <f t="shared" ref="Z123" si="606">P123/5</f>
        <v>#N/A</v>
      </c>
      <c r="AA123" s="54" t="e">
        <f t="shared" ref="AA123" si="607">Q123/5</f>
        <v>#N/A</v>
      </c>
      <c r="AB123" s="54" t="e">
        <f>#N/A</f>
        <v>#N/A</v>
      </c>
      <c r="AC123" s="54">
        <f t="shared" ref="AC123" si="608">S123/10</f>
        <v>0.85</v>
      </c>
      <c r="AD123" s="54">
        <f t="shared" ref="AD123" si="609">T123/10</f>
        <v>0.9</v>
      </c>
      <c r="AE123" s="54" t="e">
        <f t="shared" ref="AE123" si="610">U123/5</f>
        <v>#N/A</v>
      </c>
      <c r="AF123" s="54" t="e">
        <f t="shared" ref="AF123" si="611">V123/5</f>
        <v>#N/A</v>
      </c>
      <c r="AG123" s="54" t="e">
        <f>#N/A</f>
        <v>#N/A</v>
      </c>
      <c r="AH123" s="54" t="e">
        <f t="shared" ref="AH123" si="612">X123/10</f>
        <v>#N/A</v>
      </c>
      <c r="AI123" s="54" t="e">
        <f t="shared" ref="AI123" si="613">Y123/10</f>
        <v>#N/A</v>
      </c>
      <c r="AJ123" s="53" t="e">
        <f t="shared" ref="AJ123" si="614">IF(Z123&gt;=50%,"Yes","No")</f>
        <v>#N/A</v>
      </c>
      <c r="AK123" s="53" t="e">
        <f t="shared" ref="AK123" si="615">IF(AA123&gt;=50%,"Yes","No")</f>
        <v>#N/A</v>
      </c>
      <c r="AL123" s="53" t="e">
        <f t="shared" ref="AL123" si="616">IF(AB123&gt;=50%,"Yes","No")</f>
        <v>#N/A</v>
      </c>
      <c r="AM123" s="53" t="str">
        <f t="shared" ref="AM123" si="617">IF(AC123&gt;=50%,"Yes","No")</f>
        <v>Yes</v>
      </c>
      <c r="AN123" s="53" t="str">
        <f t="shared" ref="AN123" si="618">IF(AD123&gt;=50%,"Yes","No")</f>
        <v>Yes</v>
      </c>
      <c r="AO123" s="53" t="e">
        <f t="shared" ref="AO123" si="619">IF(AE123&gt;=50%,"Yes","No")</f>
        <v>#N/A</v>
      </c>
      <c r="AP123" s="53" t="e">
        <f t="shared" ref="AP123" si="620">IF(AF123&gt;=50%,"Yes","No")</f>
        <v>#N/A</v>
      </c>
      <c r="AQ123" s="53" t="e">
        <f t="shared" ref="AQ123" si="621">IF(AG123&gt;=50%,"Yes","No")</f>
        <v>#N/A</v>
      </c>
      <c r="AR123" s="53" t="e">
        <f t="shared" ref="AR123" si="622">IF(AH123&gt;=50%,"Yes","No")</f>
        <v>#N/A</v>
      </c>
      <c r="AS123" s="53" t="e">
        <f t="shared" ref="AS123" si="623">IF(AI123&gt;=50%,"Yes","No")</f>
        <v>#N/A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1:64" ht="15.75" customHeight="1" x14ac:dyDescent="0.25">
      <c r="A124" s="1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70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1:64" ht="15.75" customHeight="1" x14ac:dyDescent="0.25">
      <c r="A125" s="1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70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1:64" ht="15.75" customHeight="1" x14ac:dyDescent="0.25">
      <c r="A126" s="1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70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1:64" ht="15.75" customHeight="1" x14ac:dyDescent="0.25">
      <c r="A127" s="1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70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1:64" ht="15.75" customHeight="1" x14ac:dyDescent="0.25">
      <c r="A128" s="1"/>
      <c r="B128" s="112"/>
      <c r="C128" s="83"/>
      <c r="D128" s="84"/>
      <c r="E128" s="71" t="s">
        <v>17</v>
      </c>
      <c r="F128" s="71" t="s">
        <v>23</v>
      </c>
      <c r="G128" s="71" t="s">
        <v>260</v>
      </c>
      <c r="H128" s="71" t="s">
        <v>31</v>
      </c>
      <c r="I128" s="71" t="s">
        <v>35</v>
      </c>
      <c r="J128" s="72"/>
      <c r="K128" s="37" t="s">
        <v>18</v>
      </c>
      <c r="L128" s="37" t="s">
        <v>24</v>
      </c>
      <c r="M128" s="37" t="s">
        <v>28</v>
      </c>
      <c r="N128" s="37" t="s">
        <v>32</v>
      </c>
      <c r="O128" s="37" t="s">
        <v>36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1:64" ht="15.75" customHeight="1" x14ac:dyDescent="0.25">
      <c r="A129" s="1"/>
      <c r="B129" s="113" t="s">
        <v>261</v>
      </c>
      <c r="C129" s="83"/>
      <c r="D129" s="84"/>
      <c r="E129" s="19">
        <f>COUNT(P23:P122)</f>
        <v>100</v>
      </c>
      <c r="F129" s="19">
        <f>COUNT(Q23:Q122)</f>
        <v>100</v>
      </c>
      <c r="G129" s="19">
        <f>COUNT(R23:R122)</f>
        <v>100</v>
      </c>
      <c r="H129" s="19">
        <f>COUNT(S23:S122)</f>
        <v>100</v>
      </c>
      <c r="I129" s="19">
        <f>COUNT(T23:T122)</f>
        <v>100</v>
      </c>
      <c r="J129" s="72"/>
      <c r="K129" s="19">
        <f>COUNT(U23:U122)</f>
        <v>100</v>
      </c>
      <c r="L129" s="19">
        <f>COUNT(V23:V122)</f>
        <v>100</v>
      </c>
      <c r="M129" s="19">
        <f>COUNT(W23:W122)</f>
        <v>100</v>
      </c>
      <c r="N129" s="19">
        <f>COUNT(X23:X122)</f>
        <v>100</v>
      </c>
      <c r="O129" s="19">
        <f>COUNT(Y23:Y122)</f>
        <v>100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1:64" ht="15.75" customHeight="1" x14ac:dyDescent="0.25">
      <c r="A130" s="1"/>
      <c r="B130" s="113" t="s">
        <v>262</v>
      </c>
      <c r="C130" s="83"/>
      <c r="D130" s="84"/>
      <c r="E130" s="19">
        <f>P21/2</f>
        <v>2.5</v>
      </c>
      <c r="F130" s="19">
        <f>Q21/2</f>
        <v>2.5</v>
      </c>
      <c r="G130" s="19">
        <f>R21/2</f>
        <v>17.5</v>
      </c>
      <c r="H130" s="19">
        <f>S21/2</f>
        <v>5</v>
      </c>
      <c r="I130" s="19">
        <f>T21/2</f>
        <v>5</v>
      </c>
      <c r="J130" s="72"/>
      <c r="K130" s="19">
        <f>U21/2</f>
        <v>2.5</v>
      </c>
      <c r="L130" s="19">
        <f>V21/2</f>
        <v>2.5</v>
      </c>
      <c r="M130" s="19">
        <f>W21/2</f>
        <v>17.5</v>
      </c>
      <c r="N130" s="19">
        <f>X21/2</f>
        <v>5</v>
      </c>
      <c r="O130" s="19">
        <f>Y21/2</f>
        <v>5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1:64" ht="15.75" customHeight="1" x14ac:dyDescent="0.25">
      <c r="A131" s="1"/>
      <c r="B131" s="114" t="s">
        <v>263</v>
      </c>
      <c r="C131" s="83"/>
      <c r="D131" s="84"/>
      <c r="E131" s="19">
        <f>COUNTIF(P23:P122, "&gt;=" &amp;E130)</f>
        <v>97</v>
      </c>
      <c r="F131" s="19">
        <f>COUNTIF(Q23:Q122, "&gt;=" &amp;F130)</f>
        <v>82</v>
      </c>
      <c r="G131" s="19">
        <f>COUNTIF(R23:R122, "&gt;=" &amp;G130)</f>
        <v>81</v>
      </c>
      <c r="H131" s="19">
        <f>COUNTIF(S23:S122, "&gt;=" &amp;H130)</f>
        <v>89</v>
      </c>
      <c r="I131" s="19">
        <f>COUNTIF(T23:T122, "&gt;=" &amp;I130)</f>
        <v>75</v>
      </c>
      <c r="J131" s="72"/>
      <c r="K131" s="19">
        <f>COUNTIF(U23:U122, "&gt;=" &amp;K130)</f>
        <v>97</v>
      </c>
      <c r="L131" s="19">
        <f>COUNTIF(V23:V122, "&gt;=" &amp;L130)</f>
        <v>82</v>
      </c>
      <c r="M131" s="19">
        <f>COUNTIF(W23:W122, "&gt;=" &amp;M130)</f>
        <v>81</v>
      </c>
      <c r="N131" s="19">
        <f>COUNTIF(X23:X122, "&gt;=" &amp;N130)</f>
        <v>75</v>
      </c>
      <c r="O131" s="19">
        <f>COUNTIF(Y23:Y122, "&gt;=" &amp;O130)</f>
        <v>89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1:64" ht="15.75" customHeight="1" x14ac:dyDescent="0.25">
      <c r="A132" s="1"/>
      <c r="B132" s="97" t="s">
        <v>264</v>
      </c>
      <c r="C132" s="83"/>
      <c r="D132" s="84"/>
      <c r="E132" s="73">
        <f t="shared" ref="E132:I132" si="624">E131/E129</f>
        <v>0.97</v>
      </c>
      <c r="F132" s="73">
        <f t="shared" si="624"/>
        <v>0.82</v>
      </c>
      <c r="G132" s="73">
        <f t="shared" si="624"/>
        <v>0.81</v>
      </c>
      <c r="H132" s="73">
        <f t="shared" si="624"/>
        <v>0.89</v>
      </c>
      <c r="I132" s="73">
        <f t="shared" si="624"/>
        <v>0.75</v>
      </c>
      <c r="J132" s="74"/>
      <c r="K132" s="73">
        <f t="shared" ref="K132:O132" si="625">K131/K129</f>
        <v>0.97</v>
      </c>
      <c r="L132" s="73">
        <f t="shared" si="625"/>
        <v>0.82</v>
      </c>
      <c r="M132" s="73">
        <f t="shared" si="625"/>
        <v>0.81</v>
      </c>
      <c r="N132" s="73">
        <f t="shared" si="625"/>
        <v>0.75</v>
      </c>
      <c r="O132" s="73">
        <f t="shared" si="625"/>
        <v>0.89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1:6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2"/>
      <c r="Q133" s="2"/>
      <c r="R133" s="1"/>
      <c r="S133" s="1"/>
      <c r="T133" s="97" t="s">
        <v>265</v>
      </c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4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1:6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2"/>
      <c r="Q134" s="2"/>
      <c r="R134" s="1"/>
      <c r="S134" s="1"/>
      <c r="T134" s="115" t="s">
        <v>266</v>
      </c>
      <c r="U134" s="83"/>
      <c r="V134" s="83"/>
      <c r="W134" s="83"/>
      <c r="X134" s="83"/>
      <c r="Y134" s="84"/>
      <c r="Z134" s="75"/>
      <c r="AA134" s="115" t="s">
        <v>267</v>
      </c>
      <c r="AB134" s="83"/>
      <c r="AC134" s="83"/>
      <c r="AD134" s="83"/>
      <c r="AE134" s="84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1:6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2"/>
      <c r="Q135" s="2"/>
      <c r="R135" s="1"/>
      <c r="S135" s="1"/>
      <c r="T135" s="81" t="s">
        <v>268</v>
      </c>
      <c r="U135" s="81" t="s">
        <v>269</v>
      </c>
      <c r="V135" s="116" t="s">
        <v>270</v>
      </c>
      <c r="W135" s="117"/>
      <c r="X135" s="117"/>
      <c r="Y135" s="118"/>
      <c r="Z135" s="81"/>
      <c r="AA135" s="81" t="s">
        <v>271</v>
      </c>
      <c r="AB135" s="81" t="s">
        <v>269</v>
      </c>
      <c r="AC135" s="116" t="s">
        <v>272</v>
      </c>
      <c r="AD135" s="117"/>
      <c r="AE135" s="118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1:64" ht="15.75" customHeight="1" x14ac:dyDescent="0.25">
      <c r="A136" s="1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1"/>
      <c r="T136" s="19" t="s">
        <v>17</v>
      </c>
      <c r="U136" s="19" t="str">
        <f>E143</f>
        <v>No</v>
      </c>
      <c r="V136" s="93" t="s">
        <v>273</v>
      </c>
      <c r="W136" s="83"/>
      <c r="X136" s="83"/>
      <c r="Y136" s="84"/>
      <c r="Z136" s="19"/>
      <c r="AA136" s="19" t="s">
        <v>18</v>
      </c>
      <c r="AB136" s="73" t="str">
        <f>E147</f>
        <v>No</v>
      </c>
      <c r="AC136" s="93" t="s">
        <v>273</v>
      </c>
      <c r="AD136" s="83"/>
      <c r="AE136" s="84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1:64" ht="15.75" customHeight="1" x14ac:dyDescent="0.25">
      <c r="A137" s="1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1"/>
      <c r="T137" s="19" t="s">
        <v>23</v>
      </c>
      <c r="U137" s="19" t="str">
        <f>F143</f>
        <v>No</v>
      </c>
      <c r="V137" s="93" t="s">
        <v>273</v>
      </c>
      <c r="W137" s="83"/>
      <c r="X137" s="83"/>
      <c r="Y137" s="84"/>
      <c r="Z137" s="19"/>
      <c r="AA137" s="19" t="s">
        <v>24</v>
      </c>
      <c r="AB137" s="73" t="str">
        <f>F147</f>
        <v>No</v>
      </c>
      <c r="AC137" s="93" t="s">
        <v>273</v>
      </c>
      <c r="AD137" s="83"/>
      <c r="AE137" s="84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1:64" ht="15.75" customHeight="1" x14ac:dyDescent="0.25">
      <c r="A138" s="1"/>
      <c r="B138" s="82" t="s">
        <v>274</v>
      </c>
      <c r="C138" s="83"/>
      <c r="D138" s="83"/>
      <c r="E138" s="83"/>
      <c r="F138" s="83"/>
      <c r="G138" s="83"/>
      <c r="H138" s="83"/>
      <c r="I138" s="84"/>
      <c r="J138" s="76"/>
      <c r="K138" s="76"/>
      <c r="L138" s="76"/>
      <c r="M138" s="76"/>
      <c r="N138" s="76"/>
      <c r="O138" s="2"/>
      <c r="P138" s="2"/>
      <c r="Q138" s="2"/>
      <c r="R138" s="1"/>
      <c r="S138" s="1"/>
      <c r="T138" s="19" t="s">
        <v>27</v>
      </c>
      <c r="U138" s="19" t="str">
        <f>G143</f>
        <v>No</v>
      </c>
      <c r="V138" s="93" t="s">
        <v>273</v>
      </c>
      <c r="W138" s="83"/>
      <c r="X138" s="83"/>
      <c r="Y138" s="84"/>
      <c r="Z138" s="19"/>
      <c r="AA138" s="19" t="s">
        <v>28</v>
      </c>
      <c r="AB138" s="73" t="str">
        <f>G147</f>
        <v>No</v>
      </c>
      <c r="AC138" s="93" t="s">
        <v>273</v>
      </c>
      <c r="AD138" s="83"/>
      <c r="AE138" s="84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1:64" ht="15.75" customHeight="1" x14ac:dyDescent="0.25">
      <c r="A139" s="1"/>
      <c r="B139" s="85" t="s">
        <v>275</v>
      </c>
      <c r="C139" s="83"/>
      <c r="D139" s="83"/>
      <c r="E139" s="83"/>
      <c r="F139" s="83"/>
      <c r="G139" s="83"/>
      <c r="H139" s="83"/>
      <c r="I139" s="84"/>
      <c r="J139" s="76"/>
      <c r="K139" s="76"/>
      <c r="L139" s="76"/>
      <c r="M139" s="76"/>
      <c r="N139" s="76"/>
      <c r="O139" s="2"/>
      <c r="P139" s="2"/>
      <c r="Q139" s="2"/>
      <c r="R139" s="1"/>
      <c r="S139" s="1"/>
      <c r="T139" s="19" t="s">
        <v>31</v>
      </c>
      <c r="U139" s="19" t="str">
        <f>H143</f>
        <v>No</v>
      </c>
      <c r="V139" s="93" t="s">
        <v>273</v>
      </c>
      <c r="W139" s="83"/>
      <c r="X139" s="83"/>
      <c r="Y139" s="84"/>
      <c r="Z139" s="19"/>
      <c r="AA139" s="19" t="s">
        <v>32</v>
      </c>
      <c r="AB139" s="73" t="str">
        <f>H147</f>
        <v>No</v>
      </c>
      <c r="AC139" s="93" t="s">
        <v>273</v>
      </c>
      <c r="AD139" s="83"/>
      <c r="AE139" s="84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1:64" ht="15.75" customHeight="1" x14ac:dyDescent="0.25">
      <c r="A140" s="1"/>
      <c r="B140" s="86" t="s">
        <v>276</v>
      </c>
      <c r="C140" s="83"/>
      <c r="D140" s="84"/>
      <c r="E140" s="77" t="s">
        <v>17</v>
      </c>
      <c r="F140" s="77" t="s">
        <v>23</v>
      </c>
      <c r="G140" s="77" t="s">
        <v>27</v>
      </c>
      <c r="H140" s="77" t="s">
        <v>31</v>
      </c>
      <c r="I140" s="77" t="s">
        <v>35</v>
      </c>
      <c r="J140" s="78"/>
      <c r="K140" s="78"/>
      <c r="L140" s="78"/>
      <c r="M140" s="78"/>
      <c r="N140" s="78"/>
      <c r="O140" s="2"/>
      <c r="P140" s="2"/>
      <c r="Q140" s="2"/>
      <c r="R140" s="1"/>
      <c r="S140" s="1"/>
      <c r="T140" s="19" t="s">
        <v>35</v>
      </c>
      <c r="U140" s="19" t="str">
        <f>I143</f>
        <v>No</v>
      </c>
      <c r="V140" s="93" t="s">
        <v>273</v>
      </c>
      <c r="W140" s="83"/>
      <c r="X140" s="83"/>
      <c r="Y140" s="84"/>
      <c r="Z140" s="19"/>
      <c r="AA140" s="19" t="s">
        <v>36</v>
      </c>
      <c r="AB140" s="73" t="str">
        <f>I147</f>
        <v>No</v>
      </c>
      <c r="AC140" s="93" t="s">
        <v>273</v>
      </c>
      <c r="AD140" s="83"/>
      <c r="AE140" s="84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1:64" ht="15.75" customHeight="1" x14ac:dyDescent="0.25">
      <c r="A141" s="1"/>
      <c r="B141" s="87" t="s">
        <v>277</v>
      </c>
      <c r="C141" s="83"/>
      <c r="D141" s="84"/>
      <c r="E141" s="19">
        <f>COUNTIF(AJ23:AJ122,"Yes")</f>
        <v>97</v>
      </c>
      <c r="F141" s="19">
        <f>COUNTIF(AK23:AK122,"Yes")</f>
        <v>82</v>
      </c>
      <c r="G141" s="19">
        <f>COUNTIF(AL23:AL122,"Yes")</f>
        <v>81</v>
      </c>
      <c r="H141" s="19">
        <f>COUNTIF(AM23:AM122,"Yes")</f>
        <v>89</v>
      </c>
      <c r="I141" s="19">
        <f>COUNTIF(AN23:AN122,"Yes")</f>
        <v>75</v>
      </c>
      <c r="J141" s="1"/>
      <c r="K141" s="1"/>
      <c r="L141" s="1"/>
      <c r="M141" s="1"/>
      <c r="N141" s="70"/>
      <c r="O141" s="2"/>
      <c r="P141" s="2"/>
      <c r="Q141" s="2"/>
      <c r="R141" s="1"/>
      <c r="S141" s="1"/>
      <c r="T141" s="3"/>
      <c r="U141" s="3"/>
      <c r="V141" s="92"/>
      <c r="W141" s="91"/>
      <c r="X141" s="91"/>
      <c r="Y141" s="91"/>
      <c r="Z141" s="3"/>
      <c r="AA141" s="3"/>
      <c r="AB141" s="3"/>
      <c r="AC141" s="92"/>
      <c r="AD141" s="91"/>
      <c r="AE141" s="91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1:64" ht="15.75" customHeight="1" x14ac:dyDescent="0.25">
      <c r="A142" s="1"/>
      <c r="B142" s="85" t="s">
        <v>278</v>
      </c>
      <c r="C142" s="83"/>
      <c r="D142" s="84"/>
      <c r="E142" s="73">
        <f>E141/D12</f>
        <v>0.30990415335463256</v>
      </c>
      <c r="F142" s="73">
        <f>F141/D12</f>
        <v>0.26198083067092653</v>
      </c>
      <c r="G142" s="73">
        <f>G141/D12</f>
        <v>0.25878594249201275</v>
      </c>
      <c r="H142" s="73">
        <f>H141/D12</f>
        <v>0.28434504792332266</v>
      </c>
      <c r="I142" s="73">
        <f>I141/D12</f>
        <v>0.23961661341853036</v>
      </c>
      <c r="J142" s="1"/>
      <c r="K142" s="1"/>
      <c r="L142" s="1"/>
      <c r="M142" s="1"/>
      <c r="N142" s="3"/>
      <c r="O142" s="2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3"/>
      <c r="AA142" s="3"/>
      <c r="AB142" s="3"/>
      <c r="AC142" s="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1:64" ht="15.75" customHeight="1" x14ac:dyDescent="0.25">
      <c r="A143" s="1"/>
      <c r="B143" s="88" t="s">
        <v>279</v>
      </c>
      <c r="C143" s="83"/>
      <c r="D143" s="84"/>
      <c r="E143" s="19" t="str">
        <f t="shared" ref="E143:I143" si="626">IF(E142&gt;=50%,"Yes","No")</f>
        <v>No</v>
      </c>
      <c r="F143" s="19" t="str">
        <f t="shared" si="626"/>
        <v>No</v>
      </c>
      <c r="G143" s="19" t="str">
        <f t="shared" si="626"/>
        <v>No</v>
      </c>
      <c r="H143" s="19" t="str">
        <f t="shared" si="626"/>
        <v>No</v>
      </c>
      <c r="I143" s="19" t="str">
        <f t="shared" si="626"/>
        <v>No</v>
      </c>
      <c r="J143" s="3"/>
      <c r="K143" s="3"/>
      <c r="L143" s="3"/>
      <c r="M143" s="61"/>
      <c r="N143" s="3"/>
      <c r="O143" s="2"/>
      <c r="P143" s="2"/>
      <c r="Q143" s="2"/>
      <c r="R143" s="1"/>
      <c r="S143" s="1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1:64" ht="15.75" customHeight="1" x14ac:dyDescent="0.25">
      <c r="A144" s="1"/>
      <c r="B144" s="89" t="s">
        <v>280</v>
      </c>
      <c r="C144" s="83"/>
      <c r="D144" s="84"/>
      <c r="E144" s="37" t="s">
        <v>18</v>
      </c>
      <c r="F144" s="37" t="s">
        <v>24</v>
      </c>
      <c r="G144" s="37" t="s">
        <v>28</v>
      </c>
      <c r="H144" s="37" t="s">
        <v>32</v>
      </c>
      <c r="I144" s="37" t="s">
        <v>36</v>
      </c>
      <c r="J144" s="3"/>
      <c r="K144" s="3"/>
      <c r="L144" s="3"/>
      <c r="M144" s="3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1:64" ht="15.75" customHeight="1" x14ac:dyDescent="0.25">
      <c r="A145" s="1"/>
      <c r="B145" s="93" t="s">
        <v>281</v>
      </c>
      <c r="C145" s="83"/>
      <c r="D145" s="84"/>
      <c r="E145" s="19">
        <f>COUNTIF(AO23:AO122,"Yes")</f>
        <v>97</v>
      </c>
      <c r="F145" s="19">
        <f>COUNTIF(AP23:AP122,"Yes")</f>
        <v>82</v>
      </c>
      <c r="G145" s="19">
        <f>COUNTIF(AQ23:AQ122,"Yes")</f>
        <v>81</v>
      </c>
      <c r="H145" s="19">
        <f>COUNTIF(AR23:AR122,"Yes")</f>
        <v>75</v>
      </c>
      <c r="I145" s="19">
        <f>COUNTIF(AS23:AS122,"Yes")</f>
        <v>89</v>
      </c>
      <c r="J145" s="3"/>
      <c r="K145" s="3"/>
      <c r="L145" s="3"/>
      <c r="M145" s="3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1:64" ht="15.75" customHeight="1" x14ac:dyDescent="0.25">
      <c r="A146" s="1"/>
      <c r="B146" s="88" t="s">
        <v>282</v>
      </c>
      <c r="C146" s="83"/>
      <c r="D146" s="84"/>
      <c r="E146" s="73">
        <f>E145/D12</f>
        <v>0.30990415335463256</v>
      </c>
      <c r="F146" s="73">
        <f>F145/D12</f>
        <v>0.26198083067092653</v>
      </c>
      <c r="G146" s="73">
        <f>G145/D12</f>
        <v>0.25878594249201275</v>
      </c>
      <c r="H146" s="73">
        <f>H145/D12</f>
        <v>0.23961661341853036</v>
      </c>
      <c r="I146" s="73">
        <f>I145/D12</f>
        <v>0.28434504792332266</v>
      </c>
      <c r="J146" s="2"/>
      <c r="K146" s="90"/>
      <c r="L146" s="91"/>
      <c r="M146" s="91"/>
      <c r="N146" s="9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1:64" ht="15.75" customHeight="1" x14ac:dyDescent="0.25">
      <c r="A147" s="1"/>
      <c r="B147" s="88" t="s">
        <v>283</v>
      </c>
      <c r="C147" s="83"/>
      <c r="D147" s="84"/>
      <c r="E147" s="79" t="str">
        <f t="shared" ref="E147:I147" si="627">IF(E146&gt;=50%,"Yes","No")</f>
        <v>No</v>
      </c>
      <c r="F147" s="79" t="str">
        <f t="shared" si="627"/>
        <v>No</v>
      </c>
      <c r="G147" s="79" t="str">
        <f t="shared" si="627"/>
        <v>No</v>
      </c>
      <c r="H147" s="79" t="str">
        <f t="shared" si="627"/>
        <v>No</v>
      </c>
      <c r="I147" s="79" t="str">
        <f t="shared" si="627"/>
        <v>No</v>
      </c>
      <c r="J147" s="3"/>
      <c r="K147" s="3"/>
      <c r="L147" s="3"/>
      <c r="M147" s="3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1:6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3"/>
      <c r="L148" s="3"/>
      <c r="M148" s="3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1:6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3"/>
      <c r="L149" s="3"/>
      <c r="M149" s="3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1:64" ht="15.75" customHeight="1" x14ac:dyDescent="0.25">
      <c r="A150" s="1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1:64" ht="15.75" customHeight="1" x14ac:dyDescent="0.25">
      <c r="A151" s="1"/>
      <c r="B151" s="94" t="s">
        <v>284</v>
      </c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1:64" ht="15.75" customHeight="1" x14ac:dyDescent="0.25">
      <c r="A152" s="1"/>
      <c r="B152" s="90" t="s">
        <v>285</v>
      </c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1:64" ht="15.75" customHeight="1" x14ac:dyDescent="0.25">
      <c r="A153" s="1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1:64" ht="15.75" customHeight="1" x14ac:dyDescent="0.25">
      <c r="A154" s="1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1:64" ht="15.75" customHeight="1" x14ac:dyDescent="0.25">
      <c r="A155" s="1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1:64" ht="15.75" customHeight="1" x14ac:dyDescent="0.25">
      <c r="A156" s="1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1:64" ht="15.75" customHeight="1" x14ac:dyDescent="0.25">
      <c r="A157" s="1"/>
      <c r="B157" s="90"/>
      <c r="C157" s="91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1:64" ht="15.75" customHeight="1" x14ac:dyDescent="0.25">
      <c r="A158" s="1"/>
      <c r="B158" s="91"/>
      <c r="C158" s="91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1:64" ht="15.75" customHeight="1" x14ac:dyDescent="0.25">
      <c r="A159" s="1"/>
      <c r="B159" s="92" t="s">
        <v>287</v>
      </c>
      <c r="C159" s="91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92" t="s">
        <v>286</v>
      </c>
      <c r="T159" s="9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1:64" ht="15.75" customHeight="1" x14ac:dyDescent="0.25">
      <c r="A160" s="1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1:64" ht="15.75" customHeight="1" x14ac:dyDescent="0.25">
      <c r="A161" s="1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1:64" ht="15.75" customHeight="1" x14ac:dyDescent="0.25">
      <c r="A162" s="1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1:64" ht="15.75" customHeight="1" x14ac:dyDescent="0.25">
      <c r="A163" s="1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1:64" ht="15.75" customHeight="1" x14ac:dyDescent="0.25">
      <c r="A164" s="1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1:64" ht="15.75" customHeight="1" x14ac:dyDescent="0.25">
      <c r="A165" s="1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1:64" ht="15.75" customHeight="1" x14ac:dyDescent="0.25">
      <c r="A166" s="1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1:64" ht="15.75" customHeight="1" x14ac:dyDescent="0.25">
      <c r="A167" s="1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1:64" ht="15.75" customHeight="1" x14ac:dyDescent="0.25">
      <c r="A168" s="1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1:64" ht="15.75" customHeight="1" x14ac:dyDescent="0.25">
      <c r="A169" s="1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1:64" ht="15.75" customHeight="1" x14ac:dyDescent="0.25">
      <c r="A170" s="1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1:64" ht="15.75" customHeight="1" x14ac:dyDescent="0.25">
      <c r="A171" s="1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1:64" ht="15.75" customHeight="1" x14ac:dyDescent="0.25">
      <c r="A172" s="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1:64" ht="15.75" customHeight="1" x14ac:dyDescent="0.25">
      <c r="A173" s="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1:64" ht="15.75" customHeight="1" x14ac:dyDescent="0.25">
      <c r="A174" s="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1:64" ht="15.75" customHeight="1" x14ac:dyDescent="0.25">
      <c r="A175" s="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1:64" ht="15.75" customHeight="1" x14ac:dyDescent="0.25">
      <c r="A176" s="1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1:64" ht="15.75" customHeight="1" x14ac:dyDescent="0.25">
      <c r="A177" s="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1:64" ht="15.75" customHeight="1" x14ac:dyDescent="0.25">
      <c r="A178" s="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1:64" ht="15.75" customHeight="1" x14ac:dyDescent="0.25">
      <c r="A179" s="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1:64" ht="15.75" customHeight="1" x14ac:dyDescent="0.25">
      <c r="A180" s="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1:64" ht="15.75" customHeight="1" x14ac:dyDescent="0.25">
      <c r="A181" s="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1:64" ht="15.75" customHeight="1" x14ac:dyDescent="0.25">
      <c r="A182" s="1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1:64" ht="15.75" customHeight="1" x14ac:dyDescent="0.25">
      <c r="A183" s="1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1:64" ht="15.75" customHeight="1" x14ac:dyDescent="0.25">
      <c r="A184" s="1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1:64" ht="15.75" customHeight="1" x14ac:dyDescent="0.25">
      <c r="A185" s="1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1:64" ht="15.75" customHeight="1" x14ac:dyDescent="0.25">
      <c r="A186" s="1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1:64" ht="15.75" customHeight="1" x14ac:dyDescent="0.25">
      <c r="A187" s="1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1:64" ht="15.75" customHeight="1" x14ac:dyDescent="0.25">
      <c r="A188" s="1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1:64" ht="15.75" customHeight="1" x14ac:dyDescent="0.25">
      <c r="A189" s="1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1:64" ht="15.75" customHeight="1" x14ac:dyDescent="0.25">
      <c r="A190" s="1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1:64" ht="15.75" customHeight="1" x14ac:dyDescent="0.25">
      <c r="A191" s="1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1:64" ht="15.75" customHeight="1" x14ac:dyDescent="0.25">
      <c r="A192" s="1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1:64" ht="15.75" customHeight="1" x14ac:dyDescent="0.25">
      <c r="A193" s="1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1:64" ht="15.75" customHeight="1" x14ac:dyDescent="0.25">
      <c r="A194" s="1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1:64" ht="15.75" customHeight="1" x14ac:dyDescent="0.25">
      <c r="A195" s="1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1:64" ht="15.75" customHeight="1" x14ac:dyDescent="0.25">
      <c r="A196" s="1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1:64" ht="15.75" customHeight="1" x14ac:dyDescent="0.25">
      <c r="A197" s="1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1:64" ht="15.75" customHeight="1" x14ac:dyDescent="0.25">
      <c r="A198" s="1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1:64" ht="15.75" customHeight="1" x14ac:dyDescent="0.25">
      <c r="A199" s="1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1:64" ht="15.75" customHeight="1" x14ac:dyDescent="0.25">
      <c r="A200" s="1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1:64" ht="15.75" customHeight="1" x14ac:dyDescent="0.25">
      <c r="A201" s="1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1:64" ht="15.75" customHeight="1" x14ac:dyDescent="0.25">
      <c r="A202" s="1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1:64" ht="15.75" customHeight="1" x14ac:dyDescent="0.25">
      <c r="A203" s="1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1:64" ht="15.75" customHeight="1" x14ac:dyDescent="0.25">
      <c r="A204" s="1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1:64" ht="15.75" customHeight="1" x14ac:dyDescent="0.25">
      <c r="A205" s="1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1:64" ht="15.75" customHeight="1" x14ac:dyDescent="0.25">
      <c r="A206" s="1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1:64" ht="15.75" customHeight="1" x14ac:dyDescent="0.25">
      <c r="A207" s="1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1:64" ht="15.75" customHeight="1" x14ac:dyDescent="0.25">
      <c r="A208" s="1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1:64" ht="15.75" customHeight="1" x14ac:dyDescent="0.25">
      <c r="A209" s="1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1:64" ht="15.75" customHeight="1" x14ac:dyDescent="0.25">
      <c r="A210" s="1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1:64" ht="15.75" customHeight="1" x14ac:dyDescent="0.25">
      <c r="A211" s="1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1:64" ht="15.75" customHeight="1" x14ac:dyDescent="0.25">
      <c r="A212" s="1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1:64" ht="15.75" customHeight="1" x14ac:dyDescent="0.25">
      <c r="A213" s="1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1:64" ht="15.75" customHeight="1" x14ac:dyDescent="0.25">
      <c r="A214" s="1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1:64" ht="15.75" customHeight="1" x14ac:dyDescent="0.25">
      <c r="A215" s="1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1:64" ht="15.75" customHeight="1" x14ac:dyDescent="0.25">
      <c r="A216" s="1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1:64" ht="15.75" customHeight="1" x14ac:dyDescent="0.25">
      <c r="A217" s="1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1:64" ht="15.75" customHeight="1" x14ac:dyDescent="0.25">
      <c r="A218" s="1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1:64" ht="15.75" customHeight="1" x14ac:dyDescent="0.25">
      <c r="A219" s="1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1:64" ht="15.75" customHeight="1" x14ac:dyDescent="0.25">
      <c r="A220" s="1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1:64" ht="15.75" customHeight="1" x14ac:dyDescent="0.25">
      <c r="A221" s="1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1:64" ht="15.75" customHeight="1" x14ac:dyDescent="0.25">
      <c r="A222" s="1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 ht="15.75" customHeight="1" x14ac:dyDescent="0.25">
      <c r="A223" s="1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 ht="15.75" customHeight="1" x14ac:dyDescent="0.25">
      <c r="A224" s="1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 ht="15.75" customHeight="1" x14ac:dyDescent="0.25">
      <c r="A225" s="1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 ht="15.75" customHeight="1" x14ac:dyDescent="0.25">
      <c r="A226" s="1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 ht="15.75" customHeight="1" x14ac:dyDescent="0.25">
      <c r="A227" s="1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 ht="15.75" customHeight="1" x14ac:dyDescent="0.25">
      <c r="A228" s="1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 ht="15.75" customHeight="1" x14ac:dyDescent="0.25">
      <c r="A229" s="1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 ht="15.75" customHeight="1" x14ac:dyDescent="0.25">
      <c r="A230" s="1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 ht="15.75" customHeight="1" x14ac:dyDescent="0.25">
      <c r="A231" s="1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 ht="15.75" customHeight="1" x14ac:dyDescent="0.25">
      <c r="A232" s="1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 ht="15.75" customHeight="1" x14ac:dyDescent="0.25">
      <c r="A233" s="1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 ht="15.75" customHeight="1" x14ac:dyDescent="0.25">
      <c r="A234" s="1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 ht="15.75" customHeight="1" x14ac:dyDescent="0.25">
      <c r="A235" s="1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 ht="15.75" customHeight="1" x14ac:dyDescent="0.25">
      <c r="A236" s="1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 ht="15.75" customHeight="1" x14ac:dyDescent="0.25">
      <c r="A237" s="1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 ht="15.75" customHeight="1" x14ac:dyDescent="0.25">
      <c r="A238" s="1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 ht="15.75" customHeight="1" x14ac:dyDescent="0.25">
      <c r="A239" s="1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 ht="15.75" customHeight="1" x14ac:dyDescent="0.25">
      <c r="A240" s="1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 ht="15.75" customHeight="1" x14ac:dyDescent="0.25">
      <c r="A241" s="1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 ht="15.75" customHeight="1" x14ac:dyDescent="0.25">
      <c r="A242" s="1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 ht="15.75" customHeight="1" x14ac:dyDescent="0.25">
      <c r="A243" s="1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 ht="15.75" customHeight="1" x14ac:dyDescent="0.25">
      <c r="A244" s="1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 ht="15.75" customHeight="1" x14ac:dyDescent="0.25">
      <c r="A245" s="1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 ht="15.75" customHeight="1" x14ac:dyDescent="0.25">
      <c r="A246" s="1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 ht="15.75" customHeight="1" x14ac:dyDescent="0.25">
      <c r="A247" s="1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 ht="15.75" customHeight="1" x14ac:dyDescent="0.25">
      <c r="A248" s="1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 ht="15.75" customHeight="1" x14ac:dyDescent="0.25">
      <c r="A249" s="1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 ht="15.75" customHeight="1" x14ac:dyDescent="0.25">
      <c r="A250" s="1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 ht="15.75" customHeight="1" x14ac:dyDescent="0.25">
      <c r="A251" s="1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ht="15.75" customHeight="1" x14ac:dyDescent="0.25">
      <c r="A252" s="1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ht="15.75" customHeight="1" x14ac:dyDescent="0.25">
      <c r="A253" s="1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ht="15.75" customHeight="1" x14ac:dyDescent="0.25">
      <c r="A254" s="1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ht="15.75" customHeight="1" x14ac:dyDescent="0.25">
      <c r="A255" s="1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ht="15.75" customHeight="1" x14ac:dyDescent="0.25">
      <c r="A256" s="1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ht="15.75" customHeight="1" x14ac:dyDescent="0.25">
      <c r="A257" s="1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ht="15.75" customHeight="1" x14ac:dyDescent="0.25">
      <c r="A258" s="1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ht="15.75" customHeight="1" x14ac:dyDescent="0.25">
      <c r="A259" s="1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ht="15.75" customHeight="1" x14ac:dyDescent="0.25">
      <c r="A260" s="1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ht="15.75" customHeight="1" x14ac:dyDescent="0.25">
      <c r="A261" s="1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ht="15.75" customHeight="1" x14ac:dyDescent="0.25">
      <c r="A262" s="1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ht="15.75" customHeight="1" x14ac:dyDescent="0.25">
      <c r="A263" s="1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ht="15.75" customHeight="1" x14ac:dyDescent="0.25">
      <c r="A264" s="1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ht="15.75" customHeight="1" x14ac:dyDescent="0.25">
      <c r="A265" s="1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ht="15.75" customHeight="1" x14ac:dyDescent="0.25">
      <c r="A266" s="1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ht="15.75" customHeight="1" x14ac:dyDescent="0.25">
      <c r="A267" s="1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ht="15.75" customHeight="1" x14ac:dyDescent="0.25">
      <c r="A268" s="1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ht="15.75" customHeight="1" x14ac:dyDescent="0.25">
      <c r="A269" s="1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ht="15.75" customHeight="1" x14ac:dyDescent="0.25">
      <c r="A270" s="1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ht="15.75" customHeight="1" x14ac:dyDescent="0.25">
      <c r="A271" s="1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ht="15.75" customHeight="1" x14ac:dyDescent="0.25">
      <c r="A272" s="1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ht="15.75" customHeight="1" x14ac:dyDescent="0.25">
      <c r="A273" s="1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ht="15.75" customHeight="1" x14ac:dyDescent="0.25">
      <c r="A274" s="1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ht="15.75" customHeight="1" x14ac:dyDescent="0.25">
      <c r="A275" s="1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ht="15.75" customHeight="1" x14ac:dyDescent="0.25">
      <c r="A276" s="1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ht="15.75" customHeight="1" x14ac:dyDescent="0.25">
      <c r="A277" s="1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ht="15.75" customHeight="1" x14ac:dyDescent="0.25">
      <c r="A278" s="1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ht="15.75" customHeight="1" x14ac:dyDescent="0.25">
      <c r="A279" s="1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ht="15.75" customHeight="1" x14ac:dyDescent="0.25">
      <c r="A280" s="1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ht="15.75" customHeight="1" x14ac:dyDescent="0.25">
      <c r="A281" s="1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ht="15.75" customHeight="1" x14ac:dyDescent="0.25">
      <c r="A282" s="1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ht="15.75" customHeight="1" x14ac:dyDescent="0.25">
      <c r="A283" s="1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ht="15.75" customHeight="1" x14ac:dyDescent="0.25">
      <c r="A284" s="1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ht="15.75" customHeight="1" x14ac:dyDescent="0.25">
      <c r="A285" s="1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ht="15.75" customHeight="1" x14ac:dyDescent="0.25">
      <c r="A286" s="1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ht="15.75" customHeight="1" x14ac:dyDescent="0.25">
      <c r="A287" s="1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ht="15.75" customHeight="1" x14ac:dyDescent="0.25">
      <c r="A288" s="1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ht="15.75" customHeight="1" x14ac:dyDescent="0.25">
      <c r="A289" s="1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ht="15.75" customHeight="1" x14ac:dyDescent="0.25">
      <c r="A290" s="1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ht="15.75" customHeight="1" x14ac:dyDescent="0.25">
      <c r="A291" s="1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ht="15.75" customHeight="1" x14ac:dyDescent="0.25">
      <c r="A292" s="1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ht="15.75" customHeight="1" x14ac:dyDescent="0.25">
      <c r="A293" s="1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ht="15.75" customHeight="1" x14ac:dyDescent="0.25">
      <c r="A294" s="1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ht="15.75" customHeight="1" x14ac:dyDescent="0.25">
      <c r="A295" s="1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ht="15.75" customHeight="1" x14ac:dyDescent="0.25">
      <c r="A296" s="1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ht="15.75" customHeight="1" x14ac:dyDescent="0.25">
      <c r="A297" s="1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ht="15.75" customHeight="1" x14ac:dyDescent="0.25">
      <c r="A298" s="1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ht="15.75" customHeight="1" x14ac:dyDescent="0.25">
      <c r="A299" s="1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ht="15.75" customHeight="1" x14ac:dyDescent="0.25">
      <c r="A300" s="1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ht="15.75" customHeight="1" x14ac:dyDescent="0.25">
      <c r="A301" s="1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 ht="15.75" customHeight="1" x14ac:dyDescent="0.25">
      <c r="A302" s="1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 ht="15.75" customHeight="1" x14ac:dyDescent="0.25">
      <c r="A303" s="1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 ht="15.75" customHeight="1" x14ac:dyDescent="0.25">
      <c r="A304" s="1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 ht="15.75" customHeight="1" x14ac:dyDescent="0.25">
      <c r="A305" s="1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 ht="15.75" customHeight="1" x14ac:dyDescent="0.25">
      <c r="A306" s="1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 ht="15.75" customHeight="1" x14ac:dyDescent="0.25">
      <c r="A307" s="1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 ht="15.75" customHeight="1" x14ac:dyDescent="0.25">
      <c r="A308" s="1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 ht="15.75" customHeight="1" x14ac:dyDescent="0.25">
      <c r="A309" s="1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 ht="15.75" customHeight="1" x14ac:dyDescent="0.25">
      <c r="A310" s="1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 ht="15.75" customHeight="1" x14ac:dyDescent="0.25">
      <c r="A311" s="1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 ht="15.75" customHeight="1" x14ac:dyDescent="0.25">
      <c r="A312" s="1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 ht="15.75" customHeight="1" x14ac:dyDescent="0.25">
      <c r="A313" s="1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 ht="15.75" customHeight="1" x14ac:dyDescent="0.25">
      <c r="A314" s="1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 ht="15.75" customHeight="1" x14ac:dyDescent="0.25">
      <c r="A315" s="1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 ht="15.75" customHeight="1" x14ac:dyDescent="0.25">
      <c r="A316" s="1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 ht="15.75" customHeight="1" x14ac:dyDescent="0.25">
      <c r="A317" s="1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25">
      <c r="A318" s="1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25">
      <c r="A319" s="1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 ht="15.75" customHeight="1" x14ac:dyDescent="0.25">
      <c r="A320" s="1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 ht="15.75" customHeight="1" x14ac:dyDescent="0.25">
      <c r="A321" s="1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 ht="15.75" customHeight="1" x14ac:dyDescent="0.25">
      <c r="A322" s="1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 ht="15.75" customHeight="1" x14ac:dyDescent="0.25">
      <c r="A323" s="1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 ht="15.75" customHeight="1" x14ac:dyDescent="0.25">
      <c r="A324" s="1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 ht="15.75" customHeight="1" x14ac:dyDescent="0.25">
      <c r="A325" s="1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 ht="15.75" customHeight="1" x14ac:dyDescent="0.25">
      <c r="A326" s="1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 ht="15.75" customHeight="1" x14ac:dyDescent="0.25">
      <c r="A327" s="1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 ht="15.75" customHeight="1" x14ac:dyDescent="0.25">
      <c r="A328" s="1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 ht="15.75" customHeight="1" x14ac:dyDescent="0.25">
      <c r="A329" s="1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 ht="15.75" customHeight="1" x14ac:dyDescent="0.25">
      <c r="A330" s="1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 ht="15.75" customHeight="1" x14ac:dyDescent="0.25">
      <c r="A331" s="1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 ht="15.75" customHeight="1" x14ac:dyDescent="0.25">
      <c r="A332" s="1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 ht="15.75" customHeight="1" x14ac:dyDescent="0.25">
      <c r="A333" s="1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 ht="15.75" customHeight="1" x14ac:dyDescent="0.25">
      <c r="A334" s="1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 ht="15.75" customHeight="1" x14ac:dyDescent="0.25">
      <c r="A335" s="1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 ht="15.75" customHeight="1" x14ac:dyDescent="0.25">
      <c r="A336" s="1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 ht="15.75" customHeight="1" x14ac:dyDescent="0.25">
      <c r="A337" s="1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 ht="15.75" customHeight="1" x14ac:dyDescent="0.25">
      <c r="A338" s="1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 ht="15.75" customHeight="1" x14ac:dyDescent="0.25">
      <c r="A339" s="1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 ht="15.75" customHeight="1" x14ac:dyDescent="0.25">
      <c r="A340" s="1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 ht="15.75" customHeight="1" x14ac:dyDescent="0.25">
      <c r="A341" s="1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 ht="15.75" customHeight="1" x14ac:dyDescent="0.25">
      <c r="A342" s="1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 ht="15.75" customHeight="1" x14ac:dyDescent="0.25">
      <c r="A343" s="1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 ht="15.75" customHeight="1" x14ac:dyDescent="0.25">
      <c r="A344" s="1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 ht="15.75" customHeight="1" x14ac:dyDescent="0.25">
      <c r="A345" s="1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 ht="15.75" customHeight="1" x14ac:dyDescent="0.25">
      <c r="A346" s="1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 ht="15.75" customHeight="1" x14ac:dyDescent="0.25">
      <c r="A347" s="1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 ht="15.75" customHeight="1" x14ac:dyDescent="0.25">
      <c r="A348" s="1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 ht="15.75" customHeight="1" x14ac:dyDescent="0.25">
      <c r="A349" s="1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 ht="15.75" customHeight="1" x14ac:dyDescent="0.25">
      <c r="A350" s="1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 ht="15.75" customHeight="1" x14ac:dyDescent="0.25">
      <c r="A351" s="1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 ht="15.75" customHeight="1" x14ac:dyDescent="0.25">
      <c r="A352" s="1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 ht="15.75" customHeight="1" x14ac:dyDescent="0.25">
      <c r="A353" s="1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 ht="15.75" customHeight="1" x14ac:dyDescent="0.25">
      <c r="A354" s="1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 ht="15.75" customHeight="1" x14ac:dyDescent="0.25">
      <c r="A355" s="1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 ht="15.75" customHeight="1" x14ac:dyDescent="0.25">
      <c r="A356" s="1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 ht="15.75" customHeight="1" x14ac:dyDescent="0.25">
      <c r="A357" s="1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 ht="15.75" customHeight="1" x14ac:dyDescent="0.25">
      <c r="A358" s="1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 ht="15.75" customHeight="1" x14ac:dyDescent="0.25">
      <c r="A359" s="1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</sheetData>
  <mergeCells count="60">
    <mergeCell ref="V139:Y139"/>
    <mergeCell ref="V140:Y140"/>
    <mergeCell ref="V141:Y141"/>
    <mergeCell ref="AC139:AE139"/>
    <mergeCell ref="AC140:AE140"/>
    <mergeCell ref="AC141:AE141"/>
    <mergeCell ref="AO18:AS18"/>
    <mergeCell ref="T133:AE133"/>
    <mergeCell ref="AA134:AE134"/>
    <mergeCell ref="V137:Y137"/>
    <mergeCell ref="V138:Y138"/>
    <mergeCell ref="T134:Y134"/>
    <mergeCell ref="V135:Y135"/>
    <mergeCell ref="AC135:AE135"/>
    <mergeCell ref="V136:Y136"/>
    <mergeCell ref="AC136:AE136"/>
    <mergeCell ref="AC137:AE137"/>
    <mergeCell ref="AC138:AE138"/>
    <mergeCell ref="B128:D128"/>
    <mergeCell ref="B129:D129"/>
    <mergeCell ref="B130:D130"/>
    <mergeCell ref="B131:D131"/>
    <mergeCell ref="B132:D132"/>
    <mergeCell ref="Z11:AD11"/>
    <mergeCell ref="P16:AS16"/>
    <mergeCell ref="B19:D19"/>
    <mergeCell ref="B20:D20"/>
    <mergeCell ref="B21:D21"/>
    <mergeCell ref="B16:O16"/>
    <mergeCell ref="B17:D18"/>
    <mergeCell ref="E17:I17"/>
    <mergeCell ref="J17:N17"/>
    <mergeCell ref="O17:O20"/>
    <mergeCell ref="P17:T18"/>
    <mergeCell ref="U17:Y18"/>
    <mergeCell ref="Z17:AD18"/>
    <mergeCell ref="AE17:AI18"/>
    <mergeCell ref="AJ17:AS17"/>
    <mergeCell ref="AJ18:AN18"/>
    <mergeCell ref="B1:AS2"/>
    <mergeCell ref="B4:AS5"/>
    <mergeCell ref="J7:N7"/>
    <mergeCell ref="P7:T7"/>
    <mergeCell ref="Z7:AD7"/>
    <mergeCell ref="K146:N146"/>
    <mergeCell ref="B147:D147"/>
    <mergeCell ref="B151:N151"/>
    <mergeCell ref="B152:N152"/>
    <mergeCell ref="S159:T159"/>
    <mergeCell ref="B143:D143"/>
    <mergeCell ref="B144:D144"/>
    <mergeCell ref="B157:C158"/>
    <mergeCell ref="B159:C159"/>
    <mergeCell ref="B145:D145"/>
    <mergeCell ref="B146:D146"/>
    <mergeCell ref="B138:I138"/>
    <mergeCell ref="B139:I139"/>
    <mergeCell ref="B140:D140"/>
    <mergeCell ref="B141:D141"/>
    <mergeCell ref="B142:D142"/>
  </mergeCells>
  <phoneticPr fontId="18" type="noConversion"/>
  <pageMargins left="0.7" right="0.7" top="0.75" bottom="0.75" header="0" footer="0"/>
  <pageSetup scale="2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SAKUNO</dc:creator>
  <cp:lastModifiedBy>SAKUNO</cp:lastModifiedBy>
  <dcterms:created xsi:type="dcterms:W3CDTF">2022-11-21T17:25:06Z</dcterms:created>
  <dcterms:modified xsi:type="dcterms:W3CDTF">2022-11-21T17:25:06Z</dcterms:modified>
</cp:coreProperties>
</file>