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defaultThemeVersion="166925"/>
  <mc:AlternateContent xmlns:mc="http://schemas.openxmlformats.org/markup-compatibility/2006">
    <mc:Choice Requires="x15">
      <x15ac:absPath xmlns:x15ac="http://schemas.microsoft.com/office/spreadsheetml/2010/11/ac" url="C:\Users\amath\Desktop\Data Analytics\Excel\"/>
    </mc:Choice>
  </mc:AlternateContent>
  <xr:revisionPtr revIDLastSave="0" documentId="13_ncr:1_{97C6FD97-044B-4617-8DE8-F0D1FC52F3A5}" xr6:coauthVersionLast="47" xr6:coauthVersionMax="47" xr10:uidLastSave="{00000000-0000-0000-0000-000000000000}"/>
  <bookViews>
    <workbookView xWindow="-110" yWindow="-110" windowWidth="19420" windowHeight="10300" tabRatio="599" activeTab="1" xr2:uid="{F8420BDF-C08E-4FBB-891B-F574F63AC6D0}"/>
  </bookViews>
  <sheets>
    <sheet name="BlinkIT Grocery Data" sheetId="1" r:id="rId1"/>
    <sheet name="Dashboard" sheetId="3" r:id="rId2"/>
    <sheet name="Sheets Design" sheetId="2" r:id="rId3"/>
  </sheets>
  <definedNames>
    <definedName name="_xlchart.v2.0" hidden="1">'Sheets Design'!$D$85:$D$87</definedName>
    <definedName name="_xlchart.v2.1" hidden="1">'Sheets Design'!$E$84</definedName>
    <definedName name="_xlchart.v2.2" hidden="1">'Sheets Design'!$E$85:$E$87</definedName>
    <definedName name="_xlchart.v2.3" hidden="1">'Sheets Design'!$D$85:$D$87</definedName>
    <definedName name="_xlchart.v2.4" hidden="1">'Sheets Design'!$E$84</definedName>
    <definedName name="_xlchart.v2.5" hidden="1">'Sheets Design'!$E$85:$E$87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2" l="1"/>
  <c r="D86" i="2"/>
  <c r="D85" i="2"/>
  <c r="E86" i="2"/>
  <c r="E87" i="2"/>
  <c r="E85" i="2"/>
  <c r="D8" i="2"/>
  <c r="C8" i="2"/>
  <c r="B8" i="2"/>
  <c r="A8" i="2"/>
</calcChain>
</file>

<file path=xl/sharedStrings.xml><?xml version="1.0" encoding="utf-8"?>
<sst xmlns="http://schemas.openxmlformats.org/spreadsheetml/2006/main" count="59754" uniqueCount="1636">
  <si>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</si>
  <si>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</si>
  <si>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</si>
  <si>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</si>
  <si>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</si>
  <si>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</si>
  <si>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</si>
  <si>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</si>
  <si>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</si>
  <si>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</si>
  <si>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</si>
  <si>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</si>
  <si>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</si>
  <si>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</si>
  <si>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</si>
  <si>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</si>
  <si>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</si>
  <si>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</si>
  <si>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</si>
  <si>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</si>
  <si>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</si>
  <si>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</si>
  <si>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</si>
  <si>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</si>
  <si>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</si>
  <si>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</si>
  <si>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</si>
  <si>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</si>
  <si>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</si>
  <si>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</si>
  <si>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</si>
  <si>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</si>
  <si>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</si>
  <si>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</si>
  <si>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</si>
  <si>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</si>
  <si>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</si>
  <si>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</si>
  <si>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</si>
  <si>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</si>
  <si>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</si>
  <si>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</si>
  <si>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</si>
  <si>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</si>
  <si>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</si>
  <si>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</si>
  <si>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</si>
  <si>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</si>
  <si>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</si>
  <si>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</si>
  <si>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</si>
  <si>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</si>
  <si>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</si>
  <si>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</si>
  <si>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</si>
  <si>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</si>
  <si>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</si>
  <si>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</si>
  <si>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</si>
  <si>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</si>
  <si>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</si>
  <si>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</si>
  <si>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</si>
  <si>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</si>
  <si>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</si>
  <si>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</si>
  <si>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</si>
  <si>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</si>
  <si>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</si>
  <si>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</si>
  <si>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</si>
  <si>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</si>
  <si>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</si>
  <si>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</si>
  <si>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</si>
  <si>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</si>
  <si>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</si>
  <si>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</si>
  <si>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</si>
  <si>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</si>
  <si>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</si>
  <si>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</si>
  <si>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</si>
  <si>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</si>
  <si>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</si>
  <si>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</si>
  <si>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</si>
  <si>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</si>
  <si>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</si>
  <si>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</si>
  <si>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</si>
  <si>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</si>
  <si>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</si>
  <si>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</si>
  <si>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</si>
  <si>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</si>
  <si>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</si>
  <si>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</si>
  <si>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</si>
  <si>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</si>
  <si>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</si>
  <si>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</si>
  <si>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</si>
  <si>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</si>
  <si>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</si>
  <si>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</si>
  <si>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</si>
  <si>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</si>
  <si>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</si>
  <si>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</si>
  <si>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</si>
  <si>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</si>
  <si>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</si>
  <si>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</si>
  <si>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</si>
  <si>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</si>
  <si>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</si>
  <si>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</si>
  <si>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</si>
  <si>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</si>
  <si>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</si>
  <si>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</si>
  <si>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</si>
  <si>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</si>
  <si>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</si>
  <si>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</si>
  <si>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</si>
  <si>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</si>
  <si>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</si>
  <si>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</si>
  <si>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</si>
  <si>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</si>
  <si>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</si>
  <si>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</si>
  <si>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</si>
  <si>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</si>
  <si>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</si>
  <si>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</si>
  <si>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</si>
  <si>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</si>
  <si>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</si>
  <si>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</si>
  <si>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</si>
  <si>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</si>
  <si>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</si>
  <si>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</si>
  <si>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</si>
  <si>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</si>
  <si>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</si>
  <si>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</si>
  <si>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</si>
  <si>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</si>
  <si>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</si>
  <si>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</si>
  <si>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</si>
  <si>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</si>
  <si>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</si>
  <si>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</si>
  <si>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</si>
  <si>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</si>
  <si>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</si>
  <si>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</si>
  <si>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</si>
  <si>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</si>
  <si>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</si>
  <si>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</si>
  <si>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</si>
  <si>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</si>
  <si>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</si>
  <si>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</si>
  <si>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</si>
  <si>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</si>
  <si>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</si>
  <si>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</si>
  <si>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</si>
  <si>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</si>
  <si>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</si>
  <si>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</si>
  <si>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</si>
  <si>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</si>
  <si>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</si>
  <si>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</si>
  <si>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</si>
  <si>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</si>
  <si>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</si>
  <si>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</si>
  <si>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</si>
  <si>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</si>
  <si>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</si>
  <si>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</si>
  <si>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</si>
  <si>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</si>
  <si>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</si>
  <si>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</si>
  <si>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</si>
  <si>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</si>
  <si>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</si>
  <si>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</si>
  <si>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</si>
  <si>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</si>
  <si>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</si>
  <si>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</si>
  <si>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</si>
  <si>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</si>
  <si>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</si>
  <si>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</si>
  <si>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</si>
  <si>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</si>
  <si>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</si>
  <si>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</si>
  <si>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</si>
  <si>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</si>
  <si>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</si>
  <si>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</si>
  <si>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</si>
  <si>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</si>
  <si>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</si>
  <si>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</si>
  <si>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</si>
  <si>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</si>
  <si>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</si>
  <si>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</si>
  <si>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</si>
  <si>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</si>
  <si>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</si>
  <si>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</si>
  <si>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</si>
  <si>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</si>
  <si>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</si>
  <si>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</si>
  <si>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</si>
  <si>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</si>
  <si>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</si>
  <si>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</si>
  <si>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</si>
  <si>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</si>
  <si>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</si>
  <si>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</si>
  <si>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</si>
  <si>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</si>
  <si>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</si>
  <si>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</si>
  <si>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</si>
  <si>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</si>
  <si>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</si>
  <si>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</si>
  <si>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</si>
  <si>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</si>
  <si>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</si>
  <si>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</si>
  <si>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</si>
  <si>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</si>
  <si>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</si>
  <si>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</si>
  <si>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</si>
  <si>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</si>
  <si>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</si>
  <si>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</si>
  <si>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</si>
  <si>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</si>
  <si>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</si>
  <si>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</si>
  <si>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</si>
  <si>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</si>
  <si>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</si>
  <si>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</si>
  <si>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</si>
  <si>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</si>
  <si>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</si>
  <si>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</si>
  <si>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</si>
  <si>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</si>
  <si>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</si>
  <si>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</si>
  <si>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</si>
  <si>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</si>
  <si>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</si>
  <si>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</si>
  <si>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</si>
  <si>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</si>
  <si>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</si>
  <si>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</si>
  <si>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</si>
  <si>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</si>
  <si>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</si>
  <si>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</si>
  <si>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</si>
  <si>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</si>
  <si>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</si>
  <si>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</si>
  <si>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</si>
  <si>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</si>
  <si>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</si>
  <si>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</si>
  <si>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</si>
  <si>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</si>
  <si>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</si>
  <si>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</si>
  <si>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</si>
  <si>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</si>
  <si>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</si>
  <si>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</si>
  <si>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</si>
  <si>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</si>
  <si>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</si>
  <si>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</si>
  <si>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</si>
  <si>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</si>
  <si>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</si>
  <si>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</si>
  <si>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</si>
  <si>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</si>
  <si>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</si>
  <si>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</si>
  <si>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</si>
  <si>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</si>
  <si>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</si>
  <si>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</si>
  <si>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</si>
  <si>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</si>
  <si>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</si>
  <si>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</si>
  <si>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</si>
  <si>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</si>
  <si>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</si>
  <si>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</si>
  <si>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</si>
  <si>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</si>
  <si>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</si>
  <si>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</si>
  <si>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</si>
  <si>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</si>
  <si>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</si>
  <si>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</si>
  <si>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</si>
  <si>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</si>
  <si>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</si>
  <si>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</si>
  <si>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</si>
  <si>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</si>
  <si>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</si>
  <si>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</si>
  <si>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</si>
  <si>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</si>
  <si>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</si>
  <si>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</si>
  <si>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</si>
  <si>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</si>
  <si>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</si>
  <si>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</si>
  <si>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</si>
  <si>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</si>
  <si>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</si>
  <si>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</si>
  <si>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</si>
  <si>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</si>
  <si>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</si>
  <si>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</si>
  <si>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</si>
  <si>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</si>
  <si>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</si>
  <si>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</si>
  <si>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</si>
  <si>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</si>
  <si>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</si>
  <si>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</si>
  <si>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</si>
  <si>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</si>
  <si>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</si>
  <si>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</si>
  <si>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</si>
  <si>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</si>
  <si>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</si>
  <si>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</si>
  <si>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</si>
  <si>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</si>
  <si>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</si>
  <si>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</si>
  <si>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</si>
  <si>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</si>
  <si>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</si>
  <si>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</si>
  <si>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</si>
  <si>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</si>
  <si>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</si>
  <si>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</si>
  <si>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</si>
  <si>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</si>
  <si>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</si>
  <si>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</si>
  <si>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</si>
  <si>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</si>
  <si>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</si>
  <si>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</si>
  <si>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</si>
  <si>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</si>
  <si>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</si>
  <si>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</si>
  <si>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</si>
  <si>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</si>
  <si>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</si>
  <si>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</si>
  <si>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</si>
  <si>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</si>
  <si>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</si>
  <si>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</si>
  <si>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</si>
  <si>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</si>
  <si>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</si>
  <si>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</si>
  <si>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</si>
  <si>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</si>
  <si>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</si>
  <si>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</si>
  <si>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</si>
  <si>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</si>
  <si>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</si>
  <si>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</si>
  <si>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</si>
  <si>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</si>
  <si>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</si>
  <si>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</si>
  <si>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</si>
  <si>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</si>
  <si>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</si>
  <si>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</si>
  <si>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</si>
  <si>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</si>
  <si>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</si>
  <si>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</si>
  <si>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</si>
  <si>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</si>
  <si>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</si>
  <si>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</si>
  <si>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</si>
  <si>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</si>
  <si>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</si>
  <si>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</si>
  <si>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</si>
  <si>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</si>
  <si>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</si>
  <si>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</si>
  <si>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</si>
  <si>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</si>
  <si>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</si>
  <si>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</si>
  <si>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</si>
  <si>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</si>
  <si>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</si>
  <si>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</si>
  <si>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</si>
  <si>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</si>
  <si>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</si>
  <si>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</si>
  <si>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</si>
  <si>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</si>
  <si>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</si>
  <si>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</si>
  <si>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</si>
  <si>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</si>
  <si>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</si>
  <si>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</si>
  <si>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</si>
  <si>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</si>
  <si>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</si>
  <si>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</si>
  <si>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</si>
  <si>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</si>
  <si>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</si>
  <si>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</si>
  <si>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</si>
  <si>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</si>
  <si>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</si>
  <si>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</si>
  <si>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</si>
  <si>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</si>
  <si>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</si>
  <si>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</si>
  <si>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</si>
  <si>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</si>
  <si>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</si>
  <si>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</si>
  <si>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</si>
  <si>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</si>
  <si>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</si>
  <si>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</si>
  <si>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</si>
  <si>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</si>
  <si>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</si>
  <si>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</si>
  <si>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</si>
  <si>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</si>
  <si>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</si>
  <si>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</si>
  <si>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</si>
  <si>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</si>
  <si>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</si>
  <si>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</si>
  <si>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</si>
  <si>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</si>
  <si>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</si>
  <si>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</si>
  <si>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</si>
  <si>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</si>
  <si>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</si>
  <si>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</si>
  <si>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</si>
  <si>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</si>
  <si>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</si>
  <si>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</si>
  <si>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</si>
  <si>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</si>
  <si>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</si>
  <si>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</si>
  <si>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</si>
  <si>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</si>
  <si>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</si>
  <si>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</si>
  <si>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</si>
  <si>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</si>
  <si>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</si>
  <si>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</si>
  <si>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</si>
  <si>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</si>
  <si>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</si>
  <si>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</si>
  <si>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</si>
  <si>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</si>
  <si>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</si>
  <si>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</si>
  <si>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</si>
  <si>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</si>
  <si>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</si>
  <si>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</si>
  <si>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</si>
  <si>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</si>
  <si>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</si>
  <si>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</si>
  <si>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</si>
  <si>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</si>
  <si>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</si>
  <si>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</si>
  <si>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</si>
  <si>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</si>
  <si>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</si>
  <si>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</si>
  <si>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</si>
  <si>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</si>
  <si>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</si>
  <si>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</si>
  <si>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</si>
  <si>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</si>
  <si>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</si>
  <si>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</si>
  <si>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</si>
  <si>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</si>
  <si>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</si>
  <si>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</si>
  <si>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</si>
  <si>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</si>
  <si>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</si>
  <si>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</si>
  <si>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</si>
  <si>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</si>
  <si>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</si>
  <si>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</si>
  <si>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</si>
  <si>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</si>
  <si>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</si>
  <si>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</si>
  <si>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</si>
  <si>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</si>
  <si>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</si>
  <si>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</si>
  <si>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</si>
  <si>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</si>
  <si>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</si>
  <si>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</si>
  <si>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</si>
  <si>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</si>
  <si>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</si>
  <si>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</si>
  <si>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</si>
  <si>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</si>
  <si>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</si>
  <si>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</si>
  <si>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</si>
  <si>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</si>
  <si>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</si>
  <si>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</si>
  <si>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</si>
  <si>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</si>
  <si>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</si>
  <si>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</si>
  <si>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</si>
  <si>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</si>
  <si>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</si>
  <si>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</si>
  <si>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</si>
  <si>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</si>
  <si>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</si>
  <si>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</si>
  <si>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</si>
  <si>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</si>
  <si>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</si>
  <si>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</si>
  <si>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</si>
  <si>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</si>
  <si>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</si>
  <si>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</si>
  <si>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</si>
  <si>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</si>
  <si>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</si>
  <si>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</si>
  <si>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</si>
  <si>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</si>
  <si>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</si>
  <si>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</si>
  <si>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</si>
  <si>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</si>
  <si>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</si>
  <si>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</si>
  <si>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</si>
  <si>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</si>
  <si>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</si>
  <si>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</si>
  <si>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</si>
  <si>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</si>
  <si>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</si>
  <si>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</si>
  <si>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</si>
  <si>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</si>
  <si>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</si>
  <si>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</si>
  <si>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</si>
  <si>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</si>
  <si>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</si>
  <si>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</si>
  <si>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</si>
  <si>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</si>
  <si>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</si>
  <si>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</si>
  <si>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</si>
  <si>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</si>
  <si>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</si>
  <si>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</si>
  <si>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</si>
  <si>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</si>
  <si>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</si>
  <si>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</si>
  <si>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</si>
  <si>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</si>
  <si>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</si>
  <si>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</si>
  <si>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</si>
  <si>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</si>
  <si>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</si>
  <si>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</si>
  <si>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</si>
  <si>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</si>
  <si>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</si>
  <si>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</si>
  <si>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</si>
  <si>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</si>
  <si>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</si>
  <si>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</si>
  <si>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</si>
  <si>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</si>
  <si>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</si>
  <si>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</si>
  <si>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</si>
  <si>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</si>
  <si>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</si>
  <si>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</si>
  <si>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</si>
  <si>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</si>
  <si>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</si>
  <si>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</si>
  <si>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</si>
  <si>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</si>
  <si>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</si>
  <si>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</si>
  <si>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</si>
  <si>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</si>
  <si>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</si>
  <si>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</si>
  <si>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</si>
  <si>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</si>
  <si>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</si>
  <si>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</si>
  <si>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</si>
  <si>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</si>
  <si>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</si>
  <si>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</si>
  <si>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</si>
  <si>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</si>
  <si>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</si>
  <si>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</si>
  <si>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</si>
  <si>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</si>
  <si>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</si>
  <si>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</si>
  <si>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</si>
  <si>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</si>
  <si>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</si>
  <si>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</si>
  <si>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</si>
  <si>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</si>
  <si>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</si>
  <si>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</si>
  <si>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</si>
  <si>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</si>
  <si>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</si>
  <si>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</si>
  <si>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</si>
  <si>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</si>
  <si>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</si>
  <si>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</si>
  <si>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</si>
  <si>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</si>
  <si>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</si>
  <si>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</si>
  <si>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</si>
  <si>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</si>
  <si>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</si>
  <si>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</si>
  <si>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</si>
  <si>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</si>
  <si>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</si>
  <si>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</si>
  <si>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</si>
  <si>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</si>
  <si>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</si>
  <si>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</si>
  <si>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</si>
  <si>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</si>
  <si>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</si>
  <si>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</si>
  <si>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</si>
  <si>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</si>
  <si>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</si>
  <si>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</si>
  <si>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</si>
  <si>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</si>
  <si>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</si>
  <si>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</si>
  <si>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</si>
  <si>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</si>
  <si>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</si>
  <si>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</si>
  <si>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</si>
  <si>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</si>
  <si>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</si>
  <si>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</si>
  <si>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</si>
  <si>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</si>
  <si>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</si>
  <si>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</si>
  <si>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</si>
  <si>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</si>
  <si>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</si>
  <si>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</si>
  <si>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</si>
  <si>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</si>
  <si>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</si>
  <si>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</si>
  <si>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</si>
  <si>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</si>
  <si>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</si>
  <si>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</si>
  <si>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</si>
  <si>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</si>
  <si>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</si>
  <si>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</si>
  <si>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</si>
  <si>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</si>
  <si>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</si>
  <si>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</si>
  <si>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</si>
  <si>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</si>
  <si>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</si>
  <si>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</si>
  <si>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</si>
  <si>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</si>
  <si>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</si>
  <si>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</si>
  <si>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</si>
  <si>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</si>
  <si>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</si>
  <si>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</si>
  <si>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</si>
  <si>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</si>
  <si>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</si>
  <si>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</si>
  <si>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</si>
  <si>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</si>
  <si>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</si>
  <si>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</si>
  <si>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</si>
  <si>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</si>
  <si>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</si>
  <si>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</si>
  <si>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</si>
  <si>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</si>
  <si>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</si>
  <si>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</si>
  <si>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</si>
  <si>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</si>
  <si>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</si>
  <si>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</si>
  <si>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</si>
  <si>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</si>
  <si>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</si>
  <si>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</si>
  <si>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</si>
  <si>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</si>
  <si>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</si>
  <si>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</si>
  <si>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</si>
  <si>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</si>
  <si>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</si>
  <si>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</si>
  <si>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</si>
  <si>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</si>
  <si>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</si>
  <si>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</si>
  <si>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</si>
  <si>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</si>
  <si>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</si>
  <si>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</si>
  <si>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</si>
  <si>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</si>
  <si>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</si>
  <si>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</si>
  <si>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</si>
  <si>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</si>
  <si>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</si>
  <si>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</si>
  <si>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</si>
  <si>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</si>
  <si>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</si>
  <si>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</si>
  <si>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</si>
  <si>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</si>
  <si>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</si>
  <si>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</si>
  <si>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</si>
  <si>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</si>
  <si>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</si>
  <si>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</si>
  <si>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</si>
  <si>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</si>
  <si>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</si>
  <si>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</si>
  <si>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</si>
  <si>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</si>
  <si>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</si>
  <si>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</si>
  <si>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</si>
  <si>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</si>
  <si>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</si>
  <si>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</si>
  <si>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</si>
  <si>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</si>
  <si>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</si>
  <si>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</si>
  <si>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</si>
  <si>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</si>
  <si>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</si>
  <si>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</si>
  <si>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</si>
  <si>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</si>
  <si>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</si>
  <si>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</si>
  <si>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</si>
  <si>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</si>
  <si>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</si>
  <si>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</si>
  <si>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</si>
  <si>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</si>
  <si>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</si>
  <si>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</si>
  <si>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</si>
  <si>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</si>
  <si>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</si>
  <si>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</si>
  <si>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</si>
  <si>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</si>
  <si>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</si>
  <si>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</si>
  <si>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</si>
  <si>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</si>
  <si>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</si>
  <si>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</si>
  <si>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</si>
  <si>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</si>
  <si>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</si>
  <si>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</si>
  <si>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</si>
  <si>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</si>
  <si>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</si>
  <si>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</si>
  <si>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</si>
  <si>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</si>
  <si>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</si>
  <si>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</si>
  <si>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</si>
  <si>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</si>
  <si>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</si>
  <si>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</si>
  <si>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</si>
  <si>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</si>
  <si>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</si>
  <si>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</si>
  <si>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</si>
  <si>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</si>
  <si>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</si>
  <si>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</si>
  <si>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</si>
  <si>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</si>
  <si>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</si>
  <si>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</si>
  <si>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</si>
  <si>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</si>
  <si>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</si>
  <si>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</si>
  <si>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</si>
  <si>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</si>
  <si>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</si>
  <si>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</si>
  <si>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</si>
  <si>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</si>
  <si>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</si>
  <si>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</si>
  <si>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</si>
  <si>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</si>
  <si>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</si>
  <si>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</si>
  <si>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</si>
  <si>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</si>
  <si>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</si>
  <si>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</si>
  <si>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</si>
  <si>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</si>
  <si>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</si>
  <si>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</si>
  <si>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</si>
  <si>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</si>
  <si>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</si>
  <si>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</si>
  <si>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</si>
  <si>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</si>
  <si>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</si>
  <si>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</si>
  <si>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</si>
  <si>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</si>
  <si>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</si>
  <si>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</si>
  <si>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</si>
  <si>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</si>
  <si>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</si>
  <si>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</si>
  <si>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</si>
  <si>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</si>
  <si>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</si>
  <si>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</si>
  <si>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</si>
  <si>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</si>
  <si>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</si>
  <si>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</si>
  <si>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</si>
  <si>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</si>
  <si>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</si>
  <si>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</si>
  <si>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</si>
  <si>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</si>
  <si>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</si>
  <si>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</si>
  <si>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</si>
  <si>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</si>
  <si>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</si>
  <si>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</si>
  <si>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</si>
  <si>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</si>
  <si>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</si>
  <si>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</si>
  <si>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</si>
  <si>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</si>
  <si>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</si>
  <si>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</si>
  <si>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</si>
  <si>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</si>
  <si>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</si>
  <si>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</si>
  <si>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</si>
  <si>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</si>
  <si>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</si>
  <si>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</si>
  <si>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</si>
  <si>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</si>
  <si>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</si>
  <si>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</si>
  <si>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</si>
  <si>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</si>
  <si>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</si>
  <si>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</si>
  <si>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</si>
  <si>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</si>
  <si>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</si>
  <si>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</si>
  <si>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</si>
  <si>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</si>
  <si>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</si>
  <si>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</si>
  <si>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</si>
  <si>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</si>
  <si>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</si>
  <si>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</si>
  <si>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</si>
  <si>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</si>
  <si>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</si>
  <si>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</si>
  <si>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</si>
  <si>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</si>
  <si>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</si>
  <si>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</si>
  <si>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</si>
  <si>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</si>
  <si>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</si>
  <si>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</si>
  <si>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</si>
  <si>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</si>
  <si>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</si>
  <si>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</si>
  <si>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</si>
  <si>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</si>
  <si>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</si>
  <si>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</si>
  <si>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</si>
  <si>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</si>
  <si>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</si>
  <si>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</si>
  <si>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</si>
  <si>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</si>
  <si>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</si>
  <si>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</si>
  <si>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</si>
  <si>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</si>
  <si>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</si>
  <si>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</si>
  <si>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</si>
  <si>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</si>
  <si>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</si>
  <si>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</si>
  <si>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</si>
  <si>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</si>
  <si>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</si>
  <si>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</si>
  <si>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</si>
  <si>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</si>
  <si>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</si>
  <si>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</si>
  <si>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</si>
  <si>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</si>
  <si>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</si>
  <si>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</si>
  <si>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</si>
  <si>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</si>
  <si>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</si>
  <si>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</si>
  <si>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</si>
  <si>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</si>
  <si>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</si>
  <si>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</si>
  <si>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</si>
  <si>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</si>
  <si>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</si>
  <si>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</si>
  <si>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</si>
  <si>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</si>
  <si>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</si>
  <si>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</si>
  <si>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</si>
  <si>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</si>
  <si>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</si>
  <si>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</si>
  <si>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</si>
  <si>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</si>
  <si>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</si>
  <si>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</si>
  <si>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</si>
  <si>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</si>
  <si>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</si>
  <si>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</si>
  <si>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</si>
  <si>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</si>
  <si>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</si>
  <si>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</si>
  <si>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</si>
  <si>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</si>
  <si>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</si>
  <si>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</si>
  <si>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</si>
  <si>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</si>
  <si>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</si>
  <si>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</si>
  <si>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</si>
  <si>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</si>
  <si>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</si>
  <si>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</si>
  <si>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</si>
  <si>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</si>
  <si>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</si>
  <si>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</si>
  <si>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</si>
  <si>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</si>
  <si>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</si>
  <si>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</si>
  <si>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</si>
  <si>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</si>
  <si>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</si>
  <si>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</si>
  <si>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</si>
  <si>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</si>
  <si>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</si>
  <si>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</si>
  <si>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</si>
  <si>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</si>
  <si>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</si>
  <si>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</si>
  <si>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</si>
  <si>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</si>
  <si>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</si>
  <si>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</si>
  <si>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</si>
  <si>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</si>
  <si>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</si>
  <si>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</si>
  <si>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</si>
  <si>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</si>
  <si>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</si>
  <si>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</si>
  <si>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</si>
  <si>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</si>
  <si>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</si>
  <si>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</si>
  <si>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</si>
  <si>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</si>
  <si>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</si>
  <si>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</si>
  <si>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</si>
  <si>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</si>
  <si>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</si>
  <si>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</si>
  <si>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</si>
  <si>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</si>
  <si>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</si>
  <si>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</si>
  <si>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</si>
  <si>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</si>
  <si>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</si>
  <si>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</si>
  <si>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</si>
  <si>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</si>
  <si>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</si>
  <si>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</si>
  <si>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</si>
  <si>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</si>
  <si>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</si>
  <si>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</si>
  <si>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</si>
  <si>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</si>
  <si>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</si>
  <si>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</si>
  <si>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</si>
  <si>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</si>
  <si>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</si>
  <si>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</si>
  <si>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</si>
  <si>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</si>
  <si>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</si>
  <si>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</si>
  <si>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</si>
  <si>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</si>
  <si>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</si>
  <si>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</si>
  <si>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</si>
  <si>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</si>
  <si>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</si>
  <si>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</si>
  <si>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</si>
  <si>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</si>
  <si>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</si>
  <si>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</si>
  <si>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</si>
  <si>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</si>
  <si>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</si>
  <si>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</si>
  <si>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</si>
  <si>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</si>
  <si>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</si>
  <si>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</si>
  <si>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</si>
  <si>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</si>
  <si>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</si>
  <si>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</si>
  <si>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</si>
  <si>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</si>
  <si>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</si>
  <si>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</si>
  <si>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</si>
  <si>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</si>
  <si>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</si>
  <si>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</si>
  <si>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</si>
  <si>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</si>
  <si>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</si>
  <si>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</si>
  <si>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</si>
  <si>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</si>
  <si>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</si>
  <si>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</si>
  <si>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</si>
  <si>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</si>
  <si>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</si>
  <si>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</si>
  <si>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</si>
  <si>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</si>
  <si>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</si>
  <si>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</si>
  <si>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</si>
  <si>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</si>
  <si>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</si>
  <si>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</si>
  <si>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</si>
  <si>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</si>
  <si>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</si>
  <si>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</si>
  <si>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</si>
  <si>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</si>
  <si>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</si>
  <si>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</si>
  <si>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</si>
  <si>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</si>
  <si>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</si>
  <si>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</si>
  <si>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</si>
  <si>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</si>
  <si>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</si>
  <si>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</si>
  <si>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</si>
  <si>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</si>
  <si>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</si>
  <si>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</si>
  <si>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</si>
  <si>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</si>
  <si>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</si>
  <si>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</si>
  <si>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</si>
  <si>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</si>
  <si>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</si>
  <si>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</si>
  <si>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</si>
  <si>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</si>
  <si>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</si>
  <si>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</si>
  <si>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</si>
  <si>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</si>
  <si>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</si>
  <si>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</si>
  <si>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</si>
  <si>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</si>
  <si>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</si>
  <si>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</si>
  <si>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</si>
  <si>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</si>
  <si>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</si>
  <si>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</si>
  <si>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</si>
  <si>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</si>
  <si>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</si>
  <si>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</si>
  <si>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</si>
  <si>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</si>
  <si>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</si>
  <si>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</si>
  <si>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</si>
  <si>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</si>
  <si>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</si>
  <si>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</si>
  <si>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</si>
  <si>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</si>
  <si>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</si>
  <si>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</si>
  <si>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</si>
  <si>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</si>
  <si>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</si>
  <si>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</si>
  <si>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</si>
  <si>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</si>
  <si>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</si>
  <si>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</si>
  <si>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</si>
  <si>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</si>
  <si>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</si>
  <si>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</si>
  <si>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</si>
  <si>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</si>
  <si>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</si>
  <si>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</si>
  <si>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</si>
  <si>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</si>
  <si>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</si>
  <si>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</si>
  <si>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</si>
  <si>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</si>
  <si>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</si>
  <si>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</si>
  <si>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</si>
  <si>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</si>
  <si>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</si>
  <si>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</si>
  <si>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</si>
  <si>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</si>
  <si>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</si>
  <si>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</si>
  <si>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</si>
  <si>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</si>
  <si>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</si>
  <si>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</si>
  <si>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</si>
  <si>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</si>
  <si>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</si>
  <si>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</si>
  <si>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</si>
  <si>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</si>
  <si>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</si>
  <si>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</si>
  <si>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</si>
  <si>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</si>
  <si>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</si>
  <si>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</si>
  <si>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</si>
  <si>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</si>
  <si>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</si>
  <si>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</si>
  <si>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</si>
  <si>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</si>
  <si>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</si>
  <si>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</si>
  <si>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</si>
  <si>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</si>
  <si>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</si>
  <si>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</si>
  <si>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</si>
  <si>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</si>
  <si>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</si>
  <si>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</si>
  <si>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</si>
  <si>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</si>
  <si>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</si>
  <si>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</si>
  <si>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</si>
  <si>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</si>
  <si>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</si>
  <si>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</si>
  <si>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</si>
  <si>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</si>
  <si>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</si>
  <si>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</si>
  <si>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</si>
  <si>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</si>
  <si>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</si>
  <si>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</si>
  <si>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</si>
  <si>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</si>
  <si>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</si>
  <si>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</si>
  <si>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</si>
  <si>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</si>
  <si>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</si>
  <si>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</si>
  <si>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</si>
  <si>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</si>
  <si>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</si>
  <si>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</si>
  <si>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</si>
  <si>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</si>
  <si>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</si>
  <si>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</si>
  <si>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</si>
  <si>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</si>
  <si>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</si>
  <si>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</si>
  <si>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</si>
  <si>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</si>
  <si>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</si>
  <si>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</si>
  <si>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</si>
  <si>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</si>
  <si>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</si>
  <si>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</si>
  <si>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</si>
  <si>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</si>
  <si>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</si>
  <si>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</si>
  <si>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</si>
  <si>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</si>
  <si>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</si>
  <si>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</si>
  <si>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</si>
  <si>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</si>
  <si>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</si>
  <si>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</si>
  <si>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</si>
  <si>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</si>
  <si>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</si>
  <si>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</si>
  <si>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</si>
  <si>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</si>
  <si>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</si>
  <si>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</si>
  <si>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</si>
  <si>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</si>
  <si>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</si>
  <si>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</si>
  <si>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</si>
  <si>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</si>
  <si>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</si>
  <si>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</si>
  <si>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</si>
  <si>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</si>
  <si>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</si>
  <si>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</si>
  <si>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</si>
  <si>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</si>
  <si>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</si>
  <si>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</si>
  <si>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</si>
  <si>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</si>
  <si>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</si>
  <si>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</si>
  <si>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</si>
  <si>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</si>
  <si>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</si>
  <si>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</si>
  <si>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</si>
  <si>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</si>
  <si>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</si>
  <si>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</si>
  <si>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</si>
  <si>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</si>
  <si>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</si>
  <si>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</si>
  <si>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</si>
  <si>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</si>
  <si>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</si>
  <si>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</si>
  <si>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</si>
  <si>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</si>
  <si>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</si>
  <si>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</si>
  <si>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</si>
  <si>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</si>
  <si>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</si>
  <si>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</si>
  <si>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</si>
  <si>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</si>
  <si>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</si>
  <si>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</si>
  <si>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</si>
  <si>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</si>
  <si>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</si>
  <si>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</si>
  <si>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</si>
  <si>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</si>
  <si>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</si>
  <si>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</si>
  <si>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</si>
  <si>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</si>
  <si>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</si>
  <si>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</si>
  <si>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</si>
  <si>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</si>
  <si>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</si>
  <si>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</si>
  <si>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</si>
  <si>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</si>
  <si>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</si>
  <si>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</si>
  <si>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</si>
  <si>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</si>
  <si>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</si>
  <si>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</si>
  <si>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</si>
  <si>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</si>
  <si>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</si>
  <si>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</si>
  <si>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</si>
  <si>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</si>
  <si>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</si>
  <si>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</si>
  <si>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</si>
  <si>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</si>
  <si>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</si>
  <si>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</si>
  <si>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</si>
  <si>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</si>
  <si>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</si>
  <si>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</si>
  <si>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</si>
  <si>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</si>
  <si>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</si>
  <si>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</si>
  <si>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</si>
  <si>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</si>
  <si>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</si>
  <si>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</si>
  <si>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</si>
  <si>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</si>
  <si>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</si>
  <si>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</si>
  <si>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</si>
  <si>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</si>
  <si>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</si>
  <si>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</si>
  <si>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</si>
  <si>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</si>
  <si>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</si>
  <si>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</si>
  <si>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</si>
  <si>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</si>
  <si>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</si>
  <si>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</si>
  <si>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</si>
  <si>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</si>
  <si>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</si>
  <si>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</si>
  <si>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</si>
  <si>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</si>
  <si>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</si>
  <si>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</si>
  <si>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</si>
  <si>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</si>
  <si>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</si>
  <si>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</si>
  <si>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</si>
  <si>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</si>
  <si>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</si>
  <si>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</si>
  <si>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</si>
  <si>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</si>
  <si>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</si>
  <si>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</si>
  <si>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</si>
  <si>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</si>
  <si>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</si>
  <si>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</si>
  <si>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</si>
  <si>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</si>
  <si>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</si>
  <si>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</si>
  <si>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</si>
  <si>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</si>
  <si>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</si>
  <si>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</si>
  <si>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</si>
  <si>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</si>
  <si>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</si>
  <si>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</si>
  <si>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</si>
  <si>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</si>
  <si>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</si>
  <si>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</si>
  <si>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</si>
  <si>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</si>
  <si>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</si>
  <si>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</si>
  <si>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</si>
  <si>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</si>
  <si>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</si>
  <si>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</si>
  <si>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</si>
  <si>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</si>
  <si>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</si>
  <si>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</si>
  <si>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</si>
  <si>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</si>
  <si>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</si>
  <si>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</si>
  <si>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</si>
  <si>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</si>
  <si>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</si>
  <si>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</si>
  <si>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</si>
  <si>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</si>
  <si>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</si>
  <si>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</si>
  <si>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</si>
  <si>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</si>
  <si>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</si>
  <si>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</si>
  <si>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</si>
  <si>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</si>
  <si>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</si>
  <si>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</si>
  <si>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</si>
  <si>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</si>
  <si>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</si>
  <si>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</si>
  <si>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</si>
  <si>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Sum of Total Sales</t>
  </si>
  <si>
    <t>Number of items</t>
  </si>
  <si>
    <t>Average Rating</t>
  </si>
  <si>
    <t>Total Sales</t>
  </si>
  <si>
    <t>Avg Sales</t>
  </si>
  <si>
    <t>No.of items</t>
  </si>
  <si>
    <t>Avg Rating</t>
  </si>
  <si>
    <t>KPI's REQUIREMENTS</t>
  </si>
  <si>
    <t>Row Labels</t>
  </si>
  <si>
    <t>Grand Total</t>
  </si>
  <si>
    <t>Sum of Sales</t>
  </si>
  <si>
    <r>
      <rPr>
        <sz val="12"/>
        <color theme="1"/>
        <rFont val="Segoe UI Black"/>
        <family val="2"/>
      </rPr>
      <t>Total sales by fat content</t>
    </r>
    <r>
      <rPr>
        <sz val="12"/>
        <color theme="1"/>
        <rFont val="Calibri"/>
        <family val="2"/>
        <scheme val="minor"/>
      </rPr>
      <t xml:space="preserve"> </t>
    </r>
  </si>
  <si>
    <t>Column Labels</t>
  </si>
  <si>
    <t>FAT CONTENT BY OUTLET FOR TOTAL SALES</t>
  </si>
  <si>
    <t>Total sales by item type</t>
  </si>
  <si>
    <t>SALES BY OUTLET ESHTABLISHMENT</t>
  </si>
  <si>
    <t>SALES BY OUTLET SIZE</t>
  </si>
  <si>
    <t>OUTLET LOCATION</t>
  </si>
  <si>
    <t>SALES</t>
  </si>
  <si>
    <t>TOTAL SALES BY OULET LOCATION</t>
  </si>
  <si>
    <t>Average of Sales</t>
  </si>
  <si>
    <t>Count of Item Type</t>
  </si>
  <si>
    <t>SALES BY OUTLET TYPE</t>
  </si>
  <si>
    <t>AVG SALES BY OUTLET TYPE</t>
  </si>
  <si>
    <t>NUMBER OF ITEMS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</si>
</sst>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0.00,,&quot;M&quot;"/>
    <numFmt numFmtId="167" formatCode="\$0.0,&quot;K&quot;"/>
    <numFmt numFmtId="168" formatCode="\$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
      <sz val="12"/>
      <color theme="1"/>
      <name val="Segoe UI Black"/>
      <family val="2"/>
    </font>
    <font>
      <sz val="12"/>
      <color theme="1"/>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3" xfId="0" applyBorder="1"/>
    <xf numFmtId="0" fontId="0" fillId="0" borderId="15" xfId="0" applyBorder="1"/>
    <xf numFmtId="0" fontId="0" fillId="0" borderId="14" xfId="0" applyBorder="1" applyAlignment="1">
      <alignment horizontal="left"/>
    </xf>
    <xf numFmtId="0" fontId="0" fillId="0" borderId="14" xfId="0" applyBorder="1"/>
    <xf numFmtId="0" fontId="0" fillId="0" borderId="16" xfId="0" applyBorder="1"/>
    <xf numFmtId="0" fontId="0" fillId="0" borderId="17" xfId="0" applyBorder="1"/>
    <xf numFmtId="0" fontId="0" fillId="0" borderId="18" xfId="0" applyBorder="1"/>
    <xf numFmtId="0" fontId="0" fillId="0" borderId="10" xfId="0" applyBorder="1"/>
    <xf numFmtId="164" fontId="0" fillId="0" borderId="0" xfId="0" applyNumberFormat="1"/>
    <xf numFmtId="166" fontId="0" fillId="0" borderId="14" xfId="0" applyNumberFormat="1" applyBorder="1"/>
    <xf numFmtId="165" fontId="0" fillId="0" borderId="15" xfId="0" applyNumberFormat="1" applyBorder="1"/>
    <xf numFmtId="0" fontId="0" fillId="0" borderId="22" xfId="0" applyBorder="1"/>
    <xf numFmtId="0" fontId="0" fillId="0" borderId="23" xfId="0" applyBorder="1"/>
    <xf numFmtId="0" fontId="0" fillId="0" borderId="24" xfId="0" applyBorder="1"/>
    <xf numFmtId="0" fontId="0" fillId="0" borderId="10" xfId="0" pivotButton="1" applyBorder="1"/>
    <xf numFmtId="0" fontId="0" fillId="0" borderId="19" xfId="0" applyBorder="1" applyAlignment="1">
      <alignment horizontal="left"/>
    </xf>
    <xf numFmtId="0" fontId="0" fillId="0" borderId="21" xfId="0" applyBorder="1" applyAlignment="1">
      <alignment horizontal="left"/>
    </xf>
    <xf numFmtId="0" fontId="0" fillId="0" borderId="10" xfId="0" applyBorder="1" applyAlignment="1">
      <alignment horizontal="left"/>
    </xf>
    <xf numFmtId="0" fontId="0" fillId="0" borderId="11" xfId="0" applyBorder="1"/>
    <xf numFmtId="0" fontId="0" fillId="0" borderId="20" xfId="0" applyBorder="1" applyAlignment="1">
      <alignment horizontal="left"/>
    </xf>
    <xf numFmtId="167" fontId="0" fillId="0" borderId="15" xfId="0" applyNumberFormat="1" applyBorder="1"/>
    <xf numFmtId="167" fontId="0" fillId="0" borderId="18" xfId="0" applyNumberFormat="1" applyBorder="1"/>
    <xf numFmtId="0" fontId="0" fillId="0" borderId="19" xfId="0" applyBorder="1"/>
    <xf numFmtId="0" fontId="0" fillId="0" borderId="20" xfId="0" applyBorder="1"/>
    <xf numFmtId="0" fontId="0" fillId="0" borderId="21" xfId="0" applyBorder="1"/>
    <xf numFmtId="167" fontId="0" fillId="0" borderId="10" xfId="0" applyNumberFormat="1" applyBorder="1"/>
    <xf numFmtId="167" fontId="0" fillId="0" borderId="19" xfId="0" applyNumberFormat="1" applyBorder="1"/>
    <xf numFmtId="167" fontId="0" fillId="0" borderId="20" xfId="0" applyNumberFormat="1" applyBorder="1"/>
    <xf numFmtId="167" fontId="0" fillId="0" borderId="21" xfId="0" applyNumberFormat="1" applyBorder="1"/>
    <xf numFmtId="1" fontId="0" fillId="0" borderId="10"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8" fontId="0" fillId="0" borderId="19" xfId="0" applyNumberFormat="1" applyBorder="1"/>
    <xf numFmtId="168" fontId="0" fillId="0" borderId="20" xfId="0" applyNumberFormat="1" applyBorder="1"/>
    <xf numFmtId="168" fontId="0" fillId="0" borderId="21"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20" fillId="33" borderId="11" xfId="0" applyFont="1" applyFill="1" applyBorder="1" applyAlignment="1">
      <alignment horizontal="center"/>
    </xf>
    <xf numFmtId="0" fontId="20" fillId="33" borderId="12" xfId="0" applyFont="1" applyFill="1" applyBorder="1" applyAlignment="1">
      <alignment horizontal="center"/>
    </xf>
    <xf numFmtId="0" fontId="20"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fill>
        <patternFill>
          <bgColor rgb="FFFFD200"/>
        </patternFill>
      </fill>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AEC2A82-DA10-43F2-9C66-7D806687E940}">
      <tableStyleElement type="wholeTable" dxfId="161"/>
      <tableStyleElement type="headerRow" dxfId="160"/>
    </tableStyle>
  </tableStyles>
  <colors>
    <mruColors>
      <color rgb="FFFFD200"/>
      <color rgb="FFD09E00"/>
      <color rgb="FFD0AC2C"/>
      <color rgb="FFFAD204"/>
      <color rgb="FFFAFAFA"/>
      <color rgb="FFFAD300"/>
      <color rgb="FFFACF00"/>
      <color rgb="FFFACA00"/>
      <color rgb="FFFFD009"/>
      <color rgb="FFEEC1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Design!PivotTable2</c:name>
    <c:fmtId val="1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2548576584488288"/>
              <c:y val="0.1357964165784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fld id="{F2AAA8AD-1EF1-4C23-837E-5492D1151AE8}" type="VALUE">
                  <a:rPr lang="en-US">
                    <a:solidFill>
                      <a:schemeClr val="tx1">
                        <a:lumMod val="95000"/>
                        <a:lumOff val="5000"/>
                      </a:schemeClr>
                    </a:solidFill>
                  </a:rPr>
                  <a:pPr>
                    <a:defRPr b="1">
                      <a:solidFill>
                        <a:schemeClr val="tx1">
                          <a:lumMod val="95000"/>
                          <a:lumOff val="5000"/>
                        </a:schemeClr>
                      </a:solidFill>
                      <a:latin typeface="Segoe UI Semibold" panose="020B0702040204020203" pitchFamily="34" charset="0"/>
                      <a:cs typeface="Segoe UI Semibold" panose="020B0702040204020203" pitchFamily="34" charset="0"/>
                    </a:defRPr>
                  </a:pPr>
                  <a:t>[VALUE]</a:t>
                </a:fld>
                <a:r>
                  <a:rPr lang="en-US" baseline="0">
                    <a:solidFill>
                      <a:schemeClr val="tx1">
                        <a:lumMod val="95000"/>
                        <a:lumOff val="5000"/>
                      </a:schemeClr>
                    </a:solidFill>
                  </a:rPr>
                  <a:t>, </a:t>
                </a:r>
                <a:fld id="{614EFDD3-73DD-4BBA-BD8F-C7590813353B}" type="PERCENTAGE">
                  <a:rPr lang="en-US" baseline="0">
                    <a:solidFill>
                      <a:schemeClr val="tx1">
                        <a:lumMod val="95000"/>
                        <a:lumOff val="5000"/>
                      </a:schemeClr>
                    </a:solidFill>
                  </a:rPr>
                  <a:pPr>
                    <a:defRPr b="1">
                      <a:solidFill>
                        <a:schemeClr val="tx1">
                          <a:lumMod val="95000"/>
                          <a:lumOff val="5000"/>
                        </a:schemeClr>
                      </a:solidFill>
                      <a:latin typeface="Segoe UI Semibold" panose="020B0702040204020203" pitchFamily="34" charset="0"/>
                      <a:cs typeface="Segoe UI Semibold" panose="020B0702040204020203" pitchFamily="34" charset="0"/>
                    </a:defRPr>
                  </a:pPr>
                  <a:t>[PERCENTAGE]</a:t>
                </a:fld>
                <a:endParaRPr lang="en-US" baseline="0">
                  <a:solidFill>
                    <a:schemeClr val="tx1">
                      <a:lumMod val="95000"/>
                      <a:lumOff val="5000"/>
                    </a:schemeClr>
                  </a:solidFill>
                </a:endParaRP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53098387095282"/>
                  <c:h val="0.26419192845346595"/>
                </c:manualLayout>
              </c15:layout>
              <c15:dlblFieldTable/>
              <c15:showDataLabelsRange val="0"/>
            </c:ext>
          </c:extLst>
        </c:dLbl>
      </c:pivotFmt>
      <c:pivotFmt>
        <c:idx val="8"/>
        <c:spPr>
          <a:solidFill>
            <a:schemeClr val="accent6">
              <a:lumMod val="75000"/>
            </a:schemeClr>
          </a:solidFill>
          <a:ln w="19050">
            <a:solidFill>
              <a:schemeClr val="lt1"/>
            </a:solidFill>
          </a:ln>
          <a:effectLst/>
        </c:spPr>
        <c:dLbl>
          <c:idx val="0"/>
          <c:layout>
            <c:manualLayout>
              <c:x val="-6.4707021244468407E-2"/>
              <c:y val="-0.1697455207231212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68105598894282"/>
                  <c:h val="0.26419192845346595"/>
                </c:manualLayout>
              </c15:layout>
            </c:ext>
          </c:extLst>
        </c:dLbl>
      </c:pivotFmt>
    </c:pivotFmts>
    <c:plotArea>
      <c:layout>
        <c:manualLayout>
          <c:layoutTarget val="inner"/>
          <c:xMode val="edge"/>
          <c:yMode val="edge"/>
          <c:x val="0.21500422785952927"/>
          <c:y val="0.196422581271785"/>
          <c:w val="0.55723695794094907"/>
          <c:h val="0.67445814059644982"/>
        </c:manualLayout>
      </c:layout>
      <c:doughnutChart>
        <c:varyColors val="1"/>
        <c:ser>
          <c:idx val="0"/>
          <c:order val="0"/>
          <c:tx>
            <c:strRef>
              <c:f>'Sheets Design'!$B$15</c:f>
              <c:strCache>
                <c:ptCount val="1"/>
                <c:pt idx="0">
                  <c:v>Total</c:v>
                </c:pt>
              </c:strCache>
            </c:strRef>
          </c:tx>
          <c:explosion val="2"/>
          <c:dPt>
            <c:idx val="0"/>
            <c:bubble3D val="0"/>
            <c:spPr>
              <a:solidFill>
                <a:srgbClr val="D09E00"/>
              </a:solidFill>
              <a:ln w="19050">
                <a:solidFill>
                  <a:schemeClr val="lt1"/>
                </a:solidFill>
              </a:ln>
              <a:effectLst/>
            </c:spPr>
            <c:extLst>
              <c:ext xmlns:c16="http://schemas.microsoft.com/office/drawing/2014/chart" uri="{C3380CC4-5D6E-409C-BE32-E72D297353CC}">
                <c16:uniqueId val="{00000001-6512-42D3-AF3A-DDF9FC4119C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512-42D3-AF3A-DDF9FC4119C9}"/>
              </c:ext>
            </c:extLst>
          </c:dPt>
          <c:dLbls>
            <c:dLbl>
              <c:idx val="0"/>
              <c:layout>
                <c:manualLayout>
                  <c:x val="0.12548576584488288"/>
                  <c:y val="0.135796416578497"/>
                </c:manualLayout>
              </c:layout>
              <c:tx>
                <c:rich>
                  <a:bodyPr/>
                  <a:lstStyle/>
                  <a:p>
                    <a:fld id="{F2AAA8AD-1EF1-4C23-837E-5492D1151AE8}" type="VALUE">
                      <a:rPr lang="en-US">
                        <a:solidFill>
                          <a:schemeClr val="tx1">
                            <a:lumMod val="95000"/>
                            <a:lumOff val="5000"/>
                          </a:schemeClr>
                        </a:solidFill>
                      </a:rPr>
                      <a:pPr/>
                      <a:t>[VALUE]</a:t>
                    </a:fld>
                    <a:r>
                      <a:rPr lang="en-US" baseline="0">
                        <a:solidFill>
                          <a:schemeClr val="tx1">
                            <a:lumMod val="95000"/>
                            <a:lumOff val="5000"/>
                          </a:schemeClr>
                        </a:solidFill>
                      </a:rPr>
                      <a:t>, </a:t>
                    </a:r>
                    <a:fld id="{614EFDD3-73DD-4BBA-BD8F-C7590813353B}"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showLegendKey val="0"/>
              <c:showVal val="1"/>
              <c:showCatName val="0"/>
              <c:showSerName val="0"/>
              <c:showPercent val="1"/>
              <c:showBubbleSize val="0"/>
              <c:extLst>
                <c:ext xmlns:c15="http://schemas.microsoft.com/office/drawing/2012/chart" uri="{CE6537A1-D6FC-4f65-9D91-7224C49458BB}">
                  <c15:layout>
                    <c:manualLayout>
                      <c:w val="0.27353098387095282"/>
                      <c:h val="0.26419192845346595"/>
                    </c:manualLayout>
                  </c15:layout>
                  <c15:dlblFieldTable/>
                  <c15:showDataLabelsRange val="0"/>
                </c:ext>
                <c:ext xmlns:c16="http://schemas.microsoft.com/office/drawing/2014/chart" uri="{C3380CC4-5D6E-409C-BE32-E72D297353CC}">
                  <c16:uniqueId val="{00000001-6512-42D3-AF3A-DDF9FC4119C9}"/>
                </c:ext>
              </c:extLst>
            </c:dLbl>
            <c:dLbl>
              <c:idx val="1"/>
              <c:layout>
                <c:manualLayout>
                  <c:x val="-6.4707021244468407E-2"/>
                  <c:y val="-0.16974552072312127"/>
                </c:manualLayout>
              </c:layout>
              <c:showLegendKey val="0"/>
              <c:showVal val="1"/>
              <c:showCatName val="0"/>
              <c:showSerName val="0"/>
              <c:showPercent val="1"/>
              <c:showBubbleSize val="0"/>
              <c:extLst>
                <c:ext xmlns:c15="http://schemas.microsoft.com/office/drawing/2012/chart" uri="{CE6537A1-D6FC-4f65-9D91-7224C49458BB}">
                  <c15:layout>
                    <c:manualLayout>
                      <c:w val="0.27368105598894282"/>
                      <c:h val="0.26419192845346595"/>
                    </c:manualLayout>
                  </c15:layout>
                </c:ext>
                <c:ext xmlns:c16="http://schemas.microsoft.com/office/drawing/2014/chart" uri="{C3380CC4-5D6E-409C-BE32-E72D297353CC}">
                  <c16:uniqueId val="{00000003-6512-42D3-AF3A-DDF9FC4119C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Design'!$A$16:$A$18</c:f>
              <c:strCache>
                <c:ptCount val="2"/>
                <c:pt idx="0">
                  <c:v>Low Fat</c:v>
                </c:pt>
                <c:pt idx="1">
                  <c:v>Regular</c:v>
                </c:pt>
              </c:strCache>
            </c:strRef>
          </c:cat>
          <c:val>
            <c:numRef>
              <c:f>'Sheets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4-6512-42D3-AF3A-DDF9FC4119C9}"/>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8475422306207398"/>
          <c:y val="3.9310325615371677E-2"/>
          <c:w val="0.58832799645527756"/>
          <c:h val="0.12884806990481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'Sheets Design'!$B$25:$B$26</c:f>
              <c:strCache>
                <c:ptCount val="1"/>
                <c:pt idx="0">
                  <c:v>Regular</c:v>
                </c:pt>
              </c:strCache>
            </c:strRef>
          </c:tx>
          <c:spPr>
            <a:solidFill>
              <a:schemeClr val="accent1"/>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6B8-471E-82CA-79A83B431D11}"/>
            </c:ext>
          </c:extLst>
        </c:ser>
        <c:ser>
          <c:idx val="1"/>
          <c:order val="1"/>
          <c:tx>
            <c:strRef>
              <c:f>'Sheets Design'!$C$25:$C$26</c:f>
              <c:strCache>
                <c:ptCount val="1"/>
                <c:pt idx="0">
                  <c:v>Low Fat</c:v>
                </c:pt>
              </c:strCache>
            </c:strRef>
          </c:tx>
          <c:spPr>
            <a:solidFill>
              <a:schemeClr val="accent2"/>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9C1-4294-9C6D-5342AC23AF20}"/>
            </c:ext>
          </c:extLst>
        </c:ser>
        <c:dLbls>
          <c:showLegendKey val="0"/>
          <c:showVal val="0"/>
          <c:showCatName val="0"/>
          <c:showSerName val="0"/>
          <c:showPercent val="0"/>
          <c:showBubbleSize val="0"/>
        </c:dLbls>
        <c:gapWidth val="182"/>
        <c:axId val="1878788719"/>
        <c:axId val="1878763279"/>
      </c:barChart>
      <c:catAx>
        <c:axId val="18787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3279"/>
        <c:crosses val="autoZero"/>
        <c:auto val="1"/>
        <c:lblAlgn val="ctr"/>
        <c:lblOffset val="100"/>
        <c:noMultiLvlLbl val="0"/>
      </c:catAx>
      <c:valAx>
        <c:axId val="187876327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87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22814262311168"/>
          <c:y val="3.1789580989876262E-2"/>
          <c:w val="0.65977185737688826"/>
          <c:h val="0.9285714285714286"/>
        </c:manualLayout>
      </c:layout>
      <c:barChart>
        <c:barDir val="bar"/>
        <c:grouping val="clustered"/>
        <c:varyColors val="0"/>
        <c:ser>
          <c:idx val="0"/>
          <c:order val="0"/>
          <c:tx>
            <c:strRef>
              <c:f>'Sheets Design'!$B$37</c:f>
              <c:strCache>
                <c:ptCount val="1"/>
                <c:pt idx="0">
                  <c:v>Total</c:v>
                </c:pt>
              </c:strCache>
            </c:strRef>
          </c:tx>
          <c:spPr>
            <a:solidFill>
              <a:schemeClr val="accent1"/>
            </a:solidFill>
            <a:ln>
              <a:noFill/>
            </a:ln>
            <a:effectLst/>
          </c:spPr>
          <c:invertIfNegative val="0"/>
          <c:cat>
            <c:strRef>
              <c:f>'Sheets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085-4155-987A-9EC2DF7379E8}"/>
            </c:ext>
          </c:extLst>
        </c:ser>
        <c:dLbls>
          <c:showLegendKey val="0"/>
          <c:showVal val="0"/>
          <c:showCatName val="0"/>
          <c:showSerName val="0"/>
          <c:showPercent val="0"/>
          <c:showBubbleSize val="0"/>
        </c:dLbls>
        <c:gapWidth val="182"/>
        <c:axId val="1878789679"/>
        <c:axId val="1878765199"/>
      </c:barChart>
      <c:catAx>
        <c:axId val="187878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5199"/>
        <c:crosses val="autoZero"/>
        <c:auto val="1"/>
        <c:lblAlgn val="ctr"/>
        <c:lblOffset val="100"/>
        <c:noMultiLvlLbl val="0"/>
      </c:catAx>
      <c:valAx>
        <c:axId val="187876519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Design'!$B$58</c:f>
              <c:strCache>
                <c:ptCount val="1"/>
                <c:pt idx="0">
                  <c:v>Total</c:v>
                </c:pt>
              </c:strCache>
            </c:strRef>
          </c:tx>
          <c:spPr>
            <a:solidFill>
              <a:schemeClr val="accent1"/>
            </a:solidFill>
            <a:ln>
              <a:noFill/>
            </a:ln>
            <a:effectLst/>
          </c:spPr>
          <c:cat>
            <c:strRef>
              <c:f>'Sheets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8F3-4F99-987B-A311C236BA63}"/>
            </c:ext>
          </c:extLst>
        </c:ser>
        <c:dLbls>
          <c:showLegendKey val="0"/>
          <c:showVal val="0"/>
          <c:showCatName val="0"/>
          <c:showSerName val="0"/>
          <c:showPercent val="0"/>
          <c:showBubbleSize val="0"/>
        </c:dLbls>
        <c:axId val="12783919"/>
        <c:axId val="12784879"/>
      </c:areaChart>
      <c:catAx>
        <c:axId val="1278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879"/>
        <c:crosses val="autoZero"/>
        <c:auto val="1"/>
        <c:lblAlgn val="ctr"/>
        <c:lblOffset val="100"/>
        <c:noMultiLvlLbl val="0"/>
      </c:catAx>
      <c:valAx>
        <c:axId val="12784879"/>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27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Design!PivotTable6</c:name>
    <c:fmtId val="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2"/>
        <c:spPr>
          <a:solidFill>
            <a:schemeClr val="accent1"/>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3"/>
        <c:spPr>
          <a:solidFill>
            <a:schemeClr val="accent1"/>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s>
    <c:plotArea>
      <c:layout>
        <c:manualLayout>
          <c:layoutTarget val="inner"/>
          <c:xMode val="edge"/>
          <c:yMode val="edge"/>
          <c:x val="0.18515224457046497"/>
          <c:y val="0.19322763387608224"/>
          <c:w val="0.59515265255055561"/>
          <c:h val="0.77057327110129337"/>
        </c:manualLayout>
      </c:layout>
      <c:doughnutChart>
        <c:varyColors val="1"/>
        <c:ser>
          <c:idx val="0"/>
          <c:order val="0"/>
          <c:tx>
            <c:strRef>
              <c:f>'Sheets Design'!$B$72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287-461E-AC9F-BF78B56BA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287-461E-AC9F-BF78B56BAD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287-461E-AC9F-BF78B56BADE6}"/>
              </c:ext>
            </c:extLst>
          </c:dPt>
          <c:dLbls>
            <c:dLbl>
              <c:idx val="0"/>
              <c:layout>
                <c:manualLayout>
                  <c:x val="0.20758135802972816"/>
                  <c:y val="9.0501300459614239E-3"/>
                </c:manualLayout>
              </c:layout>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 xmlns:c16="http://schemas.microsoft.com/office/drawing/2014/chart" uri="{C3380CC4-5D6E-409C-BE32-E72D297353CC}">
                  <c16:uniqueId val="{00000002-6287-461E-AC9F-BF78B56BADE6}"/>
                </c:ext>
              </c:extLst>
            </c:dLbl>
            <c:dLbl>
              <c:idx val="1"/>
              <c:layout>
                <c:manualLayout>
                  <c:x val="0.20034542314335058"/>
                  <c:y val="-1.2561014714789638E-2"/>
                </c:manualLayout>
              </c:layout>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 xmlns:c16="http://schemas.microsoft.com/office/drawing/2014/chart" uri="{C3380CC4-5D6E-409C-BE32-E72D297353CC}">
                  <c16:uniqueId val="{00000004-6287-461E-AC9F-BF78B56BADE6}"/>
                </c:ext>
              </c:extLst>
            </c:dLbl>
            <c:dLbl>
              <c:idx val="2"/>
              <c:layout>
                <c:manualLayout>
                  <c:x val="-6.8565134021459778E-2"/>
                  <c:y val="-3.6198738732319123E-2"/>
                </c:manualLayout>
              </c:layout>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 xmlns:c16="http://schemas.microsoft.com/office/drawing/2014/chart" uri="{C3380CC4-5D6E-409C-BE32-E72D297353CC}">
                  <c16:uniqueId val="{00000003-6287-461E-AC9F-BF78B56BAD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Design'!$A$73:$A$75</c:f>
              <c:strCache>
                <c:ptCount val="3"/>
                <c:pt idx="0">
                  <c:v>High</c:v>
                </c:pt>
                <c:pt idx="1">
                  <c:v>Medium</c:v>
                </c:pt>
                <c:pt idx="2">
                  <c:v>Small</c:v>
                </c:pt>
              </c:strCache>
            </c:strRef>
          </c:cat>
          <c:val>
            <c:numRef>
              <c:f>'Sheets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287-461E-AC9F-BF78B56BADE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Design'!$B$104</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2-B514-4A7D-ABD6-50936D910F31}"/>
              </c:ext>
            </c:extLst>
          </c:dPt>
          <c:dLbls>
            <c:dLbl>
              <c:idx val="3"/>
              <c:layout>
                <c:manualLayout>
                  <c:x val="-4.2872454448017148E-3"/>
                  <c:y val="-2.182514469946284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14-4A7D-ABD6-50936D910F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Design'!$A$105:$A$108</c:f>
              <c:strCache>
                <c:ptCount val="4"/>
                <c:pt idx="0">
                  <c:v>Grocery Store</c:v>
                </c:pt>
                <c:pt idx="1">
                  <c:v>Supermarket Type3</c:v>
                </c:pt>
                <c:pt idx="2">
                  <c:v>Supermarket Type2</c:v>
                </c:pt>
                <c:pt idx="3">
                  <c:v>Supermarket Type1</c:v>
                </c:pt>
              </c:strCache>
            </c:strRef>
          </c:cat>
          <c:val>
            <c:numRef>
              <c:f>'Sheets Design'!$B$105:$B$108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514-4A7D-ABD6-50936D910F31}"/>
            </c:ext>
          </c:extLst>
        </c:ser>
        <c:dLbls>
          <c:dLblPos val="outEnd"/>
          <c:showLegendKey val="0"/>
          <c:showVal val="1"/>
          <c:showCatName val="0"/>
          <c:showSerName val="0"/>
          <c:showPercent val="0"/>
          <c:showBubbleSize val="0"/>
        </c:dLbls>
        <c:gapWidth val="60"/>
        <c:axId val="306011295"/>
        <c:axId val="306009375"/>
      </c:barChart>
      <c:catAx>
        <c:axId val="3060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09375"/>
        <c:crosses val="autoZero"/>
        <c:auto val="1"/>
        <c:lblAlgn val="ctr"/>
        <c:lblOffset val="100"/>
        <c:noMultiLvlLbl val="0"/>
      </c:catAx>
      <c:valAx>
        <c:axId val="306009375"/>
        <c:scaling>
          <c:orientation val="minMax"/>
        </c:scaling>
        <c:delete val="1"/>
        <c:axPos val="b"/>
        <c:numFmt formatCode="\$0.0,&quot;K&quot;" sourceLinked="1"/>
        <c:majorTickMark val="none"/>
        <c:minorTickMark val="none"/>
        <c:tickLblPos val="nextTo"/>
        <c:crossAx val="3060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5B9-4BCE-B962-28E55445B131}"/>
            </c:ext>
          </c:extLst>
        </c:ser>
        <c:dLbls>
          <c:dLblPos val="outEnd"/>
          <c:showLegendKey val="0"/>
          <c:showVal val="1"/>
          <c:showCatName val="0"/>
          <c:showSerName val="0"/>
          <c:showPercent val="0"/>
          <c:showBubbleSize val="0"/>
        </c:dLbls>
        <c:gapWidth val="182"/>
        <c:axId val="317235887"/>
        <c:axId val="317239247"/>
      </c:barChart>
      <c:catAx>
        <c:axId val="3172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39247"/>
        <c:crosses val="autoZero"/>
        <c:auto val="1"/>
        <c:lblAlgn val="ctr"/>
        <c:lblOffset val="100"/>
        <c:noMultiLvlLbl val="0"/>
      </c:catAx>
      <c:valAx>
        <c:axId val="317239247"/>
        <c:scaling>
          <c:orientation val="minMax"/>
        </c:scaling>
        <c:delete val="1"/>
        <c:axPos val="b"/>
        <c:numFmt formatCode="\$0" sourceLinked="1"/>
        <c:majorTickMark val="none"/>
        <c:minorTickMark val="none"/>
        <c:tickLblPos val="nextTo"/>
        <c:crossAx val="317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Design!PivotTable11</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Design'!$B$126</c:f>
              <c:strCache>
                <c:ptCount val="1"/>
                <c:pt idx="0">
                  <c:v>Total</c:v>
                </c:pt>
              </c:strCache>
            </c:strRef>
          </c:tx>
          <c:spPr>
            <a:solidFill>
              <a:schemeClr val="accent1"/>
            </a:solidFill>
            <a:ln>
              <a:noFill/>
            </a:ln>
            <a:effectLst/>
          </c:spPr>
          <c:invertIfNegative val="0"/>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CADF-4440-BEAE-968EE916872F}"/>
            </c:ext>
          </c:extLst>
        </c:ser>
        <c:dLbls>
          <c:showLegendKey val="0"/>
          <c:showVal val="0"/>
          <c:showCatName val="0"/>
          <c:showSerName val="0"/>
          <c:showPercent val="0"/>
          <c:showBubbleSize val="0"/>
        </c:dLbls>
        <c:gapWidth val="182"/>
        <c:axId val="779728287"/>
        <c:axId val="779740287"/>
      </c:barChart>
      <c:catAx>
        <c:axId val="77972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40287"/>
        <c:crosses val="autoZero"/>
        <c:auto val="1"/>
        <c:lblAlgn val="ctr"/>
        <c:lblOffset val="100"/>
        <c:noMultiLvlLbl val="0"/>
      </c:catAx>
      <c:valAx>
        <c:axId val="779740287"/>
        <c:scaling>
          <c:orientation val="minMax"/>
        </c:scaling>
        <c:delete val="1"/>
        <c:axPos val="b"/>
        <c:numFmt formatCode="General" sourceLinked="1"/>
        <c:majorTickMark val="none"/>
        <c:minorTickMark val="none"/>
        <c:tickLblPos val="nextTo"/>
        <c:crossAx val="77972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Design!PivotTable4</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7788285713847"/>
          <c:y val="0.14472922714286368"/>
          <c:w val="0.81112211714286153"/>
          <c:h val="0.791206130394706"/>
        </c:manualLayout>
      </c:layout>
      <c:barChart>
        <c:barDir val="bar"/>
        <c:grouping val="clustered"/>
        <c:varyColors val="0"/>
        <c:ser>
          <c:idx val="0"/>
          <c:order val="0"/>
          <c:tx>
            <c:strRef>
              <c:f>'Sheets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3BA-4408-8703-5B4FAB4221E5}"/>
            </c:ext>
          </c:extLst>
        </c:ser>
        <c:ser>
          <c:idx val="1"/>
          <c:order val="1"/>
          <c:tx>
            <c:strRef>
              <c:f>'Sheets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B57-4D2B-A9DF-09464C71984E}"/>
            </c:ext>
          </c:extLst>
        </c:ser>
        <c:dLbls>
          <c:showLegendKey val="0"/>
          <c:showVal val="0"/>
          <c:showCatName val="0"/>
          <c:showSerName val="0"/>
          <c:showPercent val="0"/>
          <c:showBubbleSize val="0"/>
        </c:dLbls>
        <c:gapWidth val="60"/>
        <c:axId val="1878788719"/>
        <c:axId val="1878763279"/>
      </c:barChart>
      <c:catAx>
        <c:axId val="18787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878763279"/>
        <c:crosses val="autoZero"/>
        <c:auto val="1"/>
        <c:lblAlgn val="ctr"/>
        <c:lblOffset val="100"/>
        <c:noMultiLvlLbl val="0"/>
      </c:catAx>
      <c:valAx>
        <c:axId val="187876327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87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25300215801988"/>
          <c:y val="3.9515350709651662E-2"/>
          <c:w val="0.5496947963055363"/>
          <c:h val="0.91796301538868619"/>
        </c:manualLayout>
      </c:layout>
      <c:barChart>
        <c:barDir val="bar"/>
        <c:grouping val="clustered"/>
        <c:varyColors val="0"/>
        <c:ser>
          <c:idx val="0"/>
          <c:order val="0"/>
          <c:tx>
            <c:strRef>
              <c:f>'Sheets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30F-4784-8A7A-0FD0BCF27198}"/>
            </c:ext>
          </c:extLst>
        </c:ser>
        <c:dLbls>
          <c:dLblPos val="outEnd"/>
          <c:showLegendKey val="0"/>
          <c:showVal val="1"/>
          <c:showCatName val="0"/>
          <c:showSerName val="0"/>
          <c:showPercent val="0"/>
          <c:showBubbleSize val="0"/>
        </c:dLbls>
        <c:gapWidth val="40"/>
        <c:axId val="1878789679"/>
        <c:axId val="1878765199"/>
      </c:barChart>
      <c:catAx>
        <c:axId val="187878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878765199"/>
        <c:crosses val="autoZero"/>
        <c:auto val="1"/>
        <c:lblAlgn val="ctr"/>
        <c:lblOffset val="100"/>
        <c:noMultiLvlLbl val="0"/>
      </c:catAx>
      <c:valAx>
        <c:axId val="187876519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Design!PivotTable3</c:name>
    <c:fmtId val="3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5.3867233185425307E-18"/>
              <c:y val="-0.19850452974137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4813066217672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6467270632183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3093786548340246E-17"/>
              <c:y val="-0.264672706321839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7011946587025219E-3"/>
              <c:y val="-0.2757007357519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1.1752986646756305E-2"/>
              <c:y val="-0.28121475046695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7011946587025219E-3"/>
              <c:y val="-0.36943898590756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812147504669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2.350597329351261E-3"/>
              <c:y val="-0.2812147504669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02780738131985E-2"/>
          <c:y val="9.0491059915197042E-2"/>
          <c:w val="0.87532145623547641"/>
          <c:h val="0.78559079801545184"/>
        </c:manualLayout>
      </c:layout>
      <c:areaChart>
        <c:grouping val="standard"/>
        <c:varyColors val="0"/>
        <c:ser>
          <c:idx val="0"/>
          <c:order val="0"/>
          <c:tx>
            <c:strRef>
              <c:f>'Sheets Design'!$B$58</c:f>
              <c:strCache>
                <c:ptCount val="1"/>
                <c:pt idx="0">
                  <c:v>Total</c:v>
                </c:pt>
              </c:strCache>
            </c:strRef>
          </c:tx>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27B-41F1-A07A-5DA71E3CCEE0}"/>
              </c:ext>
            </c:extLst>
          </c:dPt>
          <c:dPt>
            <c:idx val="1"/>
            <c:bubble3D val="0"/>
            <c:extLst>
              <c:ext xmlns:c16="http://schemas.microsoft.com/office/drawing/2014/chart" uri="{C3380CC4-5D6E-409C-BE32-E72D297353CC}">
                <c16:uniqueId val="{00000002-827B-41F1-A07A-5DA71E3CCEE0}"/>
              </c:ext>
            </c:extLst>
          </c:dPt>
          <c:dPt>
            <c:idx val="2"/>
            <c:bubble3D val="0"/>
            <c:extLst>
              <c:ext xmlns:c16="http://schemas.microsoft.com/office/drawing/2014/chart" uri="{C3380CC4-5D6E-409C-BE32-E72D297353CC}">
                <c16:uniqueId val="{00000003-827B-41F1-A07A-5DA71E3CCEE0}"/>
              </c:ext>
            </c:extLst>
          </c:dPt>
          <c:dPt>
            <c:idx val="3"/>
            <c:bubble3D val="0"/>
            <c:extLst>
              <c:ext xmlns:c16="http://schemas.microsoft.com/office/drawing/2014/chart" uri="{C3380CC4-5D6E-409C-BE32-E72D297353CC}">
                <c16:uniqueId val="{00000004-827B-41F1-A07A-5DA71E3CCEE0}"/>
              </c:ext>
            </c:extLst>
          </c:dPt>
          <c:dPt>
            <c:idx val="4"/>
            <c:bubble3D val="0"/>
            <c:extLst>
              <c:ext xmlns:c16="http://schemas.microsoft.com/office/drawing/2014/chart" uri="{C3380CC4-5D6E-409C-BE32-E72D297353CC}">
                <c16:uniqueId val="{00000005-827B-41F1-A07A-5DA71E3CCEE0}"/>
              </c:ext>
            </c:extLst>
          </c:dPt>
          <c:dPt>
            <c:idx val="5"/>
            <c:bubble3D val="0"/>
            <c:extLst>
              <c:ext xmlns:c16="http://schemas.microsoft.com/office/drawing/2014/chart" uri="{C3380CC4-5D6E-409C-BE32-E72D297353CC}">
                <c16:uniqueId val="{00000006-827B-41F1-A07A-5DA71E3CCEE0}"/>
              </c:ext>
            </c:extLst>
          </c:dPt>
          <c:dPt>
            <c:idx val="6"/>
            <c:bubble3D val="0"/>
            <c:extLst>
              <c:ext xmlns:c16="http://schemas.microsoft.com/office/drawing/2014/chart" uri="{C3380CC4-5D6E-409C-BE32-E72D297353CC}">
                <c16:uniqueId val="{00000007-827B-41F1-A07A-5DA71E3CCEE0}"/>
              </c:ext>
            </c:extLst>
          </c:dPt>
          <c:dPt>
            <c:idx val="7"/>
            <c:bubble3D val="0"/>
            <c:extLst>
              <c:ext xmlns:c16="http://schemas.microsoft.com/office/drawing/2014/chart" uri="{C3380CC4-5D6E-409C-BE32-E72D297353CC}">
                <c16:uniqueId val="{00000008-827B-41F1-A07A-5DA71E3CCEE0}"/>
              </c:ext>
            </c:extLst>
          </c:dPt>
          <c:dPt>
            <c:idx val="8"/>
            <c:bubble3D val="0"/>
            <c:extLst>
              <c:ext xmlns:c16="http://schemas.microsoft.com/office/drawing/2014/chart" uri="{C3380CC4-5D6E-409C-BE32-E72D297353CC}">
                <c16:uniqueId val="{00000009-827B-41F1-A07A-5DA71E3CCEE0}"/>
              </c:ext>
            </c:extLst>
          </c:dPt>
          <c:dLbls>
            <c:dLbl>
              <c:idx val="0"/>
              <c:layout>
                <c:manualLayout>
                  <c:x val="-5.3867233185425307E-18"/>
                  <c:y val="-0.198504529741379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7B-41F1-A07A-5DA71E3CCEE0}"/>
                </c:ext>
              </c:extLst>
            </c:dLbl>
            <c:dLbl>
              <c:idx val="1"/>
              <c:layout>
                <c:manualLayout>
                  <c:x val="0"/>
                  <c:y val="-0.248130662176724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7B-41F1-A07A-5DA71E3CCEE0}"/>
                </c:ext>
              </c:extLst>
            </c:dLbl>
            <c:dLbl>
              <c:idx val="2"/>
              <c:layout>
                <c:manualLayout>
                  <c:x val="0"/>
                  <c:y val="-0.26467270632183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7B-41F1-A07A-5DA71E3CCEE0}"/>
                </c:ext>
              </c:extLst>
            </c:dLbl>
            <c:dLbl>
              <c:idx val="3"/>
              <c:layout>
                <c:manualLayout>
                  <c:x val="-4.3093786548340246E-17"/>
                  <c:y val="-0.264672706321839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27B-41F1-A07A-5DA71E3CCEE0}"/>
                </c:ext>
              </c:extLst>
            </c:dLbl>
            <c:dLbl>
              <c:idx val="4"/>
              <c:layout>
                <c:manualLayout>
                  <c:x val="-4.7011946587025219E-3"/>
                  <c:y val="-0.275700735751916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7B-41F1-A07A-5DA71E3CCEE0}"/>
                </c:ext>
              </c:extLst>
            </c:dLbl>
            <c:dLbl>
              <c:idx val="5"/>
              <c:layout>
                <c:manualLayout>
                  <c:x val="-1.1752986646756305E-2"/>
                  <c:y val="-0.28121475046695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7B-41F1-A07A-5DA71E3CCEE0}"/>
                </c:ext>
              </c:extLst>
            </c:dLbl>
            <c:dLbl>
              <c:idx val="6"/>
              <c:layout>
                <c:manualLayout>
                  <c:x val="-4.7011946587025219E-3"/>
                  <c:y val="-0.36943898590756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7B-41F1-A07A-5DA71E3CCEE0}"/>
                </c:ext>
              </c:extLst>
            </c:dLbl>
            <c:dLbl>
              <c:idx val="7"/>
              <c:layout>
                <c:manualLayout>
                  <c:x val="0"/>
                  <c:y val="-0.2812147504669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7B-41F1-A07A-5DA71E3CCEE0}"/>
                </c:ext>
              </c:extLst>
            </c:dLbl>
            <c:dLbl>
              <c:idx val="8"/>
              <c:layout>
                <c:manualLayout>
                  <c:x val="-2.350597329351261E-3"/>
                  <c:y val="-0.2812147504669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7B-41F1-A07A-5DA71E3CCE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27B-41F1-A07A-5DA71E3CCEE0}"/>
            </c:ext>
          </c:extLst>
        </c:ser>
        <c:dLbls>
          <c:showLegendKey val="0"/>
          <c:showVal val="1"/>
          <c:showCatName val="0"/>
          <c:showSerName val="0"/>
          <c:showPercent val="0"/>
          <c:showBubbleSize val="0"/>
        </c:dLbls>
        <c:dropLines>
          <c:spPr>
            <a:ln w="9525" cap="flat" cmpd="sng" algn="ctr">
              <a:solidFill>
                <a:schemeClr val="bg1">
                  <a:lumMod val="50000"/>
                </a:schemeClr>
              </a:solidFill>
              <a:round/>
            </a:ln>
            <a:effectLst/>
          </c:spPr>
        </c:dropLines>
        <c:axId val="12783919"/>
        <c:axId val="12784879"/>
      </c:areaChart>
      <c:catAx>
        <c:axId val="127839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2784879"/>
        <c:crosses val="autoZero"/>
        <c:auto val="1"/>
        <c:lblAlgn val="ctr"/>
        <c:lblOffset val="100"/>
        <c:noMultiLvlLbl val="0"/>
      </c:catAx>
      <c:valAx>
        <c:axId val="12784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K&quot;" sourceLinked="1"/>
        <c:majorTickMark val="out"/>
        <c:minorTickMark val="none"/>
        <c:tickLblPos val="nextTo"/>
        <c:crossAx val="127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Design!PivotTable6</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2"/>
        <c:spPr>
          <a:solidFill>
            <a:schemeClr val="accent3"/>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3"/>
        <c:spPr>
          <a:solidFill>
            <a:schemeClr val="accent2"/>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6"/>
        <c:spPr>
          <a:solidFill>
            <a:schemeClr val="accent1"/>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
        <c:idx val="7"/>
        <c:spPr>
          <a:solidFill>
            <a:schemeClr val="accent1"/>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8"/>
        <c:spPr>
          <a:ln w="19050">
            <a:noFill/>
          </a:ln>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6">
              <a:lumMod val="60000"/>
              <a:lumOff val="40000"/>
            </a:schemeClr>
          </a:solidFill>
          <a:ln w="19050">
            <a:noFill/>
          </a:ln>
          <a:effectLst/>
        </c:spPr>
        <c:dLbl>
          <c:idx val="0"/>
          <c:layout>
            <c:manualLayout>
              <c:x val="0.17028846836602091"/>
              <c:y val="-5.06084209143312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98765432098762"/>
                  <c:h val="0.29716266666666663"/>
                </c:manualLayout>
              </c15:layout>
            </c:ext>
          </c:extLst>
        </c:dLbl>
      </c:pivotFmt>
      <c:pivotFmt>
        <c:idx val="10"/>
        <c:spPr>
          <a:solidFill>
            <a:schemeClr val="accent6">
              <a:lumMod val="75000"/>
            </a:schemeClr>
          </a:solidFill>
          <a:ln w="19050">
            <a:noFill/>
          </a:ln>
          <a:effectLst/>
        </c:spPr>
        <c:dLbl>
          <c:idx val="0"/>
          <c:layout>
            <c:manualLayout>
              <c:x val="0.21648565722585322"/>
              <c:y val="-3.319377777777788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5853304284673"/>
                  <c:h val="0.26245688888888891"/>
                </c:manualLayout>
              </c15:layout>
            </c:ext>
          </c:extLst>
        </c:dLbl>
      </c:pivotFmt>
      <c:pivotFmt>
        <c:idx val="11"/>
        <c:spPr>
          <a:solidFill>
            <a:srgbClr val="D09E00"/>
          </a:solidFill>
          <a:ln w="19050">
            <a:noFill/>
          </a:ln>
          <a:effectLst/>
        </c:spPr>
        <c:dLbl>
          <c:idx val="0"/>
          <c:layout>
            <c:manualLayout>
              <c:x val="-9.0259077705156135E-2"/>
              <c:y val="-0.130781777777777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52846768336964"/>
                  <c:h val="0.31409599999999999"/>
                </c:manualLayout>
              </c15:layout>
            </c:ext>
          </c:extLst>
        </c:dLbl>
      </c:pivotFmt>
    </c:pivotFmts>
    <c:plotArea>
      <c:layout>
        <c:manualLayout>
          <c:layoutTarget val="inner"/>
          <c:xMode val="edge"/>
          <c:yMode val="edge"/>
          <c:x val="0.18515224457046497"/>
          <c:y val="0.19322763387608224"/>
          <c:w val="0.59515265255055561"/>
          <c:h val="0.77057327110129337"/>
        </c:manualLayout>
      </c:layout>
      <c:doughnutChart>
        <c:varyColors val="1"/>
        <c:ser>
          <c:idx val="0"/>
          <c:order val="0"/>
          <c:tx>
            <c:strRef>
              <c:f>'Sheets Design'!$B$72</c:f>
              <c:strCache>
                <c:ptCount val="1"/>
                <c:pt idx="0">
                  <c:v>Total</c:v>
                </c:pt>
              </c:strCache>
            </c:strRef>
          </c:tx>
          <c:spPr>
            <a:ln w="19050">
              <a:noFill/>
            </a:ln>
          </c:spPr>
          <c:explosion val="2"/>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090F-4538-A93F-C6E9A1B614D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090F-4538-A93F-C6E9A1B614DC}"/>
              </c:ext>
            </c:extLst>
          </c:dPt>
          <c:dPt>
            <c:idx val="2"/>
            <c:bubble3D val="0"/>
            <c:spPr>
              <a:solidFill>
                <a:srgbClr val="D09E00"/>
              </a:solidFill>
              <a:ln w="19050">
                <a:noFill/>
              </a:ln>
              <a:effectLst/>
            </c:spPr>
            <c:extLst>
              <c:ext xmlns:c16="http://schemas.microsoft.com/office/drawing/2014/chart" uri="{C3380CC4-5D6E-409C-BE32-E72D297353CC}">
                <c16:uniqueId val="{00000005-090F-4538-A93F-C6E9A1B614DC}"/>
              </c:ext>
            </c:extLst>
          </c:dPt>
          <c:dLbls>
            <c:dLbl>
              <c:idx val="0"/>
              <c:layout>
                <c:manualLayout>
                  <c:x val="0.17028846836602091"/>
                  <c:y val="-5.06084209143312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98765432098762"/>
                      <c:h val="0.29716266666666663"/>
                    </c:manualLayout>
                  </c15:layout>
                </c:ext>
                <c:ext xmlns:c16="http://schemas.microsoft.com/office/drawing/2014/chart" uri="{C3380CC4-5D6E-409C-BE32-E72D297353CC}">
                  <c16:uniqueId val="{00000001-090F-4538-A93F-C6E9A1B614DC}"/>
                </c:ext>
              </c:extLst>
            </c:dLbl>
            <c:dLbl>
              <c:idx val="1"/>
              <c:layout>
                <c:manualLayout>
                  <c:x val="0.21648565722585322"/>
                  <c:y val="-3.319377777777788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5853304284673"/>
                      <c:h val="0.26245688888888891"/>
                    </c:manualLayout>
                  </c15:layout>
                </c:ext>
                <c:ext xmlns:c16="http://schemas.microsoft.com/office/drawing/2014/chart" uri="{C3380CC4-5D6E-409C-BE32-E72D297353CC}">
                  <c16:uniqueId val="{00000003-090F-4538-A93F-C6E9A1B614DC}"/>
                </c:ext>
              </c:extLst>
            </c:dLbl>
            <c:dLbl>
              <c:idx val="2"/>
              <c:layout>
                <c:manualLayout>
                  <c:x val="-9.0259077705156135E-2"/>
                  <c:y val="-0.130781777777777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52846768336964"/>
                      <c:h val="0.31409599999999999"/>
                    </c:manualLayout>
                  </c15:layout>
                </c:ext>
                <c:ext xmlns:c16="http://schemas.microsoft.com/office/drawing/2014/chart" uri="{C3380CC4-5D6E-409C-BE32-E72D297353CC}">
                  <c16:uniqueId val="{00000005-090F-4538-A93F-C6E9A1B614DC}"/>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'Sheets Design'!$A$73:$A$75</c:f>
              <c:strCache>
                <c:ptCount val="3"/>
                <c:pt idx="0">
                  <c:v>High</c:v>
                </c:pt>
                <c:pt idx="1">
                  <c:v>Medium</c:v>
                </c:pt>
                <c:pt idx="2">
                  <c:v>Small</c:v>
                </c:pt>
              </c:strCache>
            </c:strRef>
          </c:cat>
          <c:val>
            <c:numRef>
              <c:f>'Sheets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90F-4538-A93F-C6E9A1B614DC}"/>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4.2870883348724471E-3"/>
              <c:y val="-2.887284767533105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2938086035677"/>
          <c:y val="0.10563392857142857"/>
          <c:w val="0.50270169554686039"/>
          <c:h val="0.81393031910217717"/>
        </c:manualLayout>
      </c:layout>
      <c:barChart>
        <c:barDir val="bar"/>
        <c:grouping val="clustered"/>
        <c:varyColors val="0"/>
        <c:ser>
          <c:idx val="0"/>
          <c:order val="0"/>
          <c:tx>
            <c:strRef>
              <c:f>'Sheets Design'!$B$104</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0-C3B0-4284-B21C-BA4DAA219497}"/>
              </c:ext>
            </c:extLst>
          </c:dPt>
          <c:dLbls>
            <c:dLbl>
              <c:idx val="3"/>
              <c:layout>
                <c:manualLayout>
                  <c:x val="-4.2870883348724471E-3"/>
                  <c:y val="-2.887284767533105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B0-4284-B21C-BA4DAA2194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Design'!$A$105:$A$108</c:f>
              <c:strCache>
                <c:ptCount val="4"/>
                <c:pt idx="0">
                  <c:v>Grocery Store</c:v>
                </c:pt>
                <c:pt idx="1">
                  <c:v>Supermarket Type3</c:v>
                </c:pt>
                <c:pt idx="2">
                  <c:v>Supermarket Type2</c:v>
                </c:pt>
                <c:pt idx="3">
                  <c:v>Supermarket Type1</c:v>
                </c:pt>
              </c:strCache>
            </c:strRef>
          </c:cat>
          <c:val>
            <c:numRef>
              <c:f>'Sheets Design'!$B$105:$B$108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C3B0-4284-B21C-BA4DAA219497}"/>
            </c:ext>
          </c:extLst>
        </c:ser>
        <c:dLbls>
          <c:dLblPos val="outEnd"/>
          <c:showLegendKey val="0"/>
          <c:showVal val="1"/>
          <c:showCatName val="0"/>
          <c:showSerName val="0"/>
          <c:showPercent val="0"/>
          <c:showBubbleSize val="0"/>
        </c:dLbls>
        <c:gapWidth val="60"/>
        <c:axId val="306011295"/>
        <c:axId val="306009375"/>
      </c:barChart>
      <c:catAx>
        <c:axId val="3060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306009375"/>
        <c:crosses val="autoZero"/>
        <c:auto val="1"/>
        <c:lblAlgn val="ctr"/>
        <c:lblOffset val="100"/>
        <c:noMultiLvlLbl val="0"/>
      </c:catAx>
      <c:valAx>
        <c:axId val="306009375"/>
        <c:scaling>
          <c:orientation val="minMax"/>
        </c:scaling>
        <c:delete val="1"/>
        <c:axPos val="b"/>
        <c:numFmt formatCode="\$0.0,&quot;K&quot;" sourceLinked="1"/>
        <c:majorTickMark val="none"/>
        <c:minorTickMark val="none"/>
        <c:tickLblPos val="nextTo"/>
        <c:crossAx val="3060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Design!PivotTable10</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6.29960317460317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21183111877075E-2"/>
          <c:y val="7.3890361935832274E-2"/>
          <c:w val="0.72700725219965268"/>
          <c:h val="0.85221927612833548"/>
        </c:manualLayout>
      </c:layout>
      <c:barChart>
        <c:barDir val="bar"/>
        <c:grouping val="clustered"/>
        <c:varyColors val="0"/>
        <c:ser>
          <c:idx val="0"/>
          <c:order val="0"/>
          <c:tx>
            <c:strRef>
              <c:f>'Sheets Design'!$B$115</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5CCD-45F8-89A4-39A52FF58A00}"/>
              </c:ext>
            </c:extLst>
          </c:dPt>
          <c:dLbls>
            <c:dLbl>
              <c:idx val="2"/>
              <c:layout>
                <c:manualLayout>
                  <c:x val="0"/>
                  <c:y val="6.2996031746031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CD-45F8-89A4-39A52FF58A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CCD-45F8-89A4-39A52FF58A00}"/>
            </c:ext>
          </c:extLst>
        </c:ser>
        <c:dLbls>
          <c:dLblPos val="outEnd"/>
          <c:showLegendKey val="0"/>
          <c:showVal val="1"/>
          <c:showCatName val="0"/>
          <c:showSerName val="0"/>
          <c:showPercent val="0"/>
          <c:showBubbleSize val="0"/>
        </c:dLbls>
        <c:gapWidth val="60"/>
        <c:axId val="317235887"/>
        <c:axId val="317239247"/>
      </c:barChart>
      <c:catAx>
        <c:axId val="317235887"/>
        <c:scaling>
          <c:orientation val="minMax"/>
        </c:scaling>
        <c:delete val="1"/>
        <c:axPos val="l"/>
        <c:numFmt formatCode="General" sourceLinked="1"/>
        <c:majorTickMark val="none"/>
        <c:minorTickMark val="none"/>
        <c:tickLblPos val="nextTo"/>
        <c:crossAx val="317239247"/>
        <c:crosses val="autoZero"/>
        <c:auto val="1"/>
        <c:lblAlgn val="ctr"/>
        <c:lblOffset val="100"/>
        <c:noMultiLvlLbl val="0"/>
      </c:catAx>
      <c:valAx>
        <c:axId val="317239247"/>
        <c:scaling>
          <c:orientation val="minMax"/>
        </c:scaling>
        <c:delete val="1"/>
        <c:axPos val="b"/>
        <c:numFmt formatCode="\$0" sourceLinked="1"/>
        <c:majorTickMark val="none"/>
        <c:minorTickMark val="none"/>
        <c:tickLblPos val="nextTo"/>
        <c:crossAx val="317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Design!PivotTable11</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38865601069616E-2"/>
          <c:y val="7.3890361935832274E-2"/>
          <c:w val="0.78865945365915235"/>
          <c:h val="0.85221927612833548"/>
        </c:manualLayout>
      </c:layout>
      <c:barChart>
        <c:barDir val="bar"/>
        <c:grouping val="clustered"/>
        <c:varyColors val="0"/>
        <c:ser>
          <c:idx val="0"/>
          <c:order val="0"/>
          <c:tx>
            <c:strRef>
              <c:f>'Sheets Design'!$B$126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9559-461E-8AF3-3391A2903062}"/>
            </c:ext>
          </c:extLst>
        </c:ser>
        <c:dLbls>
          <c:dLblPos val="outEnd"/>
          <c:showLegendKey val="0"/>
          <c:showVal val="1"/>
          <c:showCatName val="0"/>
          <c:showSerName val="0"/>
          <c:showPercent val="0"/>
          <c:showBubbleSize val="0"/>
        </c:dLbls>
        <c:gapWidth val="60"/>
        <c:axId val="779728287"/>
        <c:axId val="779740287"/>
      </c:barChart>
      <c:catAx>
        <c:axId val="779728287"/>
        <c:scaling>
          <c:orientation val="minMax"/>
        </c:scaling>
        <c:delete val="1"/>
        <c:axPos val="l"/>
        <c:numFmt formatCode="General" sourceLinked="1"/>
        <c:majorTickMark val="none"/>
        <c:minorTickMark val="none"/>
        <c:tickLblPos val="nextTo"/>
        <c:crossAx val="779740287"/>
        <c:crosses val="autoZero"/>
        <c:auto val="1"/>
        <c:lblAlgn val="ctr"/>
        <c:lblOffset val="100"/>
        <c:noMultiLvlLbl val="0"/>
      </c:catAx>
      <c:valAx>
        <c:axId val="779740287"/>
        <c:scaling>
          <c:orientation val="minMax"/>
        </c:scaling>
        <c:delete val="1"/>
        <c:axPos val="b"/>
        <c:numFmt formatCode="General" sourceLinked="1"/>
        <c:majorTickMark val="none"/>
        <c:minorTickMark val="none"/>
        <c:tickLblPos val="nextTo"/>
        <c:crossAx val="77972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87-4C8E-94CE-6326E0CF61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87-4C8E-94CE-6326E0CF6141}"/>
              </c:ext>
            </c:extLst>
          </c:dPt>
          <c:cat>
            <c:strRef>
              <c:f>'Sheets Design'!$A$16:$A$18</c:f>
              <c:strCache>
                <c:ptCount val="2"/>
                <c:pt idx="0">
                  <c:v>Low Fat</c:v>
                </c:pt>
                <c:pt idx="1">
                  <c:v>Regular</c:v>
                </c:pt>
              </c:strCache>
            </c:strRef>
          </c:cat>
          <c:val>
            <c:numRef>
              <c:f>'Sheets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0-AB06-49C5-9DF9-B2157EA518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B95DB8F4-3E35-4349-8FA3-B58D63E2DF27}">
          <cx:tx>
            <cx:txData>
              <cx:f>_xlchart.v2.1</cx:f>
              <cx:v>SALES</cx:v>
            </cx:txData>
          </cx:tx>
          <cx:spPr>
            <a:solidFill>
              <a:srgbClr val="D09E00"/>
            </a:solidFill>
          </cx:spPr>
          <cx:dataPt idx="1">
            <cx:spPr>
              <a:solidFill>
                <a:srgbClr val="FAD204"/>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59999996"/>
        <cx:tickLabels/>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95DB8F4-3E35-4349-8FA3-B58D63E2DF27}">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1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chart" Target="../charts/chart1.xml"/><Relationship Id="rId12" Type="http://schemas.microsoft.com/office/2014/relationships/chartEx" Target="../charts/chartEx1.xml"/><Relationship Id="rId17" Type="http://schemas.openxmlformats.org/officeDocument/2006/relationships/hyperlink" Target="#'BlinkIT Grocery Data'!A1"/><Relationship Id="rId2" Type="http://schemas.microsoft.com/office/2007/relationships/hdphoto" Target="../media/hdphoto1.wdp"/><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chart" Target="../charts/chart4.xml"/><Relationship Id="rId19" Type="http://schemas.openxmlformats.org/officeDocument/2006/relationships/hyperlink" Target="#'Sheets Design'!A1"/><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146755</xdr:colOff>
      <xdr:row>1</xdr:row>
      <xdr:rowOff>71967</xdr:rowOff>
    </xdr:from>
    <xdr:to>
      <xdr:col>27</xdr:col>
      <xdr:colOff>377955</xdr:colOff>
      <xdr:row>41</xdr:row>
      <xdr:rowOff>35166</xdr:rowOff>
    </xdr:to>
    <xdr:sp macro="" textlink="">
      <xdr:nvSpPr>
        <xdr:cNvPr id="2" name="Rectangle 1">
          <a:extLst>
            <a:ext uri="{FF2B5EF4-FFF2-40B4-BE49-F238E27FC236}">
              <a16:creationId xmlns:a16="http://schemas.microsoft.com/office/drawing/2014/main" id="{D913B74D-09BB-AAB2-3EBF-11C41D79D6A9}"/>
            </a:ext>
          </a:extLst>
        </xdr:cNvPr>
        <xdr:cNvSpPr/>
      </xdr:nvSpPr>
      <xdr:spPr>
        <a:xfrm>
          <a:off x="3439348" y="271874"/>
          <a:ext cx="14718607" cy="795949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343999</xdr:colOff>
      <xdr:row>1</xdr:row>
      <xdr:rowOff>170748</xdr:rowOff>
    </xdr:from>
    <xdr:to>
      <xdr:col>8</xdr:col>
      <xdr:colOff>634999</xdr:colOff>
      <xdr:row>39</xdr:row>
      <xdr:rowOff>161639</xdr:rowOff>
    </xdr:to>
    <xdr:sp macro="" textlink="">
      <xdr:nvSpPr>
        <xdr:cNvPr id="3" name="Rectangle: Top Corners Rounded 2">
          <a:extLst>
            <a:ext uri="{FF2B5EF4-FFF2-40B4-BE49-F238E27FC236}">
              <a16:creationId xmlns:a16="http://schemas.microsoft.com/office/drawing/2014/main" id="{42839706-E5EC-C88D-BC0D-3A5441B3700E}"/>
            </a:ext>
          </a:extLst>
        </xdr:cNvPr>
        <xdr:cNvSpPr/>
      </xdr:nvSpPr>
      <xdr:spPr>
        <a:xfrm rot="5400000">
          <a:off x="1042463" y="2959012"/>
          <a:ext cx="7449254" cy="2265272"/>
        </a:xfrm>
        <a:prstGeom prst="round2SameRect">
          <a:avLst/>
        </a:prstGeom>
        <a:solidFill>
          <a:srgbClr val="FAD20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5</xdr:col>
      <xdr:colOff>399026</xdr:colOff>
      <xdr:row>2</xdr:row>
      <xdr:rowOff>80818</xdr:rowOff>
    </xdr:from>
    <xdr:to>
      <xdr:col>8</xdr:col>
      <xdr:colOff>531091</xdr:colOff>
      <xdr:row>8</xdr:row>
      <xdr:rowOff>57838</xdr:rowOff>
    </xdr:to>
    <xdr:pic>
      <xdr:nvPicPr>
        <xdr:cNvPr id="6" name="Picture 5" descr="blinkit">
          <a:extLst>
            <a:ext uri="{FF2B5EF4-FFF2-40B4-BE49-F238E27FC236}">
              <a16:creationId xmlns:a16="http://schemas.microsoft.com/office/drawing/2014/main" id="{D5946C0D-6DD8-62DE-8A92-2F9A51998548}"/>
            </a:ext>
          </a:extLst>
        </xdr:cNvPr>
        <xdr:cNvPicPr>
          <a:picLocks noChangeAspect="1" noChangeArrowheads="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t="17374" b="23551"/>
        <a:stretch/>
      </xdr:blipFill>
      <xdr:spPr bwMode="auto">
        <a:xfrm>
          <a:off x="3689481" y="473363"/>
          <a:ext cx="2106337" cy="1154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56051</xdr:colOff>
      <xdr:row>2</xdr:row>
      <xdr:rowOff>127141</xdr:rowOff>
    </xdr:from>
    <xdr:to>
      <xdr:col>17</xdr:col>
      <xdr:colOff>537912</xdr:colOff>
      <xdr:row>14</xdr:row>
      <xdr:rowOff>25503</xdr:rowOff>
    </xdr:to>
    <xdr:grpSp>
      <xdr:nvGrpSpPr>
        <xdr:cNvPr id="9" name="Group 8">
          <a:extLst>
            <a:ext uri="{FF2B5EF4-FFF2-40B4-BE49-F238E27FC236}">
              <a16:creationId xmlns:a16="http://schemas.microsoft.com/office/drawing/2014/main" id="{FADA5519-219C-F3FF-C85A-1DA22B0D94AC}"/>
            </a:ext>
          </a:extLst>
        </xdr:cNvPr>
        <xdr:cNvGrpSpPr/>
      </xdr:nvGrpSpPr>
      <xdr:grpSpPr>
        <a:xfrm>
          <a:off x="5978869" y="519686"/>
          <a:ext cx="5746588" cy="2253635"/>
          <a:chOff x="6012224" y="505103"/>
          <a:chExt cx="5740107" cy="2304677"/>
        </a:xfrm>
      </xdr:grpSpPr>
      <xdr:sp macro="" textlink="">
        <xdr:nvSpPr>
          <xdr:cNvPr id="7" name="Rectangle: Rounded Corners 6">
            <a:extLst>
              <a:ext uri="{FF2B5EF4-FFF2-40B4-BE49-F238E27FC236}">
                <a16:creationId xmlns:a16="http://schemas.microsoft.com/office/drawing/2014/main" id="{B120D544-18E7-1475-8BFD-43B175B8F369}"/>
              </a:ext>
            </a:extLst>
          </xdr:cNvPr>
          <xdr:cNvSpPr/>
        </xdr:nvSpPr>
        <xdr:spPr>
          <a:xfrm>
            <a:off x="6012224" y="505103"/>
            <a:ext cx="2736000" cy="1047600"/>
          </a:xfrm>
          <a:prstGeom prst="roundRect">
            <a:avLst/>
          </a:prstGeom>
          <a:gradFill flip="none" rotWithShape="1">
            <a:gsLst>
              <a:gs pos="0">
                <a:schemeClr val="accent6">
                  <a:alpha val="50000"/>
                  <a:lumMod val="55000"/>
                </a:schemeClr>
              </a:gs>
              <a:gs pos="41000">
                <a:srgbClr val="4E7831">
                  <a:alpha val="45000"/>
                </a:srgbClr>
              </a:gs>
              <a:gs pos="100000">
                <a:srgbClr val="FFD200">
                  <a:alpha val="55000"/>
                </a:srgbClr>
              </a:gs>
            </a:gsLst>
            <a:lin ang="108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C6C11574-81BD-407E-B1A1-D8B62B76CCE4}"/>
              </a:ext>
            </a:extLst>
          </xdr:cNvPr>
          <xdr:cNvSpPr/>
        </xdr:nvSpPr>
        <xdr:spPr>
          <a:xfrm>
            <a:off x="9016331" y="505103"/>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0F2932D-E30C-4C08-A8E3-C8A4A8375C99}"/>
              </a:ext>
            </a:extLst>
          </xdr:cNvPr>
          <xdr:cNvSpPr/>
        </xdr:nvSpPr>
        <xdr:spPr>
          <a:xfrm>
            <a:off x="6012224" y="17621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Rounded Corners 4">
            <a:extLst>
              <a:ext uri="{FF2B5EF4-FFF2-40B4-BE49-F238E27FC236}">
                <a16:creationId xmlns:a16="http://schemas.microsoft.com/office/drawing/2014/main" id="{1B1776A0-7557-4835-B41E-0FB471849BD9}"/>
              </a:ext>
            </a:extLst>
          </xdr:cNvPr>
          <xdr:cNvSpPr/>
        </xdr:nvSpPr>
        <xdr:spPr>
          <a:xfrm>
            <a:off x="9016331" y="17621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9</xdr:col>
      <xdr:colOff>445614</xdr:colOff>
      <xdr:row>3</xdr:row>
      <xdr:rowOff>17813</xdr:rowOff>
    </xdr:from>
    <xdr:ext cx="1325701" cy="508024"/>
    <xdr:sp macro="" textlink="'Sheets Design'!A8">
      <xdr:nvSpPr>
        <xdr:cNvPr id="11" name="TextBox 10">
          <a:extLst>
            <a:ext uri="{FF2B5EF4-FFF2-40B4-BE49-F238E27FC236}">
              <a16:creationId xmlns:a16="http://schemas.microsoft.com/office/drawing/2014/main" id="{344320C1-DA12-B6F5-0134-17100E55B923}"/>
            </a:ext>
          </a:extLst>
        </xdr:cNvPr>
        <xdr:cNvSpPr txBox="1"/>
      </xdr:nvSpPr>
      <xdr:spPr>
        <a:xfrm rot="10800000" flipV="1">
          <a:off x="6361140" y="619392"/>
          <a:ext cx="1325701"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283C435-E070-493C-9CAA-19733EFC7EC4}"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algn="ctr"/>
            <a:t>$1.20M</a:t>
          </a:fld>
          <a:endParaRPr lang="en-IN" sz="2400" b="0" kern="1200">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9</xdr:col>
      <xdr:colOff>445615</xdr:colOff>
      <xdr:row>5</xdr:row>
      <xdr:rowOff>62803</xdr:rowOff>
    </xdr:from>
    <xdr:ext cx="1091754" cy="304828"/>
    <xdr:sp macro="" textlink="'Sheets Design'!A8">
      <xdr:nvSpPr>
        <xdr:cNvPr id="12" name="TextBox 11">
          <a:extLst>
            <a:ext uri="{FF2B5EF4-FFF2-40B4-BE49-F238E27FC236}">
              <a16:creationId xmlns:a16="http://schemas.microsoft.com/office/drawing/2014/main" id="{5AE7A9DC-CC1B-4984-9347-AF134247D33E}"/>
            </a:ext>
          </a:extLst>
        </xdr:cNvPr>
        <xdr:cNvSpPr txBox="1"/>
      </xdr:nvSpPr>
      <xdr:spPr>
        <a:xfrm rot="10800000" flipV="1">
          <a:off x="6361141" y="1065435"/>
          <a:ext cx="1091754" cy="304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14</xdr:col>
      <xdr:colOff>163538</xdr:colOff>
      <xdr:row>3</xdr:row>
      <xdr:rowOff>17812</xdr:rowOff>
    </xdr:from>
    <xdr:ext cx="935790" cy="508024"/>
    <xdr:sp macro="" textlink="'Sheets Design'!B8">
      <xdr:nvSpPr>
        <xdr:cNvPr id="13" name="TextBox 12">
          <a:extLst>
            <a:ext uri="{FF2B5EF4-FFF2-40B4-BE49-F238E27FC236}">
              <a16:creationId xmlns:a16="http://schemas.microsoft.com/office/drawing/2014/main" id="{B4640B05-D020-4D14-ADD2-DE11F0F6F009}"/>
            </a:ext>
          </a:extLst>
        </xdr:cNvPr>
        <xdr:cNvSpPr txBox="1"/>
      </xdr:nvSpPr>
      <xdr:spPr>
        <a:xfrm rot="10800000" flipV="1">
          <a:off x="9365468" y="619391"/>
          <a:ext cx="935790"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B04583A-4527-4A59-AEE1-FE1A2625594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14</xdr:col>
      <xdr:colOff>163538</xdr:colOff>
      <xdr:row>5</xdr:row>
      <xdr:rowOff>62802</xdr:rowOff>
    </xdr:from>
    <xdr:ext cx="1299694" cy="297004"/>
    <xdr:sp macro="" textlink="'Sheets Design'!A8">
      <xdr:nvSpPr>
        <xdr:cNvPr id="14" name="TextBox 13">
          <a:extLst>
            <a:ext uri="{FF2B5EF4-FFF2-40B4-BE49-F238E27FC236}">
              <a16:creationId xmlns:a16="http://schemas.microsoft.com/office/drawing/2014/main" id="{CA62550E-ADF5-4A64-8DD1-EF3677316248}"/>
            </a:ext>
          </a:extLst>
        </xdr:cNvPr>
        <xdr:cNvSpPr txBox="1"/>
      </xdr:nvSpPr>
      <xdr:spPr>
        <a:xfrm rot="10800000" flipV="1">
          <a:off x="9365468" y="1065434"/>
          <a:ext cx="1299694"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9</xdr:col>
      <xdr:colOff>445615</xdr:colOff>
      <xdr:row>9</xdr:row>
      <xdr:rowOff>66842</xdr:rowOff>
    </xdr:from>
    <xdr:ext cx="969209" cy="508024"/>
    <xdr:sp macro="" textlink="'Sheets Design'!C8">
      <xdr:nvSpPr>
        <xdr:cNvPr id="15" name="TextBox 14">
          <a:extLst>
            <a:ext uri="{FF2B5EF4-FFF2-40B4-BE49-F238E27FC236}">
              <a16:creationId xmlns:a16="http://schemas.microsoft.com/office/drawing/2014/main" id="{8A0839DE-21CF-45D2-8BB7-9C4FF81F17B9}"/>
            </a:ext>
          </a:extLst>
        </xdr:cNvPr>
        <xdr:cNvSpPr txBox="1"/>
      </xdr:nvSpPr>
      <xdr:spPr>
        <a:xfrm rot="10800000" flipV="1">
          <a:off x="6361141" y="1871579"/>
          <a:ext cx="969209"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4C7388D6-4CF8-4EA0-8082-3739386640C9}"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9</xdr:col>
      <xdr:colOff>445615</xdr:colOff>
      <xdr:row>11</xdr:row>
      <xdr:rowOff>104050</xdr:rowOff>
    </xdr:from>
    <xdr:ext cx="1125175" cy="297004"/>
    <xdr:sp macro="" textlink="'Sheets Design'!A8">
      <xdr:nvSpPr>
        <xdr:cNvPr id="16" name="TextBox 15">
          <a:extLst>
            <a:ext uri="{FF2B5EF4-FFF2-40B4-BE49-F238E27FC236}">
              <a16:creationId xmlns:a16="http://schemas.microsoft.com/office/drawing/2014/main" id="{2C5A214D-10F4-4944-B445-4EC6E3BE0DE5}"/>
            </a:ext>
          </a:extLst>
        </xdr:cNvPr>
        <xdr:cNvSpPr txBox="1"/>
      </xdr:nvSpPr>
      <xdr:spPr>
        <a:xfrm rot="10800000" flipV="1">
          <a:off x="6361141" y="2309839"/>
          <a:ext cx="1125175"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14</xdr:col>
      <xdr:colOff>163538</xdr:colOff>
      <xdr:row>9</xdr:row>
      <xdr:rowOff>31961</xdr:rowOff>
    </xdr:from>
    <xdr:ext cx="705408" cy="508024"/>
    <xdr:sp macro="" textlink="'Sheets Design'!D8">
      <xdr:nvSpPr>
        <xdr:cNvPr id="17" name="TextBox 16">
          <a:extLst>
            <a:ext uri="{FF2B5EF4-FFF2-40B4-BE49-F238E27FC236}">
              <a16:creationId xmlns:a16="http://schemas.microsoft.com/office/drawing/2014/main" id="{2CDAF6D3-4681-458A-8B76-A94C5EF1338D}"/>
            </a:ext>
          </a:extLst>
        </xdr:cNvPr>
        <xdr:cNvSpPr txBox="1"/>
      </xdr:nvSpPr>
      <xdr:spPr>
        <a:xfrm rot="10800000" flipV="1">
          <a:off x="9365468" y="1836698"/>
          <a:ext cx="705408"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6E4F3E7C-D491-4BD3-A44B-088087A6C30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14</xdr:col>
      <xdr:colOff>163538</xdr:colOff>
      <xdr:row>11</xdr:row>
      <xdr:rowOff>70629</xdr:rowOff>
    </xdr:from>
    <xdr:ext cx="1451811" cy="297004"/>
    <xdr:sp macro="" textlink="'Sheets Design'!A8">
      <xdr:nvSpPr>
        <xdr:cNvPr id="18" name="TextBox 17">
          <a:extLst>
            <a:ext uri="{FF2B5EF4-FFF2-40B4-BE49-F238E27FC236}">
              <a16:creationId xmlns:a16="http://schemas.microsoft.com/office/drawing/2014/main" id="{1A82E89E-A479-410F-9E3B-B5CD411F3288}"/>
            </a:ext>
          </a:extLst>
        </xdr:cNvPr>
        <xdr:cNvSpPr txBox="1"/>
      </xdr:nvSpPr>
      <xdr:spPr>
        <a:xfrm rot="10800000" flipV="1">
          <a:off x="9365468" y="2276418"/>
          <a:ext cx="145181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17</xdr:col>
      <xdr:colOff>66658</xdr:colOff>
      <xdr:row>3</xdr:row>
      <xdr:rowOff>49943</xdr:rowOff>
    </xdr:from>
    <xdr:to>
      <xdr:col>17</xdr:col>
      <xdr:colOff>412008</xdr:colOff>
      <xdr:row>5</xdr:row>
      <xdr:rowOff>2069</xdr:rowOff>
    </xdr:to>
    <xdr:pic>
      <xdr:nvPicPr>
        <xdr:cNvPr id="19" name="Picture 18">
          <a:extLst>
            <a:ext uri="{FF2B5EF4-FFF2-40B4-BE49-F238E27FC236}">
              <a16:creationId xmlns:a16="http://schemas.microsoft.com/office/drawing/2014/main" id="{89A73244-A90A-31C9-0CE8-48FC4D8D05F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40430" y="651522"/>
          <a:ext cx="345350" cy="35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317501</xdr:colOff>
      <xdr:row>9</xdr:row>
      <xdr:rowOff>144823</xdr:rowOff>
    </xdr:from>
    <xdr:to>
      <xdr:col>13</xdr:col>
      <xdr:colOff>5199</xdr:colOff>
      <xdr:row>11</xdr:row>
      <xdr:rowOff>96571</xdr:rowOff>
    </xdr:to>
    <xdr:pic>
      <xdr:nvPicPr>
        <xdr:cNvPr id="20" name="Picture 19">
          <a:extLst>
            <a:ext uri="{FF2B5EF4-FFF2-40B4-BE49-F238E27FC236}">
              <a16:creationId xmlns:a16="http://schemas.microsoft.com/office/drawing/2014/main" id="{D1FF826C-C5F6-D2FC-EE60-C2DCCEB1329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204869" y="1949560"/>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317501</xdr:colOff>
      <xdr:row>3</xdr:row>
      <xdr:rowOff>50132</xdr:rowOff>
    </xdr:from>
    <xdr:to>
      <xdr:col>13</xdr:col>
      <xdr:colOff>5199</xdr:colOff>
      <xdr:row>5</xdr:row>
      <xdr:rowOff>1879</xdr:rowOff>
    </xdr:to>
    <xdr:pic>
      <xdr:nvPicPr>
        <xdr:cNvPr id="21" name="Picture 20">
          <a:extLst>
            <a:ext uri="{FF2B5EF4-FFF2-40B4-BE49-F238E27FC236}">
              <a16:creationId xmlns:a16="http://schemas.microsoft.com/office/drawing/2014/main" id="{D31299D5-DFB7-AA43-E49B-2E122D4245B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204869" y="651711"/>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66844</xdr:colOff>
      <xdr:row>9</xdr:row>
      <xdr:rowOff>144823</xdr:rowOff>
    </xdr:from>
    <xdr:to>
      <xdr:col>17</xdr:col>
      <xdr:colOff>411823</xdr:colOff>
      <xdr:row>11</xdr:row>
      <xdr:rowOff>96571</xdr:rowOff>
    </xdr:to>
    <xdr:pic>
      <xdr:nvPicPr>
        <xdr:cNvPr id="22" name="Picture 21">
          <a:extLst>
            <a:ext uri="{FF2B5EF4-FFF2-40B4-BE49-F238E27FC236}">
              <a16:creationId xmlns:a16="http://schemas.microsoft.com/office/drawing/2014/main" id="{665F8CD9-5D1E-93EB-D8E1-E280F7962EB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40616" y="1949560"/>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92364</xdr:colOff>
      <xdr:row>14</xdr:row>
      <xdr:rowOff>178469</xdr:rowOff>
    </xdr:from>
    <xdr:to>
      <xdr:col>17</xdr:col>
      <xdr:colOff>625928</xdr:colOff>
      <xdr:row>40</xdr:row>
      <xdr:rowOff>34636</xdr:rowOff>
    </xdr:to>
    <xdr:sp macro="" textlink="">
      <xdr:nvSpPr>
        <xdr:cNvPr id="24" name="Rectangle: Rounded Corners 23">
          <a:extLst>
            <a:ext uri="{FF2B5EF4-FFF2-40B4-BE49-F238E27FC236}">
              <a16:creationId xmlns:a16="http://schemas.microsoft.com/office/drawing/2014/main" id="{34472B7D-10C4-4CA1-B1BE-0AD97446ECEE}"/>
            </a:ext>
          </a:extLst>
        </xdr:cNvPr>
        <xdr:cNvSpPr/>
      </xdr:nvSpPr>
      <xdr:spPr>
        <a:xfrm>
          <a:off x="6015182" y="2926287"/>
          <a:ext cx="5798291" cy="4959258"/>
        </a:xfrm>
        <a:prstGeom prst="roundRect">
          <a:avLst>
            <a:gd name="adj" fmla="val 208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200152</xdr:colOff>
      <xdr:row>15</xdr:row>
      <xdr:rowOff>139914</xdr:rowOff>
    </xdr:from>
    <xdr:to>
      <xdr:col>13</xdr:col>
      <xdr:colOff>328050</xdr:colOff>
      <xdr:row>27</xdr:row>
      <xdr:rowOff>65168</xdr:rowOff>
    </xdr:to>
    <xdr:graphicFrame macro="">
      <xdr:nvGraphicFramePr>
        <xdr:cNvPr id="23" name="Chart 22">
          <a:extLst>
            <a:ext uri="{FF2B5EF4-FFF2-40B4-BE49-F238E27FC236}">
              <a16:creationId xmlns:a16="http://schemas.microsoft.com/office/drawing/2014/main" id="{6B26A8DD-9247-4C7F-8CDB-D4E303D8C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9</xdr:col>
      <xdr:colOff>248025</xdr:colOff>
      <xdr:row>15</xdr:row>
      <xdr:rowOff>58757</xdr:rowOff>
    </xdr:from>
    <xdr:ext cx="1232791" cy="297004"/>
    <xdr:sp macro="" textlink="'Sheets Design'!A8">
      <xdr:nvSpPr>
        <xdr:cNvPr id="25" name="TextBox 24">
          <a:extLst>
            <a:ext uri="{FF2B5EF4-FFF2-40B4-BE49-F238E27FC236}">
              <a16:creationId xmlns:a16="http://schemas.microsoft.com/office/drawing/2014/main" id="{0B042DB7-0925-4F44-8D1C-908B0D921B8B}"/>
            </a:ext>
          </a:extLst>
        </xdr:cNvPr>
        <xdr:cNvSpPr txBox="1"/>
      </xdr:nvSpPr>
      <xdr:spPr>
        <a:xfrm rot="10800000" flipV="1">
          <a:off x="6156754" y="2964689"/>
          <a:ext cx="123279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CONTENT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13</xdr:col>
      <xdr:colOff>410033</xdr:colOff>
      <xdr:row>15</xdr:row>
      <xdr:rowOff>38553</xdr:rowOff>
    </xdr:from>
    <xdr:to>
      <xdr:col>13</xdr:col>
      <xdr:colOff>410033</xdr:colOff>
      <xdr:row>38</xdr:row>
      <xdr:rowOff>185233</xdr:rowOff>
    </xdr:to>
    <xdr:cxnSp macro="">
      <xdr:nvCxnSpPr>
        <xdr:cNvPr id="27" name="Straight Connector 26">
          <a:extLst>
            <a:ext uri="{FF2B5EF4-FFF2-40B4-BE49-F238E27FC236}">
              <a16:creationId xmlns:a16="http://schemas.microsoft.com/office/drawing/2014/main" id="{6BEE9468-4496-FF24-E995-434083775CDE}"/>
            </a:ext>
          </a:extLst>
        </xdr:cNvPr>
        <xdr:cNvCxnSpPr/>
      </xdr:nvCxnSpPr>
      <xdr:spPr>
        <a:xfrm>
          <a:off x="8944864" y="2944485"/>
          <a:ext cx="0" cy="46024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215254</xdr:colOff>
      <xdr:row>26</xdr:row>
      <xdr:rowOff>118390</xdr:rowOff>
    </xdr:from>
    <xdr:to>
      <xdr:col>13</xdr:col>
      <xdr:colOff>290592</xdr:colOff>
      <xdr:row>26</xdr:row>
      <xdr:rowOff>129152</xdr:rowOff>
    </xdr:to>
    <xdr:cxnSp macro="">
      <xdr:nvCxnSpPr>
        <xdr:cNvPr id="34" name="Straight Connector 33">
          <a:extLst>
            <a:ext uri="{FF2B5EF4-FFF2-40B4-BE49-F238E27FC236}">
              <a16:creationId xmlns:a16="http://schemas.microsoft.com/office/drawing/2014/main" id="{3912B25B-E11F-42DF-8E50-02864AB14900}"/>
            </a:ext>
          </a:extLst>
        </xdr:cNvPr>
        <xdr:cNvCxnSpPr/>
      </xdr:nvCxnSpPr>
      <xdr:spPr>
        <a:xfrm>
          <a:off x="6123983" y="5155339"/>
          <a:ext cx="2701440" cy="1076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322881</xdr:colOff>
      <xdr:row>28</xdr:row>
      <xdr:rowOff>21525</xdr:rowOff>
    </xdr:from>
    <xdr:to>
      <xdr:col>13</xdr:col>
      <xdr:colOff>279830</xdr:colOff>
      <xdr:row>39</xdr:row>
      <xdr:rowOff>10762</xdr:rowOff>
    </xdr:to>
    <xdr:graphicFrame macro="">
      <xdr:nvGraphicFramePr>
        <xdr:cNvPr id="40" name="Chart 39">
          <a:extLst>
            <a:ext uri="{FF2B5EF4-FFF2-40B4-BE49-F238E27FC236}">
              <a16:creationId xmlns:a16="http://schemas.microsoft.com/office/drawing/2014/main" id="{0EDA34F3-3233-4817-AFEF-DD04549A4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248025</xdr:colOff>
      <xdr:row>27</xdr:row>
      <xdr:rowOff>41009</xdr:rowOff>
    </xdr:from>
    <xdr:ext cx="1232791" cy="297004"/>
    <xdr:sp macro="" textlink="'Sheets Design'!A8">
      <xdr:nvSpPr>
        <xdr:cNvPr id="41" name="TextBox 40">
          <a:extLst>
            <a:ext uri="{FF2B5EF4-FFF2-40B4-BE49-F238E27FC236}">
              <a16:creationId xmlns:a16="http://schemas.microsoft.com/office/drawing/2014/main" id="{20BA0022-9C06-4B95-A281-A9F73C35AC32}"/>
            </a:ext>
          </a:extLst>
        </xdr:cNvPr>
        <xdr:cNvSpPr txBox="1"/>
      </xdr:nvSpPr>
      <xdr:spPr>
        <a:xfrm rot="10800000" flipV="1">
          <a:off x="6156754" y="5271687"/>
          <a:ext cx="123279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BY OUTLET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13</xdr:col>
      <xdr:colOff>373531</xdr:colOff>
      <xdr:row>16</xdr:row>
      <xdr:rowOff>113889</xdr:rowOff>
    </xdr:from>
    <xdr:to>
      <xdr:col>17</xdr:col>
      <xdr:colOff>585197</xdr:colOff>
      <xdr:row>39</xdr:row>
      <xdr:rowOff>21525</xdr:rowOff>
    </xdr:to>
    <xdr:graphicFrame macro="">
      <xdr:nvGraphicFramePr>
        <xdr:cNvPr id="10" name="Chart 9">
          <a:extLst>
            <a:ext uri="{FF2B5EF4-FFF2-40B4-BE49-F238E27FC236}">
              <a16:creationId xmlns:a16="http://schemas.microsoft.com/office/drawing/2014/main" id="{74CAB75C-1A9E-4A29-87E2-2152F7A43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13</xdr:col>
      <xdr:colOff>321191</xdr:colOff>
      <xdr:row>15</xdr:row>
      <xdr:rowOff>58758</xdr:rowOff>
    </xdr:from>
    <xdr:ext cx="1809825" cy="297004"/>
    <xdr:sp macro="" textlink="'Sheets Design'!A8">
      <xdr:nvSpPr>
        <xdr:cNvPr id="26" name="TextBox 25">
          <a:extLst>
            <a:ext uri="{FF2B5EF4-FFF2-40B4-BE49-F238E27FC236}">
              <a16:creationId xmlns:a16="http://schemas.microsoft.com/office/drawing/2014/main" id="{B8149D26-BF52-4F3F-8F60-0E95316F068D}"/>
            </a:ext>
          </a:extLst>
        </xdr:cNvPr>
        <xdr:cNvSpPr txBox="1"/>
      </xdr:nvSpPr>
      <xdr:spPr>
        <a:xfrm rot="10800000" flipV="1">
          <a:off x="8856022" y="2964690"/>
          <a:ext cx="1809825"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ITEM TYPE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18</xdr:col>
      <xdr:colOff>92364</xdr:colOff>
      <xdr:row>2</xdr:row>
      <xdr:rowOff>159287</xdr:rowOff>
    </xdr:from>
    <xdr:to>
      <xdr:col>27</xdr:col>
      <xdr:colOff>145142</xdr:colOff>
      <xdr:row>40</xdr:row>
      <xdr:rowOff>46182</xdr:rowOff>
    </xdr:to>
    <xdr:sp macro="" textlink="">
      <xdr:nvSpPr>
        <xdr:cNvPr id="30" name="Rectangle: Rounded Corners 29">
          <a:extLst>
            <a:ext uri="{FF2B5EF4-FFF2-40B4-BE49-F238E27FC236}">
              <a16:creationId xmlns:a16="http://schemas.microsoft.com/office/drawing/2014/main" id="{A7CE7FB6-F801-42AC-82A7-8C6DCA37BE53}"/>
            </a:ext>
          </a:extLst>
        </xdr:cNvPr>
        <xdr:cNvSpPr/>
      </xdr:nvSpPr>
      <xdr:spPr>
        <a:xfrm>
          <a:off x="11938000" y="551832"/>
          <a:ext cx="5975597" cy="7345259"/>
        </a:xfrm>
        <a:prstGeom prst="roundRect">
          <a:avLst>
            <a:gd name="adj" fmla="val 20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5</xdr:col>
      <xdr:colOff>475641</xdr:colOff>
      <xdr:row>10</xdr:row>
      <xdr:rowOff>195492</xdr:rowOff>
    </xdr:from>
    <xdr:to>
      <xdr:col>8</xdr:col>
      <xdr:colOff>512430</xdr:colOff>
      <xdr:row>17</xdr:row>
      <xdr:rowOff>103909</xdr:rowOff>
    </xdr:to>
    <mc:AlternateContent xmlns:mc="http://schemas.openxmlformats.org/markup-compatibility/2006" xmlns:a14="http://schemas.microsoft.com/office/drawing/2010/main">
      <mc:Choice Requires="a14">
        <xdr:graphicFrame macro="">
          <xdr:nvGraphicFramePr>
            <xdr:cNvPr id="29" name="Outlet Size 1">
              <a:extLst>
                <a:ext uri="{FF2B5EF4-FFF2-40B4-BE49-F238E27FC236}">
                  <a16:creationId xmlns:a16="http://schemas.microsoft.com/office/drawing/2014/main" id="{DF7C4E15-DB1C-453E-9289-8EEA8CC20CF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766096" y="2158219"/>
              <a:ext cx="2011061" cy="1282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260709</xdr:colOff>
      <xdr:row>3</xdr:row>
      <xdr:rowOff>80150</xdr:rowOff>
    </xdr:from>
    <xdr:to>
      <xdr:col>27</xdr:col>
      <xdr:colOff>13168</xdr:colOff>
      <xdr:row>14</xdr:row>
      <xdr:rowOff>15574</xdr:rowOff>
    </xdr:to>
    <xdr:graphicFrame macro="">
      <xdr:nvGraphicFramePr>
        <xdr:cNvPr id="31" name="Chart 30">
          <a:extLst>
            <a:ext uri="{FF2B5EF4-FFF2-40B4-BE49-F238E27FC236}">
              <a16:creationId xmlns:a16="http://schemas.microsoft.com/office/drawing/2014/main" id="{76D93FD9-5609-4A48-B1C7-B1D9032DA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18</xdr:col>
      <xdr:colOff>225991</xdr:colOff>
      <xdr:row>2</xdr:row>
      <xdr:rowOff>63057</xdr:rowOff>
    </xdr:from>
    <xdr:ext cx="2809067" cy="297004"/>
    <xdr:sp macro="" textlink="'Sheets Design'!A8">
      <xdr:nvSpPr>
        <xdr:cNvPr id="32" name="TextBox 31">
          <a:extLst>
            <a:ext uri="{FF2B5EF4-FFF2-40B4-BE49-F238E27FC236}">
              <a16:creationId xmlns:a16="http://schemas.microsoft.com/office/drawing/2014/main" id="{FE1E9E2A-DE16-40B5-9CB4-F2BBDE2F239E}"/>
            </a:ext>
          </a:extLst>
        </xdr:cNvPr>
        <xdr:cNvSpPr txBox="1"/>
      </xdr:nvSpPr>
      <xdr:spPr>
        <a:xfrm rot="10800000" flipV="1">
          <a:off x="12059403" y="451528"/>
          <a:ext cx="280906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ESHTABLISHMENT</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18</xdr:col>
      <xdr:colOff>324654</xdr:colOff>
      <xdr:row>14</xdr:row>
      <xdr:rowOff>69857</xdr:rowOff>
    </xdr:from>
    <xdr:to>
      <xdr:col>26</xdr:col>
      <xdr:colOff>636773</xdr:colOff>
      <xdr:row>14</xdr:row>
      <xdr:rowOff>92939</xdr:rowOff>
    </xdr:to>
    <xdr:cxnSp macro="">
      <xdr:nvCxnSpPr>
        <xdr:cNvPr id="33" name="Straight Connector 32">
          <a:extLst>
            <a:ext uri="{FF2B5EF4-FFF2-40B4-BE49-F238E27FC236}">
              <a16:creationId xmlns:a16="http://schemas.microsoft.com/office/drawing/2014/main" id="{554DAE3E-6C82-4926-B3EB-1249A15D10A9}"/>
            </a:ext>
          </a:extLst>
        </xdr:cNvPr>
        <xdr:cNvCxnSpPr/>
      </xdr:nvCxnSpPr>
      <xdr:spPr>
        <a:xfrm>
          <a:off x="12158066" y="2789151"/>
          <a:ext cx="5571413" cy="2308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244966</xdr:colOff>
      <xdr:row>16</xdr:row>
      <xdr:rowOff>41024</xdr:rowOff>
    </xdr:from>
    <xdr:to>
      <xdr:col>22</xdr:col>
      <xdr:colOff>372865</xdr:colOff>
      <xdr:row>27</xdr:row>
      <xdr:rowOff>165849</xdr:rowOff>
    </xdr:to>
    <xdr:graphicFrame macro="">
      <xdr:nvGraphicFramePr>
        <xdr:cNvPr id="42" name="Chart 41">
          <a:extLst>
            <a:ext uri="{FF2B5EF4-FFF2-40B4-BE49-F238E27FC236}">
              <a16:creationId xmlns:a16="http://schemas.microsoft.com/office/drawing/2014/main" id="{AF1E62E9-9EEF-45FA-87CD-699A1F566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17</xdr:col>
      <xdr:colOff>368637</xdr:colOff>
      <xdr:row>14</xdr:row>
      <xdr:rowOff>158315</xdr:rowOff>
    </xdr:from>
    <xdr:ext cx="2809067" cy="297004"/>
    <xdr:sp macro="" textlink="'Sheets Design'!A8">
      <xdr:nvSpPr>
        <xdr:cNvPr id="44" name="TextBox 43">
          <a:extLst>
            <a:ext uri="{FF2B5EF4-FFF2-40B4-BE49-F238E27FC236}">
              <a16:creationId xmlns:a16="http://schemas.microsoft.com/office/drawing/2014/main" id="{ED94D464-06E3-4408-945C-3B3FB9CA1991}"/>
            </a:ext>
          </a:extLst>
        </xdr:cNvPr>
        <xdr:cNvSpPr txBox="1"/>
      </xdr:nvSpPr>
      <xdr:spPr>
        <a:xfrm rot="10800000" flipV="1">
          <a:off x="11626280" y="2952315"/>
          <a:ext cx="280906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SIZE</a:t>
          </a:r>
        </a:p>
      </xdr:txBody>
    </xdr:sp>
    <xdr:clientData/>
  </xdr:oneCellAnchor>
  <xdr:twoCellAnchor>
    <xdr:from>
      <xdr:col>22</xdr:col>
      <xdr:colOff>390840</xdr:colOff>
      <xdr:row>15</xdr:row>
      <xdr:rowOff>131739</xdr:rowOff>
    </xdr:from>
    <xdr:to>
      <xdr:col>22</xdr:col>
      <xdr:colOff>392739</xdr:colOff>
      <xdr:row>27</xdr:row>
      <xdr:rowOff>48024</xdr:rowOff>
    </xdr:to>
    <xdr:cxnSp macro="">
      <xdr:nvCxnSpPr>
        <xdr:cNvPr id="45" name="Straight Connector 44">
          <a:extLst>
            <a:ext uri="{FF2B5EF4-FFF2-40B4-BE49-F238E27FC236}">
              <a16:creationId xmlns:a16="http://schemas.microsoft.com/office/drawing/2014/main" id="{9BEE38C8-3B2A-4E7F-BF6F-4D774B9E7273}"/>
            </a:ext>
          </a:extLst>
        </xdr:cNvPr>
        <xdr:cNvCxnSpPr/>
      </xdr:nvCxnSpPr>
      <xdr:spPr>
        <a:xfrm flipH="1" flipV="1">
          <a:off x="14959554" y="3125310"/>
          <a:ext cx="1899" cy="23111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262801</xdr:colOff>
      <xdr:row>28</xdr:row>
      <xdr:rowOff>9442</xdr:rowOff>
    </xdr:from>
    <xdr:to>
      <xdr:col>27</xdr:col>
      <xdr:colOff>77836</xdr:colOff>
      <xdr:row>28</xdr:row>
      <xdr:rowOff>18206</xdr:rowOff>
    </xdr:to>
    <xdr:cxnSp macro="">
      <xdr:nvCxnSpPr>
        <xdr:cNvPr id="56" name="Straight Connector 55">
          <a:extLst>
            <a:ext uri="{FF2B5EF4-FFF2-40B4-BE49-F238E27FC236}">
              <a16:creationId xmlns:a16="http://schemas.microsoft.com/office/drawing/2014/main" id="{D8DA8545-10BB-431F-827E-2E36D7450CA6}"/>
            </a:ext>
          </a:extLst>
        </xdr:cNvPr>
        <xdr:cNvCxnSpPr/>
      </xdr:nvCxnSpPr>
      <xdr:spPr>
        <a:xfrm flipV="1">
          <a:off x="12182658" y="5597442"/>
          <a:ext cx="5774964" cy="87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564726</xdr:colOff>
      <xdr:row>16</xdr:row>
      <xdr:rowOff>45294</xdr:rowOff>
    </xdr:from>
    <xdr:to>
      <xdr:col>26</xdr:col>
      <xdr:colOff>650828</xdr:colOff>
      <xdr:row>27</xdr:row>
      <xdr:rowOff>126475</xdr:rowOff>
    </xdr:to>
    <mc:AlternateContent xmlns:mc="http://schemas.openxmlformats.org/markup-compatibility/2006">
      <mc:Choice xmlns:cx2="http://schemas.microsoft.com/office/drawing/2015/10/21/chartex" Requires="cx2">
        <xdr:graphicFrame macro="">
          <xdr:nvGraphicFramePr>
            <xdr:cNvPr id="61" name="Chart 60">
              <a:extLst>
                <a:ext uri="{FF2B5EF4-FFF2-40B4-BE49-F238E27FC236}">
                  <a16:creationId xmlns:a16="http://schemas.microsoft.com/office/drawing/2014/main" id="{F3384D1C-4AAB-49D4-92E8-A275DF5B2B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093526" y="3194894"/>
              <a:ext cx="2727702" cy="22465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22</xdr:col>
      <xdr:colOff>493564</xdr:colOff>
      <xdr:row>14</xdr:row>
      <xdr:rowOff>158314</xdr:rowOff>
    </xdr:from>
    <xdr:ext cx="2249407" cy="297004"/>
    <xdr:sp macro="" textlink="'Sheets Design'!A8">
      <xdr:nvSpPr>
        <xdr:cNvPr id="63" name="TextBox 62">
          <a:extLst>
            <a:ext uri="{FF2B5EF4-FFF2-40B4-BE49-F238E27FC236}">
              <a16:creationId xmlns:a16="http://schemas.microsoft.com/office/drawing/2014/main" id="{E0AD7BCB-9AB4-410E-8E47-9C8E8C97FC94}"/>
            </a:ext>
          </a:extLst>
        </xdr:cNvPr>
        <xdr:cNvSpPr txBox="1"/>
      </xdr:nvSpPr>
      <xdr:spPr>
        <a:xfrm rot="10800000" flipV="1">
          <a:off x="15062278" y="2952314"/>
          <a:ext cx="224940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LOCATION</a:t>
          </a:r>
        </a:p>
      </xdr:txBody>
    </xdr:sp>
    <xdr:clientData/>
  </xdr:oneCellAnchor>
  <xdr:oneCellAnchor>
    <xdr:from>
      <xdr:col>17</xdr:col>
      <xdr:colOff>637783</xdr:colOff>
      <xdr:row>28</xdr:row>
      <xdr:rowOff>64304</xdr:rowOff>
    </xdr:from>
    <xdr:ext cx="2249407" cy="297004"/>
    <xdr:sp macro="" textlink="'Sheets Design'!A8">
      <xdr:nvSpPr>
        <xdr:cNvPr id="65" name="TextBox 64">
          <a:extLst>
            <a:ext uri="{FF2B5EF4-FFF2-40B4-BE49-F238E27FC236}">
              <a16:creationId xmlns:a16="http://schemas.microsoft.com/office/drawing/2014/main" id="{D4A90D23-41FB-430B-A731-8E8996C5BDE2}"/>
            </a:ext>
          </a:extLst>
        </xdr:cNvPr>
        <xdr:cNvSpPr txBox="1"/>
      </xdr:nvSpPr>
      <xdr:spPr>
        <a:xfrm rot="10800000" flipV="1">
          <a:off x="11895426" y="5652304"/>
          <a:ext cx="224940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OUTLET TYPE METRICS</a:t>
          </a:r>
        </a:p>
      </xdr:txBody>
    </xdr:sp>
    <xdr:clientData/>
  </xdr:oneCellAnchor>
  <xdr:twoCellAnchor>
    <xdr:from>
      <xdr:col>18</xdr:col>
      <xdr:colOff>164351</xdr:colOff>
      <xdr:row>28</xdr:row>
      <xdr:rowOff>191799</xdr:rowOff>
    </xdr:from>
    <xdr:to>
      <xdr:col>22</xdr:col>
      <xdr:colOff>231588</xdr:colOff>
      <xdr:row>38</xdr:row>
      <xdr:rowOff>119229</xdr:rowOff>
    </xdr:to>
    <xdr:graphicFrame macro="">
      <xdr:nvGraphicFramePr>
        <xdr:cNvPr id="66" name="Chart 65">
          <a:extLst>
            <a:ext uri="{FF2B5EF4-FFF2-40B4-BE49-F238E27FC236}">
              <a16:creationId xmlns:a16="http://schemas.microsoft.com/office/drawing/2014/main" id="{6542E0A2-39A6-4357-9224-663793AE0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150091</xdr:colOff>
      <xdr:row>29</xdr:row>
      <xdr:rowOff>34636</xdr:rowOff>
    </xdr:from>
    <xdr:to>
      <xdr:col>24</xdr:col>
      <xdr:colOff>508000</xdr:colOff>
      <xdr:row>38</xdr:row>
      <xdr:rowOff>119469</xdr:rowOff>
    </xdr:to>
    <xdr:graphicFrame macro="">
      <xdr:nvGraphicFramePr>
        <xdr:cNvPr id="67" name="Chart 66">
          <a:extLst>
            <a:ext uri="{FF2B5EF4-FFF2-40B4-BE49-F238E27FC236}">
              <a16:creationId xmlns:a16="http://schemas.microsoft.com/office/drawing/2014/main" id="{AF520B1B-00DC-47CD-B4CD-DD25A2D71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373528</xdr:colOff>
      <xdr:row>28</xdr:row>
      <xdr:rowOff>191558</xdr:rowOff>
    </xdr:from>
    <xdr:to>
      <xdr:col>27</xdr:col>
      <xdr:colOff>141940</xdr:colOff>
      <xdr:row>38</xdr:row>
      <xdr:rowOff>119469</xdr:rowOff>
    </xdr:to>
    <xdr:graphicFrame macro="">
      <xdr:nvGraphicFramePr>
        <xdr:cNvPr id="70" name="Chart 69">
          <a:extLst>
            <a:ext uri="{FF2B5EF4-FFF2-40B4-BE49-F238E27FC236}">
              <a16:creationId xmlns:a16="http://schemas.microsoft.com/office/drawing/2014/main" id="{9D9F09F1-FFA9-4197-9D3B-4BF58091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20</xdr:col>
      <xdr:colOff>151803</xdr:colOff>
      <xdr:row>37</xdr:row>
      <xdr:rowOff>196498</xdr:rowOff>
    </xdr:from>
    <xdr:ext cx="884216" cy="245837"/>
    <xdr:sp macro="" textlink="">
      <xdr:nvSpPr>
        <xdr:cNvPr id="72" name="TextBox 71">
          <a:extLst>
            <a:ext uri="{FF2B5EF4-FFF2-40B4-BE49-F238E27FC236}">
              <a16:creationId xmlns:a16="http://schemas.microsoft.com/office/drawing/2014/main" id="{23914F78-8FC1-20BC-0C61-14A20E51D5BA}"/>
            </a:ext>
          </a:extLst>
        </xdr:cNvPr>
        <xdr:cNvSpPr txBox="1"/>
      </xdr:nvSpPr>
      <xdr:spPr>
        <a:xfrm>
          <a:off x="13396089" y="7580641"/>
          <a:ext cx="884216"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TOTAL SALES</a:t>
          </a:r>
        </a:p>
      </xdr:txBody>
    </xdr:sp>
    <xdr:clientData/>
  </xdr:oneCellAnchor>
  <xdr:oneCellAnchor>
    <xdr:from>
      <xdr:col>22</xdr:col>
      <xdr:colOff>572380</xdr:colOff>
      <xdr:row>37</xdr:row>
      <xdr:rowOff>196498</xdr:rowOff>
    </xdr:from>
    <xdr:ext cx="767711" cy="245837"/>
    <xdr:sp macro="" textlink="">
      <xdr:nvSpPr>
        <xdr:cNvPr id="76" name="TextBox 75">
          <a:extLst>
            <a:ext uri="{FF2B5EF4-FFF2-40B4-BE49-F238E27FC236}">
              <a16:creationId xmlns:a16="http://schemas.microsoft.com/office/drawing/2014/main" id="{E6DE390E-79E0-482C-92F9-6D282BE5AC5A}"/>
            </a:ext>
          </a:extLst>
        </xdr:cNvPr>
        <xdr:cNvSpPr txBox="1"/>
      </xdr:nvSpPr>
      <xdr:spPr>
        <a:xfrm>
          <a:off x="15141094" y="7580641"/>
          <a:ext cx="767711"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AVG</a:t>
          </a:r>
          <a:r>
            <a:rPr lang="en-IN" sz="900" b="1" kern="1200" baseline="0">
              <a:solidFill>
                <a:schemeClr val="accent1">
                  <a:lumMod val="75000"/>
                </a:schemeClr>
              </a:solidFill>
              <a:latin typeface="Segoe UI Semibold" panose="020B0702040204020203" pitchFamily="34" charset="0"/>
              <a:cs typeface="Segoe UI Semibold" panose="020B0702040204020203" pitchFamily="34" charset="0"/>
            </a:rPr>
            <a:t> </a:t>
          </a:r>
          <a:r>
            <a:rPr lang="en-IN" sz="900" b="1" kern="1200">
              <a:solidFill>
                <a:schemeClr val="accent1">
                  <a:lumMod val="75000"/>
                </a:schemeClr>
              </a:solidFill>
              <a:latin typeface="Segoe UI Semibold" panose="020B0702040204020203" pitchFamily="34" charset="0"/>
              <a:cs typeface="Segoe UI Semibold" panose="020B0702040204020203" pitchFamily="34" charset="0"/>
            </a:rPr>
            <a:t>SALES</a:t>
          </a:r>
        </a:p>
      </xdr:txBody>
    </xdr:sp>
    <xdr:clientData/>
  </xdr:oneCellAnchor>
  <xdr:oneCellAnchor>
    <xdr:from>
      <xdr:col>25</xdr:col>
      <xdr:colOff>138529</xdr:colOff>
      <xdr:row>37</xdr:row>
      <xdr:rowOff>196498</xdr:rowOff>
    </xdr:from>
    <xdr:ext cx="895823" cy="245837"/>
    <xdr:sp macro="" textlink="">
      <xdr:nvSpPr>
        <xdr:cNvPr id="77" name="TextBox 76">
          <a:extLst>
            <a:ext uri="{FF2B5EF4-FFF2-40B4-BE49-F238E27FC236}">
              <a16:creationId xmlns:a16="http://schemas.microsoft.com/office/drawing/2014/main" id="{DE6AC2DB-06A1-4048-96F0-042022360C41}"/>
            </a:ext>
          </a:extLst>
        </xdr:cNvPr>
        <xdr:cNvSpPr txBox="1"/>
      </xdr:nvSpPr>
      <xdr:spPr>
        <a:xfrm>
          <a:off x="16693886" y="7580641"/>
          <a:ext cx="895823"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NO</a:t>
          </a:r>
          <a:r>
            <a:rPr lang="en-IN" sz="900" b="1" kern="1200" baseline="0">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9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oneCellAnchor>
  <xdr:twoCellAnchor editAs="oneCell">
    <xdr:from>
      <xdr:col>6</xdr:col>
      <xdr:colOff>34638</xdr:colOff>
      <xdr:row>8</xdr:row>
      <xdr:rowOff>89763</xdr:rowOff>
    </xdr:from>
    <xdr:to>
      <xdr:col>6</xdr:col>
      <xdr:colOff>357909</xdr:colOff>
      <xdr:row>10</xdr:row>
      <xdr:rowOff>20642</xdr:rowOff>
    </xdr:to>
    <xdr:pic>
      <xdr:nvPicPr>
        <xdr:cNvPr id="85" name="Picture 84">
          <a:extLst>
            <a:ext uri="{FF2B5EF4-FFF2-40B4-BE49-F238E27FC236}">
              <a16:creationId xmlns:a16="http://schemas.microsoft.com/office/drawing/2014/main" id="{FC1D8E48-F942-C2DD-C2B7-F57CD2A3D54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983183" y="1659945"/>
          <a:ext cx="323271" cy="323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353070</xdr:colOff>
      <xdr:row>8</xdr:row>
      <xdr:rowOff>85918</xdr:rowOff>
    </xdr:from>
    <xdr:ext cx="1401839" cy="331116"/>
    <xdr:sp macro="" textlink="'Sheets Design'!A8">
      <xdr:nvSpPr>
        <xdr:cNvPr id="86" name="TextBox 85">
          <a:extLst>
            <a:ext uri="{FF2B5EF4-FFF2-40B4-BE49-F238E27FC236}">
              <a16:creationId xmlns:a16="http://schemas.microsoft.com/office/drawing/2014/main" id="{09787C8A-5D1F-4063-A229-5F07AFAB7D3C}"/>
            </a:ext>
          </a:extLst>
        </xdr:cNvPr>
        <xdr:cNvSpPr txBox="1"/>
      </xdr:nvSpPr>
      <xdr:spPr>
        <a:xfrm rot="10800000" flipV="1">
          <a:off x="4301615" y="1656100"/>
          <a:ext cx="1401839"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0" kern="1200" baseline="0">
              <a:latin typeface="Segoe UI Semibold" panose="020B0702040204020203" pitchFamily="34" charset="0"/>
              <a:ea typeface="Segoe UI Black" panose="020B0A02040204020203" pitchFamily="34" charset="0"/>
              <a:cs typeface="Segoe UI Semibold" panose="020B0702040204020203" pitchFamily="34" charset="0"/>
            </a:rPr>
            <a:t>FILTER PANEL</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5</xdr:col>
      <xdr:colOff>456979</xdr:colOff>
      <xdr:row>18</xdr:row>
      <xdr:rowOff>50345</xdr:rowOff>
    </xdr:from>
    <xdr:to>
      <xdr:col>8</xdr:col>
      <xdr:colOff>531091</xdr:colOff>
      <xdr:row>25</xdr:row>
      <xdr:rowOff>11544</xdr:rowOff>
    </xdr:to>
    <mc:AlternateContent xmlns:mc="http://schemas.openxmlformats.org/markup-compatibility/2006" xmlns:a14="http://schemas.microsoft.com/office/drawing/2010/main">
      <mc:Choice Requires="a14">
        <xdr:graphicFrame macro="">
          <xdr:nvGraphicFramePr>
            <xdr:cNvPr id="87" name="Outlet Location Type 1">
              <a:extLst>
                <a:ext uri="{FF2B5EF4-FFF2-40B4-BE49-F238E27FC236}">
                  <a16:creationId xmlns:a16="http://schemas.microsoft.com/office/drawing/2014/main" id="{9CBA8FDB-2024-4530-AEA0-183A956181D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747434" y="3583254"/>
              <a:ext cx="2048384" cy="1335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465171</xdr:colOff>
      <xdr:row>25</xdr:row>
      <xdr:rowOff>150093</xdr:rowOff>
    </xdr:from>
    <xdr:to>
      <xdr:col>8</xdr:col>
      <xdr:colOff>522900</xdr:colOff>
      <xdr:row>34</xdr:row>
      <xdr:rowOff>173182</xdr:rowOff>
    </xdr:to>
    <mc:AlternateContent xmlns:mc="http://schemas.openxmlformats.org/markup-compatibility/2006" xmlns:a14="http://schemas.microsoft.com/office/drawing/2010/main">
      <mc:Choice Requires="a14">
        <xdr:graphicFrame macro="">
          <xdr:nvGraphicFramePr>
            <xdr:cNvPr id="88" name="Item Type 1">
              <a:extLst>
                <a:ext uri="{FF2B5EF4-FFF2-40B4-BE49-F238E27FC236}">
                  <a16:creationId xmlns:a16="http://schemas.microsoft.com/office/drawing/2014/main" id="{3D0164FB-06D1-4087-A4F2-9A43D81226E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755626" y="5056911"/>
              <a:ext cx="2032001" cy="1789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334820</xdr:colOff>
      <xdr:row>36</xdr:row>
      <xdr:rowOff>34761</xdr:rowOff>
    </xdr:from>
    <xdr:to>
      <xdr:col>8</xdr:col>
      <xdr:colOff>68227</xdr:colOff>
      <xdr:row>38</xdr:row>
      <xdr:rowOff>33899</xdr:rowOff>
    </xdr:to>
    <xdr:pic>
      <xdr:nvPicPr>
        <xdr:cNvPr id="89" name="Picture 88">
          <a:hlinkClick xmlns:r="http://schemas.openxmlformats.org/officeDocument/2006/relationships" r:id="rId17"/>
          <a:extLst>
            <a:ext uri="{FF2B5EF4-FFF2-40B4-BE49-F238E27FC236}">
              <a16:creationId xmlns:a16="http://schemas.microsoft.com/office/drawing/2014/main" id="{BF66B11A-9D96-CFCE-A342-567F46675121}"/>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941456" y="7100579"/>
          <a:ext cx="391498" cy="391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196274</xdr:colOff>
      <xdr:row>35</xdr:row>
      <xdr:rowOff>170649</xdr:rowOff>
    </xdr:from>
    <xdr:to>
      <xdr:col>7</xdr:col>
      <xdr:colOff>34637</xdr:colOff>
      <xdr:row>38</xdr:row>
      <xdr:rowOff>78520</xdr:rowOff>
    </xdr:to>
    <xdr:pic>
      <xdr:nvPicPr>
        <xdr:cNvPr id="91" name="Picture 90">
          <a:hlinkClick xmlns:r="http://schemas.openxmlformats.org/officeDocument/2006/relationships" r:id="rId19"/>
          <a:extLst>
            <a:ext uri="{FF2B5EF4-FFF2-40B4-BE49-F238E27FC236}">
              <a16:creationId xmlns:a16="http://schemas.microsoft.com/office/drawing/2014/main" id="{4A373E44-AF41-86D9-075B-46CFDD020FF4}"/>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144819" y="7040194"/>
          <a:ext cx="496454" cy="496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368300</xdr:colOff>
      <xdr:row>1</xdr:row>
      <xdr:rowOff>25400</xdr:rowOff>
    </xdr:from>
    <xdr:to>
      <xdr:col>7</xdr:col>
      <xdr:colOff>330200</xdr:colOff>
      <xdr:row>8</xdr:row>
      <xdr:rowOff>44450</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958E0918-AE39-449F-87E1-0B0FB7E5FED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89400" y="228600"/>
              <a:ext cx="1943100" cy="141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136525</xdr:colOff>
      <xdr:row>15</xdr:row>
      <xdr:rowOff>6350</xdr:rowOff>
    </xdr:from>
    <xdr:to>
      <xdr:col>4</xdr:col>
      <xdr:colOff>209550</xdr:colOff>
      <xdr:row>19</xdr:row>
      <xdr:rowOff>158750</xdr:rowOff>
    </xdr:to>
    <xdr:graphicFrame macro="">
      <xdr:nvGraphicFramePr>
        <xdr:cNvPr id="6" name="Chart 5">
          <a:extLst>
            <a:ext uri="{FF2B5EF4-FFF2-40B4-BE49-F238E27FC236}">
              <a16:creationId xmlns:a16="http://schemas.microsoft.com/office/drawing/2014/main" id="{3FA22372-B6F7-85EB-B454-852257F50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92075</xdr:colOff>
      <xdr:row>24</xdr:row>
      <xdr:rowOff>76200</xdr:rowOff>
    </xdr:from>
    <xdr:to>
      <xdr:col>5</xdr:col>
      <xdr:colOff>641350</xdr:colOff>
      <xdr:row>32</xdr:row>
      <xdr:rowOff>44450</xdr:rowOff>
    </xdr:to>
    <xdr:graphicFrame macro="">
      <xdr:nvGraphicFramePr>
        <xdr:cNvPr id="2" name="Chart 1">
          <a:extLst>
            <a:ext uri="{FF2B5EF4-FFF2-40B4-BE49-F238E27FC236}">
              <a16:creationId xmlns:a16="http://schemas.microsoft.com/office/drawing/2014/main" id="{ACF47EA2-B9E7-D48B-7BFC-3F87156F6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36</xdr:row>
      <xdr:rowOff>44450</xdr:rowOff>
    </xdr:from>
    <xdr:to>
      <xdr:col>6</xdr:col>
      <xdr:colOff>539750</xdr:colOff>
      <xdr:row>50</xdr:row>
      <xdr:rowOff>25400</xdr:rowOff>
    </xdr:to>
    <xdr:graphicFrame macro="">
      <xdr:nvGraphicFramePr>
        <xdr:cNvPr id="3" name="Chart 2">
          <a:extLst>
            <a:ext uri="{FF2B5EF4-FFF2-40B4-BE49-F238E27FC236}">
              <a16:creationId xmlns:a16="http://schemas.microsoft.com/office/drawing/2014/main" id="{2C2FE645-9C6A-BC94-7E32-6547400B6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92075</xdr:colOff>
      <xdr:row>57</xdr:row>
      <xdr:rowOff>63500</xdr:rowOff>
    </xdr:from>
    <xdr:to>
      <xdr:col>7</xdr:col>
      <xdr:colOff>635000</xdr:colOff>
      <xdr:row>67</xdr:row>
      <xdr:rowOff>107950</xdr:rowOff>
    </xdr:to>
    <xdr:graphicFrame macro="">
      <xdr:nvGraphicFramePr>
        <xdr:cNvPr id="4" name="Chart 3">
          <a:extLst>
            <a:ext uri="{FF2B5EF4-FFF2-40B4-BE49-F238E27FC236}">
              <a16:creationId xmlns:a16="http://schemas.microsoft.com/office/drawing/2014/main" id="{BEDEC70B-F2FC-9ED6-8511-652E31B5F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193675</xdr:colOff>
      <xdr:row>71</xdr:row>
      <xdr:rowOff>25400</xdr:rowOff>
    </xdr:from>
    <xdr:to>
      <xdr:col>4</xdr:col>
      <xdr:colOff>457200</xdr:colOff>
      <xdr:row>78</xdr:row>
      <xdr:rowOff>38100</xdr:rowOff>
    </xdr:to>
    <xdr:graphicFrame macro="">
      <xdr:nvGraphicFramePr>
        <xdr:cNvPr id="7" name="Chart 6">
          <a:extLst>
            <a:ext uri="{FF2B5EF4-FFF2-40B4-BE49-F238E27FC236}">
              <a16:creationId xmlns:a16="http://schemas.microsoft.com/office/drawing/2014/main" id="{A875BBEA-FA6A-B341-C75A-202964C4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139700</xdr:colOff>
      <xdr:row>87</xdr:row>
      <xdr:rowOff>152400</xdr:rowOff>
    </xdr:from>
    <xdr:to>
      <xdr:col>4</xdr:col>
      <xdr:colOff>615950</xdr:colOff>
      <xdr:row>98</xdr:row>
      <xdr:rowOff>165100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61A91FA-0848-E3FB-AEFC-A0AC3ECDD0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9700" y="17576800"/>
              <a:ext cx="4197350" cy="2178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104775</xdr:colOff>
      <xdr:row>103</xdr:row>
      <xdr:rowOff>19050</xdr:rowOff>
    </xdr:from>
    <xdr:to>
      <xdr:col>5</xdr:col>
      <xdr:colOff>444500</xdr:colOff>
      <xdr:row>110</xdr:row>
      <xdr:rowOff>31750</xdr:rowOff>
    </xdr:to>
    <xdr:graphicFrame macro="">
      <xdr:nvGraphicFramePr>
        <xdr:cNvPr id="9" name="Chart 8">
          <a:extLst>
            <a:ext uri="{FF2B5EF4-FFF2-40B4-BE49-F238E27FC236}">
              <a16:creationId xmlns:a16="http://schemas.microsoft.com/office/drawing/2014/main" id="{D6BF39CA-B60D-2588-8B8B-2CFB0B3CA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260350</xdr:colOff>
      <xdr:row>114</xdr:row>
      <xdr:rowOff>63500</xdr:rowOff>
    </xdr:from>
    <xdr:to>
      <xdr:col>5</xdr:col>
      <xdr:colOff>520700</xdr:colOff>
      <xdr:row>121</xdr:row>
      <xdr:rowOff>107950</xdr:rowOff>
    </xdr:to>
    <xdr:graphicFrame macro="">
      <xdr:nvGraphicFramePr>
        <xdr:cNvPr id="10" name="Chart 9">
          <a:extLst>
            <a:ext uri="{FF2B5EF4-FFF2-40B4-BE49-F238E27FC236}">
              <a16:creationId xmlns:a16="http://schemas.microsoft.com/office/drawing/2014/main" id="{119D8915-F366-49CD-6A0B-16AEFB22F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127000</xdr:colOff>
      <xdr:row>125</xdr:row>
      <xdr:rowOff>50800</xdr:rowOff>
    </xdr:from>
    <xdr:to>
      <xdr:col>5</xdr:col>
      <xdr:colOff>469900</xdr:colOff>
      <xdr:row>133</xdr:row>
      <xdr:rowOff>114300</xdr:rowOff>
    </xdr:to>
    <xdr:graphicFrame macro="">
      <xdr:nvGraphicFramePr>
        <xdr:cNvPr id="11" name="Chart 10">
          <a:extLst>
            <a:ext uri="{FF2B5EF4-FFF2-40B4-BE49-F238E27FC236}">
              <a16:creationId xmlns:a16="http://schemas.microsoft.com/office/drawing/2014/main" id="{FFA7CD60-9271-F2C6-6456-B3B0AF18F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330200</xdr:colOff>
      <xdr:row>9</xdr:row>
      <xdr:rowOff>0</xdr:rowOff>
    </xdr:from>
    <xdr:to>
      <xdr:col>9</xdr:col>
      <xdr:colOff>381000</xdr:colOff>
      <xdr:row>20</xdr:row>
      <xdr:rowOff>44449</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D3170B82-71ED-4985-9D42-2C5440781D3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372100" y="1803400"/>
              <a:ext cx="2032000" cy="2266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527050</xdr:colOff>
      <xdr:row>1</xdr:row>
      <xdr:rowOff>19051</xdr:rowOff>
    </xdr:from>
    <xdr:to>
      <xdr:col>10</xdr:col>
      <xdr:colOff>374650</xdr:colOff>
      <xdr:row>7</xdr:row>
      <xdr:rowOff>177801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B4F0C8D3-E58E-F779-058C-1405E1C6E95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229350" y="222251"/>
              <a:ext cx="1828800" cy="135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thul Nafi" refreshedDate="45602.722644328707" createdVersion="8" refreshedVersion="8" minRefreshableVersion="3" recordCount="8523" xr:uid="{29B51E78-3B90-437F-BB9A-5674F29B74EA}">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57778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7"/>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8"/>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7"/>
    <x v="7"/>
    <x v="1"/>
    <x v="0"/>
    <x v="3"/>
    <n v="8.8394114999999995E-2"/>
    <m/>
    <n v="194.74520000000001"/>
    <n v="4.9000000000000004"/>
  </r>
  <r>
    <x v="1"/>
    <s v="NCL53"/>
    <x v="1"/>
    <x v="7"/>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7"/>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9"/>
    <x v="0"/>
    <x v="1"/>
    <x v="2"/>
    <n v="0.14359158599999999"/>
    <m/>
    <n v="213.55340000000001"/>
    <n v="4.8"/>
  </r>
  <r>
    <x v="1"/>
    <s v="FDQ12"/>
    <x v="13"/>
    <x v="7"/>
    <x v="9"/>
    <x v="0"/>
    <x v="1"/>
    <x v="2"/>
    <n v="6.1999647999999997E-2"/>
    <m/>
    <n v="230.001"/>
    <n v="4.8"/>
  </r>
  <r>
    <x v="1"/>
    <s v="FDZ27"/>
    <x v="11"/>
    <x v="7"/>
    <x v="9"/>
    <x v="0"/>
    <x v="1"/>
    <x v="2"/>
    <n v="0"/>
    <m/>
    <n v="51.234999999999999"/>
    <n v="4.8"/>
  </r>
  <r>
    <x v="1"/>
    <s v="FDI22"/>
    <x v="6"/>
    <x v="7"/>
    <x v="9"/>
    <x v="0"/>
    <x v="1"/>
    <x v="2"/>
    <n v="0.16845554900000001"/>
    <m/>
    <n v="211.06120000000001"/>
    <n v="4.8"/>
  </r>
  <r>
    <x v="0"/>
    <s v="FDW02"/>
    <x v="11"/>
    <x v="7"/>
    <x v="9"/>
    <x v="0"/>
    <x v="1"/>
    <x v="2"/>
    <n v="6.6006824000000006E-2"/>
    <m/>
    <n v="126.2704"/>
    <n v="4.8"/>
  </r>
  <r>
    <x v="0"/>
    <s v="FDR15"/>
    <x v="7"/>
    <x v="7"/>
    <x v="9"/>
    <x v="0"/>
    <x v="1"/>
    <x v="2"/>
    <n v="5.8545606E-2"/>
    <m/>
    <n v="155.8314"/>
    <n v="4.8"/>
  </r>
  <r>
    <x v="0"/>
    <s v="FDN34"/>
    <x v="6"/>
    <x v="7"/>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7"/>
    <x v="7"/>
    <x v="1"/>
    <x v="0"/>
    <x v="3"/>
    <n v="4.8738406999999997E-2"/>
    <m/>
    <n v="152.8682"/>
    <n v="4.8"/>
  </r>
  <r>
    <x v="0"/>
    <s v="FDO03"/>
    <x v="7"/>
    <x v="7"/>
    <x v="7"/>
    <x v="1"/>
    <x v="0"/>
    <x v="3"/>
    <n v="3.670437E-2"/>
    <m/>
    <n v="228.1352"/>
    <n v="4.8"/>
  </r>
  <r>
    <x v="0"/>
    <s v="FDC59"/>
    <x v="15"/>
    <x v="7"/>
    <x v="7"/>
    <x v="1"/>
    <x v="0"/>
    <x v="3"/>
    <n v="5.436436E-2"/>
    <m/>
    <n v="63.816800000000001"/>
    <n v="4.8"/>
  </r>
  <r>
    <x v="1"/>
    <s v="FDS12"/>
    <x v="13"/>
    <x v="5"/>
    <x v="5"/>
    <x v="2"/>
    <x v="1"/>
    <x v="0"/>
    <n v="0.175103435"/>
    <n v="9.1"/>
    <n v="127.53619999999999"/>
    <n v="4.7"/>
  </r>
  <r>
    <x v="1"/>
    <s v="FDR21"/>
    <x v="6"/>
    <x v="8"/>
    <x v="8"/>
    <x v="2"/>
    <x v="1"/>
    <x v="0"/>
    <n v="6.6922802000000003E-2"/>
    <n v="19.7"/>
    <n v="174.83699999999999"/>
    <n v="4.7"/>
  </r>
  <r>
    <x v="1"/>
    <s v="FDT44"/>
    <x v="0"/>
    <x v="4"/>
    <x v="4"/>
    <x v="2"/>
    <x v="1"/>
    <x v="0"/>
    <n v="0.10319540100000001"/>
    <n v="16.600000000000001"/>
    <n v="117.8466"/>
    <n v="4.7"/>
  </r>
  <r>
    <x v="0"/>
    <s v="FDZ47"/>
    <x v="13"/>
    <x v="7"/>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9"/>
    <x v="0"/>
    <x v="1"/>
    <x v="2"/>
    <n v="0.17021367600000001"/>
    <m/>
    <n v="89.585599999999999"/>
    <n v="4.7"/>
  </r>
  <r>
    <x v="1"/>
    <s v="FDQ10"/>
    <x v="6"/>
    <x v="7"/>
    <x v="9"/>
    <x v="0"/>
    <x v="1"/>
    <x v="2"/>
    <n v="5.8092550999999999E-2"/>
    <m/>
    <n v="172.04220000000001"/>
    <n v="4.7"/>
  </r>
  <r>
    <x v="0"/>
    <s v="FDH52"/>
    <x v="2"/>
    <x v="7"/>
    <x v="9"/>
    <x v="0"/>
    <x v="1"/>
    <x v="2"/>
    <n v="7.6868664000000003E-2"/>
    <m/>
    <n v="62.119399999999999"/>
    <n v="4.7"/>
  </r>
  <r>
    <x v="0"/>
    <s v="FDC10"/>
    <x v="6"/>
    <x v="7"/>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7"/>
    <x v="7"/>
    <x v="1"/>
    <x v="0"/>
    <x v="3"/>
    <n v="0.10080442000000001"/>
    <m/>
    <n v="45.474400000000003"/>
    <n v="4.7"/>
  </r>
  <r>
    <x v="1"/>
    <s v="FDW49"/>
    <x v="3"/>
    <x v="7"/>
    <x v="7"/>
    <x v="1"/>
    <x v="0"/>
    <x v="3"/>
    <n v="8.2152451000000001E-2"/>
    <m/>
    <n v="179.90020000000001"/>
    <n v="4.7"/>
  </r>
  <r>
    <x v="1"/>
    <s v="NCW53"/>
    <x v="1"/>
    <x v="7"/>
    <x v="7"/>
    <x v="1"/>
    <x v="0"/>
    <x v="3"/>
    <n v="3.0347404000000001E-2"/>
    <m/>
    <n v="192.5162"/>
    <n v="4.7"/>
  </r>
  <r>
    <x v="1"/>
    <s v="NCB18"/>
    <x v="5"/>
    <x v="7"/>
    <x v="7"/>
    <x v="1"/>
    <x v="0"/>
    <x v="3"/>
    <n v="4.1091215E-2"/>
    <m/>
    <n v="89.551400000000001"/>
    <n v="4.7"/>
  </r>
  <r>
    <x v="1"/>
    <s v="DRD13"/>
    <x v="4"/>
    <x v="7"/>
    <x v="7"/>
    <x v="1"/>
    <x v="0"/>
    <x v="3"/>
    <n v="4.8841794000000001E-2"/>
    <m/>
    <n v="64.716800000000006"/>
    <n v="4.7"/>
  </r>
  <r>
    <x v="1"/>
    <s v="DRF01"/>
    <x v="4"/>
    <x v="7"/>
    <x v="7"/>
    <x v="1"/>
    <x v="0"/>
    <x v="3"/>
    <n v="0.17423237699999999"/>
    <m/>
    <n v="146.61019999999999"/>
    <n v="4.7"/>
  </r>
  <r>
    <x v="1"/>
    <s v="FDN48"/>
    <x v="13"/>
    <x v="7"/>
    <x v="9"/>
    <x v="0"/>
    <x v="1"/>
    <x v="2"/>
    <n v="0.113720344"/>
    <m/>
    <n v="89.980400000000003"/>
    <n v="4.5999999999999996"/>
  </r>
  <r>
    <x v="0"/>
    <s v="FDQ49"/>
    <x v="12"/>
    <x v="7"/>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7"/>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9"/>
    <x v="0"/>
    <x v="1"/>
    <x v="2"/>
    <n v="0.187443314"/>
    <m/>
    <n v="220.47720000000001"/>
    <n v="4.5999999999999996"/>
  </r>
  <r>
    <x v="0"/>
    <s v="FDB35"/>
    <x v="15"/>
    <x v="7"/>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4"/>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7"/>
    <x v="7"/>
    <x v="1"/>
    <x v="0"/>
    <x v="3"/>
    <n v="2.2291121000000001E-2"/>
    <m/>
    <n v="93.609399999999994"/>
    <n v="4.5999999999999996"/>
  </r>
  <r>
    <x v="1"/>
    <s v="FDM03"/>
    <x v="7"/>
    <x v="7"/>
    <x v="7"/>
    <x v="1"/>
    <x v="0"/>
    <x v="3"/>
    <n v="0"/>
    <m/>
    <n v="109.1938"/>
    <n v="4.5999999999999996"/>
  </r>
  <r>
    <x v="1"/>
    <s v="FDX15"/>
    <x v="7"/>
    <x v="7"/>
    <x v="7"/>
    <x v="1"/>
    <x v="0"/>
    <x v="3"/>
    <n v="0.155541973"/>
    <m/>
    <n v="159.7578"/>
    <n v="4.5999999999999996"/>
  </r>
  <r>
    <x v="1"/>
    <s v="FDA10"/>
    <x v="6"/>
    <x v="7"/>
    <x v="7"/>
    <x v="1"/>
    <x v="0"/>
    <x v="3"/>
    <n v="0.141129263"/>
    <m/>
    <n v="121.60720000000001"/>
    <n v="4.5999999999999996"/>
  </r>
  <r>
    <x v="0"/>
    <s v="FDE56"/>
    <x v="0"/>
    <x v="7"/>
    <x v="7"/>
    <x v="1"/>
    <x v="0"/>
    <x v="3"/>
    <n v="0.15842451599999999"/>
    <m/>
    <n v="62.419400000000003"/>
    <n v="4.5999999999999996"/>
  </r>
  <r>
    <x v="0"/>
    <s v="FDS31"/>
    <x v="0"/>
    <x v="7"/>
    <x v="7"/>
    <x v="1"/>
    <x v="0"/>
    <x v="3"/>
    <n v="4.3978369000000003E-2"/>
    <m/>
    <n v="178.43180000000001"/>
    <n v="4.5999999999999996"/>
  </r>
  <r>
    <x v="0"/>
    <s v="FDW39"/>
    <x v="7"/>
    <x v="7"/>
    <x v="7"/>
    <x v="1"/>
    <x v="0"/>
    <x v="3"/>
    <n v="3.6731658E-2"/>
    <m/>
    <n v="177.23699999999999"/>
    <n v="4.5999999999999996"/>
  </r>
  <r>
    <x v="0"/>
    <s v="FDY39"/>
    <x v="7"/>
    <x v="7"/>
    <x v="7"/>
    <x v="1"/>
    <x v="0"/>
    <x v="3"/>
    <n v="0"/>
    <m/>
    <n v="182.0608"/>
    <n v="4.5999999999999996"/>
  </r>
  <r>
    <x v="1"/>
    <s v="NCQ53"/>
    <x v="1"/>
    <x v="7"/>
    <x v="7"/>
    <x v="1"/>
    <x v="0"/>
    <x v="3"/>
    <n v="1.8813776000000001E-2"/>
    <m/>
    <n v="235.25899999999999"/>
    <n v="4.5999999999999996"/>
  </r>
  <r>
    <x v="0"/>
    <s v="FDG35"/>
    <x v="15"/>
    <x v="7"/>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8"/>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8"/>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7"/>
    <x v="7"/>
    <x v="1"/>
    <x v="0"/>
    <x v="3"/>
    <n v="1.1953902000000001E-2"/>
    <m/>
    <n v="164.51840000000001"/>
    <n v="4.5"/>
  </r>
  <r>
    <x v="1"/>
    <s v="NCS54"/>
    <x v="5"/>
    <x v="3"/>
    <x v="3"/>
    <x v="1"/>
    <x v="2"/>
    <x v="0"/>
    <n v="9.9848469999999998E-3"/>
    <n v="13.6"/>
    <n v="175.43700000000001"/>
    <n v="4.5"/>
  </r>
  <r>
    <x v="1"/>
    <s v="NCJ54"/>
    <x v="5"/>
    <x v="7"/>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8"/>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9"/>
    <x v="0"/>
    <x v="1"/>
    <x v="2"/>
    <n v="9.9442328999999996E-2"/>
    <m/>
    <n v="233.16419999999999"/>
    <n v="4.5"/>
  </r>
  <r>
    <x v="1"/>
    <s v="FDY32"/>
    <x v="0"/>
    <x v="7"/>
    <x v="9"/>
    <x v="0"/>
    <x v="1"/>
    <x v="2"/>
    <n v="0.22628438100000001"/>
    <m/>
    <n v="163.221"/>
    <n v="4.5"/>
  </r>
  <r>
    <x v="1"/>
    <s v="NCG43"/>
    <x v="5"/>
    <x v="7"/>
    <x v="9"/>
    <x v="0"/>
    <x v="1"/>
    <x v="2"/>
    <n v="0.12998368799999999"/>
    <m/>
    <n v="93.046199999999999"/>
    <n v="4.5"/>
  </r>
  <r>
    <x v="1"/>
    <s v="NCO30"/>
    <x v="5"/>
    <x v="7"/>
    <x v="9"/>
    <x v="0"/>
    <x v="1"/>
    <x v="2"/>
    <n v="2.7532258E-2"/>
    <m/>
    <n v="185.0608"/>
    <n v="4.5"/>
  </r>
  <r>
    <x v="1"/>
    <s v="NCQ06"/>
    <x v="5"/>
    <x v="7"/>
    <x v="9"/>
    <x v="0"/>
    <x v="1"/>
    <x v="2"/>
    <n v="7.3229342000000003E-2"/>
    <m/>
    <n v="254.10140000000001"/>
    <n v="4.5"/>
  </r>
  <r>
    <x v="1"/>
    <s v="NCV06"/>
    <x v="5"/>
    <x v="7"/>
    <x v="9"/>
    <x v="0"/>
    <x v="1"/>
    <x v="2"/>
    <n v="0.116750407"/>
    <m/>
    <n v="195.24780000000001"/>
    <n v="4.5"/>
  </r>
  <r>
    <x v="1"/>
    <s v="NCZ54"/>
    <x v="5"/>
    <x v="7"/>
    <x v="9"/>
    <x v="0"/>
    <x v="1"/>
    <x v="2"/>
    <n v="0.14595153299999999"/>
    <m/>
    <n v="160.95519999999999"/>
    <n v="4.5"/>
  </r>
  <r>
    <x v="1"/>
    <s v="NCP50"/>
    <x v="10"/>
    <x v="7"/>
    <x v="9"/>
    <x v="0"/>
    <x v="1"/>
    <x v="2"/>
    <n v="3.5997636E-2"/>
    <m/>
    <n v="78.661799999999999"/>
    <n v="4.5"/>
  </r>
  <r>
    <x v="1"/>
    <s v="FDF46"/>
    <x v="6"/>
    <x v="7"/>
    <x v="9"/>
    <x v="0"/>
    <x v="1"/>
    <x v="2"/>
    <n v="0.164006137"/>
    <m/>
    <n v="113.2834"/>
    <n v="4.5"/>
  </r>
  <r>
    <x v="1"/>
    <s v="FDR33"/>
    <x v="6"/>
    <x v="7"/>
    <x v="9"/>
    <x v="0"/>
    <x v="1"/>
    <x v="2"/>
    <n v="4.6903970000000003E-2"/>
    <m/>
    <n v="110.657"/>
    <n v="4.5"/>
  </r>
  <r>
    <x v="1"/>
    <s v="FDS57"/>
    <x v="6"/>
    <x v="7"/>
    <x v="9"/>
    <x v="0"/>
    <x v="1"/>
    <x v="2"/>
    <n v="0.18111405899999999"/>
    <m/>
    <n v="141.64699999999999"/>
    <n v="4.5"/>
  </r>
  <r>
    <x v="1"/>
    <s v="DRH01"/>
    <x v="4"/>
    <x v="7"/>
    <x v="9"/>
    <x v="0"/>
    <x v="1"/>
    <x v="2"/>
    <n v="0.17141731599999999"/>
    <m/>
    <n v="173.07380000000001"/>
    <n v="4.5"/>
  </r>
  <r>
    <x v="0"/>
    <s v="FDJ58"/>
    <x v="6"/>
    <x v="7"/>
    <x v="9"/>
    <x v="0"/>
    <x v="1"/>
    <x v="2"/>
    <n v="0.184359831"/>
    <m/>
    <n v="172.6764"/>
    <n v="4.5"/>
  </r>
  <r>
    <x v="0"/>
    <s v="FDL57"/>
    <x v="6"/>
    <x v="7"/>
    <x v="9"/>
    <x v="0"/>
    <x v="1"/>
    <x v="2"/>
    <n v="0.11744283799999999"/>
    <m/>
    <n v="257.73039999999997"/>
    <n v="4.5"/>
  </r>
  <r>
    <x v="0"/>
    <s v="FDT09"/>
    <x v="6"/>
    <x v="7"/>
    <x v="9"/>
    <x v="0"/>
    <x v="1"/>
    <x v="2"/>
    <n v="2.1471456E-2"/>
    <m/>
    <n v="131.0284"/>
    <n v="4.5"/>
  </r>
  <r>
    <x v="0"/>
    <s v="FDY33"/>
    <x v="6"/>
    <x v="7"/>
    <x v="9"/>
    <x v="0"/>
    <x v="1"/>
    <x v="2"/>
    <n v="0.17018662800000001"/>
    <m/>
    <n v="159.02619999999999"/>
    <n v="4.5"/>
  </r>
  <r>
    <x v="1"/>
    <s v="FDP09"/>
    <x v="6"/>
    <x v="7"/>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4"/>
    <x v="8"/>
    <x v="8"/>
    <x v="2"/>
    <x v="1"/>
    <x v="0"/>
    <n v="7.7178965000000002E-2"/>
    <n v="6.96"/>
    <n v="93.114599999999996"/>
    <n v="4.5"/>
  </r>
  <r>
    <x v="1"/>
    <s v="DRL60"/>
    <x v="4"/>
    <x v="8"/>
    <x v="8"/>
    <x v="2"/>
    <x v="1"/>
    <x v="0"/>
    <n v="2.7054244000000002E-2"/>
    <n v="8.52"/>
    <n v="151.56819999999999"/>
    <n v="4.5"/>
  </r>
  <r>
    <x v="1"/>
    <s v="DRD13"/>
    <x v="4"/>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4"/>
    <x v="8"/>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7"/>
    <x v="7"/>
    <x v="1"/>
    <x v="0"/>
    <x v="3"/>
    <n v="6.8765925000000006E-2"/>
    <m/>
    <n v="216.91659999999999"/>
    <n v="4.5"/>
  </r>
  <r>
    <x v="1"/>
    <s v="FDR23"/>
    <x v="8"/>
    <x v="7"/>
    <x v="7"/>
    <x v="1"/>
    <x v="0"/>
    <x v="3"/>
    <n v="8.1391459999999999E-2"/>
    <m/>
    <n v="177.83699999999999"/>
    <n v="4.5"/>
  </r>
  <r>
    <x v="1"/>
    <s v="FDB27"/>
    <x v="11"/>
    <x v="7"/>
    <x v="7"/>
    <x v="1"/>
    <x v="0"/>
    <x v="3"/>
    <n v="5.5121891999999999E-2"/>
    <m/>
    <n v="196.77680000000001"/>
    <n v="4.5"/>
  </r>
  <r>
    <x v="1"/>
    <s v="FDK51"/>
    <x v="11"/>
    <x v="7"/>
    <x v="7"/>
    <x v="1"/>
    <x v="0"/>
    <x v="3"/>
    <n v="5.2097910000000001E-3"/>
    <m/>
    <n v="265.28840000000002"/>
    <n v="4.5"/>
  </r>
  <r>
    <x v="1"/>
    <s v="FDK28"/>
    <x v="2"/>
    <x v="7"/>
    <x v="7"/>
    <x v="1"/>
    <x v="0"/>
    <x v="3"/>
    <n v="6.5272284E-2"/>
    <m/>
    <n v="256.16460000000001"/>
    <n v="4.5"/>
  </r>
  <r>
    <x v="1"/>
    <s v="FDK52"/>
    <x v="2"/>
    <x v="7"/>
    <x v="7"/>
    <x v="1"/>
    <x v="0"/>
    <x v="3"/>
    <n v="0"/>
    <m/>
    <n v="225.30619999999999"/>
    <n v="4.5"/>
  </r>
  <r>
    <x v="1"/>
    <s v="FDU52"/>
    <x v="2"/>
    <x v="7"/>
    <x v="7"/>
    <x v="1"/>
    <x v="0"/>
    <x v="3"/>
    <n v="6.3462047999999993E-2"/>
    <m/>
    <n v="157.56299999999999"/>
    <n v="4.5"/>
  </r>
  <r>
    <x v="1"/>
    <s v="NCK05"/>
    <x v="1"/>
    <x v="7"/>
    <x v="7"/>
    <x v="1"/>
    <x v="0"/>
    <x v="3"/>
    <n v="7.7079176999999999E-2"/>
    <m/>
    <n v="61.553600000000003"/>
    <n v="4.5"/>
  </r>
  <r>
    <x v="1"/>
    <s v="NCA06"/>
    <x v="5"/>
    <x v="7"/>
    <x v="7"/>
    <x v="1"/>
    <x v="0"/>
    <x v="3"/>
    <n v="0.14258975099999999"/>
    <m/>
    <n v="35.918999999999997"/>
    <n v="4.5"/>
  </r>
  <r>
    <x v="1"/>
    <s v="NCE06"/>
    <x v="5"/>
    <x v="7"/>
    <x v="7"/>
    <x v="1"/>
    <x v="0"/>
    <x v="3"/>
    <n v="9.1042210999999998E-2"/>
    <m/>
    <n v="162.68940000000001"/>
    <n v="4.5"/>
  </r>
  <r>
    <x v="1"/>
    <s v="NCG07"/>
    <x v="5"/>
    <x v="7"/>
    <x v="7"/>
    <x v="1"/>
    <x v="0"/>
    <x v="3"/>
    <n v="5.2247806000000001E-2"/>
    <m/>
    <n v="190.85300000000001"/>
    <n v="4.5"/>
  </r>
  <r>
    <x v="1"/>
    <s v="NCH54"/>
    <x v="5"/>
    <x v="7"/>
    <x v="7"/>
    <x v="1"/>
    <x v="0"/>
    <x v="3"/>
    <n v="7.2317217000000003E-2"/>
    <m/>
    <n v="160.792"/>
    <n v="4.5"/>
  </r>
  <r>
    <x v="1"/>
    <s v="NCT18"/>
    <x v="5"/>
    <x v="7"/>
    <x v="7"/>
    <x v="1"/>
    <x v="0"/>
    <x v="3"/>
    <n v="5.911748E-2"/>
    <m/>
    <n v="181.5976"/>
    <n v="4.5"/>
  </r>
  <r>
    <x v="1"/>
    <s v="NCZ06"/>
    <x v="5"/>
    <x v="7"/>
    <x v="7"/>
    <x v="1"/>
    <x v="0"/>
    <x v="3"/>
    <n v="9.370568E-2"/>
    <m/>
    <n v="253.8698"/>
    <n v="4.5"/>
  </r>
  <r>
    <x v="1"/>
    <s v="NCL07"/>
    <x v="10"/>
    <x v="7"/>
    <x v="7"/>
    <x v="1"/>
    <x v="0"/>
    <x v="3"/>
    <n v="3.1186800000000001E-2"/>
    <m/>
    <n v="39.548000000000002"/>
    <n v="4.5"/>
  </r>
  <r>
    <x v="0"/>
    <s v="FDF24"/>
    <x v="13"/>
    <x v="7"/>
    <x v="7"/>
    <x v="1"/>
    <x v="0"/>
    <x v="3"/>
    <n v="2.524761E-2"/>
    <m/>
    <n v="81.993399999999994"/>
    <n v="4.5"/>
  </r>
  <r>
    <x v="0"/>
    <s v="FDF26"/>
    <x v="3"/>
    <x v="7"/>
    <x v="7"/>
    <x v="1"/>
    <x v="0"/>
    <x v="3"/>
    <n v="4.6408928000000002E-2"/>
    <m/>
    <n v="153.2998"/>
    <n v="4.5"/>
  </r>
  <r>
    <x v="0"/>
    <s v="FDR40"/>
    <x v="2"/>
    <x v="7"/>
    <x v="7"/>
    <x v="1"/>
    <x v="0"/>
    <x v="3"/>
    <n v="7.9954799999999993E-3"/>
    <m/>
    <n v="78.561800000000005"/>
    <n v="4.5"/>
  </r>
  <r>
    <x v="0"/>
    <s v="FDW16"/>
    <x v="2"/>
    <x v="7"/>
    <x v="7"/>
    <x v="1"/>
    <x v="0"/>
    <x v="3"/>
    <n v="4.1273391E-2"/>
    <m/>
    <n v="91.680400000000006"/>
    <n v="4.5"/>
  </r>
  <r>
    <x v="0"/>
    <s v="FDY04"/>
    <x v="2"/>
    <x v="7"/>
    <x v="7"/>
    <x v="1"/>
    <x v="0"/>
    <x v="3"/>
    <n v="4.2270751000000002E-2"/>
    <m/>
    <n v="162.52099999999999"/>
    <n v="4.5"/>
  </r>
  <r>
    <x v="0"/>
    <s v="FDO31"/>
    <x v="0"/>
    <x v="7"/>
    <x v="7"/>
    <x v="1"/>
    <x v="0"/>
    <x v="3"/>
    <n v="2.8842331999999998E-2"/>
    <m/>
    <n v="81.495999999999995"/>
    <n v="4.5"/>
  </r>
  <r>
    <x v="0"/>
    <s v="FDF34"/>
    <x v="6"/>
    <x v="7"/>
    <x v="7"/>
    <x v="1"/>
    <x v="0"/>
    <x v="3"/>
    <n v="1.3951504E-2"/>
    <m/>
    <n v="199.9084"/>
    <n v="4.5"/>
  </r>
  <r>
    <x v="0"/>
    <s v="DRC36"/>
    <x v="4"/>
    <x v="7"/>
    <x v="7"/>
    <x v="1"/>
    <x v="0"/>
    <x v="3"/>
    <n v="4.4767031999999998E-2"/>
    <m/>
    <n v="173.7054"/>
    <n v="4.5"/>
  </r>
  <r>
    <x v="1"/>
    <s v="FDW24"/>
    <x v="13"/>
    <x v="7"/>
    <x v="7"/>
    <x v="1"/>
    <x v="0"/>
    <x v="3"/>
    <n v="3.7315468999999997E-2"/>
    <m/>
    <n v="50.003399999999999"/>
    <n v="4.5"/>
  </r>
  <r>
    <x v="1"/>
    <s v="FDQ23"/>
    <x v="8"/>
    <x v="7"/>
    <x v="7"/>
    <x v="1"/>
    <x v="0"/>
    <x v="3"/>
    <n v="2.4407061000000001E-2"/>
    <m/>
    <n v="102.33320000000001"/>
    <n v="4.5"/>
  </r>
  <r>
    <x v="1"/>
    <s v="NCS05"/>
    <x v="1"/>
    <x v="7"/>
    <x v="7"/>
    <x v="1"/>
    <x v="0"/>
    <x v="3"/>
    <n v="2.0876485E-2"/>
    <m/>
    <n v="133.79419999999999"/>
    <n v="4.5"/>
  </r>
  <r>
    <x v="0"/>
    <s v="FDT26"/>
    <x v="11"/>
    <x v="7"/>
    <x v="7"/>
    <x v="1"/>
    <x v="0"/>
    <x v="3"/>
    <n v="6.7624437999999995E-2"/>
    <m/>
    <n v="120.944"/>
    <n v="4.5"/>
  </r>
  <r>
    <x v="1"/>
    <s v="NCD19"/>
    <x v="5"/>
    <x v="3"/>
    <x v="3"/>
    <x v="1"/>
    <x v="2"/>
    <x v="0"/>
    <n v="0"/>
    <n v="8.93"/>
    <n v="53.861400000000003"/>
    <n v="4.4000000000000004"/>
  </r>
  <r>
    <x v="1"/>
    <s v="FDB34"/>
    <x v="6"/>
    <x v="7"/>
    <x v="7"/>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7"/>
    <x v="9"/>
    <x v="0"/>
    <x v="1"/>
    <x v="2"/>
    <n v="9.4153749999999994E-2"/>
    <m/>
    <n v="165.7526"/>
    <n v="4.4000000000000004"/>
  </r>
  <r>
    <x v="1"/>
    <s v="FDT43"/>
    <x v="0"/>
    <x v="1"/>
    <x v="1"/>
    <x v="1"/>
    <x v="0"/>
    <x v="1"/>
    <n v="2.0631653999999999E-2"/>
    <n v="16.350000000000001"/>
    <n v="50.132399999999997"/>
    <n v="4.4000000000000004"/>
  </r>
  <r>
    <x v="1"/>
    <s v="FDI24"/>
    <x v="13"/>
    <x v="7"/>
    <x v="7"/>
    <x v="1"/>
    <x v="0"/>
    <x v="3"/>
    <n v="7.8362483999999996E-2"/>
    <m/>
    <n v="177.93700000000001"/>
    <n v="4.4000000000000004"/>
  </r>
  <r>
    <x v="0"/>
    <s v="FDS46"/>
    <x v="6"/>
    <x v="7"/>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7"/>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7"/>
    <x v="7"/>
    <x v="1"/>
    <x v="0"/>
    <x v="3"/>
    <n v="2.6749991000000001E-2"/>
    <m/>
    <n v="106.928"/>
    <n v="4.4000000000000004"/>
  </r>
  <r>
    <x v="1"/>
    <s v="NCL19"/>
    <x v="10"/>
    <x v="8"/>
    <x v="8"/>
    <x v="2"/>
    <x v="1"/>
    <x v="0"/>
    <n v="1.5673267000000001E-2"/>
    <n v="15.35"/>
    <n v="145.047"/>
    <n v="4.4000000000000004"/>
  </r>
  <r>
    <x v="0"/>
    <s v="FDT32"/>
    <x v="0"/>
    <x v="7"/>
    <x v="7"/>
    <x v="1"/>
    <x v="0"/>
    <x v="3"/>
    <n v="6.5316099000000002E-2"/>
    <m/>
    <n v="189.92140000000001"/>
    <n v="4.4000000000000004"/>
  </r>
  <r>
    <x v="1"/>
    <s v="FDC46"/>
    <x v="6"/>
    <x v="7"/>
    <x v="7"/>
    <x v="1"/>
    <x v="0"/>
    <x v="3"/>
    <n v="0.115978122"/>
    <m/>
    <n v="183.42660000000001"/>
    <n v="4.4000000000000004"/>
  </r>
  <r>
    <x v="1"/>
    <s v="FDS10"/>
    <x v="6"/>
    <x v="7"/>
    <x v="7"/>
    <x v="1"/>
    <x v="0"/>
    <x v="3"/>
    <n v="3.5015200000000003E-2"/>
    <m/>
    <n v="182.0318"/>
    <n v="4.4000000000000004"/>
  </r>
  <r>
    <x v="1"/>
    <s v="FDC04"/>
    <x v="11"/>
    <x v="7"/>
    <x v="7"/>
    <x v="1"/>
    <x v="0"/>
    <x v="3"/>
    <n v="4.4767801000000003E-2"/>
    <m/>
    <n v="241.8854"/>
    <n v="4.4000000000000004"/>
  </r>
  <r>
    <x v="1"/>
    <s v="NCJ30"/>
    <x v="5"/>
    <x v="1"/>
    <x v="1"/>
    <x v="1"/>
    <x v="0"/>
    <x v="1"/>
    <n v="8.0968973E-2"/>
    <n v="5.82"/>
    <n v="171.37899999999999"/>
    <n v="4.4000000000000004"/>
  </r>
  <r>
    <x v="0"/>
    <s v="FDQ15"/>
    <x v="7"/>
    <x v="7"/>
    <x v="7"/>
    <x v="1"/>
    <x v="0"/>
    <x v="3"/>
    <n v="0.15034186699999999"/>
    <m/>
    <n v="83.127600000000001"/>
    <n v="4.4000000000000004"/>
  </r>
  <r>
    <x v="0"/>
    <s v="FDV01"/>
    <x v="3"/>
    <x v="7"/>
    <x v="7"/>
    <x v="1"/>
    <x v="0"/>
    <x v="3"/>
    <n v="0"/>
    <m/>
    <n v="154.63140000000001"/>
    <n v="4.4000000000000004"/>
  </r>
  <r>
    <x v="0"/>
    <s v="FDJ57"/>
    <x v="14"/>
    <x v="8"/>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7"/>
    <x v="9"/>
    <x v="0"/>
    <x v="1"/>
    <x v="2"/>
    <n v="2.4387984000000001E-2"/>
    <m/>
    <n v="92.446200000000005"/>
    <n v="4.4000000000000004"/>
  </r>
  <r>
    <x v="1"/>
    <s v="DRG27"/>
    <x v="11"/>
    <x v="7"/>
    <x v="9"/>
    <x v="0"/>
    <x v="1"/>
    <x v="2"/>
    <n v="0.18403525300000001"/>
    <m/>
    <n v="42.213799999999999"/>
    <n v="4.4000000000000004"/>
  </r>
  <r>
    <x v="1"/>
    <s v="FDF16"/>
    <x v="2"/>
    <x v="7"/>
    <x v="9"/>
    <x v="0"/>
    <x v="1"/>
    <x v="2"/>
    <n v="0.15080666600000001"/>
    <m/>
    <n v="149.0076"/>
    <n v="4.4000000000000004"/>
  </r>
  <r>
    <x v="1"/>
    <s v="FDH08"/>
    <x v="0"/>
    <x v="7"/>
    <x v="9"/>
    <x v="0"/>
    <x v="1"/>
    <x v="2"/>
    <n v="3.0516069E-2"/>
    <m/>
    <n v="227.80099999999999"/>
    <n v="4.4000000000000004"/>
  </r>
  <r>
    <x v="1"/>
    <s v="FDR08"/>
    <x v="0"/>
    <x v="7"/>
    <x v="9"/>
    <x v="0"/>
    <x v="1"/>
    <x v="2"/>
    <n v="6.5872936000000007E-2"/>
    <m/>
    <n v="113.18859999999999"/>
    <n v="4.4000000000000004"/>
  </r>
  <r>
    <x v="1"/>
    <s v="FDU07"/>
    <x v="0"/>
    <x v="7"/>
    <x v="9"/>
    <x v="0"/>
    <x v="1"/>
    <x v="2"/>
    <n v="0.104784329"/>
    <m/>
    <n v="150.4366"/>
    <n v="4.4000000000000004"/>
  </r>
  <r>
    <x v="1"/>
    <s v="FDU32"/>
    <x v="0"/>
    <x v="7"/>
    <x v="9"/>
    <x v="0"/>
    <x v="1"/>
    <x v="2"/>
    <n v="4.5465958000000001E-2"/>
    <m/>
    <n v="120.84139999999999"/>
    <n v="4.4000000000000004"/>
  </r>
  <r>
    <x v="1"/>
    <s v="NCT53"/>
    <x v="1"/>
    <x v="7"/>
    <x v="9"/>
    <x v="0"/>
    <x v="1"/>
    <x v="2"/>
    <n v="8.4245355999999993E-2"/>
    <m/>
    <n v="164.65260000000001"/>
    <n v="4.4000000000000004"/>
  </r>
  <r>
    <x v="1"/>
    <s v="NCB19"/>
    <x v="5"/>
    <x v="7"/>
    <x v="9"/>
    <x v="0"/>
    <x v="1"/>
    <x v="2"/>
    <n v="0.158096128"/>
    <m/>
    <n v="86.388199999999998"/>
    <n v="4.4000000000000004"/>
  </r>
  <r>
    <x v="1"/>
    <s v="FDK43"/>
    <x v="7"/>
    <x v="7"/>
    <x v="9"/>
    <x v="0"/>
    <x v="1"/>
    <x v="2"/>
    <n v="4.6994716999999998E-2"/>
    <m/>
    <n v="125.80200000000001"/>
    <n v="4.4000000000000004"/>
  </r>
  <r>
    <x v="1"/>
    <s v="NCL55"/>
    <x v="10"/>
    <x v="7"/>
    <x v="9"/>
    <x v="0"/>
    <x v="1"/>
    <x v="2"/>
    <n v="0.113212516"/>
    <m/>
    <n v="254.60400000000001"/>
    <n v="4.4000000000000004"/>
  </r>
  <r>
    <x v="1"/>
    <s v="FDK33"/>
    <x v="6"/>
    <x v="7"/>
    <x v="9"/>
    <x v="0"/>
    <x v="1"/>
    <x v="2"/>
    <n v="1.9671472999999998E-2"/>
    <m/>
    <n v="214.756"/>
    <n v="4.4000000000000004"/>
  </r>
  <r>
    <x v="1"/>
    <s v="FDX09"/>
    <x v="6"/>
    <x v="7"/>
    <x v="9"/>
    <x v="0"/>
    <x v="1"/>
    <x v="2"/>
    <n v="0.114243048"/>
    <m/>
    <n v="174.93700000000001"/>
    <n v="4.4000000000000004"/>
  </r>
  <r>
    <x v="1"/>
    <s v="FDZ22"/>
    <x v="6"/>
    <x v="7"/>
    <x v="9"/>
    <x v="0"/>
    <x v="1"/>
    <x v="2"/>
    <n v="7.9261743999999995E-2"/>
    <m/>
    <n v="81.825000000000003"/>
    <n v="4.4000000000000004"/>
  </r>
  <r>
    <x v="0"/>
    <s v="FDY38"/>
    <x v="11"/>
    <x v="7"/>
    <x v="9"/>
    <x v="0"/>
    <x v="1"/>
    <x v="2"/>
    <n v="0.208662546"/>
    <m/>
    <n v="231.83"/>
    <n v="4.4000000000000004"/>
  </r>
  <r>
    <x v="0"/>
    <s v="FDE28"/>
    <x v="2"/>
    <x v="7"/>
    <x v="9"/>
    <x v="0"/>
    <x v="1"/>
    <x v="2"/>
    <n v="0.23207267400000001"/>
    <m/>
    <n v="229.46680000000001"/>
    <n v="4.4000000000000004"/>
  </r>
  <r>
    <x v="0"/>
    <s v="FDP40"/>
    <x v="2"/>
    <x v="7"/>
    <x v="9"/>
    <x v="0"/>
    <x v="1"/>
    <x v="2"/>
    <n v="6.0154968000000003E-2"/>
    <m/>
    <n v="110.1544"/>
    <n v="4.4000000000000004"/>
  </r>
  <r>
    <x v="0"/>
    <s v="FDY39"/>
    <x v="7"/>
    <x v="7"/>
    <x v="9"/>
    <x v="0"/>
    <x v="1"/>
    <x v="2"/>
    <n v="8.2341170000000005E-2"/>
    <m/>
    <n v="185.76079999999999"/>
    <n v="4.4000000000000004"/>
  </r>
  <r>
    <x v="0"/>
    <s v="FDQ45"/>
    <x v="6"/>
    <x v="7"/>
    <x v="9"/>
    <x v="0"/>
    <x v="1"/>
    <x v="2"/>
    <n v="1.9114348999999999E-2"/>
    <m/>
    <n v="182.16079999999999"/>
    <n v="4.4000000000000004"/>
  </r>
  <r>
    <x v="0"/>
    <s v="FDE11"/>
    <x v="15"/>
    <x v="7"/>
    <x v="9"/>
    <x v="0"/>
    <x v="1"/>
    <x v="2"/>
    <n v="0.23653561000000001"/>
    <m/>
    <n v="184.19239999999999"/>
    <n v="4.4000000000000004"/>
  </r>
  <r>
    <x v="1"/>
    <s v="FDD51"/>
    <x v="11"/>
    <x v="7"/>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0"/>
    <s v="FDL38"/>
    <x v="3"/>
    <x v="8"/>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7"/>
    <x v="7"/>
    <x v="1"/>
    <x v="0"/>
    <x v="3"/>
    <n v="4.5865088999999998E-2"/>
    <m/>
    <n v="152.3682"/>
    <n v="4.4000000000000004"/>
  </r>
  <r>
    <x v="1"/>
    <s v="FDN01"/>
    <x v="12"/>
    <x v="7"/>
    <x v="7"/>
    <x v="1"/>
    <x v="0"/>
    <x v="3"/>
    <n v="7.2048180000000003E-2"/>
    <m/>
    <n v="177.93700000000001"/>
    <n v="4.4000000000000004"/>
  </r>
  <r>
    <x v="1"/>
    <s v="FDC02"/>
    <x v="3"/>
    <x v="7"/>
    <x v="7"/>
    <x v="1"/>
    <x v="0"/>
    <x v="3"/>
    <n v="6.8489201E-2"/>
    <m/>
    <n v="259.32780000000002"/>
    <n v="4.4000000000000004"/>
  </r>
  <r>
    <x v="1"/>
    <s v="FDS01"/>
    <x v="3"/>
    <x v="7"/>
    <x v="7"/>
    <x v="1"/>
    <x v="0"/>
    <x v="3"/>
    <n v="1.7659068E-2"/>
    <m/>
    <n v="175.96860000000001"/>
    <n v="4.4000000000000004"/>
  </r>
  <r>
    <x v="1"/>
    <s v="DRI39"/>
    <x v="11"/>
    <x v="7"/>
    <x v="7"/>
    <x v="1"/>
    <x v="0"/>
    <x v="3"/>
    <n v="9.6592065000000005E-2"/>
    <m/>
    <n v="54.893000000000001"/>
    <n v="4.4000000000000004"/>
  </r>
  <r>
    <x v="1"/>
    <s v="FDB53"/>
    <x v="2"/>
    <x v="7"/>
    <x v="7"/>
    <x v="1"/>
    <x v="0"/>
    <x v="3"/>
    <n v="0.13877710800000001"/>
    <m/>
    <n v="147.53919999999999"/>
    <n v="4.4000000000000004"/>
  </r>
  <r>
    <x v="1"/>
    <s v="FDI28"/>
    <x v="2"/>
    <x v="7"/>
    <x v="7"/>
    <x v="1"/>
    <x v="0"/>
    <x v="3"/>
    <n v="2.6194236999999999E-2"/>
    <m/>
    <n v="79.030199999999994"/>
    <n v="4.4000000000000004"/>
  </r>
  <r>
    <x v="1"/>
    <s v="FDL04"/>
    <x v="2"/>
    <x v="7"/>
    <x v="7"/>
    <x v="1"/>
    <x v="0"/>
    <x v="3"/>
    <n v="0.111381428"/>
    <m/>
    <n v="106.76220000000001"/>
    <n v="4.4000000000000004"/>
  </r>
  <r>
    <x v="1"/>
    <s v="DRJ59"/>
    <x v="9"/>
    <x v="7"/>
    <x v="7"/>
    <x v="1"/>
    <x v="0"/>
    <x v="3"/>
    <n v="0"/>
    <m/>
    <n v="39.016399999999997"/>
    <n v="4.4000000000000004"/>
  </r>
  <r>
    <x v="1"/>
    <s v="DRL35"/>
    <x v="9"/>
    <x v="7"/>
    <x v="7"/>
    <x v="1"/>
    <x v="0"/>
    <x v="3"/>
    <n v="3.0554946999999999E-2"/>
    <m/>
    <n v="41.877000000000002"/>
    <n v="4.4000000000000004"/>
  </r>
  <r>
    <x v="1"/>
    <s v="NCI29"/>
    <x v="1"/>
    <x v="7"/>
    <x v="7"/>
    <x v="1"/>
    <x v="0"/>
    <x v="3"/>
    <n v="3.2463574000000002E-2"/>
    <m/>
    <n v="139.91540000000001"/>
    <n v="4.4000000000000004"/>
  </r>
  <r>
    <x v="1"/>
    <s v="NCK29"/>
    <x v="1"/>
    <x v="7"/>
    <x v="7"/>
    <x v="1"/>
    <x v="0"/>
    <x v="3"/>
    <n v="0"/>
    <m/>
    <n v="125.173"/>
    <n v="4.4000000000000004"/>
  </r>
  <r>
    <x v="1"/>
    <s v="NCM05"/>
    <x v="1"/>
    <x v="7"/>
    <x v="7"/>
    <x v="1"/>
    <x v="0"/>
    <x v="3"/>
    <n v="5.9557164000000003E-2"/>
    <m/>
    <n v="263.7226"/>
    <n v="4.4000000000000004"/>
  </r>
  <r>
    <x v="1"/>
    <s v="NCO29"/>
    <x v="1"/>
    <x v="7"/>
    <x v="7"/>
    <x v="1"/>
    <x v="0"/>
    <x v="3"/>
    <n v="3.2099989000000002E-2"/>
    <m/>
    <n v="164.15260000000001"/>
    <n v="4.4000000000000004"/>
  </r>
  <r>
    <x v="1"/>
    <s v="NCP17"/>
    <x v="1"/>
    <x v="7"/>
    <x v="7"/>
    <x v="1"/>
    <x v="0"/>
    <x v="3"/>
    <n v="2.7580163000000001E-2"/>
    <m/>
    <n v="62.216799999999999"/>
    <n v="4.4000000000000004"/>
  </r>
  <r>
    <x v="1"/>
    <s v="NCE42"/>
    <x v="5"/>
    <x v="7"/>
    <x v="7"/>
    <x v="1"/>
    <x v="0"/>
    <x v="3"/>
    <n v="1.055095E-2"/>
    <m/>
    <n v="234.9958"/>
    <n v="4.4000000000000004"/>
  </r>
  <r>
    <x v="1"/>
    <s v="NCI42"/>
    <x v="5"/>
    <x v="7"/>
    <x v="7"/>
    <x v="1"/>
    <x v="0"/>
    <x v="3"/>
    <n v="1.0315349999999999E-2"/>
    <m/>
    <n v="208.49539999999999"/>
    <n v="4.4000000000000004"/>
  </r>
  <r>
    <x v="1"/>
    <s v="NCQ54"/>
    <x v="5"/>
    <x v="7"/>
    <x v="7"/>
    <x v="1"/>
    <x v="0"/>
    <x v="3"/>
    <n v="1.2481638E-2"/>
    <m/>
    <n v="168.34739999999999"/>
    <n v="4.4000000000000004"/>
  </r>
  <r>
    <x v="1"/>
    <s v="FDV45"/>
    <x v="6"/>
    <x v="7"/>
    <x v="7"/>
    <x v="1"/>
    <x v="0"/>
    <x v="3"/>
    <n v="4.4829294999999998E-2"/>
    <m/>
    <n v="187.4556"/>
    <n v="4.4000000000000004"/>
  </r>
  <r>
    <x v="0"/>
    <s v="FDO49"/>
    <x v="12"/>
    <x v="7"/>
    <x v="7"/>
    <x v="1"/>
    <x v="0"/>
    <x v="3"/>
    <n v="3.2892112000000001E-2"/>
    <m/>
    <n v="49.300800000000002"/>
    <n v="4.4000000000000004"/>
  </r>
  <r>
    <x v="0"/>
    <s v="FDB02"/>
    <x v="3"/>
    <x v="7"/>
    <x v="7"/>
    <x v="1"/>
    <x v="0"/>
    <x v="3"/>
    <n v="2.9023047999999999E-2"/>
    <m/>
    <n v="177.83699999999999"/>
    <n v="4.4000000000000004"/>
  </r>
  <r>
    <x v="0"/>
    <s v="FDE51"/>
    <x v="11"/>
    <x v="7"/>
    <x v="7"/>
    <x v="1"/>
    <x v="0"/>
    <x v="3"/>
    <n v="9.6000183000000003E-2"/>
    <m/>
    <n v="43.708599999999997"/>
    <n v="4.4000000000000004"/>
  </r>
  <r>
    <x v="0"/>
    <s v="FDR19"/>
    <x v="0"/>
    <x v="7"/>
    <x v="7"/>
    <x v="1"/>
    <x v="0"/>
    <x v="3"/>
    <n v="0.158947217"/>
    <m/>
    <n v="145.5102"/>
    <n v="4.4000000000000004"/>
  </r>
  <r>
    <x v="0"/>
    <s v="FDR31"/>
    <x v="0"/>
    <x v="7"/>
    <x v="7"/>
    <x v="1"/>
    <x v="0"/>
    <x v="3"/>
    <n v="4.8924810999999999E-2"/>
    <m/>
    <n v="147.4102"/>
    <n v="4.4000000000000004"/>
  </r>
  <r>
    <x v="0"/>
    <s v="FDT07"/>
    <x v="0"/>
    <x v="7"/>
    <x v="7"/>
    <x v="1"/>
    <x v="0"/>
    <x v="3"/>
    <n v="7.6944657999999999E-2"/>
    <m/>
    <n v="257.13299999999998"/>
    <n v="4.4000000000000004"/>
  </r>
  <r>
    <x v="0"/>
    <s v="FDI07"/>
    <x v="7"/>
    <x v="7"/>
    <x v="7"/>
    <x v="1"/>
    <x v="0"/>
    <x v="3"/>
    <n v="3.3597373999999999E-2"/>
    <m/>
    <n v="197.24260000000001"/>
    <n v="4.4000000000000004"/>
  </r>
  <r>
    <x v="0"/>
    <s v="FDU28"/>
    <x v="2"/>
    <x v="5"/>
    <x v="5"/>
    <x v="2"/>
    <x v="1"/>
    <x v="0"/>
    <n v="9.444959E-2"/>
    <n v="19.2"/>
    <n v="187.82140000000001"/>
    <n v="4.3"/>
  </r>
  <r>
    <x v="1"/>
    <s v="DRI11"/>
    <x v="9"/>
    <x v="7"/>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7"/>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7"/>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6"/>
    <x v="1"/>
    <x v="1"/>
    <x v="2"/>
    <n v="8.2551042000000005E-2"/>
    <n v="18.2"/>
    <n v="147.3734"/>
    <n v="4.3"/>
  </r>
  <r>
    <x v="0"/>
    <s v="FDV60"/>
    <x v="13"/>
    <x v="7"/>
    <x v="7"/>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2"/>
    <x v="0"/>
    <x v="1"/>
    <x v="0"/>
    <n v="0.123428594"/>
    <n v="6.67"/>
    <n v="89.151399999999995"/>
    <n v="4.3"/>
  </r>
  <r>
    <x v="1"/>
    <s v="DRQ35"/>
    <x v="9"/>
    <x v="7"/>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8"/>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7"/>
    <x v="7"/>
    <x v="1"/>
    <x v="0"/>
    <x v="3"/>
    <n v="1.4205168000000001E-2"/>
    <m/>
    <n v="56.761400000000002"/>
    <n v="4.3"/>
  </r>
  <r>
    <x v="1"/>
    <s v="FDO28"/>
    <x v="2"/>
    <x v="8"/>
    <x v="8"/>
    <x v="2"/>
    <x v="1"/>
    <x v="0"/>
    <n v="7.2284688999999999E-2"/>
    <n v="5.7649999999999997"/>
    <n v="119.9098"/>
    <n v="4.3"/>
  </r>
  <r>
    <x v="1"/>
    <s v="FDU25"/>
    <x v="3"/>
    <x v="2"/>
    <x v="2"/>
    <x v="0"/>
    <x v="1"/>
    <x v="0"/>
    <n v="2.6681262000000001E-2"/>
    <n v="12.35"/>
    <n v="56.424599999999998"/>
    <n v="4.3"/>
  </r>
  <r>
    <x v="0"/>
    <s v="FDA40"/>
    <x v="2"/>
    <x v="8"/>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8"/>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8"/>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7"/>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8"/>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7"/>
    <x v="9"/>
    <x v="0"/>
    <x v="1"/>
    <x v="2"/>
    <n v="0.13941941699999999"/>
    <m/>
    <n v="66.082599999999999"/>
    <n v="4.3"/>
  </r>
  <r>
    <x v="0"/>
    <s v="FDA01"/>
    <x v="3"/>
    <x v="8"/>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7"/>
    <x v="7"/>
    <x v="1"/>
    <x v="0"/>
    <x v="3"/>
    <n v="4.1718456000000001E-2"/>
    <m/>
    <n v="94.546199999999999"/>
    <n v="4.3"/>
  </r>
  <r>
    <x v="0"/>
    <s v="FDI41"/>
    <x v="2"/>
    <x v="7"/>
    <x v="9"/>
    <x v="0"/>
    <x v="1"/>
    <x v="2"/>
    <n v="0.10900383199999999"/>
    <m/>
    <n v="145.24180000000001"/>
    <n v="4.3"/>
  </r>
  <r>
    <x v="1"/>
    <s v="FDA15"/>
    <x v="11"/>
    <x v="4"/>
    <x v="4"/>
    <x v="2"/>
    <x v="0"/>
    <x v="0"/>
    <n v="1.6054883999999998E-2"/>
    <n v="9.3000000000000007"/>
    <n v="250.20920000000001"/>
    <n v="4.3"/>
  </r>
  <r>
    <x v="1"/>
    <s v="DRD60"/>
    <x v="4"/>
    <x v="7"/>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7"/>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7"/>
    <x v="9"/>
    <x v="0"/>
    <x v="1"/>
    <x v="2"/>
    <n v="0.12898087999999999"/>
    <m/>
    <n v="250.47239999999999"/>
    <n v="4.3"/>
  </r>
  <r>
    <x v="1"/>
    <s v="FDQ21"/>
    <x v="6"/>
    <x v="1"/>
    <x v="1"/>
    <x v="1"/>
    <x v="0"/>
    <x v="1"/>
    <n v="1.9502354E-2"/>
    <n v="21.25"/>
    <n v="120.87560000000001"/>
    <n v="4.3"/>
  </r>
  <r>
    <x v="1"/>
    <s v="NCK54"/>
    <x v="5"/>
    <x v="7"/>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7"/>
    <x v="9"/>
    <x v="0"/>
    <x v="1"/>
    <x v="2"/>
    <n v="0.29731268500000002"/>
    <m/>
    <n v="185.42660000000001"/>
    <n v="4.3"/>
  </r>
  <r>
    <x v="1"/>
    <s v="FDO36"/>
    <x v="13"/>
    <x v="7"/>
    <x v="9"/>
    <x v="0"/>
    <x v="1"/>
    <x v="2"/>
    <n v="0.136417078"/>
    <m/>
    <n v="179.76599999999999"/>
    <n v="4.3"/>
  </r>
  <r>
    <x v="1"/>
    <s v="FDU36"/>
    <x v="13"/>
    <x v="7"/>
    <x v="9"/>
    <x v="0"/>
    <x v="1"/>
    <x v="2"/>
    <n v="8.1014460999999996E-2"/>
    <m/>
    <n v="98.838399999999993"/>
    <n v="4.3"/>
  </r>
  <r>
    <x v="1"/>
    <s v="FDZ60"/>
    <x v="13"/>
    <x v="7"/>
    <x v="9"/>
    <x v="0"/>
    <x v="1"/>
    <x v="2"/>
    <n v="0.208987123"/>
    <m/>
    <n v="106.0596"/>
    <n v="4.3"/>
  </r>
  <r>
    <x v="1"/>
    <s v="FDS23"/>
    <x v="8"/>
    <x v="7"/>
    <x v="9"/>
    <x v="0"/>
    <x v="1"/>
    <x v="2"/>
    <n v="0.246678647"/>
    <m/>
    <n v="129.79939999999999"/>
    <n v="4.3"/>
  </r>
  <r>
    <x v="1"/>
    <s v="DRI03"/>
    <x v="11"/>
    <x v="7"/>
    <x v="9"/>
    <x v="0"/>
    <x v="1"/>
    <x v="2"/>
    <n v="3.9751236000000002E-2"/>
    <m/>
    <n v="176.90280000000001"/>
    <n v="4.3"/>
  </r>
  <r>
    <x v="1"/>
    <s v="FDP26"/>
    <x v="11"/>
    <x v="7"/>
    <x v="9"/>
    <x v="0"/>
    <x v="1"/>
    <x v="2"/>
    <n v="0.24433898600000001"/>
    <m/>
    <n v="105.9306"/>
    <n v="4.3"/>
  </r>
  <r>
    <x v="1"/>
    <s v="FDC28"/>
    <x v="2"/>
    <x v="7"/>
    <x v="9"/>
    <x v="0"/>
    <x v="1"/>
    <x v="2"/>
    <n v="0"/>
    <m/>
    <n v="109.9254"/>
    <n v="4.3"/>
  </r>
  <r>
    <x v="1"/>
    <s v="FDG16"/>
    <x v="2"/>
    <x v="7"/>
    <x v="9"/>
    <x v="0"/>
    <x v="1"/>
    <x v="2"/>
    <n v="0.15725763700000001"/>
    <m/>
    <n v="215.01920000000001"/>
    <n v="4.3"/>
  </r>
  <r>
    <x v="1"/>
    <s v="FDB33"/>
    <x v="0"/>
    <x v="7"/>
    <x v="9"/>
    <x v="0"/>
    <x v="1"/>
    <x v="2"/>
    <n v="2.5527993999999998E-2"/>
    <m/>
    <n v="157.52619999999999"/>
    <n v="4.3"/>
  </r>
  <r>
    <x v="1"/>
    <s v="FDI20"/>
    <x v="0"/>
    <x v="7"/>
    <x v="9"/>
    <x v="0"/>
    <x v="1"/>
    <x v="2"/>
    <n v="6.7520164999999993E-2"/>
    <m/>
    <n v="211.3586"/>
    <n v="4.3"/>
  </r>
  <r>
    <x v="1"/>
    <s v="FDR07"/>
    <x v="0"/>
    <x v="7"/>
    <x v="9"/>
    <x v="0"/>
    <x v="1"/>
    <x v="2"/>
    <n v="0.13611954900000001"/>
    <m/>
    <n v="94.109399999999994"/>
    <n v="4.3"/>
  </r>
  <r>
    <x v="1"/>
    <s v="NCK17"/>
    <x v="1"/>
    <x v="7"/>
    <x v="9"/>
    <x v="0"/>
    <x v="1"/>
    <x v="2"/>
    <n v="0"/>
    <m/>
    <n v="40.347999999999999"/>
    <n v="4.3"/>
  </r>
  <r>
    <x v="1"/>
    <s v="NCL05"/>
    <x v="1"/>
    <x v="7"/>
    <x v="9"/>
    <x v="0"/>
    <x v="1"/>
    <x v="2"/>
    <n v="8.3862624999999996E-2"/>
    <m/>
    <n v="44.076999999999998"/>
    <n v="4.3"/>
  </r>
  <r>
    <x v="1"/>
    <s v="NCQ29"/>
    <x v="1"/>
    <x v="7"/>
    <x v="9"/>
    <x v="0"/>
    <x v="1"/>
    <x v="2"/>
    <n v="0.182493512"/>
    <m/>
    <n v="258.82780000000002"/>
    <n v="4.3"/>
  </r>
  <r>
    <x v="1"/>
    <s v="NCX29"/>
    <x v="1"/>
    <x v="7"/>
    <x v="9"/>
    <x v="0"/>
    <x v="1"/>
    <x v="2"/>
    <n v="0.15609456899999999"/>
    <m/>
    <n v="144.31020000000001"/>
    <n v="4.3"/>
  </r>
  <r>
    <x v="1"/>
    <s v="NCB30"/>
    <x v="5"/>
    <x v="7"/>
    <x v="9"/>
    <x v="0"/>
    <x v="1"/>
    <x v="2"/>
    <n v="4.5002623999999998E-2"/>
    <m/>
    <n v="196.50839999999999"/>
    <n v="4.3"/>
  </r>
  <r>
    <x v="1"/>
    <s v="NCE54"/>
    <x v="5"/>
    <x v="7"/>
    <x v="9"/>
    <x v="0"/>
    <x v="1"/>
    <x v="2"/>
    <n v="4.7098174999999999E-2"/>
    <m/>
    <n v="75.535399999999996"/>
    <n v="4.3"/>
  </r>
  <r>
    <x v="1"/>
    <s v="NCU06"/>
    <x v="5"/>
    <x v="7"/>
    <x v="9"/>
    <x v="0"/>
    <x v="1"/>
    <x v="2"/>
    <n v="0.13027716"/>
    <m/>
    <n v="228.001"/>
    <n v="4.3"/>
  </r>
  <r>
    <x v="1"/>
    <s v="FDL15"/>
    <x v="7"/>
    <x v="7"/>
    <x v="9"/>
    <x v="0"/>
    <x v="1"/>
    <x v="2"/>
    <n v="8.1651443000000004E-2"/>
    <m/>
    <n v="152.56819999999999"/>
    <n v="4.3"/>
  </r>
  <r>
    <x v="1"/>
    <s v="NCM07"/>
    <x v="10"/>
    <x v="7"/>
    <x v="9"/>
    <x v="0"/>
    <x v="1"/>
    <x v="2"/>
    <n v="6.9968018000000007E-2"/>
    <m/>
    <n v="83.990799999999993"/>
    <n v="4.3"/>
  </r>
  <r>
    <x v="1"/>
    <s v="NCP43"/>
    <x v="10"/>
    <x v="7"/>
    <x v="9"/>
    <x v="0"/>
    <x v="1"/>
    <x v="2"/>
    <n v="5.3413905999999997E-2"/>
    <m/>
    <n v="181.76599999999999"/>
    <n v="4.3"/>
  </r>
  <r>
    <x v="1"/>
    <s v="FDP34"/>
    <x v="6"/>
    <x v="7"/>
    <x v="9"/>
    <x v="0"/>
    <x v="1"/>
    <x v="2"/>
    <n v="0.24026824799999999"/>
    <m/>
    <n v="156.46299999999999"/>
    <n v="4.3"/>
  </r>
  <r>
    <x v="1"/>
    <s v="DRF01"/>
    <x v="4"/>
    <x v="7"/>
    <x v="9"/>
    <x v="0"/>
    <x v="1"/>
    <x v="2"/>
    <n v="0.30654284799999998"/>
    <m/>
    <n v="147.31020000000001"/>
    <n v="4.3"/>
  </r>
  <r>
    <x v="1"/>
    <s v="DRL60"/>
    <x v="4"/>
    <x v="7"/>
    <x v="9"/>
    <x v="0"/>
    <x v="1"/>
    <x v="2"/>
    <n v="4.7377447000000003E-2"/>
    <m/>
    <n v="150.66820000000001"/>
    <n v="4.3"/>
  </r>
  <r>
    <x v="0"/>
    <s v="FDU24"/>
    <x v="13"/>
    <x v="7"/>
    <x v="9"/>
    <x v="0"/>
    <x v="1"/>
    <x v="2"/>
    <n v="0.24540738600000001"/>
    <m/>
    <n v="92.811999999999998"/>
    <n v="4.3"/>
  </r>
  <r>
    <x v="0"/>
    <s v="FDN25"/>
    <x v="12"/>
    <x v="7"/>
    <x v="9"/>
    <x v="0"/>
    <x v="1"/>
    <x v="2"/>
    <n v="0.107110465"/>
    <m/>
    <n v="55.558799999999998"/>
    <n v="4.3"/>
  </r>
  <r>
    <x v="0"/>
    <s v="FDW38"/>
    <x v="11"/>
    <x v="7"/>
    <x v="9"/>
    <x v="0"/>
    <x v="1"/>
    <x v="2"/>
    <n v="0"/>
    <m/>
    <n v="55.9298"/>
    <n v="4.3"/>
  </r>
  <r>
    <x v="0"/>
    <s v="FDX04"/>
    <x v="2"/>
    <x v="7"/>
    <x v="9"/>
    <x v="0"/>
    <x v="1"/>
    <x v="2"/>
    <n v="7.2786429999999999E-2"/>
    <m/>
    <n v="49.437600000000003"/>
    <n v="4.3"/>
  </r>
  <r>
    <x v="0"/>
    <s v="FDA08"/>
    <x v="0"/>
    <x v="7"/>
    <x v="9"/>
    <x v="0"/>
    <x v="1"/>
    <x v="2"/>
    <n v="8.7692636000000004E-2"/>
    <m/>
    <n v="162.55260000000001"/>
    <n v="4.3"/>
  </r>
  <r>
    <x v="0"/>
    <s v="FDE33"/>
    <x v="0"/>
    <x v="7"/>
    <x v="9"/>
    <x v="0"/>
    <x v="1"/>
    <x v="2"/>
    <n v="8.6905536000000005E-2"/>
    <m/>
    <n v="78.864400000000003"/>
    <n v="4.3"/>
  </r>
  <r>
    <x v="0"/>
    <s v="FDG08"/>
    <x v="0"/>
    <x v="7"/>
    <x v="9"/>
    <x v="0"/>
    <x v="1"/>
    <x v="2"/>
    <n v="0.28952283299999998"/>
    <m/>
    <n v="172.07640000000001"/>
    <n v="4.3"/>
  </r>
  <r>
    <x v="0"/>
    <s v="FDQ32"/>
    <x v="0"/>
    <x v="7"/>
    <x v="9"/>
    <x v="0"/>
    <x v="1"/>
    <x v="2"/>
    <n v="8.1605462000000004E-2"/>
    <m/>
    <n v="122.33880000000001"/>
    <n v="4.3"/>
  </r>
  <r>
    <x v="0"/>
    <s v="FDX56"/>
    <x v="0"/>
    <x v="7"/>
    <x v="9"/>
    <x v="0"/>
    <x v="1"/>
    <x v="2"/>
    <n v="0.12966857800000001"/>
    <m/>
    <n v="206.8638"/>
    <n v="4.3"/>
  </r>
  <r>
    <x v="0"/>
    <s v="FDX03"/>
    <x v="7"/>
    <x v="7"/>
    <x v="9"/>
    <x v="0"/>
    <x v="1"/>
    <x v="2"/>
    <n v="0.10697116700000001"/>
    <m/>
    <n v="44.7744"/>
    <n v="4.3"/>
  </r>
  <r>
    <x v="0"/>
    <s v="FDK58"/>
    <x v="6"/>
    <x v="7"/>
    <x v="9"/>
    <x v="0"/>
    <x v="1"/>
    <x v="2"/>
    <n v="7.8758649E-2"/>
    <m/>
    <n v="103.0016"/>
    <n v="4.3"/>
  </r>
  <r>
    <x v="0"/>
    <s v="FDL09"/>
    <x v="6"/>
    <x v="7"/>
    <x v="9"/>
    <x v="0"/>
    <x v="1"/>
    <x v="2"/>
    <n v="0.22417463000000001"/>
    <m/>
    <n v="168.88159999999999"/>
    <n v="4.3"/>
  </r>
  <r>
    <x v="0"/>
    <s v="FDM22"/>
    <x v="6"/>
    <x v="7"/>
    <x v="9"/>
    <x v="0"/>
    <x v="1"/>
    <x v="2"/>
    <n v="7.3462632E-2"/>
    <m/>
    <n v="52.363999999999997"/>
    <n v="4.3"/>
  </r>
  <r>
    <x v="0"/>
    <s v="FDV10"/>
    <x v="6"/>
    <x v="7"/>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4"/>
    <x v="8"/>
    <x v="8"/>
    <x v="2"/>
    <x v="1"/>
    <x v="0"/>
    <n v="6.2878411999999995E-2"/>
    <n v="12.65"/>
    <n v="160.95779999999999"/>
    <n v="4.3"/>
  </r>
  <r>
    <x v="1"/>
    <s v="DRI49"/>
    <x v="4"/>
    <x v="8"/>
    <x v="8"/>
    <x v="2"/>
    <x v="1"/>
    <x v="0"/>
    <n v="0.18347259499999999"/>
    <n v="14.15"/>
    <n v="82.027600000000007"/>
    <n v="4.3"/>
  </r>
  <r>
    <x v="1"/>
    <s v="DRH25"/>
    <x v="4"/>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4"/>
    <x v="8"/>
    <x v="8"/>
    <x v="2"/>
    <x v="1"/>
    <x v="0"/>
    <n v="7.0430079999999999E-3"/>
    <n v="6.1150000000000002"/>
    <n v="190.35300000000001"/>
    <n v="4.3"/>
  </r>
  <r>
    <x v="1"/>
    <s v="DRN37"/>
    <x v="4"/>
    <x v="8"/>
    <x v="8"/>
    <x v="2"/>
    <x v="1"/>
    <x v="0"/>
    <n v="9.6279190000000001E-2"/>
    <n v="9.6"/>
    <n v="167.3158"/>
    <n v="4.3"/>
  </r>
  <r>
    <x v="0"/>
    <s v="FDC10"/>
    <x v="6"/>
    <x v="8"/>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7"/>
    <x v="7"/>
    <x v="1"/>
    <x v="0"/>
    <x v="3"/>
    <n v="8.0203852000000006E-2"/>
    <m/>
    <n v="77.995999999999995"/>
    <n v="4.3"/>
  </r>
  <r>
    <x v="1"/>
    <s v="FDM20"/>
    <x v="0"/>
    <x v="7"/>
    <x v="7"/>
    <x v="1"/>
    <x v="0"/>
    <x v="3"/>
    <n v="0"/>
    <m/>
    <n v="245.01439999999999"/>
    <n v="4.3"/>
  </r>
  <r>
    <x v="1"/>
    <s v="FDW08"/>
    <x v="0"/>
    <x v="7"/>
    <x v="7"/>
    <x v="1"/>
    <x v="0"/>
    <x v="3"/>
    <n v="0.147663025"/>
    <m/>
    <n v="106.02800000000001"/>
    <n v="4.3"/>
  </r>
  <r>
    <x v="1"/>
    <s v="NCR50"/>
    <x v="5"/>
    <x v="7"/>
    <x v="7"/>
    <x v="1"/>
    <x v="0"/>
    <x v="3"/>
    <n v="1.1762847E-2"/>
    <m/>
    <n v="153.53399999999999"/>
    <n v="4.3"/>
  </r>
  <r>
    <x v="1"/>
    <s v="FDE24"/>
    <x v="13"/>
    <x v="7"/>
    <x v="7"/>
    <x v="1"/>
    <x v="0"/>
    <x v="3"/>
    <n v="9.3010025999999996E-2"/>
    <m/>
    <n v="143.0812"/>
    <n v="4.3"/>
  </r>
  <r>
    <x v="1"/>
    <s v="FDJ48"/>
    <x v="13"/>
    <x v="7"/>
    <x v="7"/>
    <x v="1"/>
    <x v="0"/>
    <x v="3"/>
    <n v="5.6161529000000002E-2"/>
    <m/>
    <n v="246.9118"/>
    <n v="4.3"/>
  </r>
  <r>
    <x v="1"/>
    <s v="FDO60"/>
    <x v="13"/>
    <x v="7"/>
    <x v="7"/>
    <x v="1"/>
    <x v="0"/>
    <x v="3"/>
    <n v="3.4203091999999997E-2"/>
    <m/>
    <n v="43.308599999999998"/>
    <n v="4.3"/>
  </r>
  <r>
    <x v="1"/>
    <s v="FDR48"/>
    <x v="13"/>
    <x v="7"/>
    <x v="7"/>
    <x v="1"/>
    <x v="0"/>
    <x v="3"/>
    <n v="0.13086741299999999"/>
    <m/>
    <n v="150.80240000000001"/>
    <n v="4.3"/>
  </r>
  <r>
    <x v="1"/>
    <s v="FDA13"/>
    <x v="3"/>
    <x v="7"/>
    <x v="7"/>
    <x v="1"/>
    <x v="0"/>
    <x v="3"/>
    <n v="7.8174542999999999E-2"/>
    <m/>
    <n v="39.950600000000001"/>
    <n v="4.3"/>
  </r>
  <r>
    <x v="1"/>
    <s v="FDF50"/>
    <x v="3"/>
    <x v="7"/>
    <x v="7"/>
    <x v="1"/>
    <x v="0"/>
    <x v="3"/>
    <n v="0.116762173"/>
    <m/>
    <n v="198.9768"/>
    <n v="4.3"/>
  </r>
  <r>
    <x v="1"/>
    <s v="FDN02"/>
    <x v="3"/>
    <x v="7"/>
    <x v="7"/>
    <x v="1"/>
    <x v="0"/>
    <x v="3"/>
    <n v="7.3470233999999995E-2"/>
    <m/>
    <n v="205.3638"/>
    <n v="4.3"/>
  </r>
  <r>
    <x v="1"/>
    <s v="DRE15"/>
    <x v="11"/>
    <x v="7"/>
    <x v="7"/>
    <x v="1"/>
    <x v="0"/>
    <x v="3"/>
    <n v="1.769927E-2"/>
    <m/>
    <n v="74.2012"/>
    <n v="4.3"/>
  </r>
  <r>
    <x v="1"/>
    <s v="DRF27"/>
    <x v="11"/>
    <x v="7"/>
    <x v="7"/>
    <x v="1"/>
    <x v="0"/>
    <x v="3"/>
    <n v="2.8279660000000002E-2"/>
    <m/>
    <n v="152.23400000000001"/>
    <n v="4.3"/>
  </r>
  <r>
    <x v="1"/>
    <s v="FDC17"/>
    <x v="2"/>
    <x v="7"/>
    <x v="7"/>
    <x v="1"/>
    <x v="0"/>
    <x v="3"/>
    <n v="1.5385856999999999E-2"/>
    <m/>
    <n v="208.99279999999999"/>
    <n v="4.3"/>
  </r>
  <r>
    <x v="1"/>
    <s v="FDH41"/>
    <x v="2"/>
    <x v="7"/>
    <x v="7"/>
    <x v="1"/>
    <x v="0"/>
    <x v="3"/>
    <n v="8.1614376000000002E-2"/>
    <m/>
    <n v="214.7534"/>
    <n v="4.3"/>
  </r>
  <r>
    <x v="1"/>
    <s v="FDX28"/>
    <x v="2"/>
    <x v="7"/>
    <x v="7"/>
    <x v="1"/>
    <x v="0"/>
    <x v="3"/>
    <n v="0"/>
    <m/>
    <n v="100.7042"/>
    <n v="4.3"/>
  </r>
  <r>
    <x v="1"/>
    <s v="FDB08"/>
    <x v="0"/>
    <x v="7"/>
    <x v="7"/>
    <x v="1"/>
    <x v="0"/>
    <x v="3"/>
    <n v="3.0952737000000001E-2"/>
    <m/>
    <n v="160.15780000000001"/>
    <n v="4.3"/>
  </r>
  <r>
    <x v="1"/>
    <s v="FDC32"/>
    <x v="0"/>
    <x v="7"/>
    <x v="7"/>
    <x v="1"/>
    <x v="0"/>
    <x v="3"/>
    <n v="9.8629062000000003E-2"/>
    <m/>
    <n v="90.646199999999993"/>
    <n v="4.3"/>
  </r>
  <r>
    <x v="1"/>
    <s v="FDC44"/>
    <x v="0"/>
    <x v="7"/>
    <x v="7"/>
    <x v="1"/>
    <x v="0"/>
    <x v="3"/>
    <n v="0.17176107700000001"/>
    <m/>
    <n v="115.7518"/>
    <n v="4.3"/>
  </r>
  <r>
    <x v="1"/>
    <s v="FDD08"/>
    <x v="0"/>
    <x v="7"/>
    <x v="7"/>
    <x v="1"/>
    <x v="0"/>
    <x v="3"/>
    <n v="3.5183156E-2"/>
    <m/>
    <n v="37.8506"/>
    <n v="4.3"/>
  </r>
  <r>
    <x v="1"/>
    <s v="FDD20"/>
    <x v="0"/>
    <x v="7"/>
    <x v="7"/>
    <x v="1"/>
    <x v="0"/>
    <x v="3"/>
    <n v="2.0614212E-2"/>
    <m/>
    <n v="126.4046"/>
    <n v="4.3"/>
  </r>
  <r>
    <x v="1"/>
    <s v="FDE08"/>
    <x v="0"/>
    <x v="7"/>
    <x v="7"/>
    <x v="1"/>
    <x v="0"/>
    <x v="3"/>
    <n v="4.9080853000000001E-2"/>
    <m/>
    <n v="147.77340000000001"/>
    <n v="4.3"/>
  </r>
  <r>
    <x v="1"/>
    <s v="FDE57"/>
    <x v="0"/>
    <x v="7"/>
    <x v="7"/>
    <x v="1"/>
    <x v="0"/>
    <x v="3"/>
    <n v="3.6109413E-2"/>
    <m/>
    <n v="140.61539999999999"/>
    <n v="4.3"/>
  </r>
  <r>
    <x v="1"/>
    <s v="FDL20"/>
    <x v="0"/>
    <x v="7"/>
    <x v="7"/>
    <x v="1"/>
    <x v="0"/>
    <x v="3"/>
    <n v="0.12779270100000001"/>
    <m/>
    <n v="111.18859999999999"/>
    <n v="4.3"/>
  </r>
  <r>
    <x v="1"/>
    <s v="FDN20"/>
    <x v="0"/>
    <x v="7"/>
    <x v="7"/>
    <x v="1"/>
    <x v="0"/>
    <x v="3"/>
    <n v="2.6055106000000001E-2"/>
    <m/>
    <n v="169.54740000000001"/>
    <n v="4.3"/>
  </r>
  <r>
    <x v="1"/>
    <s v="DRK59"/>
    <x v="9"/>
    <x v="7"/>
    <x v="7"/>
    <x v="1"/>
    <x v="0"/>
    <x v="3"/>
    <n v="7.5084456999999993E-2"/>
    <m/>
    <n v="233.9616"/>
    <n v="4.3"/>
  </r>
  <r>
    <x v="1"/>
    <s v="NCQ17"/>
    <x v="1"/>
    <x v="7"/>
    <x v="7"/>
    <x v="1"/>
    <x v="0"/>
    <x v="3"/>
    <n v="0.116366304"/>
    <m/>
    <n v="158.363"/>
    <n v="4.3"/>
  </r>
  <r>
    <x v="1"/>
    <s v="NCQ41"/>
    <x v="1"/>
    <x v="7"/>
    <x v="7"/>
    <x v="1"/>
    <x v="0"/>
    <x v="3"/>
    <n v="1.9386057000000002E-2"/>
    <m/>
    <n v="194.57939999999999"/>
    <n v="4.3"/>
  </r>
  <r>
    <x v="1"/>
    <s v="NCC18"/>
    <x v="5"/>
    <x v="7"/>
    <x v="7"/>
    <x v="1"/>
    <x v="0"/>
    <x v="3"/>
    <n v="0.17641157900000001"/>
    <m/>
    <n v="173.2422"/>
    <n v="4.3"/>
  </r>
  <r>
    <x v="1"/>
    <s v="NCH55"/>
    <x v="5"/>
    <x v="7"/>
    <x v="7"/>
    <x v="1"/>
    <x v="0"/>
    <x v="3"/>
    <n v="3.4504413999999997E-2"/>
    <m/>
    <n v="125.202"/>
    <n v="4.3"/>
  </r>
  <r>
    <x v="1"/>
    <s v="NCL54"/>
    <x v="5"/>
    <x v="7"/>
    <x v="7"/>
    <x v="1"/>
    <x v="0"/>
    <x v="3"/>
    <n v="8.2353075999999997E-2"/>
    <m/>
    <n v="176.90539999999999"/>
    <n v="4.3"/>
  </r>
  <r>
    <x v="1"/>
    <s v="NCO14"/>
    <x v="5"/>
    <x v="7"/>
    <x v="7"/>
    <x v="1"/>
    <x v="0"/>
    <x v="3"/>
    <n v="2.9500320999999999E-2"/>
    <m/>
    <n v="46.208599999999997"/>
    <n v="4.3"/>
  </r>
  <r>
    <x v="1"/>
    <s v="NCX54"/>
    <x v="5"/>
    <x v="7"/>
    <x v="7"/>
    <x v="1"/>
    <x v="0"/>
    <x v="3"/>
    <n v="4.7827138999999998E-2"/>
    <m/>
    <n v="105.3622"/>
    <n v="4.3"/>
  </r>
  <r>
    <x v="1"/>
    <s v="FDI19"/>
    <x v="7"/>
    <x v="7"/>
    <x v="7"/>
    <x v="1"/>
    <x v="0"/>
    <x v="3"/>
    <n v="5.2085615000000002E-2"/>
    <m/>
    <n v="242.85120000000001"/>
    <n v="4.3"/>
  </r>
  <r>
    <x v="1"/>
    <s v="FDL43"/>
    <x v="7"/>
    <x v="7"/>
    <x v="7"/>
    <x v="1"/>
    <x v="0"/>
    <x v="3"/>
    <n v="2.6933321E-2"/>
    <m/>
    <n v="78.466999999999999"/>
    <n v="4.3"/>
  </r>
  <r>
    <x v="1"/>
    <s v="FDN15"/>
    <x v="7"/>
    <x v="7"/>
    <x v="7"/>
    <x v="1"/>
    <x v="0"/>
    <x v="3"/>
    <n v="1.6653022E-2"/>
    <m/>
    <n v="139.518"/>
    <n v="4.3"/>
  </r>
  <r>
    <x v="1"/>
    <s v="FDP15"/>
    <x v="7"/>
    <x v="7"/>
    <x v="7"/>
    <x v="1"/>
    <x v="0"/>
    <x v="3"/>
    <n v="8.3536071000000003E-2"/>
    <m/>
    <n v="255.43299999999999"/>
    <n v="4.3"/>
  </r>
  <r>
    <x v="1"/>
    <s v="FDQ39"/>
    <x v="7"/>
    <x v="7"/>
    <x v="7"/>
    <x v="1"/>
    <x v="0"/>
    <x v="3"/>
    <n v="8.0649684999999999E-2"/>
    <m/>
    <n v="189.9846"/>
    <n v="4.3"/>
  </r>
  <r>
    <x v="1"/>
    <s v="FDT03"/>
    <x v="7"/>
    <x v="7"/>
    <x v="7"/>
    <x v="1"/>
    <x v="0"/>
    <x v="3"/>
    <n v="9.9503430000000004E-3"/>
    <m/>
    <n v="185.5608"/>
    <n v="4.3"/>
  </r>
  <r>
    <x v="1"/>
    <s v="FDV51"/>
    <x v="7"/>
    <x v="7"/>
    <x v="7"/>
    <x v="1"/>
    <x v="0"/>
    <x v="3"/>
    <n v="3.2381325000000002E-2"/>
    <m/>
    <n v="166.1842"/>
    <n v="4.3"/>
  </r>
  <r>
    <x v="1"/>
    <s v="FDY51"/>
    <x v="7"/>
    <x v="7"/>
    <x v="7"/>
    <x v="1"/>
    <x v="0"/>
    <x v="3"/>
    <n v="8.0741927000000005E-2"/>
    <m/>
    <n v="220.87979999999999"/>
    <n v="4.3"/>
  </r>
  <r>
    <x v="1"/>
    <s v="NCM43"/>
    <x v="10"/>
    <x v="7"/>
    <x v="7"/>
    <x v="1"/>
    <x v="0"/>
    <x v="3"/>
    <n v="1.9381059999999999E-2"/>
    <m/>
    <n v="164.321"/>
    <n v="4.3"/>
  </r>
  <r>
    <x v="1"/>
    <s v="FDP33"/>
    <x v="6"/>
    <x v="7"/>
    <x v="7"/>
    <x v="1"/>
    <x v="0"/>
    <x v="3"/>
    <n v="8.8839949000000001E-2"/>
    <m/>
    <n v="254.2672"/>
    <n v="4.3"/>
  </r>
  <r>
    <x v="1"/>
    <s v="FDV21"/>
    <x v="6"/>
    <x v="7"/>
    <x v="7"/>
    <x v="1"/>
    <x v="0"/>
    <x v="3"/>
    <n v="0.17025446899999999"/>
    <m/>
    <n v="124.8704"/>
    <n v="4.3"/>
  </r>
  <r>
    <x v="1"/>
    <s v="DRD25"/>
    <x v="4"/>
    <x v="7"/>
    <x v="7"/>
    <x v="1"/>
    <x v="0"/>
    <x v="3"/>
    <n v="7.8589628999999994E-2"/>
    <m/>
    <n v="113.286"/>
    <n v="4.3"/>
  </r>
  <r>
    <x v="1"/>
    <s v="DRE25"/>
    <x v="4"/>
    <x v="7"/>
    <x v="7"/>
    <x v="1"/>
    <x v="0"/>
    <x v="3"/>
    <n v="7.2928316000000007E-2"/>
    <m/>
    <n v="94.412000000000006"/>
    <n v="4.3"/>
  </r>
  <r>
    <x v="1"/>
    <s v="DRF36"/>
    <x v="4"/>
    <x v="7"/>
    <x v="7"/>
    <x v="1"/>
    <x v="0"/>
    <x v="3"/>
    <n v="2.3463123999999998E-2"/>
    <m/>
    <n v="190.68459999999999"/>
    <n v="4.3"/>
  </r>
  <r>
    <x v="1"/>
    <s v="DRG13"/>
    <x v="4"/>
    <x v="7"/>
    <x v="7"/>
    <x v="1"/>
    <x v="0"/>
    <x v="3"/>
    <n v="3.7006075999999999E-2"/>
    <m/>
    <n v="164.7526"/>
    <n v="4.3"/>
  </r>
  <r>
    <x v="1"/>
    <s v="DRK13"/>
    <x v="4"/>
    <x v="7"/>
    <x v="7"/>
    <x v="1"/>
    <x v="0"/>
    <x v="3"/>
    <n v="0.114609875"/>
    <m/>
    <n v="197.00839999999999"/>
    <n v="4.3"/>
  </r>
  <r>
    <x v="0"/>
    <s v="FDN23"/>
    <x v="8"/>
    <x v="7"/>
    <x v="7"/>
    <x v="1"/>
    <x v="0"/>
    <x v="3"/>
    <n v="7.5142107999999999E-2"/>
    <m/>
    <n v="145.84440000000001"/>
    <n v="4.3"/>
  </r>
  <r>
    <x v="0"/>
    <s v="FDS59"/>
    <x v="8"/>
    <x v="7"/>
    <x v="7"/>
    <x v="1"/>
    <x v="0"/>
    <x v="3"/>
    <n v="4.368089E-2"/>
    <m/>
    <n v="110.157"/>
    <n v="4.3"/>
  </r>
  <r>
    <x v="0"/>
    <s v="FDZ35"/>
    <x v="8"/>
    <x v="7"/>
    <x v="7"/>
    <x v="1"/>
    <x v="0"/>
    <x v="3"/>
    <n v="2.2170591999999999E-2"/>
    <m/>
    <n v="105.199"/>
    <n v="4.3"/>
  </r>
  <r>
    <x v="0"/>
    <s v="FDD38"/>
    <x v="3"/>
    <x v="7"/>
    <x v="7"/>
    <x v="1"/>
    <x v="0"/>
    <x v="3"/>
    <n v="0"/>
    <m/>
    <n v="100.3674"/>
    <n v="4.3"/>
  </r>
  <r>
    <x v="0"/>
    <s v="FDU01"/>
    <x v="3"/>
    <x v="7"/>
    <x v="7"/>
    <x v="1"/>
    <x v="0"/>
    <x v="3"/>
    <n v="1.1937183000000001E-2"/>
    <m/>
    <n v="184.79239999999999"/>
    <n v="4.3"/>
  </r>
  <r>
    <x v="0"/>
    <s v="FDC29"/>
    <x v="2"/>
    <x v="7"/>
    <x v="7"/>
    <x v="1"/>
    <x v="0"/>
    <x v="3"/>
    <n v="2.4088444000000001E-2"/>
    <m/>
    <n v="112.7176"/>
    <n v="4.3"/>
  </r>
  <r>
    <x v="0"/>
    <s v="FDD41"/>
    <x v="2"/>
    <x v="7"/>
    <x v="7"/>
    <x v="1"/>
    <x v="0"/>
    <x v="3"/>
    <n v="8.6837543000000003E-2"/>
    <m/>
    <n v="106.2306"/>
    <n v="4.3"/>
  </r>
  <r>
    <x v="0"/>
    <s v="FDA08"/>
    <x v="0"/>
    <x v="7"/>
    <x v="7"/>
    <x v="1"/>
    <x v="0"/>
    <x v="3"/>
    <n v="4.9842613000000001E-2"/>
    <m/>
    <n v="164.2526"/>
    <n v="4.3"/>
  </r>
  <r>
    <x v="0"/>
    <s v="FDQ07"/>
    <x v="0"/>
    <x v="7"/>
    <x v="7"/>
    <x v="1"/>
    <x v="0"/>
    <x v="3"/>
    <n v="8.6983590999999999E-2"/>
    <m/>
    <n v="219.84559999999999"/>
    <n v="4.3"/>
  </r>
  <r>
    <x v="0"/>
    <s v="FDQ31"/>
    <x v="0"/>
    <x v="7"/>
    <x v="7"/>
    <x v="1"/>
    <x v="0"/>
    <x v="3"/>
    <n v="5.3586457999999997E-2"/>
    <m/>
    <n v="89.785600000000002"/>
    <n v="4.3"/>
  </r>
  <r>
    <x v="0"/>
    <s v="FDL03"/>
    <x v="7"/>
    <x v="7"/>
    <x v="7"/>
    <x v="1"/>
    <x v="0"/>
    <x v="3"/>
    <n v="2.6949463E-2"/>
    <m/>
    <n v="197.71100000000001"/>
    <n v="4.3"/>
  </r>
  <r>
    <x v="0"/>
    <s v="FDO27"/>
    <x v="7"/>
    <x v="7"/>
    <x v="7"/>
    <x v="1"/>
    <x v="0"/>
    <x v="3"/>
    <n v="0.178210285"/>
    <m/>
    <n v="95.775199999999998"/>
    <n v="4.3"/>
  </r>
  <r>
    <x v="0"/>
    <s v="FDJ33"/>
    <x v="6"/>
    <x v="7"/>
    <x v="7"/>
    <x v="1"/>
    <x v="0"/>
    <x v="3"/>
    <n v="8.7894475E-2"/>
    <m/>
    <n v="121.173"/>
    <n v="4.3"/>
  </r>
  <r>
    <x v="0"/>
    <s v="FDW09"/>
    <x v="6"/>
    <x v="7"/>
    <x v="7"/>
    <x v="1"/>
    <x v="0"/>
    <x v="3"/>
    <n v="2.5795293E-2"/>
    <m/>
    <n v="80.230199999999996"/>
    <n v="4.3"/>
  </r>
  <r>
    <x v="0"/>
    <s v="FDZ21"/>
    <x v="6"/>
    <x v="7"/>
    <x v="7"/>
    <x v="1"/>
    <x v="0"/>
    <x v="3"/>
    <n v="3.9031927000000001E-2"/>
    <m/>
    <n v="95.641000000000005"/>
    <n v="4.3"/>
  </r>
  <r>
    <x v="0"/>
    <s v="DRZ11"/>
    <x v="4"/>
    <x v="7"/>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7"/>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8"/>
    <x v="8"/>
    <x v="2"/>
    <x v="1"/>
    <x v="0"/>
    <n v="0"/>
    <n v="14"/>
    <n v="53.064"/>
    <n v="4.2"/>
  </r>
  <r>
    <x v="0"/>
    <s v="FDM22"/>
    <x v="6"/>
    <x v="3"/>
    <x v="3"/>
    <x v="1"/>
    <x v="2"/>
    <x v="0"/>
    <n v="4.1922849999999998E-2"/>
    <n v="14"/>
    <n v="54.764000000000003"/>
    <n v="4.2"/>
  </r>
  <r>
    <x v="1"/>
    <s v="NCO17"/>
    <x v="1"/>
    <x v="7"/>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8"/>
    <x v="8"/>
    <x v="2"/>
    <x v="1"/>
    <x v="0"/>
    <n v="5.8091482E-2"/>
    <n v="13.8"/>
    <n v="245.18020000000001"/>
    <n v="4.2"/>
  </r>
  <r>
    <x v="0"/>
    <s v="FDL58"/>
    <x v="6"/>
    <x v="5"/>
    <x v="5"/>
    <x v="2"/>
    <x v="1"/>
    <x v="0"/>
    <n v="0"/>
    <n v="5.78"/>
    <n v="263.7568"/>
    <n v="4.2"/>
  </r>
  <r>
    <x v="1"/>
    <s v="DRJ51"/>
    <x v="11"/>
    <x v="8"/>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7"/>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7"/>
    <x v="9"/>
    <x v="0"/>
    <x v="1"/>
    <x v="2"/>
    <n v="5.3392943999999998E-2"/>
    <m/>
    <n v="193.81620000000001"/>
    <n v="4.2"/>
  </r>
  <r>
    <x v="1"/>
    <s v="FDW24"/>
    <x v="13"/>
    <x v="7"/>
    <x v="9"/>
    <x v="0"/>
    <x v="1"/>
    <x v="2"/>
    <n v="6.5652494000000006E-2"/>
    <m/>
    <n v="48.903399999999998"/>
    <n v="4.2"/>
  </r>
  <r>
    <x v="0"/>
    <s v="FDF11"/>
    <x v="15"/>
    <x v="8"/>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7"/>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7"/>
    <x v="9"/>
    <x v="0"/>
    <x v="1"/>
    <x v="2"/>
    <n v="0"/>
    <m/>
    <n v="160.69200000000001"/>
    <n v="4.2"/>
  </r>
  <r>
    <x v="0"/>
    <s v="FDW44"/>
    <x v="0"/>
    <x v="0"/>
    <x v="0"/>
    <x v="0"/>
    <x v="0"/>
    <x v="0"/>
    <n v="3.5205866000000002E-2"/>
    <n v="9.5"/>
    <n v="171.34479999999999"/>
    <n v="4.2"/>
  </r>
  <r>
    <x v="1"/>
    <s v="FDE22"/>
    <x v="6"/>
    <x v="7"/>
    <x v="9"/>
    <x v="0"/>
    <x v="1"/>
    <x v="2"/>
    <n v="5.1778172999999997E-2"/>
    <m/>
    <n v="157.892"/>
    <n v="4.2"/>
  </r>
  <r>
    <x v="1"/>
    <s v="NCU41"/>
    <x v="1"/>
    <x v="2"/>
    <x v="2"/>
    <x v="0"/>
    <x v="1"/>
    <x v="0"/>
    <n v="5.2054819000000002E-2"/>
    <n v="18.850000000000001"/>
    <n v="189.18459999999999"/>
    <n v="4.2"/>
  </r>
  <r>
    <x v="1"/>
    <s v="FDL46"/>
    <x v="6"/>
    <x v="7"/>
    <x v="7"/>
    <x v="1"/>
    <x v="0"/>
    <x v="3"/>
    <n v="5.3795153999999998E-2"/>
    <m/>
    <n v="117.7466"/>
    <n v="4.2"/>
  </r>
  <r>
    <x v="1"/>
    <s v="FDB21"/>
    <x v="0"/>
    <x v="8"/>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7"/>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7"/>
    <x v="7"/>
    <x v="1"/>
    <x v="0"/>
    <x v="3"/>
    <n v="2.4776026E-2"/>
    <m/>
    <n v="172.34219999999999"/>
    <n v="4.2"/>
  </r>
  <r>
    <x v="1"/>
    <s v="FDF46"/>
    <x v="6"/>
    <x v="8"/>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7"/>
    <x v="7"/>
    <x v="1"/>
    <x v="0"/>
    <x v="3"/>
    <n v="5.8142797000000003E-2"/>
    <m/>
    <n v="162.15520000000001"/>
    <n v="4.2"/>
  </r>
  <r>
    <x v="0"/>
    <s v="FDJ03"/>
    <x v="11"/>
    <x v="3"/>
    <x v="3"/>
    <x v="1"/>
    <x v="2"/>
    <x v="0"/>
    <n v="7.2334667000000005E-2"/>
    <n v="12.35"/>
    <n v="49.169199999999996"/>
    <n v="4.2"/>
  </r>
  <r>
    <x v="0"/>
    <s v="FDZ08"/>
    <x v="0"/>
    <x v="7"/>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7"/>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8"/>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9"/>
    <x v="0"/>
    <x v="1"/>
    <x v="2"/>
    <n v="0.213125482"/>
    <m/>
    <n v="44.942799999999998"/>
    <n v="4.2"/>
  </r>
  <r>
    <x v="1"/>
    <s v="FDK24"/>
    <x v="13"/>
    <x v="7"/>
    <x v="9"/>
    <x v="0"/>
    <x v="1"/>
    <x v="2"/>
    <n v="0.17735437300000001"/>
    <m/>
    <n v="46.674399999999999"/>
    <n v="4.2"/>
  </r>
  <r>
    <x v="1"/>
    <s v="FDN60"/>
    <x v="13"/>
    <x v="7"/>
    <x v="9"/>
    <x v="0"/>
    <x v="1"/>
    <x v="2"/>
    <n v="0.16660951700000001"/>
    <m/>
    <n v="157.66040000000001"/>
    <n v="4.2"/>
  </r>
  <r>
    <x v="1"/>
    <s v="FDW36"/>
    <x v="13"/>
    <x v="7"/>
    <x v="9"/>
    <x v="0"/>
    <x v="1"/>
    <x v="2"/>
    <n v="9.9681704999999995E-2"/>
    <m/>
    <n v="107.4622"/>
    <n v="4.2"/>
  </r>
  <r>
    <x v="1"/>
    <s v="FDR23"/>
    <x v="8"/>
    <x v="7"/>
    <x v="9"/>
    <x v="0"/>
    <x v="1"/>
    <x v="2"/>
    <n v="0.14319938900000001"/>
    <m/>
    <n v="175.83699999999999"/>
    <n v="4.2"/>
  </r>
  <r>
    <x v="1"/>
    <s v="FDA13"/>
    <x v="3"/>
    <x v="7"/>
    <x v="9"/>
    <x v="0"/>
    <x v="1"/>
    <x v="2"/>
    <n v="0.137539574"/>
    <m/>
    <n v="38.8506"/>
    <n v="4.2"/>
  </r>
  <r>
    <x v="1"/>
    <s v="FDH38"/>
    <x v="3"/>
    <x v="7"/>
    <x v="9"/>
    <x v="0"/>
    <x v="1"/>
    <x v="2"/>
    <n v="1.8275994E-2"/>
    <m/>
    <n v="115.2808"/>
    <n v="4.2"/>
  </r>
  <r>
    <x v="1"/>
    <s v="FDS01"/>
    <x v="3"/>
    <x v="7"/>
    <x v="9"/>
    <x v="0"/>
    <x v="1"/>
    <x v="2"/>
    <n v="3.1069203E-2"/>
    <m/>
    <n v="179.6686"/>
    <n v="4.2"/>
  </r>
  <r>
    <x v="1"/>
    <s v="FDY13"/>
    <x v="3"/>
    <x v="7"/>
    <x v="9"/>
    <x v="0"/>
    <x v="1"/>
    <x v="2"/>
    <n v="5.2749198999999997E-2"/>
    <m/>
    <n v="74.966999999999999"/>
    <n v="4.2"/>
  </r>
  <r>
    <x v="1"/>
    <s v="FDL40"/>
    <x v="2"/>
    <x v="7"/>
    <x v="9"/>
    <x v="0"/>
    <x v="1"/>
    <x v="2"/>
    <n v="0"/>
    <m/>
    <n v="98.241"/>
    <n v="4.2"/>
  </r>
  <r>
    <x v="1"/>
    <s v="NCK05"/>
    <x v="1"/>
    <x v="7"/>
    <x v="9"/>
    <x v="0"/>
    <x v="1"/>
    <x v="2"/>
    <n v="0.135612397"/>
    <m/>
    <n v="61.153599999999997"/>
    <n v="4.2"/>
  </r>
  <r>
    <x v="1"/>
    <s v="NCM05"/>
    <x v="1"/>
    <x v="7"/>
    <x v="9"/>
    <x v="0"/>
    <x v="1"/>
    <x v="2"/>
    <n v="0.104784329"/>
    <m/>
    <n v="266.02260000000001"/>
    <n v="4.2"/>
  </r>
  <r>
    <x v="1"/>
    <s v="NCY29"/>
    <x v="1"/>
    <x v="7"/>
    <x v="9"/>
    <x v="0"/>
    <x v="1"/>
    <x v="2"/>
    <n v="0.13522696200000001"/>
    <m/>
    <n v="56.292999999999999"/>
    <n v="4.2"/>
  </r>
  <r>
    <x v="1"/>
    <s v="NCG30"/>
    <x v="5"/>
    <x v="7"/>
    <x v="9"/>
    <x v="0"/>
    <x v="1"/>
    <x v="2"/>
    <n v="0.196659953"/>
    <m/>
    <n v="125.80459999999999"/>
    <n v="4.2"/>
  </r>
  <r>
    <x v="1"/>
    <s v="FDG31"/>
    <x v="7"/>
    <x v="7"/>
    <x v="9"/>
    <x v="0"/>
    <x v="1"/>
    <x v="2"/>
    <n v="6.6351687000000006E-2"/>
    <m/>
    <n v="65.082599999999999"/>
    <n v="4.2"/>
  </r>
  <r>
    <x v="1"/>
    <s v="FDV15"/>
    <x v="7"/>
    <x v="7"/>
    <x v="9"/>
    <x v="0"/>
    <x v="1"/>
    <x v="2"/>
    <n v="0.25592909600000002"/>
    <m/>
    <n v="103.3648"/>
    <n v="4.2"/>
  </r>
  <r>
    <x v="1"/>
    <s v="FDE46"/>
    <x v="6"/>
    <x v="7"/>
    <x v="9"/>
    <x v="0"/>
    <x v="1"/>
    <x v="2"/>
    <n v="2.7610697999999999E-2"/>
    <m/>
    <n v="149.53659999999999"/>
    <n v="4.2"/>
  </r>
  <r>
    <x v="1"/>
    <s v="DRF25"/>
    <x v="4"/>
    <x v="7"/>
    <x v="9"/>
    <x v="0"/>
    <x v="1"/>
    <x v="2"/>
    <n v="6.8153090999999999E-2"/>
    <m/>
    <n v="36.018999999999998"/>
    <n v="4.2"/>
  </r>
  <r>
    <x v="1"/>
    <s v="DRF49"/>
    <x v="4"/>
    <x v="7"/>
    <x v="9"/>
    <x v="0"/>
    <x v="1"/>
    <x v="2"/>
    <n v="0.124448295"/>
    <m/>
    <n v="112.0518"/>
    <n v="4.2"/>
  </r>
  <r>
    <x v="1"/>
    <s v="DRH37"/>
    <x v="4"/>
    <x v="7"/>
    <x v="9"/>
    <x v="0"/>
    <x v="1"/>
    <x v="2"/>
    <n v="7.2864868999999999E-2"/>
    <m/>
    <n v="165.2526"/>
    <n v="4.2"/>
  </r>
  <r>
    <x v="0"/>
    <s v="FDH14"/>
    <x v="3"/>
    <x v="7"/>
    <x v="9"/>
    <x v="0"/>
    <x v="1"/>
    <x v="2"/>
    <n v="8.1955735000000002E-2"/>
    <m/>
    <n v="142.0838"/>
    <n v="4.2"/>
  </r>
  <r>
    <x v="0"/>
    <s v="FDE51"/>
    <x v="11"/>
    <x v="7"/>
    <x v="9"/>
    <x v="0"/>
    <x v="1"/>
    <x v="2"/>
    <n v="0.168901843"/>
    <m/>
    <n v="43.4086"/>
    <n v="4.2"/>
  </r>
  <r>
    <x v="0"/>
    <s v="FDL52"/>
    <x v="2"/>
    <x v="7"/>
    <x v="9"/>
    <x v="0"/>
    <x v="1"/>
    <x v="2"/>
    <n v="8.0697998000000007E-2"/>
    <m/>
    <n v="39.8506"/>
    <n v="4.2"/>
  </r>
  <r>
    <x v="0"/>
    <s v="FDY28"/>
    <x v="2"/>
    <x v="7"/>
    <x v="9"/>
    <x v="0"/>
    <x v="1"/>
    <x v="2"/>
    <n v="0.26639670999999998"/>
    <m/>
    <n v="215.62180000000001"/>
    <n v="4.2"/>
  </r>
  <r>
    <x v="0"/>
    <s v="FDE56"/>
    <x v="0"/>
    <x v="7"/>
    <x v="9"/>
    <x v="0"/>
    <x v="1"/>
    <x v="2"/>
    <n v="0.27873064199999997"/>
    <m/>
    <n v="63.2194"/>
    <n v="4.2"/>
  </r>
  <r>
    <x v="0"/>
    <s v="FDH45"/>
    <x v="0"/>
    <x v="7"/>
    <x v="9"/>
    <x v="0"/>
    <x v="1"/>
    <x v="2"/>
    <n v="0.18500898499999999"/>
    <m/>
    <n v="42.379600000000003"/>
    <n v="4.2"/>
  </r>
  <r>
    <x v="0"/>
    <s v="FDH56"/>
    <x v="0"/>
    <x v="7"/>
    <x v="9"/>
    <x v="0"/>
    <x v="1"/>
    <x v="2"/>
    <n v="0.11173569"/>
    <m/>
    <n v="115.9492"/>
    <n v="4.2"/>
  </r>
  <r>
    <x v="0"/>
    <s v="FDO56"/>
    <x v="0"/>
    <x v="7"/>
    <x v="9"/>
    <x v="0"/>
    <x v="1"/>
    <x v="2"/>
    <n v="7.8758649E-2"/>
    <m/>
    <n v="116.38079999999999"/>
    <n v="4.2"/>
  </r>
  <r>
    <x v="0"/>
    <s v="FDT55"/>
    <x v="0"/>
    <x v="7"/>
    <x v="9"/>
    <x v="0"/>
    <x v="1"/>
    <x v="2"/>
    <n v="7.6434541999999994E-2"/>
    <m/>
    <n v="155.8946"/>
    <n v="4.2"/>
  </r>
  <r>
    <x v="0"/>
    <s v="FDY03"/>
    <x v="7"/>
    <x v="7"/>
    <x v="9"/>
    <x v="0"/>
    <x v="1"/>
    <x v="2"/>
    <n v="0.133279499"/>
    <m/>
    <n v="112.6202"/>
    <n v="4.2"/>
  </r>
  <r>
    <x v="0"/>
    <s v="FDS21"/>
    <x v="6"/>
    <x v="7"/>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4"/>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0"/>
    <s v="FDU19"/>
    <x v="0"/>
    <x v="8"/>
    <x v="8"/>
    <x v="2"/>
    <x v="1"/>
    <x v="0"/>
    <n v="4.6762632999999998E-2"/>
    <n v="8.77"/>
    <n v="170.84219999999999"/>
    <n v="4.2"/>
  </r>
  <r>
    <x v="0"/>
    <s v="FDM08"/>
    <x v="0"/>
    <x v="8"/>
    <x v="8"/>
    <x v="2"/>
    <x v="1"/>
    <x v="0"/>
    <n v="5.3574074999999999E-2"/>
    <n v="10.1"/>
    <n v="223.7088"/>
    <n v="4.2"/>
  </r>
  <r>
    <x v="0"/>
    <s v="FDS34"/>
    <x v="6"/>
    <x v="8"/>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7"/>
    <x v="7"/>
    <x v="1"/>
    <x v="0"/>
    <x v="3"/>
    <n v="0.112718928"/>
    <m/>
    <n v="54.2956"/>
    <n v="4.2"/>
  </r>
  <r>
    <x v="1"/>
    <s v="FDA23"/>
    <x v="13"/>
    <x v="7"/>
    <x v="7"/>
    <x v="1"/>
    <x v="0"/>
    <x v="3"/>
    <n v="4.6958532999999997E-2"/>
    <m/>
    <n v="101.30159999999999"/>
    <n v="4.2"/>
  </r>
  <r>
    <x v="1"/>
    <s v="FDA36"/>
    <x v="13"/>
    <x v="7"/>
    <x v="7"/>
    <x v="1"/>
    <x v="0"/>
    <x v="3"/>
    <n v="5.6389439999999999E-3"/>
    <m/>
    <n v="184.9924"/>
    <n v="4.2"/>
  </r>
  <r>
    <x v="1"/>
    <s v="FDK48"/>
    <x v="13"/>
    <x v="7"/>
    <x v="7"/>
    <x v="1"/>
    <x v="0"/>
    <x v="3"/>
    <n v="3.7449986999999997E-2"/>
    <m/>
    <n v="76.735399999999998"/>
    <n v="4.2"/>
  </r>
  <r>
    <x v="1"/>
    <s v="FDZ60"/>
    <x v="13"/>
    <x v="7"/>
    <x v="7"/>
    <x v="1"/>
    <x v="0"/>
    <x v="3"/>
    <n v="0.118783796"/>
    <m/>
    <n v="108.5596"/>
    <n v="4.2"/>
  </r>
  <r>
    <x v="1"/>
    <s v="FDO37"/>
    <x v="12"/>
    <x v="7"/>
    <x v="7"/>
    <x v="1"/>
    <x v="0"/>
    <x v="3"/>
    <n v="2.1273160999999999E-2"/>
    <m/>
    <n v="229.1326"/>
    <n v="4.2"/>
  </r>
  <r>
    <x v="1"/>
    <s v="DRI51"/>
    <x v="11"/>
    <x v="7"/>
    <x v="7"/>
    <x v="1"/>
    <x v="0"/>
    <x v="3"/>
    <n v="4.2037073000000001E-2"/>
    <m/>
    <n v="172.6764"/>
    <n v="4.2"/>
  </r>
  <r>
    <x v="1"/>
    <s v="FDB52"/>
    <x v="11"/>
    <x v="7"/>
    <x v="7"/>
    <x v="1"/>
    <x v="0"/>
    <x v="3"/>
    <n v="3.0288215E-2"/>
    <m/>
    <n v="256.7672"/>
    <n v="4.2"/>
  </r>
  <r>
    <x v="1"/>
    <s v="FDB05"/>
    <x v="2"/>
    <x v="7"/>
    <x v="7"/>
    <x v="1"/>
    <x v="0"/>
    <x v="3"/>
    <n v="8.2795450000000007E-2"/>
    <m/>
    <n v="245.8776"/>
    <n v="4.2"/>
  </r>
  <r>
    <x v="1"/>
    <s v="FDA20"/>
    <x v="0"/>
    <x v="7"/>
    <x v="7"/>
    <x v="1"/>
    <x v="0"/>
    <x v="3"/>
    <n v="6.6298468999999999E-2"/>
    <m/>
    <n v="186.82400000000001"/>
    <n v="4.2"/>
  </r>
  <r>
    <x v="1"/>
    <s v="FDH32"/>
    <x v="0"/>
    <x v="7"/>
    <x v="7"/>
    <x v="1"/>
    <x v="0"/>
    <x v="3"/>
    <n v="7.5691712999999994E-2"/>
    <m/>
    <n v="98.241"/>
    <n v="4.2"/>
  </r>
  <r>
    <x v="1"/>
    <s v="FDL08"/>
    <x v="0"/>
    <x v="7"/>
    <x v="7"/>
    <x v="1"/>
    <x v="0"/>
    <x v="3"/>
    <n v="4.9478258999999997E-2"/>
    <m/>
    <n v="245.4144"/>
    <n v="4.2"/>
  </r>
  <r>
    <x v="1"/>
    <s v="FDP56"/>
    <x v="0"/>
    <x v="7"/>
    <x v="7"/>
    <x v="1"/>
    <x v="0"/>
    <x v="3"/>
    <n v="4.6259036000000003E-2"/>
    <m/>
    <n v="47.469200000000001"/>
    <n v="4.2"/>
  </r>
  <r>
    <x v="1"/>
    <s v="FDV43"/>
    <x v="0"/>
    <x v="7"/>
    <x v="7"/>
    <x v="1"/>
    <x v="0"/>
    <x v="3"/>
    <n v="7.6483450999999994E-2"/>
    <m/>
    <n v="43.4086"/>
    <n v="4.2"/>
  </r>
  <r>
    <x v="1"/>
    <s v="DRJ47"/>
    <x v="9"/>
    <x v="7"/>
    <x v="7"/>
    <x v="1"/>
    <x v="0"/>
    <x v="3"/>
    <n v="4.4036020000000002E-2"/>
    <m/>
    <n v="173.30799999999999"/>
    <n v="4.2"/>
  </r>
  <r>
    <x v="1"/>
    <s v="NCB42"/>
    <x v="1"/>
    <x v="7"/>
    <x v="7"/>
    <x v="1"/>
    <x v="0"/>
    <x v="3"/>
    <n v="8.5197180000000008E-3"/>
    <m/>
    <n v="116.9492"/>
    <n v="4.2"/>
  </r>
  <r>
    <x v="1"/>
    <s v="NCI17"/>
    <x v="1"/>
    <x v="7"/>
    <x v="7"/>
    <x v="1"/>
    <x v="0"/>
    <x v="3"/>
    <n v="0.14272811299999999"/>
    <m/>
    <n v="95.141000000000005"/>
    <n v="4.2"/>
  </r>
  <r>
    <x v="1"/>
    <s v="NCL29"/>
    <x v="1"/>
    <x v="7"/>
    <x v="7"/>
    <x v="1"/>
    <x v="0"/>
    <x v="3"/>
    <n v="0.11338767700000001"/>
    <m/>
    <n v="156.96039999999999"/>
    <n v="4.2"/>
  </r>
  <r>
    <x v="1"/>
    <s v="NCM17"/>
    <x v="1"/>
    <x v="7"/>
    <x v="7"/>
    <x v="1"/>
    <x v="0"/>
    <x v="3"/>
    <n v="7.0791390999999995E-2"/>
    <m/>
    <n v="46.4086"/>
    <n v="4.2"/>
  </r>
  <r>
    <x v="1"/>
    <s v="NCS53"/>
    <x v="1"/>
    <x v="7"/>
    <x v="7"/>
    <x v="1"/>
    <x v="0"/>
    <x v="3"/>
    <n v="8.9343433E-2"/>
    <m/>
    <n v="157.3604"/>
    <n v="4.2"/>
  </r>
  <r>
    <x v="1"/>
    <s v="NCW29"/>
    <x v="1"/>
    <x v="7"/>
    <x v="7"/>
    <x v="1"/>
    <x v="0"/>
    <x v="3"/>
    <n v="2.8723187000000001E-2"/>
    <m/>
    <n v="131.83099999999999"/>
    <n v="4.2"/>
  </r>
  <r>
    <x v="1"/>
    <s v="NCY29"/>
    <x v="1"/>
    <x v="7"/>
    <x v="7"/>
    <x v="1"/>
    <x v="0"/>
    <x v="3"/>
    <n v="7.6860102999999999E-2"/>
    <m/>
    <n v="55.993000000000002"/>
    <n v="4.2"/>
  </r>
  <r>
    <x v="1"/>
    <s v="NCE54"/>
    <x v="5"/>
    <x v="7"/>
    <x v="7"/>
    <x v="1"/>
    <x v="0"/>
    <x v="3"/>
    <n v="2.6769591999999998E-2"/>
    <m/>
    <n v="77.035399999999996"/>
    <n v="4.2"/>
  </r>
  <r>
    <x v="1"/>
    <s v="NCI18"/>
    <x v="5"/>
    <x v="7"/>
    <x v="7"/>
    <x v="1"/>
    <x v="0"/>
    <x v="3"/>
    <n v="1.3956115999999999E-2"/>
    <m/>
    <n v="222.37459999999999"/>
    <n v="4.2"/>
  </r>
  <r>
    <x v="1"/>
    <s v="NCN18"/>
    <x v="5"/>
    <x v="7"/>
    <x v="7"/>
    <x v="1"/>
    <x v="0"/>
    <x v="3"/>
    <n v="0.124110734"/>
    <m/>
    <n v="111.7544"/>
    <n v="4.2"/>
  </r>
  <r>
    <x v="1"/>
    <s v="FDK27"/>
    <x v="7"/>
    <x v="7"/>
    <x v="7"/>
    <x v="1"/>
    <x v="0"/>
    <x v="3"/>
    <n v="8.9032120000000006E-3"/>
    <m/>
    <n v="120.9756"/>
    <n v="4.2"/>
  </r>
  <r>
    <x v="1"/>
    <s v="NCI31"/>
    <x v="10"/>
    <x v="7"/>
    <x v="7"/>
    <x v="1"/>
    <x v="0"/>
    <x v="3"/>
    <n v="8.0933327999999999E-2"/>
    <m/>
    <n v="37.518999999999998"/>
    <n v="4.2"/>
  </r>
  <r>
    <x v="1"/>
    <s v="FDB59"/>
    <x v="6"/>
    <x v="7"/>
    <x v="7"/>
    <x v="1"/>
    <x v="0"/>
    <x v="3"/>
    <n v="1.520491E-2"/>
    <m/>
    <n v="197.20840000000001"/>
    <n v="4.2"/>
  </r>
  <r>
    <x v="1"/>
    <s v="FDE58"/>
    <x v="6"/>
    <x v="7"/>
    <x v="7"/>
    <x v="1"/>
    <x v="0"/>
    <x v="3"/>
    <n v="0"/>
    <m/>
    <n v="119.8124"/>
    <n v="4.2"/>
  </r>
  <r>
    <x v="1"/>
    <s v="FDM21"/>
    <x v="6"/>
    <x v="7"/>
    <x v="7"/>
    <x v="1"/>
    <x v="0"/>
    <x v="3"/>
    <n v="6.4052392E-2"/>
    <m/>
    <n v="256.16460000000001"/>
    <n v="4.2"/>
  </r>
  <r>
    <x v="1"/>
    <s v="FDN57"/>
    <x v="6"/>
    <x v="7"/>
    <x v="7"/>
    <x v="1"/>
    <x v="0"/>
    <x v="3"/>
    <n v="5.3971565999999999E-2"/>
    <m/>
    <n v="141.21539999999999"/>
    <n v="4.2"/>
  </r>
  <r>
    <x v="1"/>
    <s v="FDR45"/>
    <x v="6"/>
    <x v="7"/>
    <x v="7"/>
    <x v="1"/>
    <x v="0"/>
    <x v="3"/>
    <n v="0"/>
    <m/>
    <n v="240.62219999999999"/>
    <n v="4.2"/>
  </r>
  <r>
    <x v="1"/>
    <s v="FDT46"/>
    <x v="6"/>
    <x v="7"/>
    <x v="7"/>
    <x v="1"/>
    <x v="0"/>
    <x v="3"/>
    <n v="3.0657949E-2"/>
    <m/>
    <n v="50.500799999999998"/>
    <n v="4.2"/>
  </r>
  <r>
    <x v="1"/>
    <s v="FDT57"/>
    <x v="6"/>
    <x v="7"/>
    <x v="7"/>
    <x v="1"/>
    <x v="0"/>
    <x v="3"/>
    <n v="1.8942606000000001E-2"/>
    <m/>
    <n v="236.0248"/>
    <n v="4.2"/>
  </r>
  <r>
    <x v="1"/>
    <s v="FDZ58"/>
    <x v="6"/>
    <x v="7"/>
    <x v="7"/>
    <x v="1"/>
    <x v="0"/>
    <x v="3"/>
    <n v="5.1924192000000001E-2"/>
    <m/>
    <n v="121.0072"/>
    <n v="4.2"/>
  </r>
  <r>
    <x v="1"/>
    <s v="DRI25"/>
    <x v="4"/>
    <x v="7"/>
    <x v="7"/>
    <x v="1"/>
    <x v="0"/>
    <x v="3"/>
    <n v="3.3737272999999998E-2"/>
    <m/>
    <n v="56.6614"/>
    <n v="4.2"/>
  </r>
  <r>
    <x v="1"/>
    <s v="DRJ37"/>
    <x v="4"/>
    <x v="7"/>
    <x v="7"/>
    <x v="1"/>
    <x v="0"/>
    <x v="3"/>
    <n v="6.0805497E-2"/>
    <m/>
    <n v="150.80240000000001"/>
    <n v="4.2"/>
  </r>
  <r>
    <x v="1"/>
    <s v="FDC35"/>
    <x v="15"/>
    <x v="7"/>
    <x v="7"/>
    <x v="1"/>
    <x v="0"/>
    <x v="3"/>
    <n v="0.122242847"/>
    <m/>
    <n v="207.56379999999999"/>
    <n v="4.2"/>
  </r>
  <r>
    <x v="0"/>
    <s v="FDA35"/>
    <x v="13"/>
    <x v="7"/>
    <x v="7"/>
    <x v="1"/>
    <x v="0"/>
    <x v="3"/>
    <n v="5.3576850000000002E-2"/>
    <m/>
    <n v="122.2072"/>
    <n v="4.2"/>
  </r>
  <r>
    <x v="0"/>
    <s v="FDM24"/>
    <x v="13"/>
    <x v="7"/>
    <x v="7"/>
    <x v="1"/>
    <x v="0"/>
    <x v="3"/>
    <n v="7.8943220999999994E-2"/>
    <m/>
    <n v="152.73660000000001"/>
    <n v="4.2"/>
  </r>
  <r>
    <x v="0"/>
    <s v="FDU12"/>
    <x v="13"/>
    <x v="7"/>
    <x v="7"/>
    <x v="1"/>
    <x v="0"/>
    <x v="3"/>
    <n v="7.5384242000000004E-2"/>
    <m/>
    <n v="262.7568"/>
    <n v="4.2"/>
  </r>
  <r>
    <x v="0"/>
    <s v="FDT11"/>
    <x v="8"/>
    <x v="7"/>
    <x v="7"/>
    <x v="1"/>
    <x v="0"/>
    <x v="3"/>
    <n v="2.923013E-2"/>
    <m/>
    <n v="189.4556"/>
    <n v="4.2"/>
  </r>
  <r>
    <x v="0"/>
    <s v="FDE50"/>
    <x v="3"/>
    <x v="7"/>
    <x v="7"/>
    <x v="1"/>
    <x v="0"/>
    <x v="3"/>
    <n v="1.612717E-2"/>
    <m/>
    <n v="189.35560000000001"/>
    <n v="4.2"/>
  </r>
  <r>
    <x v="0"/>
    <s v="FDY37"/>
    <x v="3"/>
    <x v="7"/>
    <x v="7"/>
    <x v="1"/>
    <x v="0"/>
    <x v="3"/>
    <n v="2.6440214E-2"/>
    <m/>
    <n v="143.64699999999999"/>
    <n v="4.2"/>
  </r>
  <r>
    <x v="0"/>
    <s v="FDI27"/>
    <x v="11"/>
    <x v="7"/>
    <x v="7"/>
    <x v="1"/>
    <x v="0"/>
    <x v="3"/>
    <n v="4.5763623000000003E-2"/>
    <m/>
    <n v="43.874400000000001"/>
    <n v="4.2"/>
  </r>
  <r>
    <x v="0"/>
    <s v="FDL39"/>
    <x v="11"/>
    <x v="7"/>
    <x v="7"/>
    <x v="1"/>
    <x v="0"/>
    <x v="3"/>
    <n v="6.3024670000000005E-2"/>
    <m/>
    <n v="181.6318"/>
    <n v="4.2"/>
  </r>
  <r>
    <x v="0"/>
    <s v="FDW26"/>
    <x v="11"/>
    <x v="7"/>
    <x v="7"/>
    <x v="1"/>
    <x v="0"/>
    <x v="3"/>
    <n v="0.106538757"/>
    <m/>
    <n v="222.37719999999999"/>
    <n v="4.2"/>
  </r>
  <r>
    <x v="0"/>
    <s v="FDE05"/>
    <x v="2"/>
    <x v="7"/>
    <x v="7"/>
    <x v="1"/>
    <x v="0"/>
    <x v="3"/>
    <n v="3.2296885999999997E-2"/>
    <m/>
    <n v="144.0102"/>
    <n v="4.2"/>
  </r>
  <r>
    <x v="0"/>
    <s v="FDW04"/>
    <x v="2"/>
    <x v="7"/>
    <x v="7"/>
    <x v="1"/>
    <x v="0"/>
    <x v="3"/>
    <n v="0"/>
    <m/>
    <n v="130.53100000000001"/>
    <n v="4.2"/>
  </r>
  <r>
    <x v="0"/>
    <s v="FDR55"/>
    <x v="0"/>
    <x v="7"/>
    <x v="7"/>
    <x v="1"/>
    <x v="0"/>
    <x v="3"/>
    <n v="0.13144392099999999"/>
    <m/>
    <n v="189.18719999999999"/>
    <n v="4.2"/>
  </r>
  <r>
    <x v="0"/>
    <s v="FDZ43"/>
    <x v="0"/>
    <x v="7"/>
    <x v="7"/>
    <x v="1"/>
    <x v="0"/>
    <x v="3"/>
    <n v="5.6782236999999999E-2"/>
    <m/>
    <n v="241.25120000000001"/>
    <n v="4.2"/>
  </r>
  <r>
    <x v="0"/>
    <s v="FDE10"/>
    <x v="6"/>
    <x v="7"/>
    <x v="7"/>
    <x v="1"/>
    <x v="0"/>
    <x v="3"/>
    <n v="8.9512542E-2"/>
    <m/>
    <n v="133.1626"/>
    <n v="4.2"/>
  </r>
  <r>
    <x v="0"/>
    <s v="FDJ58"/>
    <x v="6"/>
    <x v="7"/>
    <x v="7"/>
    <x v="1"/>
    <x v="0"/>
    <x v="3"/>
    <n v="0.104786172"/>
    <m/>
    <n v="172.2764"/>
    <n v="4.2"/>
  </r>
  <r>
    <x v="0"/>
    <s v="FDM22"/>
    <x v="6"/>
    <x v="7"/>
    <x v="7"/>
    <x v="1"/>
    <x v="0"/>
    <x v="3"/>
    <n v="4.1754583999999997E-2"/>
    <m/>
    <n v="53.463999999999999"/>
    <n v="4.2"/>
  </r>
  <r>
    <x v="0"/>
    <s v="FDU21"/>
    <x v="6"/>
    <x v="7"/>
    <x v="7"/>
    <x v="1"/>
    <x v="0"/>
    <x v="3"/>
    <n v="7.6348932999999994E-2"/>
    <m/>
    <n v="32.855800000000002"/>
    <n v="4.2"/>
  </r>
  <r>
    <x v="1"/>
    <s v="FDA15"/>
    <x v="11"/>
    <x v="0"/>
    <x v="0"/>
    <x v="0"/>
    <x v="0"/>
    <x v="0"/>
    <n v="1.6047301E-2"/>
    <n v="9.3000000000000007"/>
    <n v="249.8092"/>
    <n v="4.0999999999999996"/>
  </r>
  <r>
    <x v="0"/>
    <s v="FDW12"/>
    <x v="13"/>
    <x v="7"/>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8"/>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8"/>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7"/>
    <x v="7"/>
    <x v="1"/>
    <x v="0"/>
    <x v="3"/>
    <n v="2.747716E-2"/>
    <m/>
    <n v="87.985600000000005"/>
    <n v="4.0999999999999996"/>
  </r>
  <r>
    <x v="1"/>
    <s v="FDY31"/>
    <x v="0"/>
    <x v="7"/>
    <x v="7"/>
    <x v="1"/>
    <x v="0"/>
    <x v="3"/>
    <n v="4.3351896000000001E-2"/>
    <m/>
    <n v="146.64179999999999"/>
    <n v="4.0999999999999996"/>
  </r>
  <r>
    <x v="0"/>
    <s v="FDO01"/>
    <x v="12"/>
    <x v="7"/>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7"/>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8"/>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7"/>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7"/>
    <x v="7"/>
    <x v="1"/>
    <x v="0"/>
    <x v="3"/>
    <n v="4.3810028000000001E-2"/>
    <m/>
    <n v="181.39500000000001"/>
    <n v="4.0999999999999996"/>
  </r>
  <r>
    <x v="1"/>
    <s v="FDW56"/>
    <x v="0"/>
    <x v="6"/>
    <x v="6"/>
    <x v="1"/>
    <x v="0"/>
    <x v="2"/>
    <n v="0.11867253699999999"/>
    <n v="7.68"/>
    <n v="192.21619999999999"/>
    <n v="4.0999999999999996"/>
  </r>
  <r>
    <x v="0"/>
    <s v="FDM36"/>
    <x v="13"/>
    <x v="7"/>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7"/>
    <x v="9"/>
    <x v="0"/>
    <x v="1"/>
    <x v="2"/>
    <n v="4.2941558999999997E-2"/>
    <m/>
    <n v="102.9332"/>
    <n v="4.0999999999999996"/>
  </r>
  <r>
    <x v="1"/>
    <s v="FDW01"/>
    <x v="3"/>
    <x v="7"/>
    <x v="9"/>
    <x v="0"/>
    <x v="1"/>
    <x v="2"/>
    <n v="0.112161697"/>
    <m/>
    <n v="154.4682"/>
    <n v="4.0999999999999996"/>
  </r>
  <r>
    <x v="1"/>
    <s v="FDF52"/>
    <x v="2"/>
    <x v="7"/>
    <x v="9"/>
    <x v="0"/>
    <x v="1"/>
    <x v="2"/>
    <n v="0.116928924"/>
    <m/>
    <n v="183.32919999999999"/>
    <n v="4.0999999999999996"/>
  </r>
  <r>
    <x v="1"/>
    <s v="FDO28"/>
    <x v="2"/>
    <x v="7"/>
    <x v="9"/>
    <x v="0"/>
    <x v="1"/>
    <x v="2"/>
    <n v="0.12658509500000001"/>
    <m/>
    <n v="122.4098"/>
    <n v="4.0999999999999996"/>
  </r>
  <r>
    <x v="1"/>
    <s v="NCA53"/>
    <x v="1"/>
    <x v="7"/>
    <x v="9"/>
    <x v="0"/>
    <x v="1"/>
    <x v="2"/>
    <n v="1.7295906E-2"/>
    <m/>
    <n v="47.103400000000001"/>
    <n v="4.0999999999999996"/>
  </r>
  <r>
    <x v="1"/>
    <s v="NCL41"/>
    <x v="1"/>
    <x v="7"/>
    <x v="9"/>
    <x v="0"/>
    <x v="1"/>
    <x v="2"/>
    <n v="7.3077196999999997E-2"/>
    <m/>
    <n v="34.321599999999997"/>
    <n v="4.0999999999999996"/>
  </r>
  <r>
    <x v="1"/>
    <s v="NCS29"/>
    <x v="1"/>
    <x v="7"/>
    <x v="9"/>
    <x v="0"/>
    <x v="1"/>
    <x v="2"/>
    <n v="0.121765124"/>
    <m/>
    <n v="264.1884"/>
    <n v="4.0999999999999996"/>
  </r>
  <r>
    <x v="1"/>
    <s v="NCZ05"/>
    <x v="1"/>
    <x v="7"/>
    <x v="9"/>
    <x v="0"/>
    <x v="1"/>
    <x v="2"/>
    <n v="0.10178199"/>
    <m/>
    <n v="104.699"/>
    <n v="4.0999999999999996"/>
  </r>
  <r>
    <x v="1"/>
    <s v="NCH07"/>
    <x v="5"/>
    <x v="7"/>
    <x v="9"/>
    <x v="0"/>
    <x v="1"/>
    <x v="2"/>
    <n v="0.162248011"/>
    <m/>
    <n v="160.46039999999999"/>
    <n v="4.0999999999999996"/>
  </r>
  <r>
    <x v="1"/>
    <s v="NCM54"/>
    <x v="5"/>
    <x v="7"/>
    <x v="9"/>
    <x v="0"/>
    <x v="1"/>
    <x v="2"/>
    <n v="8.9187719999999998E-2"/>
    <m/>
    <n v="128.96780000000001"/>
    <n v="4.0999999999999996"/>
  </r>
  <r>
    <x v="1"/>
    <s v="NCQ42"/>
    <x v="5"/>
    <x v="7"/>
    <x v="9"/>
    <x v="0"/>
    <x v="1"/>
    <x v="2"/>
    <n v="6.8753558000000006E-2"/>
    <m/>
    <n v="127.9678"/>
    <n v="4.0999999999999996"/>
  </r>
  <r>
    <x v="1"/>
    <s v="NCW42"/>
    <x v="5"/>
    <x v="7"/>
    <x v="9"/>
    <x v="0"/>
    <x v="1"/>
    <x v="2"/>
    <n v="0.102371638"/>
    <m/>
    <n v="221.2456"/>
    <n v="4.0999999999999996"/>
  </r>
  <r>
    <x v="1"/>
    <s v="FDK45"/>
    <x v="14"/>
    <x v="7"/>
    <x v="9"/>
    <x v="0"/>
    <x v="1"/>
    <x v="2"/>
    <n v="5.9281315000000001E-2"/>
    <m/>
    <n v="111.586"/>
    <n v="4.0999999999999996"/>
  </r>
  <r>
    <x v="1"/>
    <s v="FDC47"/>
    <x v="6"/>
    <x v="7"/>
    <x v="9"/>
    <x v="0"/>
    <x v="1"/>
    <x v="2"/>
    <n v="0.20816215599999999"/>
    <m/>
    <n v="228.1694"/>
    <n v="4.0999999999999996"/>
  </r>
  <r>
    <x v="1"/>
    <s v="FDD46"/>
    <x v="6"/>
    <x v="7"/>
    <x v="9"/>
    <x v="0"/>
    <x v="1"/>
    <x v="2"/>
    <n v="0.24732103899999999"/>
    <m/>
    <n v="152.3998"/>
    <n v="4.0999999999999996"/>
  </r>
  <r>
    <x v="1"/>
    <s v="FDH34"/>
    <x v="6"/>
    <x v="7"/>
    <x v="9"/>
    <x v="0"/>
    <x v="1"/>
    <x v="2"/>
    <n v="5.4443762E-2"/>
    <m/>
    <n v="184.65819999999999"/>
    <n v="4.0999999999999996"/>
  </r>
  <r>
    <x v="1"/>
    <s v="FDQ57"/>
    <x v="6"/>
    <x v="7"/>
    <x v="9"/>
    <x v="0"/>
    <x v="1"/>
    <x v="2"/>
    <n v="4.8932713000000003E-2"/>
    <m/>
    <n v="144.476"/>
    <n v="4.0999999999999996"/>
  </r>
  <r>
    <x v="1"/>
    <s v="FDR46"/>
    <x v="6"/>
    <x v="7"/>
    <x v="9"/>
    <x v="0"/>
    <x v="1"/>
    <x v="2"/>
    <n v="0.24410231499999999"/>
    <m/>
    <n v="148.07599999999999"/>
    <n v="4.0999999999999996"/>
  </r>
  <r>
    <x v="1"/>
    <s v="FDV09"/>
    <x v="6"/>
    <x v="7"/>
    <x v="9"/>
    <x v="0"/>
    <x v="1"/>
    <x v="2"/>
    <n v="3.6012918999999997E-2"/>
    <m/>
    <n v="148.07339999999999"/>
    <n v="4.0999999999999996"/>
  </r>
  <r>
    <x v="1"/>
    <s v="FDZ10"/>
    <x v="6"/>
    <x v="7"/>
    <x v="9"/>
    <x v="0"/>
    <x v="1"/>
    <x v="2"/>
    <n v="7.7849832999999993E-2"/>
    <m/>
    <n v="127.202"/>
    <n v="4.0999999999999996"/>
  </r>
  <r>
    <x v="0"/>
    <s v="FDB49"/>
    <x v="13"/>
    <x v="7"/>
    <x v="9"/>
    <x v="0"/>
    <x v="1"/>
    <x v="2"/>
    <n v="5.2791124000000002E-2"/>
    <m/>
    <n v="98.538399999999996"/>
    <n v="4.0999999999999996"/>
  </r>
  <r>
    <x v="0"/>
    <s v="FDR12"/>
    <x v="13"/>
    <x v="7"/>
    <x v="9"/>
    <x v="0"/>
    <x v="1"/>
    <x v="2"/>
    <n v="5.5213281000000003E-2"/>
    <m/>
    <n v="172.47640000000001"/>
    <n v="4.0999999999999996"/>
  </r>
  <r>
    <x v="0"/>
    <s v="FDX47"/>
    <x v="8"/>
    <x v="7"/>
    <x v="9"/>
    <x v="0"/>
    <x v="1"/>
    <x v="2"/>
    <n v="6.0587738000000002E-2"/>
    <m/>
    <n v="156.8288"/>
    <n v="4.0999999999999996"/>
  </r>
  <r>
    <x v="0"/>
    <s v="FDK26"/>
    <x v="3"/>
    <x v="7"/>
    <x v="9"/>
    <x v="0"/>
    <x v="1"/>
    <x v="2"/>
    <n v="5.6338482000000002E-2"/>
    <m/>
    <n v="184.624"/>
    <n v="4.0999999999999996"/>
  </r>
  <r>
    <x v="0"/>
    <s v="FDV01"/>
    <x v="3"/>
    <x v="7"/>
    <x v="9"/>
    <x v="0"/>
    <x v="1"/>
    <x v="2"/>
    <n v="0.148737487"/>
    <m/>
    <n v="155.13140000000001"/>
    <n v="4.0999999999999996"/>
  </r>
  <r>
    <x v="0"/>
    <s v="FDB04"/>
    <x v="11"/>
    <x v="7"/>
    <x v="9"/>
    <x v="0"/>
    <x v="1"/>
    <x v="2"/>
    <n v="0.1107011"/>
    <m/>
    <n v="88.685599999999994"/>
    <n v="4.0999999999999996"/>
  </r>
  <r>
    <x v="0"/>
    <s v="FDF57"/>
    <x v="0"/>
    <x v="7"/>
    <x v="9"/>
    <x v="0"/>
    <x v="1"/>
    <x v="2"/>
    <n v="0.102999154"/>
    <m/>
    <n v="169.94479999999999"/>
    <n v="4.0999999999999996"/>
  </r>
  <r>
    <x v="0"/>
    <s v="FDQ08"/>
    <x v="0"/>
    <x v="7"/>
    <x v="9"/>
    <x v="0"/>
    <x v="1"/>
    <x v="2"/>
    <n v="3.3144603000000002E-2"/>
    <m/>
    <n v="62.753599999999999"/>
    <n v="4.0999999999999996"/>
  </r>
  <r>
    <x v="0"/>
    <s v="FDU44"/>
    <x v="0"/>
    <x v="7"/>
    <x v="9"/>
    <x v="0"/>
    <x v="1"/>
    <x v="2"/>
    <n v="0.10229590399999999"/>
    <m/>
    <n v="162.3552"/>
    <n v="4.0999999999999996"/>
  </r>
  <r>
    <x v="0"/>
    <s v="FDX32"/>
    <x v="0"/>
    <x v="7"/>
    <x v="9"/>
    <x v="0"/>
    <x v="1"/>
    <x v="2"/>
    <n v="0.17483889999999999"/>
    <m/>
    <n v="142.87860000000001"/>
    <n v="4.0999999999999996"/>
  </r>
  <r>
    <x v="0"/>
    <s v="FDS27"/>
    <x v="7"/>
    <x v="7"/>
    <x v="9"/>
    <x v="0"/>
    <x v="1"/>
    <x v="2"/>
    <n v="2.1812600000000001E-2"/>
    <m/>
    <n v="194.71100000000001"/>
    <n v="4.0999999999999996"/>
  </r>
  <r>
    <x v="0"/>
    <s v="FDO10"/>
    <x v="6"/>
    <x v="7"/>
    <x v="9"/>
    <x v="0"/>
    <x v="1"/>
    <x v="2"/>
    <n v="0"/>
    <m/>
    <n v="58.758800000000001"/>
    <n v="4.0999999999999996"/>
  </r>
  <r>
    <x v="0"/>
    <s v="FDY16"/>
    <x v="2"/>
    <x v="7"/>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4"/>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7"/>
    <x v="7"/>
    <x v="1"/>
    <x v="0"/>
    <x v="3"/>
    <n v="4.8980155999999997E-2"/>
    <m/>
    <n v="148.70500000000001"/>
    <n v="4.0999999999999996"/>
  </r>
  <r>
    <x v="1"/>
    <s v="NCZ30"/>
    <x v="5"/>
    <x v="7"/>
    <x v="7"/>
    <x v="1"/>
    <x v="0"/>
    <x v="3"/>
    <n v="2.6058181E-2"/>
    <m/>
    <n v="121.9098"/>
    <n v="4.0999999999999996"/>
  </r>
  <r>
    <x v="1"/>
    <s v="FDA39"/>
    <x v="7"/>
    <x v="7"/>
    <x v="7"/>
    <x v="1"/>
    <x v="0"/>
    <x v="3"/>
    <n v="1.2656359000000001E-2"/>
    <m/>
    <n v="37.882199999999997"/>
    <n v="4.0999999999999996"/>
  </r>
  <r>
    <x v="1"/>
    <s v="FDV03"/>
    <x v="7"/>
    <x v="7"/>
    <x v="7"/>
    <x v="1"/>
    <x v="0"/>
    <x v="3"/>
    <n v="5.7809959000000001E-2"/>
    <m/>
    <n v="156.23140000000001"/>
    <n v="4.0999999999999996"/>
  </r>
  <r>
    <x v="1"/>
    <s v="FDM14"/>
    <x v="3"/>
    <x v="7"/>
    <x v="7"/>
    <x v="1"/>
    <x v="0"/>
    <x v="3"/>
    <n v="1.3199737E-2"/>
    <m/>
    <n v="108.9254"/>
    <n v="4.0999999999999996"/>
  </r>
  <r>
    <x v="1"/>
    <s v="FDP25"/>
    <x v="3"/>
    <x v="7"/>
    <x v="7"/>
    <x v="1"/>
    <x v="0"/>
    <x v="3"/>
    <n v="2.110482E-2"/>
    <m/>
    <n v="217.08240000000001"/>
    <n v="4.0999999999999996"/>
  </r>
  <r>
    <x v="1"/>
    <s v="FDP38"/>
    <x v="3"/>
    <x v="7"/>
    <x v="7"/>
    <x v="1"/>
    <x v="0"/>
    <x v="3"/>
    <n v="3.1946637999999999E-2"/>
    <m/>
    <n v="51.6008"/>
    <n v="4.0999999999999996"/>
  </r>
  <r>
    <x v="1"/>
    <s v="FDF16"/>
    <x v="2"/>
    <x v="7"/>
    <x v="7"/>
    <x v="1"/>
    <x v="0"/>
    <x v="3"/>
    <n v="8.5715272999999995E-2"/>
    <m/>
    <n v="146.60759999999999"/>
    <n v="4.0999999999999996"/>
  </r>
  <r>
    <x v="1"/>
    <s v="FDT20"/>
    <x v="0"/>
    <x v="7"/>
    <x v="7"/>
    <x v="1"/>
    <x v="0"/>
    <x v="3"/>
    <n v="4.1194986000000003E-2"/>
    <m/>
    <n v="39.116399999999999"/>
    <n v="4.0999999999999996"/>
  </r>
  <r>
    <x v="1"/>
    <s v="FDV07"/>
    <x v="0"/>
    <x v="7"/>
    <x v="7"/>
    <x v="1"/>
    <x v="0"/>
    <x v="3"/>
    <n v="3.1131454999999999E-2"/>
    <m/>
    <n v="111.0228"/>
    <n v="4.0999999999999996"/>
  </r>
  <r>
    <x v="1"/>
    <s v="DRM35"/>
    <x v="9"/>
    <x v="7"/>
    <x v="7"/>
    <x v="1"/>
    <x v="0"/>
    <x v="3"/>
    <n v="7.0103424999999997E-2"/>
    <m/>
    <n v="179.43440000000001"/>
    <n v="4.0999999999999996"/>
  </r>
  <r>
    <x v="1"/>
    <s v="NCB06"/>
    <x v="1"/>
    <x v="7"/>
    <x v="7"/>
    <x v="1"/>
    <x v="0"/>
    <x v="3"/>
    <n v="8.1933378000000001E-2"/>
    <m/>
    <n v="161.49199999999999"/>
    <n v="4.0999999999999996"/>
  </r>
  <r>
    <x v="1"/>
    <s v="NCU17"/>
    <x v="1"/>
    <x v="7"/>
    <x v="7"/>
    <x v="1"/>
    <x v="0"/>
    <x v="3"/>
    <n v="9.2433518000000006E-2"/>
    <m/>
    <n v="101.6674"/>
    <n v="4.0999999999999996"/>
  </r>
  <r>
    <x v="1"/>
    <s v="NCB19"/>
    <x v="5"/>
    <x v="7"/>
    <x v="7"/>
    <x v="1"/>
    <x v="0"/>
    <x v="3"/>
    <n v="8.9858446999999994E-2"/>
    <m/>
    <n v="84.588200000000001"/>
    <n v="4.0999999999999996"/>
  </r>
  <r>
    <x v="1"/>
    <s v="NCM54"/>
    <x v="5"/>
    <x v="7"/>
    <x v="7"/>
    <x v="1"/>
    <x v="0"/>
    <x v="3"/>
    <n v="5.0692385999999999E-2"/>
    <m/>
    <n v="125.6678"/>
    <n v="4.0999999999999996"/>
  </r>
  <r>
    <x v="1"/>
    <s v="NCR18"/>
    <x v="5"/>
    <x v="7"/>
    <x v="7"/>
    <x v="1"/>
    <x v="0"/>
    <x v="3"/>
    <n v="2.0388413000000001E-2"/>
    <m/>
    <n v="44.411200000000001"/>
    <n v="4.0999999999999996"/>
  </r>
  <r>
    <x v="1"/>
    <s v="NCS06"/>
    <x v="5"/>
    <x v="7"/>
    <x v="7"/>
    <x v="1"/>
    <x v="0"/>
    <x v="3"/>
    <n v="3.1583053E-2"/>
    <m/>
    <n v="260.99099999999999"/>
    <n v="4.0999999999999996"/>
  </r>
  <r>
    <x v="1"/>
    <s v="FDS03"/>
    <x v="7"/>
    <x v="7"/>
    <x v="7"/>
    <x v="1"/>
    <x v="0"/>
    <x v="3"/>
    <n v="7.9243005000000005E-2"/>
    <m/>
    <n v="65.882599999999996"/>
    <n v="4.0999999999999996"/>
  </r>
  <r>
    <x v="1"/>
    <s v="NCL31"/>
    <x v="10"/>
    <x v="7"/>
    <x v="7"/>
    <x v="1"/>
    <x v="0"/>
    <x v="3"/>
    <n v="0.119698523"/>
    <m/>
    <n v="143.047"/>
    <n v="4.0999999999999996"/>
  </r>
  <r>
    <x v="1"/>
    <s v="NCO55"/>
    <x v="10"/>
    <x v="7"/>
    <x v="7"/>
    <x v="1"/>
    <x v="0"/>
    <x v="3"/>
    <n v="9.0596378000000005E-2"/>
    <m/>
    <n v="106.6938"/>
    <n v="4.0999999999999996"/>
  </r>
  <r>
    <x v="1"/>
    <s v="FDH09"/>
    <x v="14"/>
    <x v="7"/>
    <x v="7"/>
    <x v="1"/>
    <x v="0"/>
    <x v="3"/>
    <n v="5.5806016E-2"/>
    <m/>
    <n v="52.498199999999997"/>
    <n v="4.0999999999999996"/>
  </r>
  <r>
    <x v="1"/>
    <s v="FDT22"/>
    <x v="6"/>
    <x v="7"/>
    <x v="7"/>
    <x v="1"/>
    <x v="0"/>
    <x v="3"/>
    <n v="0.11155438099999999"/>
    <m/>
    <n v="59.822000000000003"/>
    <n v="4.0999999999999996"/>
  </r>
  <r>
    <x v="1"/>
    <s v="FDW45"/>
    <x v="6"/>
    <x v="7"/>
    <x v="7"/>
    <x v="1"/>
    <x v="0"/>
    <x v="3"/>
    <n v="3.8822077000000003E-2"/>
    <m/>
    <n v="147.74180000000001"/>
    <n v="4.0999999999999996"/>
  </r>
  <r>
    <x v="1"/>
    <s v="DRC25"/>
    <x v="4"/>
    <x v="7"/>
    <x v="7"/>
    <x v="1"/>
    <x v="0"/>
    <x v="3"/>
    <n v="0"/>
    <m/>
    <n v="87.388199999999998"/>
    <n v="4.0999999999999996"/>
  </r>
  <r>
    <x v="1"/>
    <s v="DRD12"/>
    <x v="4"/>
    <x v="7"/>
    <x v="7"/>
    <x v="1"/>
    <x v="0"/>
    <x v="3"/>
    <n v="0"/>
    <m/>
    <n v="89.414599999999993"/>
    <n v="4.0999999999999996"/>
  </r>
  <r>
    <x v="1"/>
    <s v="DRG48"/>
    <x v="4"/>
    <x v="7"/>
    <x v="7"/>
    <x v="1"/>
    <x v="0"/>
    <x v="3"/>
    <n v="1.4484581999999999E-2"/>
    <m/>
    <n v="143.9102"/>
    <n v="4.0999999999999996"/>
  </r>
  <r>
    <x v="1"/>
    <s v="FDD35"/>
    <x v="15"/>
    <x v="7"/>
    <x v="7"/>
    <x v="1"/>
    <x v="0"/>
    <x v="3"/>
    <n v="2.573918E-2"/>
    <m/>
    <n v="120.744"/>
    <n v="4.0999999999999996"/>
  </r>
  <r>
    <x v="0"/>
    <s v="FDL12"/>
    <x v="13"/>
    <x v="7"/>
    <x v="7"/>
    <x v="1"/>
    <x v="0"/>
    <x v="3"/>
    <n v="0.121043709"/>
    <m/>
    <n v="59.421999999999997"/>
    <n v="4.0999999999999996"/>
  </r>
  <r>
    <x v="0"/>
    <s v="FDH02"/>
    <x v="3"/>
    <x v="7"/>
    <x v="7"/>
    <x v="1"/>
    <x v="0"/>
    <x v="3"/>
    <n v="0"/>
    <m/>
    <n v="91.848799999999997"/>
    <n v="4.0999999999999996"/>
  </r>
  <r>
    <x v="0"/>
    <s v="FDJ26"/>
    <x v="3"/>
    <x v="7"/>
    <x v="7"/>
    <x v="1"/>
    <x v="0"/>
    <x v="3"/>
    <n v="8.4354712999999998E-2"/>
    <m/>
    <n v="215.52180000000001"/>
    <n v="4.0999999999999996"/>
  </r>
  <r>
    <x v="0"/>
    <s v="FDC16"/>
    <x v="11"/>
    <x v="7"/>
    <x v="7"/>
    <x v="1"/>
    <x v="0"/>
    <x v="3"/>
    <n v="2.0470200000000001E-2"/>
    <m/>
    <n v="88.254000000000005"/>
    <n v="4.0999999999999996"/>
  </r>
  <r>
    <x v="0"/>
    <s v="FDW02"/>
    <x v="11"/>
    <x v="7"/>
    <x v="7"/>
    <x v="1"/>
    <x v="0"/>
    <x v="3"/>
    <n v="3.7516861999999998E-2"/>
    <m/>
    <n v="124.3704"/>
    <n v="4.0999999999999996"/>
  </r>
  <r>
    <x v="0"/>
    <s v="FDA28"/>
    <x v="2"/>
    <x v="7"/>
    <x v="7"/>
    <x v="1"/>
    <x v="0"/>
    <x v="3"/>
    <n v="4.7570400999999998E-2"/>
    <m/>
    <n v="125.7362"/>
    <n v="4.0999999999999996"/>
  </r>
  <r>
    <x v="0"/>
    <s v="FDN04"/>
    <x v="2"/>
    <x v="7"/>
    <x v="7"/>
    <x v="1"/>
    <x v="0"/>
    <x v="3"/>
    <n v="1.4018839999999999E-2"/>
    <m/>
    <n v="178.1344"/>
    <n v="4.0999999999999996"/>
  </r>
  <r>
    <x v="0"/>
    <s v="FDQ40"/>
    <x v="2"/>
    <x v="7"/>
    <x v="7"/>
    <x v="1"/>
    <x v="0"/>
    <x v="3"/>
    <n v="3.5853059E-2"/>
    <m/>
    <n v="176.87119999999999"/>
    <n v="4.0999999999999996"/>
  </r>
  <r>
    <x v="0"/>
    <s v="FDS28"/>
    <x v="2"/>
    <x v="7"/>
    <x v="7"/>
    <x v="1"/>
    <x v="0"/>
    <x v="3"/>
    <n v="8.2002559000000003E-2"/>
    <m/>
    <n v="59.258800000000001"/>
    <n v="4.0999999999999996"/>
  </r>
  <r>
    <x v="0"/>
    <s v="FDA55"/>
    <x v="0"/>
    <x v="7"/>
    <x v="7"/>
    <x v="1"/>
    <x v="0"/>
    <x v="3"/>
    <n v="5.6713055999999998E-2"/>
    <m/>
    <n v="223.80879999999999"/>
    <n v="4.0999999999999996"/>
  </r>
  <r>
    <x v="0"/>
    <s v="FDB56"/>
    <x v="0"/>
    <x v="7"/>
    <x v="7"/>
    <x v="1"/>
    <x v="0"/>
    <x v="3"/>
    <n v="0"/>
    <m/>
    <n v="188.25559999999999"/>
    <n v="4.0999999999999996"/>
  </r>
  <r>
    <x v="0"/>
    <s v="FDF44"/>
    <x v="0"/>
    <x v="7"/>
    <x v="7"/>
    <x v="1"/>
    <x v="0"/>
    <x v="3"/>
    <n v="5.9438787E-2"/>
    <m/>
    <n v="130.99680000000001"/>
    <n v="4.0999999999999996"/>
  </r>
  <r>
    <x v="0"/>
    <s v="FDF57"/>
    <x v="0"/>
    <x v="7"/>
    <x v="7"/>
    <x v="1"/>
    <x v="0"/>
    <x v="3"/>
    <n v="5.8542509E-2"/>
    <m/>
    <n v="168.6448"/>
    <n v="4.0999999999999996"/>
  </r>
  <r>
    <x v="0"/>
    <s v="FDG34"/>
    <x v="6"/>
    <x v="7"/>
    <x v="7"/>
    <x v="1"/>
    <x v="0"/>
    <x v="3"/>
    <n v="3.7388493000000002E-2"/>
    <m/>
    <n v="107.8254"/>
    <n v="4.0999999999999996"/>
  </r>
  <r>
    <x v="0"/>
    <s v="FDU46"/>
    <x v="6"/>
    <x v="7"/>
    <x v="7"/>
    <x v="1"/>
    <x v="0"/>
    <x v="3"/>
    <n v="1.1072421000000001E-2"/>
    <m/>
    <n v="85.353999999999999"/>
    <n v="4.0999999999999996"/>
  </r>
  <r>
    <x v="0"/>
    <s v="DRL01"/>
    <x v="4"/>
    <x v="7"/>
    <x v="7"/>
    <x v="1"/>
    <x v="0"/>
    <x v="3"/>
    <n v="7.6798609000000004E-2"/>
    <m/>
    <n v="231.89580000000001"/>
    <n v="4.0999999999999996"/>
  </r>
  <r>
    <x v="0"/>
    <s v="FDE35"/>
    <x v="15"/>
    <x v="7"/>
    <x v="7"/>
    <x v="1"/>
    <x v="0"/>
    <x v="3"/>
    <n v="0"/>
    <m/>
    <n v="59.8904"/>
    <n v="4.0999999999999996"/>
  </r>
  <r>
    <x v="1"/>
    <s v="FDM56"/>
    <x v="0"/>
    <x v="7"/>
    <x v="7"/>
    <x v="1"/>
    <x v="0"/>
    <x v="3"/>
    <n v="6.9851682999999998E-2"/>
    <m/>
    <n v="110.99120000000001"/>
    <n v="4.0999999999999996"/>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9"/>
    <x v="0"/>
    <x v="1"/>
    <x v="2"/>
    <n v="5.7556997999999998E-2"/>
    <m/>
    <n v="107.6938"/>
    <n v="3.9"/>
  </r>
  <r>
    <x v="1"/>
    <s v="DRH01"/>
    <x v="4"/>
    <x v="2"/>
    <x v="2"/>
    <x v="0"/>
    <x v="1"/>
    <x v="0"/>
    <n v="9.7904029000000004E-2"/>
    <n v="17.5"/>
    <n v="174.87379999999999"/>
    <n v="3.9"/>
  </r>
  <r>
    <x v="0"/>
    <s v="FDV20"/>
    <x v="0"/>
    <x v="7"/>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8"/>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8"/>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7"/>
    <x v="7"/>
    <x v="1"/>
    <x v="0"/>
    <x v="3"/>
    <n v="4.4248175000000001E-2"/>
    <m/>
    <n v="126.202"/>
    <n v="3.9"/>
  </r>
  <r>
    <x v="1"/>
    <s v="FDK36"/>
    <x v="13"/>
    <x v="8"/>
    <x v="8"/>
    <x v="2"/>
    <x v="1"/>
    <x v="0"/>
    <n v="7.2139500000000002E-3"/>
    <n v="7.09"/>
    <n v="47.903399999999998"/>
    <n v="3.9"/>
  </r>
  <r>
    <x v="0"/>
    <s v="FDV20"/>
    <x v="0"/>
    <x v="7"/>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8"/>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8"/>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9"/>
    <x v="0"/>
    <x v="1"/>
    <x v="2"/>
    <n v="5.2691045999999998E-2"/>
    <m/>
    <n v="216.3192"/>
    <n v="3.9"/>
  </r>
  <r>
    <x v="1"/>
    <s v="DRM37"/>
    <x v="4"/>
    <x v="7"/>
    <x v="9"/>
    <x v="0"/>
    <x v="1"/>
    <x v="2"/>
    <n v="0.168780127"/>
    <m/>
    <n v="197.8768"/>
    <n v="3.9"/>
  </r>
  <r>
    <x v="1"/>
    <s v="FDY48"/>
    <x v="13"/>
    <x v="7"/>
    <x v="9"/>
    <x v="0"/>
    <x v="1"/>
    <x v="2"/>
    <n v="4.1556696999999997E-2"/>
    <m/>
    <n v="104.4332"/>
    <n v="3.9"/>
  </r>
  <r>
    <x v="1"/>
    <s v="FDT37"/>
    <x v="3"/>
    <x v="7"/>
    <x v="9"/>
    <x v="0"/>
    <x v="1"/>
    <x v="2"/>
    <n v="6.1753510999999997E-2"/>
    <m/>
    <n v="253.3014"/>
    <n v="3.9"/>
  </r>
  <r>
    <x v="1"/>
    <s v="FDB05"/>
    <x v="2"/>
    <x v="7"/>
    <x v="9"/>
    <x v="0"/>
    <x v="1"/>
    <x v="2"/>
    <n v="0.14566955600000001"/>
    <m/>
    <n v="247.27760000000001"/>
    <n v="3.9"/>
  </r>
  <r>
    <x v="1"/>
    <s v="FDA19"/>
    <x v="0"/>
    <x v="7"/>
    <x v="9"/>
    <x v="0"/>
    <x v="1"/>
    <x v="2"/>
    <n v="0"/>
    <m/>
    <n v="126.6994"/>
    <n v="3.9"/>
  </r>
  <r>
    <x v="1"/>
    <s v="FDI32"/>
    <x v="0"/>
    <x v="7"/>
    <x v="9"/>
    <x v="0"/>
    <x v="1"/>
    <x v="2"/>
    <n v="0.30530539699999998"/>
    <m/>
    <n v="116.68340000000001"/>
    <n v="3.9"/>
  </r>
  <r>
    <x v="1"/>
    <s v="DRH23"/>
    <x v="9"/>
    <x v="7"/>
    <x v="9"/>
    <x v="0"/>
    <x v="1"/>
    <x v="2"/>
    <n v="0.29820527200000002"/>
    <m/>
    <n v="55.761400000000002"/>
    <n v="3.9"/>
  </r>
  <r>
    <x v="1"/>
    <s v="NCN53"/>
    <x v="1"/>
    <x v="7"/>
    <x v="9"/>
    <x v="0"/>
    <x v="1"/>
    <x v="2"/>
    <n v="5.3148497000000003E-2"/>
    <m/>
    <n v="36.3874"/>
    <n v="3.9"/>
  </r>
  <r>
    <x v="1"/>
    <s v="NCP41"/>
    <x v="1"/>
    <x v="7"/>
    <x v="9"/>
    <x v="0"/>
    <x v="1"/>
    <x v="2"/>
    <n v="2.8382853E-2"/>
    <m/>
    <n v="109.45959999999999"/>
    <n v="3.9"/>
  </r>
  <r>
    <x v="1"/>
    <s v="NCR53"/>
    <x v="1"/>
    <x v="7"/>
    <x v="9"/>
    <x v="0"/>
    <x v="1"/>
    <x v="2"/>
    <n v="0.25394782300000002"/>
    <m/>
    <n v="223.84039999999999"/>
    <n v="3.9"/>
  </r>
  <r>
    <x v="1"/>
    <s v="NCD54"/>
    <x v="5"/>
    <x v="7"/>
    <x v="9"/>
    <x v="0"/>
    <x v="1"/>
    <x v="2"/>
    <n v="5.0790916999999998E-2"/>
    <m/>
    <n v="142.77860000000001"/>
    <n v="3.9"/>
  </r>
  <r>
    <x v="1"/>
    <s v="NCP42"/>
    <x v="5"/>
    <x v="7"/>
    <x v="9"/>
    <x v="0"/>
    <x v="1"/>
    <x v="2"/>
    <n v="2.8207784E-2"/>
    <m/>
    <n v="195.5478"/>
    <n v="3.9"/>
  </r>
  <r>
    <x v="1"/>
    <s v="NCR38"/>
    <x v="5"/>
    <x v="7"/>
    <x v="9"/>
    <x v="0"/>
    <x v="1"/>
    <x v="2"/>
    <n v="0.19875618"/>
    <m/>
    <n v="250.7724"/>
    <n v="3.9"/>
  </r>
  <r>
    <x v="1"/>
    <s v="NCO55"/>
    <x v="10"/>
    <x v="7"/>
    <x v="9"/>
    <x v="0"/>
    <x v="1"/>
    <x v="2"/>
    <n v="0.159394437"/>
    <m/>
    <n v="105.6938"/>
    <n v="3.9"/>
  </r>
  <r>
    <x v="0"/>
    <s v="FDY35"/>
    <x v="8"/>
    <x v="7"/>
    <x v="9"/>
    <x v="0"/>
    <x v="1"/>
    <x v="2"/>
    <n v="2.8062401000000001E-2"/>
    <m/>
    <n v="44.040199999999999"/>
    <n v="3.9"/>
  </r>
  <r>
    <x v="0"/>
    <s v="FDC52"/>
    <x v="11"/>
    <x v="7"/>
    <x v="9"/>
    <x v="0"/>
    <x v="1"/>
    <x v="2"/>
    <n v="1.4497036E-2"/>
    <m/>
    <n v="150.8708"/>
    <n v="3.9"/>
  </r>
  <r>
    <x v="0"/>
    <s v="FDE40"/>
    <x v="11"/>
    <x v="7"/>
    <x v="9"/>
    <x v="0"/>
    <x v="1"/>
    <x v="2"/>
    <n v="0.173587926"/>
    <m/>
    <n v="60.019399999999997"/>
    <n v="3.9"/>
  </r>
  <r>
    <x v="0"/>
    <s v="FDF40"/>
    <x v="11"/>
    <x v="7"/>
    <x v="9"/>
    <x v="0"/>
    <x v="1"/>
    <x v="2"/>
    <n v="3.9415840000000001E-2"/>
    <m/>
    <n v="247.8092"/>
    <n v="3.9"/>
  </r>
  <r>
    <x v="0"/>
    <s v="FDK20"/>
    <x v="0"/>
    <x v="7"/>
    <x v="9"/>
    <x v="0"/>
    <x v="1"/>
    <x v="2"/>
    <n v="7.2762086000000004E-2"/>
    <m/>
    <n v="120.9072"/>
    <n v="3.9"/>
  </r>
  <r>
    <x v="0"/>
    <s v="FDR32"/>
    <x v="0"/>
    <x v="7"/>
    <x v="9"/>
    <x v="0"/>
    <x v="1"/>
    <x v="2"/>
    <n v="0.150238656"/>
    <m/>
    <n v="229.36940000000001"/>
    <n v="3.9"/>
  </r>
  <r>
    <x v="0"/>
    <s v="FDW46"/>
    <x v="6"/>
    <x v="7"/>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4"/>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4"/>
    <x v="8"/>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7"/>
    <x v="7"/>
    <x v="1"/>
    <x v="0"/>
    <x v="3"/>
    <n v="2.7644732000000002E-2"/>
    <m/>
    <n v="149.4708"/>
    <n v="3.9"/>
  </r>
  <r>
    <x v="1"/>
    <s v="FDG02"/>
    <x v="3"/>
    <x v="7"/>
    <x v="7"/>
    <x v="1"/>
    <x v="0"/>
    <x v="3"/>
    <n v="1.1206631999999999E-2"/>
    <m/>
    <n v="191.4188"/>
    <n v="3.9"/>
  </r>
  <r>
    <x v="1"/>
    <s v="DRG03"/>
    <x v="11"/>
    <x v="7"/>
    <x v="7"/>
    <x v="1"/>
    <x v="0"/>
    <x v="3"/>
    <n v="6.1686402000000001E-2"/>
    <m/>
    <n v="153.99979999999999"/>
    <n v="3.9"/>
  </r>
  <r>
    <x v="1"/>
    <s v="DRK39"/>
    <x v="11"/>
    <x v="7"/>
    <x v="7"/>
    <x v="1"/>
    <x v="0"/>
    <x v="3"/>
    <n v="4.9623924E-2"/>
    <m/>
    <n v="83.224999999999994"/>
    <n v="3.9"/>
  </r>
  <r>
    <x v="1"/>
    <s v="FDD39"/>
    <x v="11"/>
    <x v="7"/>
    <x v="7"/>
    <x v="1"/>
    <x v="0"/>
    <x v="3"/>
    <n v="6.9815169999999996E-2"/>
    <m/>
    <n v="214.38499999999999"/>
    <n v="3.9"/>
  </r>
  <r>
    <x v="1"/>
    <s v="FDB17"/>
    <x v="2"/>
    <x v="7"/>
    <x v="7"/>
    <x v="1"/>
    <x v="0"/>
    <x v="3"/>
    <n v="3.6494521000000002E-2"/>
    <m/>
    <n v="179.0976"/>
    <n v="3.9"/>
  </r>
  <r>
    <x v="1"/>
    <s v="FDY07"/>
    <x v="0"/>
    <x v="7"/>
    <x v="7"/>
    <x v="1"/>
    <x v="0"/>
    <x v="3"/>
    <n v="0"/>
    <m/>
    <n v="45.940199999999997"/>
    <n v="3.9"/>
  </r>
  <r>
    <x v="1"/>
    <s v="NCC19"/>
    <x v="5"/>
    <x v="7"/>
    <x v="7"/>
    <x v="1"/>
    <x v="0"/>
    <x v="3"/>
    <n v="9.6411425999999995E-2"/>
    <m/>
    <n v="192.982"/>
    <n v="3.9"/>
  </r>
  <r>
    <x v="1"/>
    <s v="NCE07"/>
    <x v="5"/>
    <x v="7"/>
    <x v="7"/>
    <x v="1"/>
    <x v="0"/>
    <x v="3"/>
    <n v="1.3066448E-2"/>
    <m/>
    <n v="140.91540000000001"/>
    <n v="3.9"/>
  </r>
  <r>
    <x v="1"/>
    <s v="NCF19"/>
    <x v="5"/>
    <x v="7"/>
    <x v="7"/>
    <x v="1"/>
    <x v="0"/>
    <x v="3"/>
    <n v="3.4938717000000001E-2"/>
    <m/>
    <n v="49.003399999999999"/>
    <n v="3.9"/>
  </r>
  <r>
    <x v="1"/>
    <s v="NCG18"/>
    <x v="5"/>
    <x v="7"/>
    <x v="7"/>
    <x v="1"/>
    <x v="0"/>
    <x v="3"/>
    <n v="2.2866629999999999E-2"/>
    <m/>
    <n v="102.83320000000001"/>
    <n v="3.9"/>
  </r>
  <r>
    <x v="1"/>
    <s v="NCJ18"/>
    <x v="5"/>
    <x v="7"/>
    <x v="7"/>
    <x v="1"/>
    <x v="0"/>
    <x v="3"/>
    <n v="0.16314804099999999"/>
    <m/>
    <n v="116.61239999999999"/>
    <n v="3.9"/>
  </r>
  <r>
    <x v="1"/>
    <s v="NCQ18"/>
    <x v="5"/>
    <x v="7"/>
    <x v="7"/>
    <x v="1"/>
    <x v="0"/>
    <x v="3"/>
    <n v="0.134418705"/>
    <m/>
    <n v="99.67"/>
    <n v="3.9"/>
  </r>
  <r>
    <x v="1"/>
    <s v="FDV15"/>
    <x v="7"/>
    <x v="7"/>
    <x v="7"/>
    <x v="1"/>
    <x v="0"/>
    <x v="3"/>
    <n v="0.145464606"/>
    <m/>
    <n v="105.76479999999999"/>
    <n v="3.9"/>
  </r>
  <r>
    <x v="1"/>
    <s v="FDN45"/>
    <x v="6"/>
    <x v="7"/>
    <x v="7"/>
    <x v="1"/>
    <x v="0"/>
    <x v="3"/>
    <n v="0.11753085100000001"/>
    <m/>
    <n v="222.7088"/>
    <n v="3.9"/>
  </r>
  <r>
    <x v="1"/>
    <s v="DRE49"/>
    <x v="4"/>
    <x v="7"/>
    <x v="7"/>
    <x v="1"/>
    <x v="0"/>
    <x v="3"/>
    <n v="0"/>
    <m/>
    <n v="153.80240000000001"/>
    <n v="3.9"/>
  </r>
  <r>
    <x v="0"/>
    <s v="FDB36"/>
    <x v="13"/>
    <x v="7"/>
    <x v="7"/>
    <x v="1"/>
    <x v="0"/>
    <x v="3"/>
    <n v="4.8292188999999999E-2"/>
    <m/>
    <n v="133.1626"/>
    <n v="3.9"/>
  </r>
  <r>
    <x v="0"/>
    <s v="FDY47"/>
    <x v="8"/>
    <x v="7"/>
    <x v="7"/>
    <x v="1"/>
    <x v="0"/>
    <x v="3"/>
    <n v="5.4220617999999998E-2"/>
    <m/>
    <n v="129.131"/>
    <n v="3.9"/>
  </r>
  <r>
    <x v="0"/>
    <s v="FDF28"/>
    <x v="2"/>
    <x v="7"/>
    <x v="7"/>
    <x v="1"/>
    <x v="0"/>
    <x v="3"/>
    <n v="3.7681358999999998E-2"/>
    <m/>
    <n v="125.1046"/>
    <n v="3.9"/>
  </r>
  <r>
    <x v="0"/>
    <s v="FDF29"/>
    <x v="2"/>
    <x v="7"/>
    <x v="7"/>
    <x v="1"/>
    <x v="0"/>
    <x v="3"/>
    <n v="1.9837654999999999E-2"/>
    <m/>
    <n v="128.131"/>
    <n v="3.9"/>
  </r>
  <r>
    <x v="0"/>
    <s v="FDX07"/>
    <x v="0"/>
    <x v="7"/>
    <x v="7"/>
    <x v="1"/>
    <x v="0"/>
    <x v="3"/>
    <n v="2.2807826E-2"/>
    <m/>
    <n v="183.495"/>
    <n v="3.9"/>
  </r>
  <r>
    <x v="0"/>
    <s v="FDY56"/>
    <x v="0"/>
    <x v="7"/>
    <x v="7"/>
    <x v="1"/>
    <x v="0"/>
    <x v="3"/>
    <n v="6.2109174000000003E-2"/>
    <m/>
    <n v="223.7062"/>
    <n v="3.9"/>
  </r>
  <r>
    <x v="0"/>
    <s v="FDW51"/>
    <x v="7"/>
    <x v="7"/>
    <x v="7"/>
    <x v="1"/>
    <x v="0"/>
    <x v="3"/>
    <n v="9.4201477000000006E-2"/>
    <m/>
    <n v="213.35599999999999"/>
    <n v="3.9"/>
  </r>
  <r>
    <x v="0"/>
    <s v="FDG21"/>
    <x v="14"/>
    <x v="7"/>
    <x v="7"/>
    <x v="1"/>
    <x v="0"/>
    <x v="3"/>
    <n v="0.14559143799999999"/>
    <m/>
    <n v="148.70500000000001"/>
    <n v="3.9"/>
  </r>
  <r>
    <x v="0"/>
    <s v="FDJ34"/>
    <x v="6"/>
    <x v="7"/>
    <x v="7"/>
    <x v="1"/>
    <x v="0"/>
    <x v="3"/>
    <n v="9.3202196000000001E-2"/>
    <m/>
    <n v="125.57040000000001"/>
    <n v="3.9"/>
  </r>
  <r>
    <x v="0"/>
    <s v="DRA24"/>
    <x v="4"/>
    <x v="7"/>
    <x v="7"/>
    <x v="1"/>
    <x v="0"/>
    <x v="3"/>
    <n v="3.9734881999999999E-2"/>
    <m/>
    <n v="165.7868"/>
    <n v="3.9"/>
  </r>
  <r>
    <x v="1"/>
    <s v="NCY41"/>
    <x v="1"/>
    <x v="7"/>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7"/>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7"/>
    <x v="9"/>
    <x v="0"/>
    <x v="1"/>
    <x v="2"/>
    <n v="0.143592939"/>
    <m/>
    <n v="37.316400000000002"/>
    <n v="3.8"/>
  </r>
  <r>
    <x v="1"/>
    <s v="FDE24"/>
    <x v="13"/>
    <x v="8"/>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8"/>
    <x v="8"/>
    <x v="2"/>
    <x v="1"/>
    <x v="0"/>
    <n v="2.4521191000000001E-2"/>
    <n v="6.55"/>
    <n v="100.6332"/>
    <n v="3.8"/>
  </r>
  <r>
    <x v="1"/>
    <s v="FDO13"/>
    <x v="12"/>
    <x v="3"/>
    <x v="3"/>
    <x v="1"/>
    <x v="2"/>
    <x v="0"/>
    <n v="6.1008859999999998E-2"/>
    <n v="7.8650000000000002"/>
    <n v="166.05260000000001"/>
    <n v="3.8"/>
  </r>
  <r>
    <x v="1"/>
    <s v="DRD49"/>
    <x v="4"/>
    <x v="8"/>
    <x v="8"/>
    <x v="2"/>
    <x v="1"/>
    <x v="0"/>
    <n v="0.167799329"/>
    <n v="9.8949999999999996"/>
    <n v="239.4564"/>
    <n v="3.8"/>
  </r>
  <r>
    <x v="1"/>
    <s v="NCK17"/>
    <x v="1"/>
    <x v="7"/>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7"/>
    <x v="9"/>
    <x v="0"/>
    <x v="1"/>
    <x v="2"/>
    <n v="0.24830153199999999"/>
    <m/>
    <n v="124.10720000000001"/>
    <n v="3.8"/>
  </r>
  <r>
    <x v="1"/>
    <s v="FDY21"/>
    <x v="6"/>
    <x v="7"/>
    <x v="9"/>
    <x v="0"/>
    <x v="1"/>
    <x v="2"/>
    <n v="0.30374337000000001"/>
    <m/>
    <n v="196.011"/>
    <n v="3.8"/>
  </r>
  <r>
    <x v="1"/>
    <s v="DRG37"/>
    <x v="4"/>
    <x v="7"/>
    <x v="9"/>
    <x v="0"/>
    <x v="1"/>
    <x v="2"/>
    <n v="3.3929133E-2"/>
    <m/>
    <n v="154.3972"/>
    <n v="3.8"/>
  </r>
  <r>
    <x v="1"/>
    <s v="FDT60"/>
    <x v="13"/>
    <x v="7"/>
    <x v="9"/>
    <x v="0"/>
    <x v="1"/>
    <x v="2"/>
    <n v="0.13227533799999999"/>
    <m/>
    <n v="123.83880000000001"/>
    <n v="3.8"/>
  </r>
  <r>
    <x v="1"/>
    <s v="FDW48"/>
    <x v="13"/>
    <x v="7"/>
    <x v="9"/>
    <x v="0"/>
    <x v="1"/>
    <x v="2"/>
    <n v="0"/>
    <m/>
    <n v="81.861800000000002"/>
    <n v="3.8"/>
  </r>
  <r>
    <x v="1"/>
    <s v="FDG02"/>
    <x v="3"/>
    <x v="7"/>
    <x v="9"/>
    <x v="0"/>
    <x v="1"/>
    <x v="2"/>
    <n v="1.9716846E-2"/>
    <m/>
    <n v="191.9188"/>
    <n v="3.8"/>
  </r>
  <r>
    <x v="1"/>
    <s v="FDG32"/>
    <x v="0"/>
    <x v="7"/>
    <x v="9"/>
    <x v="0"/>
    <x v="1"/>
    <x v="2"/>
    <n v="0.30814544799999999"/>
    <m/>
    <n v="222.0772"/>
    <n v="3.8"/>
  </r>
  <r>
    <x v="1"/>
    <s v="DRI11"/>
    <x v="9"/>
    <x v="7"/>
    <x v="9"/>
    <x v="0"/>
    <x v="1"/>
    <x v="2"/>
    <n v="6.0237464999999997E-2"/>
    <m/>
    <n v="115.9834"/>
    <n v="3.8"/>
  </r>
  <r>
    <x v="1"/>
    <s v="NCN29"/>
    <x v="1"/>
    <x v="7"/>
    <x v="9"/>
    <x v="0"/>
    <x v="1"/>
    <x v="2"/>
    <n v="2.1214363999999999E-2"/>
    <m/>
    <n v="48.203400000000002"/>
    <n v="3.8"/>
  </r>
  <r>
    <x v="1"/>
    <s v="NCB31"/>
    <x v="5"/>
    <x v="7"/>
    <x v="9"/>
    <x v="0"/>
    <x v="1"/>
    <x v="2"/>
    <n v="0.20778348299999999"/>
    <m/>
    <n v="262.291"/>
    <n v="3.8"/>
  </r>
  <r>
    <x v="1"/>
    <s v="NCN43"/>
    <x v="10"/>
    <x v="7"/>
    <x v="9"/>
    <x v="0"/>
    <x v="1"/>
    <x v="2"/>
    <n v="1.1835436E-2"/>
    <m/>
    <n v="121.373"/>
    <n v="3.8"/>
  </r>
  <r>
    <x v="0"/>
    <s v="FDG12"/>
    <x v="13"/>
    <x v="7"/>
    <x v="9"/>
    <x v="0"/>
    <x v="1"/>
    <x v="2"/>
    <n v="0"/>
    <m/>
    <n v="121.3098"/>
    <n v="3.8"/>
  </r>
  <r>
    <x v="0"/>
    <s v="FDV60"/>
    <x v="13"/>
    <x v="7"/>
    <x v="9"/>
    <x v="0"/>
    <x v="1"/>
    <x v="2"/>
    <n v="0.20548439499999999"/>
    <m/>
    <n v="198.011"/>
    <n v="3.8"/>
  </r>
  <r>
    <x v="0"/>
    <s v="FDZ32"/>
    <x v="0"/>
    <x v="7"/>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4"/>
    <x v="8"/>
    <x v="8"/>
    <x v="2"/>
    <x v="1"/>
    <x v="0"/>
    <n v="0.151925271"/>
    <n v="6.11"/>
    <n v="46.608600000000003"/>
    <n v="3.8"/>
  </r>
  <r>
    <x v="1"/>
    <s v="NCS42"/>
    <x v="5"/>
    <x v="8"/>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7"/>
    <x v="7"/>
    <x v="1"/>
    <x v="0"/>
    <x v="3"/>
    <n v="3.8377013000000001E-2"/>
    <m/>
    <n v="211.55860000000001"/>
    <n v="3.8"/>
  </r>
  <r>
    <x v="1"/>
    <s v="FDX24"/>
    <x v="13"/>
    <x v="7"/>
    <x v="7"/>
    <x v="1"/>
    <x v="0"/>
    <x v="3"/>
    <n v="1.3861607E-2"/>
    <m/>
    <n v="94.446200000000005"/>
    <n v="3.8"/>
  </r>
  <r>
    <x v="1"/>
    <s v="FDO50"/>
    <x v="3"/>
    <x v="7"/>
    <x v="7"/>
    <x v="1"/>
    <x v="0"/>
    <x v="3"/>
    <n v="7.7790204000000002E-2"/>
    <m/>
    <n v="93.080399999999997"/>
    <n v="3.8"/>
  </r>
  <r>
    <x v="1"/>
    <s v="FDV49"/>
    <x v="3"/>
    <x v="7"/>
    <x v="7"/>
    <x v="1"/>
    <x v="0"/>
    <x v="3"/>
    <n v="2.5702129000000001E-2"/>
    <m/>
    <n v="262.62259999999998"/>
    <n v="3.8"/>
  </r>
  <r>
    <x v="1"/>
    <s v="FDD29"/>
    <x v="2"/>
    <x v="7"/>
    <x v="7"/>
    <x v="1"/>
    <x v="0"/>
    <x v="3"/>
    <n v="1.8321361000000001E-2"/>
    <m/>
    <n v="255.3698"/>
    <n v="3.8"/>
  </r>
  <r>
    <x v="1"/>
    <s v="FDE09"/>
    <x v="0"/>
    <x v="7"/>
    <x v="7"/>
    <x v="1"/>
    <x v="0"/>
    <x v="3"/>
    <n v="2.1498768000000001E-2"/>
    <m/>
    <n v="111.5228"/>
    <n v="3.8"/>
  </r>
  <r>
    <x v="1"/>
    <s v="FDJ32"/>
    <x v="0"/>
    <x v="7"/>
    <x v="7"/>
    <x v="1"/>
    <x v="0"/>
    <x v="3"/>
    <n v="5.7512480999999997E-2"/>
    <m/>
    <n v="62.553600000000003"/>
    <n v="3.8"/>
  </r>
  <r>
    <x v="1"/>
    <s v="FDN32"/>
    <x v="0"/>
    <x v="7"/>
    <x v="7"/>
    <x v="1"/>
    <x v="0"/>
    <x v="3"/>
    <n v="1.5485016000000001E-2"/>
    <m/>
    <n v="185.6266"/>
    <n v="3.8"/>
  </r>
  <r>
    <x v="1"/>
    <s v="FDZ56"/>
    <x v="0"/>
    <x v="7"/>
    <x v="7"/>
    <x v="1"/>
    <x v="0"/>
    <x v="3"/>
    <n v="2.5612348E-2"/>
    <m/>
    <n v="168.2474"/>
    <n v="3.8"/>
  </r>
  <r>
    <x v="1"/>
    <s v="DRI23"/>
    <x v="9"/>
    <x v="7"/>
    <x v="7"/>
    <x v="1"/>
    <x v="0"/>
    <x v="3"/>
    <n v="0.13653256899999999"/>
    <m/>
    <n v="159.65780000000001"/>
    <n v="3.8"/>
  </r>
  <r>
    <x v="1"/>
    <s v="DRL47"/>
    <x v="9"/>
    <x v="7"/>
    <x v="7"/>
    <x v="1"/>
    <x v="0"/>
    <x v="3"/>
    <n v="3.8549197E-2"/>
    <m/>
    <n v="127.53619999999999"/>
    <n v="3.8"/>
  </r>
  <r>
    <x v="1"/>
    <s v="NCB07"/>
    <x v="5"/>
    <x v="7"/>
    <x v="7"/>
    <x v="1"/>
    <x v="0"/>
    <x v="3"/>
    <n v="7.7132215000000004E-2"/>
    <m/>
    <n v="197.411"/>
    <n v="3.8"/>
  </r>
  <r>
    <x v="1"/>
    <s v="NCF42"/>
    <x v="5"/>
    <x v="7"/>
    <x v="7"/>
    <x v="1"/>
    <x v="0"/>
    <x v="3"/>
    <n v="0.16657250100000001"/>
    <m/>
    <n v="176.1712"/>
    <n v="3.8"/>
  </r>
  <r>
    <x v="1"/>
    <s v="NCK06"/>
    <x v="5"/>
    <x v="7"/>
    <x v="7"/>
    <x v="1"/>
    <x v="0"/>
    <x v="3"/>
    <n v="8.6046569999999999E-3"/>
    <m/>
    <n v="123.1756"/>
    <n v="3.8"/>
  </r>
  <r>
    <x v="1"/>
    <s v="NCM07"/>
    <x v="10"/>
    <x v="7"/>
    <x v="7"/>
    <x v="1"/>
    <x v="0"/>
    <x v="3"/>
    <n v="3.9768320000000003E-2"/>
    <m/>
    <n v="83.990799999999993"/>
    <n v="3.8"/>
  </r>
  <r>
    <x v="1"/>
    <s v="NCO02"/>
    <x v="10"/>
    <x v="7"/>
    <x v="7"/>
    <x v="1"/>
    <x v="0"/>
    <x v="3"/>
    <n v="7.3012870999999993E-2"/>
    <m/>
    <n v="67.514200000000002"/>
    <n v="3.8"/>
  </r>
  <r>
    <x v="1"/>
    <s v="FDI57"/>
    <x v="14"/>
    <x v="7"/>
    <x v="7"/>
    <x v="1"/>
    <x v="0"/>
    <x v="3"/>
    <n v="5.3764023000000001E-2"/>
    <m/>
    <n v="195.77680000000001"/>
    <n v="3.8"/>
  </r>
  <r>
    <x v="1"/>
    <s v="FDE46"/>
    <x v="6"/>
    <x v="7"/>
    <x v="7"/>
    <x v="1"/>
    <x v="0"/>
    <x v="3"/>
    <n v="1.5693327999999999E-2"/>
    <m/>
    <n v="150.73660000000001"/>
    <n v="3.8"/>
  </r>
  <r>
    <x v="0"/>
    <s v="FDJ36"/>
    <x v="13"/>
    <x v="7"/>
    <x v="7"/>
    <x v="1"/>
    <x v="0"/>
    <x v="3"/>
    <n v="0.12763896599999999"/>
    <m/>
    <n v="104.53319999999999"/>
    <n v="3.8"/>
  </r>
  <r>
    <x v="0"/>
    <s v="FDB38"/>
    <x v="3"/>
    <x v="7"/>
    <x v="7"/>
    <x v="1"/>
    <x v="0"/>
    <x v="3"/>
    <n v="2.7214272000000001E-2"/>
    <m/>
    <n v="159.69200000000001"/>
    <n v="3.8"/>
  </r>
  <r>
    <x v="0"/>
    <s v="FDD26"/>
    <x v="3"/>
    <x v="7"/>
    <x v="7"/>
    <x v="1"/>
    <x v="0"/>
    <x v="3"/>
    <n v="7.1806045999999998E-2"/>
    <m/>
    <n v="186.5924"/>
    <n v="3.8"/>
  </r>
  <r>
    <x v="0"/>
    <s v="FDR01"/>
    <x v="3"/>
    <x v="7"/>
    <x v="7"/>
    <x v="1"/>
    <x v="0"/>
    <x v="3"/>
    <n v="5.3361619999999998E-2"/>
    <m/>
    <n v="200.17420000000001"/>
    <n v="3.8"/>
  </r>
  <r>
    <x v="0"/>
    <s v="FDR25"/>
    <x v="3"/>
    <x v="7"/>
    <x v="7"/>
    <x v="1"/>
    <x v="0"/>
    <x v="3"/>
    <n v="0.13884628900000001"/>
    <m/>
    <n v="263.78840000000002"/>
    <n v="3.8"/>
  </r>
  <r>
    <x v="0"/>
    <s v="FDN03"/>
    <x v="7"/>
    <x v="7"/>
    <x v="7"/>
    <x v="1"/>
    <x v="0"/>
    <x v="3"/>
    <n v="1.5016890999999999E-2"/>
    <m/>
    <n v="248.64080000000001"/>
    <n v="3.8"/>
  </r>
  <r>
    <x v="0"/>
    <s v="FDR27"/>
    <x v="7"/>
    <x v="7"/>
    <x v="7"/>
    <x v="1"/>
    <x v="0"/>
    <x v="3"/>
    <n v="9.5635060999999993E-2"/>
    <m/>
    <n v="130.79419999999999"/>
    <n v="3.8"/>
  </r>
  <r>
    <x v="0"/>
    <s v="FDU51"/>
    <x v="7"/>
    <x v="7"/>
    <x v="7"/>
    <x v="1"/>
    <x v="0"/>
    <x v="3"/>
    <n v="9.6046303999999999E-2"/>
    <m/>
    <n v="178.7028"/>
    <n v="3.8"/>
  </r>
  <r>
    <x v="0"/>
    <s v="FDX39"/>
    <x v="7"/>
    <x v="7"/>
    <x v="7"/>
    <x v="1"/>
    <x v="0"/>
    <x v="3"/>
    <n v="4.9435597999999997E-2"/>
    <m/>
    <n v="209.7586"/>
    <n v="3.8"/>
  </r>
  <r>
    <x v="0"/>
    <s v="FDT09"/>
    <x v="6"/>
    <x v="7"/>
    <x v="7"/>
    <x v="1"/>
    <x v="0"/>
    <x v="3"/>
    <n v="1.2203914999999999E-2"/>
    <m/>
    <n v="133.22839999999999"/>
    <n v="3.8"/>
  </r>
  <r>
    <x v="1"/>
    <s v="FDQ20"/>
    <x v="0"/>
    <x v="7"/>
    <x v="7"/>
    <x v="1"/>
    <x v="0"/>
    <x v="3"/>
    <n v="2.9640604000000001E-2"/>
    <m/>
    <n v="40.813800000000001"/>
    <n v="3.8"/>
  </r>
  <r>
    <x v="0"/>
    <s v="FDX07"/>
    <x v="0"/>
    <x v="6"/>
    <x v="6"/>
    <x v="1"/>
    <x v="1"/>
    <x v="2"/>
    <n v="0"/>
    <n v="19.2"/>
    <n v="182.095"/>
    <n v="3.7"/>
  </r>
  <r>
    <x v="1"/>
    <s v="FDO23"/>
    <x v="8"/>
    <x v="4"/>
    <x v="4"/>
    <x v="2"/>
    <x v="1"/>
    <x v="0"/>
    <n v="0"/>
    <n v="17.850000000000001"/>
    <n v="93.143600000000006"/>
    <n v="3.7"/>
  </r>
  <r>
    <x v="0"/>
    <s v="FDX10"/>
    <x v="6"/>
    <x v="7"/>
    <x v="7"/>
    <x v="1"/>
    <x v="0"/>
    <x v="3"/>
    <n v="0.123111453"/>
    <m/>
    <n v="36.987400000000001"/>
    <n v="3.7"/>
  </r>
  <r>
    <x v="0"/>
    <s v="FDL12"/>
    <x v="13"/>
    <x v="2"/>
    <x v="2"/>
    <x v="0"/>
    <x v="1"/>
    <x v="0"/>
    <n v="0.121632721"/>
    <n v="15.85"/>
    <n v="60.622"/>
    <n v="3.7"/>
  </r>
  <r>
    <x v="1"/>
    <s v="FDY21"/>
    <x v="6"/>
    <x v="2"/>
    <x v="2"/>
    <x v="0"/>
    <x v="1"/>
    <x v="0"/>
    <n v="0.173481304"/>
    <n v="15.1"/>
    <n v="194.511"/>
    <n v="3.7"/>
  </r>
  <r>
    <x v="1"/>
    <s v="NCP18"/>
    <x v="5"/>
    <x v="7"/>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8"/>
    <x v="8"/>
    <x v="2"/>
    <x v="1"/>
    <x v="0"/>
    <n v="0.155350299"/>
    <n v="21.25"/>
    <n v="178.23699999999999"/>
    <n v="3.7"/>
  </r>
  <r>
    <x v="1"/>
    <s v="FDR07"/>
    <x v="0"/>
    <x v="7"/>
    <x v="7"/>
    <x v="1"/>
    <x v="0"/>
    <x v="3"/>
    <n v="7.7367431E-2"/>
    <m/>
    <n v="97.009399999999999"/>
    <n v="3.7"/>
  </r>
  <r>
    <x v="1"/>
    <s v="NCB30"/>
    <x v="5"/>
    <x v="7"/>
    <x v="7"/>
    <x v="1"/>
    <x v="0"/>
    <x v="3"/>
    <n v="2.5578526000000001E-2"/>
    <m/>
    <n v="198.80840000000001"/>
    <n v="3.7"/>
  </r>
  <r>
    <x v="0"/>
    <s v="FDX49"/>
    <x v="3"/>
    <x v="7"/>
    <x v="7"/>
    <x v="1"/>
    <x v="0"/>
    <x v="3"/>
    <n v="0.101338651"/>
    <m/>
    <n v="232.63"/>
    <n v="3.7"/>
  </r>
  <r>
    <x v="0"/>
    <s v="FDS45"/>
    <x v="6"/>
    <x v="7"/>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7"/>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8"/>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7"/>
    <x v="9"/>
    <x v="0"/>
    <x v="1"/>
    <x v="2"/>
    <n v="0.19831664900000001"/>
    <m/>
    <n v="54.395600000000002"/>
    <n v="3.7"/>
  </r>
  <r>
    <x v="1"/>
    <s v="FDB09"/>
    <x v="0"/>
    <x v="7"/>
    <x v="9"/>
    <x v="0"/>
    <x v="1"/>
    <x v="2"/>
    <n v="0.100493148"/>
    <m/>
    <n v="123.1046"/>
    <n v="3.7"/>
  </r>
  <r>
    <x v="1"/>
    <s v="NCE19"/>
    <x v="5"/>
    <x v="7"/>
    <x v="9"/>
    <x v="0"/>
    <x v="1"/>
    <x v="2"/>
    <n v="0.16285659299999999"/>
    <m/>
    <n v="54.595599999999997"/>
    <n v="3.7"/>
  </r>
  <r>
    <x v="1"/>
    <s v="NCQ30"/>
    <x v="5"/>
    <x v="7"/>
    <x v="9"/>
    <x v="0"/>
    <x v="1"/>
    <x v="2"/>
    <n v="5.0901813999999997E-2"/>
    <m/>
    <n v="120.5414"/>
    <n v="3.7"/>
  </r>
  <r>
    <x v="1"/>
    <s v="FDK27"/>
    <x v="7"/>
    <x v="7"/>
    <x v="9"/>
    <x v="0"/>
    <x v="1"/>
    <x v="2"/>
    <n v="1.5664229000000002E-2"/>
    <m/>
    <n v="122.2756"/>
    <n v="3.7"/>
  </r>
  <r>
    <x v="1"/>
    <s v="FDP39"/>
    <x v="7"/>
    <x v="7"/>
    <x v="9"/>
    <x v="0"/>
    <x v="1"/>
    <x v="2"/>
    <n v="0.121554149"/>
    <m/>
    <n v="53.732399999999998"/>
    <n v="3.7"/>
  </r>
  <r>
    <x v="1"/>
    <s v="NCL07"/>
    <x v="10"/>
    <x v="7"/>
    <x v="9"/>
    <x v="0"/>
    <x v="1"/>
    <x v="2"/>
    <n v="5.4869769999999998E-2"/>
    <m/>
    <n v="40.548000000000002"/>
    <n v="3.7"/>
  </r>
  <r>
    <x v="1"/>
    <s v="FDP46"/>
    <x v="6"/>
    <x v="7"/>
    <x v="9"/>
    <x v="0"/>
    <x v="1"/>
    <x v="2"/>
    <n v="0.13064231000000001"/>
    <m/>
    <n v="88.382999999999996"/>
    <n v="3.7"/>
  </r>
  <r>
    <x v="1"/>
    <s v="FDV46"/>
    <x v="6"/>
    <x v="7"/>
    <x v="9"/>
    <x v="0"/>
    <x v="1"/>
    <x v="2"/>
    <n v="2.2074764E-2"/>
    <m/>
    <n v="141.41800000000001"/>
    <n v="3.7"/>
  </r>
  <r>
    <x v="1"/>
    <s v="DRH13"/>
    <x v="4"/>
    <x v="7"/>
    <x v="9"/>
    <x v="0"/>
    <x v="1"/>
    <x v="2"/>
    <n v="4.1821227000000002E-2"/>
    <m/>
    <n v="107.628"/>
    <n v="3.7"/>
  </r>
  <r>
    <x v="0"/>
    <s v="FDR01"/>
    <x v="3"/>
    <x v="7"/>
    <x v="9"/>
    <x v="0"/>
    <x v="1"/>
    <x v="2"/>
    <n v="9.3883944999999996E-2"/>
    <m/>
    <n v="200.4742"/>
    <n v="3.7"/>
  </r>
  <r>
    <x v="0"/>
    <s v="FDU01"/>
    <x v="3"/>
    <x v="7"/>
    <x v="9"/>
    <x v="0"/>
    <x v="1"/>
    <x v="2"/>
    <n v="2.1002171E-2"/>
    <m/>
    <n v="185.19239999999999"/>
    <n v="3.7"/>
  </r>
  <r>
    <x v="0"/>
    <s v="FDT07"/>
    <x v="0"/>
    <x v="7"/>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0"/>
    <s v="FDL14"/>
    <x v="3"/>
    <x v="8"/>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7"/>
    <x v="7"/>
    <x v="1"/>
    <x v="0"/>
    <x v="3"/>
    <n v="9.9589909000000004E-2"/>
    <m/>
    <n v="109.18859999999999"/>
    <n v="3.7"/>
  </r>
  <r>
    <x v="1"/>
    <s v="NCA42"/>
    <x v="5"/>
    <x v="7"/>
    <x v="7"/>
    <x v="1"/>
    <x v="0"/>
    <x v="3"/>
    <n v="2.8410334999999998E-2"/>
    <m/>
    <n v="158.06039999999999"/>
    <n v="3.7"/>
  </r>
  <r>
    <x v="1"/>
    <s v="NCQ50"/>
    <x v="5"/>
    <x v="7"/>
    <x v="7"/>
    <x v="1"/>
    <x v="0"/>
    <x v="3"/>
    <n v="3.4141212999999997E-2"/>
    <m/>
    <n v="211.92179999999999"/>
    <n v="3.7"/>
  </r>
  <r>
    <x v="1"/>
    <s v="FDU39"/>
    <x v="7"/>
    <x v="7"/>
    <x v="7"/>
    <x v="1"/>
    <x v="0"/>
    <x v="3"/>
    <n v="3.5863435999999999E-2"/>
    <m/>
    <n v="58.356200000000001"/>
    <n v="3.7"/>
  </r>
  <r>
    <x v="1"/>
    <s v="FDF58"/>
    <x v="6"/>
    <x v="7"/>
    <x v="7"/>
    <x v="1"/>
    <x v="0"/>
    <x v="3"/>
    <n v="9.5347580000000008E-3"/>
    <m/>
    <n v="64.551000000000002"/>
    <n v="3.7"/>
  </r>
  <r>
    <x v="1"/>
    <s v="FDH34"/>
    <x v="6"/>
    <x v="7"/>
    <x v="7"/>
    <x v="1"/>
    <x v="0"/>
    <x v="3"/>
    <n v="3.0944665999999999E-2"/>
    <m/>
    <n v="186.65819999999999"/>
    <n v="3.7"/>
  </r>
  <r>
    <x v="1"/>
    <s v="FDK57"/>
    <x v="6"/>
    <x v="7"/>
    <x v="7"/>
    <x v="1"/>
    <x v="0"/>
    <x v="3"/>
    <n v="7.9904067999999995E-2"/>
    <m/>
    <n v="120.044"/>
    <n v="3.7"/>
  </r>
  <r>
    <x v="1"/>
    <s v="FDM10"/>
    <x v="6"/>
    <x v="7"/>
    <x v="7"/>
    <x v="1"/>
    <x v="0"/>
    <x v="3"/>
    <n v="7.5603698999999996E-2"/>
    <m/>
    <n v="215.12180000000001"/>
    <n v="3.7"/>
  </r>
  <r>
    <x v="1"/>
    <s v="FDQ22"/>
    <x v="6"/>
    <x v="7"/>
    <x v="7"/>
    <x v="1"/>
    <x v="0"/>
    <x v="3"/>
    <n v="2.9595637000000001E-2"/>
    <m/>
    <n v="40.982199999999999"/>
    <n v="3.7"/>
  </r>
  <r>
    <x v="1"/>
    <s v="DRI01"/>
    <x v="4"/>
    <x v="7"/>
    <x v="7"/>
    <x v="1"/>
    <x v="0"/>
    <x v="3"/>
    <n v="3.4286109000000002E-2"/>
    <m/>
    <n v="173.1422"/>
    <n v="3.7"/>
  </r>
  <r>
    <x v="0"/>
    <s v="FDT24"/>
    <x v="13"/>
    <x v="7"/>
    <x v="7"/>
    <x v="1"/>
    <x v="0"/>
    <x v="3"/>
    <n v="0"/>
    <m/>
    <n v="75.9328"/>
    <n v="3.7"/>
  </r>
  <r>
    <x v="0"/>
    <s v="FDT47"/>
    <x v="8"/>
    <x v="7"/>
    <x v="7"/>
    <x v="1"/>
    <x v="0"/>
    <x v="3"/>
    <n v="2.4390149999999999E-2"/>
    <m/>
    <n v="95.906800000000004"/>
    <n v="3.7"/>
  </r>
  <r>
    <x v="0"/>
    <s v="FDD40"/>
    <x v="11"/>
    <x v="7"/>
    <x v="7"/>
    <x v="1"/>
    <x v="0"/>
    <x v="3"/>
    <n v="1.4721718999999999E-2"/>
    <m/>
    <n v="193.61619999999999"/>
    <n v="3.7"/>
  </r>
  <r>
    <x v="0"/>
    <s v="FDG56"/>
    <x v="0"/>
    <x v="7"/>
    <x v="7"/>
    <x v="1"/>
    <x v="0"/>
    <x v="3"/>
    <n v="7.1106549000000005E-2"/>
    <m/>
    <n v="60.553600000000003"/>
    <n v="3.7"/>
  </r>
  <r>
    <x v="0"/>
    <s v="FDQ45"/>
    <x v="6"/>
    <x v="7"/>
    <x v="7"/>
    <x v="1"/>
    <x v="0"/>
    <x v="3"/>
    <n v="1.0864186E-2"/>
    <m/>
    <n v="185.36080000000001"/>
    <n v="3.7"/>
  </r>
  <r>
    <x v="0"/>
    <s v="DRC01"/>
    <x v="4"/>
    <x v="7"/>
    <x v="7"/>
    <x v="1"/>
    <x v="0"/>
    <x v="3"/>
    <n v="1.9107026999999999E-2"/>
    <m/>
    <n v="48.469200000000001"/>
    <n v="3.7"/>
  </r>
  <r>
    <x v="0"/>
    <s v="FDD59"/>
    <x v="15"/>
    <x v="7"/>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8"/>
    <x v="8"/>
    <x v="2"/>
    <x v="1"/>
    <x v="0"/>
    <n v="1.9866704999999998E-2"/>
    <n v="8.02"/>
    <n v="154.59719999999999"/>
    <n v="3.6"/>
  </r>
  <r>
    <x v="1"/>
    <s v="FDW11"/>
    <x v="8"/>
    <x v="1"/>
    <x v="1"/>
    <x v="1"/>
    <x v="0"/>
    <x v="1"/>
    <n v="4.8980799999999998E-2"/>
    <n v="12.6"/>
    <n v="61.919400000000003"/>
    <n v="3.6"/>
  </r>
  <r>
    <x v="0"/>
    <s v="FDE40"/>
    <x v="11"/>
    <x v="7"/>
    <x v="7"/>
    <x v="1"/>
    <x v="0"/>
    <x v="3"/>
    <n v="9.8663652000000004E-2"/>
    <m/>
    <n v="62.919400000000003"/>
    <n v="3.6"/>
  </r>
  <r>
    <x v="0"/>
    <s v="FDG33"/>
    <x v="14"/>
    <x v="7"/>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8"/>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7"/>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9"/>
    <x v="0"/>
    <x v="1"/>
    <x v="2"/>
    <n v="0.29493921400000001"/>
    <m/>
    <n v="47.106000000000002"/>
    <n v="3.6"/>
  </r>
  <r>
    <x v="1"/>
    <s v="DRK11"/>
    <x v="9"/>
    <x v="7"/>
    <x v="9"/>
    <x v="0"/>
    <x v="1"/>
    <x v="2"/>
    <n v="1.8847114000000002E-2"/>
    <m/>
    <n v="148.03919999999999"/>
    <n v="3.6"/>
  </r>
  <r>
    <x v="1"/>
    <s v="NCM26"/>
    <x v="10"/>
    <x v="7"/>
    <x v="9"/>
    <x v="0"/>
    <x v="1"/>
    <x v="2"/>
    <n v="4.0520753999999999E-2"/>
    <m/>
    <n v="153.934"/>
    <n v="3.6"/>
  </r>
  <r>
    <x v="1"/>
    <s v="FDK09"/>
    <x v="6"/>
    <x v="7"/>
    <x v="9"/>
    <x v="0"/>
    <x v="1"/>
    <x v="2"/>
    <n v="0.160665697"/>
    <m/>
    <n v="227.5352"/>
    <n v="3.6"/>
  </r>
  <r>
    <x v="1"/>
    <s v="FDT46"/>
    <x v="6"/>
    <x v="7"/>
    <x v="9"/>
    <x v="0"/>
    <x v="1"/>
    <x v="2"/>
    <n v="5.3939315000000002E-2"/>
    <m/>
    <n v="52.1008"/>
    <n v="3.6"/>
  </r>
  <r>
    <x v="0"/>
    <s v="FDP13"/>
    <x v="3"/>
    <x v="7"/>
    <x v="9"/>
    <x v="0"/>
    <x v="1"/>
    <x v="2"/>
    <n v="0.23518320500000001"/>
    <m/>
    <n v="41.548000000000002"/>
    <n v="3.6"/>
  </r>
  <r>
    <x v="0"/>
    <s v="FDO03"/>
    <x v="7"/>
    <x v="7"/>
    <x v="9"/>
    <x v="0"/>
    <x v="1"/>
    <x v="2"/>
    <n v="6.4577332000000001E-2"/>
    <m/>
    <n v="230.5352"/>
    <n v="3.6"/>
  </r>
  <r>
    <x v="0"/>
    <s v="FDO09"/>
    <x v="6"/>
    <x v="7"/>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4"/>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7"/>
    <x v="7"/>
    <x v="1"/>
    <x v="0"/>
    <x v="3"/>
    <n v="0"/>
    <m/>
    <n v="89.185599999999994"/>
    <n v="3.6"/>
  </r>
  <r>
    <x v="1"/>
    <s v="FDU38"/>
    <x v="11"/>
    <x v="7"/>
    <x v="7"/>
    <x v="1"/>
    <x v="0"/>
    <x v="3"/>
    <n v="8.2150144999999994E-2"/>
    <m/>
    <n v="192.9504"/>
    <n v="3.6"/>
  </r>
  <r>
    <x v="1"/>
    <s v="FDB32"/>
    <x v="0"/>
    <x v="7"/>
    <x v="7"/>
    <x v="1"/>
    <x v="0"/>
    <x v="3"/>
    <n v="2.3339367E-2"/>
    <m/>
    <n v="94.877799999999993"/>
    <n v="3.6"/>
  </r>
  <r>
    <x v="1"/>
    <s v="FDS08"/>
    <x v="0"/>
    <x v="7"/>
    <x v="7"/>
    <x v="1"/>
    <x v="0"/>
    <x v="3"/>
    <n v="5.6685382999999999E-2"/>
    <m/>
    <n v="178.43700000000001"/>
    <n v="3.6"/>
  </r>
  <r>
    <x v="1"/>
    <s v="DRG23"/>
    <x v="9"/>
    <x v="7"/>
    <x v="7"/>
    <x v="1"/>
    <x v="0"/>
    <x v="3"/>
    <n v="8.6360961999999999E-2"/>
    <m/>
    <n v="151.26820000000001"/>
    <n v="3.6"/>
  </r>
  <r>
    <x v="1"/>
    <s v="NCK18"/>
    <x v="5"/>
    <x v="7"/>
    <x v="7"/>
    <x v="1"/>
    <x v="0"/>
    <x v="3"/>
    <n v="6.6656670000000001E-3"/>
    <m/>
    <n v="164.11840000000001"/>
    <n v="3.6"/>
  </r>
  <r>
    <x v="1"/>
    <s v="NCT42"/>
    <x v="5"/>
    <x v="7"/>
    <x v="7"/>
    <x v="1"/>
    <x v="0"/>
    <x v="3"/>
    <n v="2.4766802000000001E-2"/>
    <m/>
    <n v="151.03919999999999"/>
    <n v="3.6"/>
  </r>
  <r>
    <x v="1"/>
    <s v="NCV30"/>
    <x v="5"/>
    <x v="7"/>
    <x v="7"/>
    <x v="1"/>
    <x v="0"/>
    <x v="3"/>
    <n v="6.5612807999999995E-2"/>
    <m/>
    <n v="62.350999999999999"/>
    <n v="3.6"/>
  </r>
  <r>
    <x v="0"/>
    <s v="FDL48"/>
    <x v="13"/>
    <x v="7"/>
    <x v="7"/>
    <x v="1"/>
    <x v="0"/>
    <x v="3"/>
    <n v="8.1868040000000003E-2"/>
    <m/>
    <n v="46.803400000000003"/>
    <n v="3.6"/>
  </r>
  <r>
    <x v="0"/>
    <s v="FDA02"/>
    <x v="11"/>
    <x v="7"/>
    <x v="7"/>
    <x v="1"/>
    <x v="0"/>
    <x v="3"/>
    <n v="2.9578726E-2"/>
    <m/>
    <n v="143.57859999999999"/>
    <n v="3.6"/>
  </r>
  <r>
    <x v="0"/>
    <s v="FDR32"/>
    <x v="0"/>
    <x v="7"/>
    <x v="7"/>
    <x v="1"/>
    <x v="0"/>
    <x v="3"/>
    <n v="8.5392428000000006E-2"/>
    <m/>
    <n v="226.76939999999999"/>
    <n v="3.6"/>
  </r>
  <r>
    <x v="0"/>
    <s v="FDZ39"/>
    <x v="7"/>
    <x v="7"/>
    <x v="7"/>
    <x v="1"/>
    <x v="0"/>
    <x v="3"/>
    <n v="1.7937483000000001E-2"/>
    <m/>
    <n v="103.499"/>
    <n v="3.6"/>
  </r>
  <r>
    <x v="0"/>
    <s v="FDI21"/>
    <x v="6"/>
    <x v="7"/>
    <x v="7"/>
    <x v="1"/>
    <x v="0"/>
    <x v="3"/>
    <n v="5.6328717E-2"/>
    <m/>
    <n v="63.916800000000002"/>
    <n v="3.6"/>
  </r>
  <r>
    <x v="0"/>
    <s v="FDO46"/>
    <x v="6"/>
    <x v="7"/>
    <x v="7"/>
    <x v="1"/>
    <x v="0"/>
    <x v="3"/>
    <n v="1.4143673000000001E-2"/>
    <m/>
    <n v="187.38720000000001"/>
    <n v="3.6"/>
  </r>
  <r>
    <x v="0"/>
    <s v="FDW21"/>
    <x v="6"/>
    <x v="7"/>
    <x v="7"/>
    <x v="1"/>
    <x v="0"/>
    <x v="3"/>
    <n v="5.9350009999999996E-3"/>
    <m/>
    <n v="98.835800000000006"/>
    <n v="3.6"/>
  </r>
  <r>
    <x v="0"/>
    <s v="FDI16"/>
    <x v="2"/>
    <x v="7"/>
    <x v="7"/>
    <x v="1"/>
    <x v="0"/>
    <x v="3"/>
    <n v="0.13511820199999999"/>
    <m/>
    <n v="52.564"/>
    <n v="3.6"/>
  </r>
  <r>
    <x v="0"/>
    <s v="FDH17"/>
    <x v="2"/>
    <x v="4"/>
    <x v="4"/>
    <x v="2"/>
    <x v="1"/>
    <x v="0"/>
    <n v="1.6687113999999999E-2"/>
    <n v="16.2"/>
    <n v="96.9726"/>
    <n v="3.5"/>
  </r>
  <r>
    <x v="0"/>
    <s v="FDV10"/>
    <x v="6"/>
    <x v="8"/>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8"/>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8"/>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7"/>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9"/>
    <x v="0"/>
    <x v="1"/>
    <x v="2"/>
    <n v="1.2865901000000001E-2"/>
    <m/>
    <n v="59.3536"/>
    <n v="3.5"/>
  </r>
  <r>
    <x v="1"/>
    <s v="FDY09"/>
    <x v="6"/>
    <x v="7"/>
    <x v="9"/>
    <x v="0"/>
    <x v="1"/>
    <x v="2"/>
    <n v="4.4122209000000003E-2"/>
    <m/>
    <n v="173.80539999999999"/>
    <n v="3.5"/>
  </r>
  <r>
    <x v="0"/>
    <s v="FDH31"/>
    <x v="7"/>
    <x v="7"/>
    <x v="9"/>
    <x v="0"/>
    <x v="1"/>
    <x v="2"/>
    <n v="0"/>
    <m/>
    <n v="98.2042"/>
    <n v="3.5"/>
  </r>
  <r>
    <x v="0"/>
    <s v="DRA24"/>
    <x v="4"/>
    <x v="7"/>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4"/>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7"/>
    <x v="7"/>
    <x v="1"/>
    <x v="0"/>
    <x v="3"/>
    <n v="0.105324246"/>
    <m/>
    <n v="125.7046"/>
    <n v="3.5"/>
  </r>
  <r>
    <x v="1"/>
    <s v="FDX13"/>
    <x v="3"/>
    <x v="7"/>
    <x v="7"/>
    <x v="1"/>
    <x v="0"/>
    <x v="3"/>
    <n v="4.7551568000000002E-2"/>
    <m/>
    <n v="249.10919999999999"/>
    <n v="3.5"/>
  </r>
  <r>
    <x v="1"/>
    <s v="FDD51"/>
    <x v="11"/>
    <x v="7"/>
    <x v="7"/>
    <x v="1"/>
    <x v="0"/>
    <x v="3"/>
    <n v="0.119371835"/>
    <m/>
    <n v="45.2744"/>
    <n v="3.5"/>
  </r>
  <r>
    <x v="1"/>
    <s v="FDY50"/>
    <x v="11"/>
    <x v="7"/>
    <x v="7"/>
    <x v="1"/>
    <x v="0"/>
    <x v="3"/>
    <n v="0.13032165200000001"/>
    <m/>
    <n v="88.717200000000005"/>
    <n v="3.5"/>
  </r>
  <r>
    <x v="1"/>
    <s v="FDE32"/>
    <x v="0"/>
    <x v="7"/>
    <x v="7"/>
    <x v="1"/>
    <x v="0"/>
    <x v="3"/>
    <n v="4.8522793000000002E-2"/>
    <m/>
    <n v="39.650599999999997"/>
    <n v="3.5"/>
  </r>
  <r>
    <x v="1"/>
    <s v="FDG44"/>
    <x v="0"/>
    <x v="7"/>
    <x v="7"/>
    <x v="1"/>
    <x v="0"/>
    <x v="3"/>
    <n v="0"/>
    <m/>
    <n v="55.729799999999997"/>
    <n v="3.5"/>
  </r>
  <r>
    <x v="1"/>
    <s v="FDL44"/>
    <x v="0"/>
    <x v="7"/>
    <x v="7"/>
    <x v="1"/>
    <x v="0"/>
    <x v="3"/>
    <n v="1.2215675E-2"/>
    <m/>
    <n v="162.7894"/>
    <n v="3.5"/>
  </r>
  <r>
    <x v="1"/>
    <s v="NCO41"/>
    <x v="1"/>
    <x v="7"/>
    <x v="7"/>
    <x v="1"/>
    <x v="0"/>
    <x v="3"/>
    <n v="1.8757586E-2"/>
    <m/>
    <n v="96.938400000000001"/>
    <n v="3.5"/>
  </r>
  <r>
    <x v="1"/>
    <s v="NCU29"/>
    <x v="1"/>
    <x v="7"/>
    <x v="7"/>
    <x v="1"/>
    <x v="0"/>
    <x v="3"/>
    <n v="2.5354071999999998E-2"/>
    <m/>
    <n v="144.476"/>
    <n v="3.5"/>
  </r>
  <r>
    <x v="1"/>
    <s v="NCD55"/>
    <x v="5"/>
    <x v="7"/>
    <x v="7"/>
    <x v="1"/>
    <x v="0"/>
    <x v="3"/>
    <n v="2.4213353999999999E-2"/>
    <m/>
    <n v="42.445399999999999"/>
    <n v="3.5"/>
  </r>
  <r>
    <x v="1"/>
    <s v="NCG54"/>
    <x v="5"/>
    <x v="7"/>
    <x v="7"/>
    <x v="1"/>
    <x v="0"/>
    <x v="3"/>
    <n v="7.9419800999999998E-2"/>
    <m/>
    <n v="172.31059999999999"/>
    <n v="3.5"/>
  </r>
  <r>
    <x v="1"/>
    <s v="FDK33"/>
    <x v="6"/>
    <x v="7"/>
    <x v="7"/>
    <x v="1"/>
    <x v="0"/>
    <x v="3"/>
    <n v="1.1180842999999999E-2"/>
    <m/>
    <n v="213.45599999999999"/>
    <n v="3.5"/>
  </r>
  <r>
    <x v="1"/>
    <s v="DRG01"/>
    <x v="4"/>
    <x v="7"/>
    <x v="7"/>
    <x v="1"/>
    <x v="0"/>
    <x v="3"/>
    <n v="4.4660955000000002E-2"/>
    <m/>
    <n v="74.766999999999996"/>
    <n v="3.5"/>
  </r>
  <r>
    <x v="1"/>
    <s v="DRH01"/>
    <x v="4"/>
    <x v="7"/>
    <x v="7"/>
    <x v="1"/>
    <x v="0"/>
    <x v="3"/>
    <n v="9.7429924000000001E-2"/>
    <m/>
    <n v="172.87379999999999"/>
    <n v="3.5"/>
  </r>
  <r>
    <x v="0"/>
    <s v="FDW60"/>
    <x v="13"/>
    <x v="7"/>
    <x v="7"/>
    <x v="1"/>
    <x v="0"/>
    <x v="3"/>
    <n v="1.6979325999999999E-2"/>
    <m/>
    <n v="177.03700000000001"/>
    <n v="3.5"/>
  </r>
  <r>
    <x v="0"/>
    <s v="FDZ50"/>
    <x v="11"/>
    <x v="7"/>
    <x v="7"/>
    <x v="1"/>
    <x v="0"/>
    <x v="3"/>
    <n v="0"/>
    <m/>
    <n v="184.26079999999999"/>
    <n v="3.5"/>
  </r>
  <r>
    <x v="0"/>
    <s v="FDA52"/>
    <x v="2"/>
    <x v="7"/>
    <x v="7"/>
    <x v="1"/>
    <x v="0"/>
    <x v="3"/>
    <n v="0.12780038799999999"/>
    <m/>
    <n v="177.03700000000001"/>
    <n v="3.5"/>
  </r>
  <r>
    <x v="0"/>
    <s v="FDG10"/>
    <x v="6"/>
    <x v="7"/>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7"/>
    <x v="9"/>
    <x v="0"/>
    <x v="1"/>
    <x v="2"/>
    <n v="3.7160705000000002E-2"/>
    <m/>
    <n v="54.229799999999997"/>
    <n v="3.4"/>
  </r>
  <r>
    <x v="1"/>
    <s v="FDO57"/>
    <x v="6"/>
    <x v="7"/>
    <x v="9"/>
    <x v="0"/>
    <x v="1"/>
    <x v="2"/>
    <n v="0.19033746000000001"/>
    <m/>
    <n v="159.45779999999999"/>
    <n v="3.4"/>
  </r>
  <r>
    <x v="0"/>
    <s v="FDU45"/>
    <x v="6"/>
    <x v="7"/>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4"/>
    <x v="8"/>
    <x v="8"/>
    <x v="2"/>
    <x v="1"/>
    <x v="0"/>
    <n v="2.0573333999999999E-2"/>
    <n v="8.7850000000000001"/>
    <n v="156.46559999999999"/>
    <n v="3.4"/>
  </r>
  <r>
    <x v="1"/>
    <s v="DRE49"/>
    <x v="4"/>
    <x v="8"/>
    <x v="8"/>
    <x v="2"/>
    <x v="1"/>
    <x v="0"/>
    <n v="0"/>
    <n v="20.75"/>
    <n v="153.00239999999999"/>
    <n v="3.4"/>
  </r>
  <r>
    <x v="0"/>
    <s v="FDC16"/>
    <x v="11"/>
    <x v="8"/>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7"/>
    <x v="7"/>
    <x v="1"/>
    <x v="0"/>
    <x v="3"/>
    <n v="5.5648052000000003E-2"/>
    <m/>
    <n v="100.30159999999999"/>
    <n v="3.4"/>
  </r>
  <r>
    <x v="1"/>
    <s v="NCI43"/>
    <x v="5"/>
    <x v="7"/>
    <x v="7"/>
    <x v="1"/>
    <x v="0"/>
    <x v="3"/>
    <n v="2.5842950999999999E-2"/>
    <m/>
    <n v="48.637599999999999"/>
    <n v="3.4"/>
  </r>
  <r>
    <x v="1"/>
    <s v="FDG31"/>
    <x v="7"/>
    <x v="7"/>
    <x v="7"/>
    <x v="1"/>
    <x v="0"/>
    <x v="3"/>
    <n v="3.7712875E-2"/>
    <m/>
    <n v="64.482600000000005"/>
    <n v="3.4"/>
  </r>
  <r>
    <x v="0"/>
    <s v="FDW38"/>
    <x v="11"/>
    <x v="7"/>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7"/>
    <x v="9"/>
    <x v="0"/>
    <x v="1"/>
    <x v="2"/>
    <n v="0.27897407499999999"/>
    <m/>
    <n v="225.37200000000001"/>
    <n v="3.3"/>
  </r>
  <r>
    <x v="1"/>
    <s v="NCO26"/>
    <x v="5"/>
    <x v="8"/>
    <x v="8"/>
    <x v="2"/>
    <x v="1"/>
    <x v="0"/>
    <n v="7.6841094999999998E-2"/>
    <n v="7.2350000000000003"/>
    <n v="117.5492"/>
    <n v="3.3"/>
  </r>
  <r>
    <x v="1"/>
    <s v="FDF20"/>
    <x v="0"/>
    <x v="4"/>
    <x v="4"/>
    <x v="2"/>
    <x v="1"/>
    <x v="0"/>
    <n v="3.3287540999999997E-2"/>
    <n v="12.85"/>
    <n v="198.4768"/>
    <n v="3.3"/>
  </r>
  <r>
    <x v="1"/>
    <s v="FDT59"/>
    <x v="8"/>
    <x v="8"/>
    <x v="8"/>
    <x v="2"/>
    <x v="1"/>
    <x v="0"/>
    <n v="1.5908424000000001E-2"/>
    <n v="13.65"/>
    <n v="231.16679999999999"/>
    <n v="3.3"/>
  </r>
  <r>
    <x v="1"/>
    <s v="NCR41"/>
    <x v="1"/>
    <x v="4"/>
    <x v="4"/>
    <x v="2"/>
    <x v="0"/>
    <x v="0"/>
    <n v="1.8060550000000002E-2"/>
    <n v="17.850000000000001"/>
    <n v="97.009399999999999"/>
    <n v="3.3"/>
  </r>
  <r>
    <x v="0"/>
    <s v="FDF53"/>
    <x v="2"/>
    <x v="8"/>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7"/>
    <x v="7"/>
    <x v="1"/>
    <x v="0"/>
    <x v="3"/>
    <n v="7.0437799999999995E-2"/>
    <m/>
    <n v="112.886"/>
    <n v="3.3"/>
  </r>
  <r>
    <x v="1"/>
    <s v="FDS51"/>
    <x v="7"/>
    <x v="0"/>
    <x v="0"/>
    <x v="0"/>
    <x v="0"/>
    <x v="0"/>
    <n v="3.2230526000000002E-2"/>
    <n v="13.35"/>
    <n v="61.419400000000003"/>
    <n v="3.3"/>
  </r>
  <r>
    <x v="1"/>
    <s v="FDX59"/>
    <x v="8"/>
    <x v="7"/>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7"/>
    <x v="9"/>
    <x v="0"/>
    <x v="1"/>
    <x v="2"/>
    <n v="0.144534212"/>
    <m/>
    <n v="190.65039999999999"/>
    <n v="3.3"/>
  </r>
  <r>
    <x v="1"/>
    <s v="NCN41"/>
    <x v="1"/>
    <x v="7"/>
    <x v="9"/>
    <x v="0"/>
    <x v="1"/>
    <x v="2"/>
    <n v="9.1411749E-2"/>
    <m/>
    <n v="121.373"/>
    <n v="3.3"/>
  </r>
  <r>
    <x v="1"/>
    <s v="NCX05"/>
    <x v="1"/>
    <x v="7"/>
    <x v="9"/>
    <x v="0"/>
    <x v="1"/>
    <x v="2"/>
    <n v="0.16994319499999999"/>
    <m/>
    <n v="116.2492"/>
    <n v="3.3"/>
  </r>
  <r>
    <x v="1"/>
    <s v="DRJ24"/>
    <x v="4"/>
    <x v="7"/>
    <x v="9"/>
    <x v="0"/>
    <x v="1"/>
    <x v="2"/>
    <n v="0.19842484099999999"/>
    <m/>
    <n v="185.29239999999999"/>
    <n v="3.3"/>
  </r>
  <r>
    <x v="0"/>
    <s v="FDU33"/>
    <x v="6"/>
    <x v="7"/>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8"/>
    <x v="8"/>
    <x v="2"/>
    <x v="1"/>
    <x v="0"/>
    <n v="9.1467933000000001E-2"/>
    <n v="5.8250000000000002"/>
    <n v="159.7894"/>
    <n v="3.3"/>
  </r>
  <r>
    <x v="1"/>
    <s v="NCN26"/>
    <x v="5"/>
    <x v="8"/>
    <x v="8"/>
    <x v="2"/>
    <x v="1"/>
    <x v="0"/>
    <n v="2.8674471E-2"/>
    <n v="10.85"/>
    <n v="115.1808"/>
    <n v="3.3"/>
  </r>
  <r>
    <x v="1"/>
    <s v="DRG36"/>
    <x v="4"/>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7"/>
    <x v="7"/>
    <x v="1"/>
    <x v="0"/>
    <x v="3"/>
    <n v="0"/>
    <m/>
    <n v="175.30279999999999"/>
    <n v="3.3"/>
  </r>
  <r>
    <x v="1"/>
    <s v="FDZ40"/>
    <x v="2"/>
    <x v="7"/>
    <x v="7"/>
    <x v="1"/>
    <x v="0"/>
    <x v="3"/>
    <n v="3.9988162000000001E-2"/>
    <m/>
    <n v="55.729799999999997"/>
    <n v="3.3"/>
  </r>
  <r>
    <x v="1"/>
    <s v="NCZ17"/>
    <x v="1"/>
    <x v="7"/>
    <x v="7"/>
    <x v="1"/>
    <x v="0"/>
    <x v="3"/>
    <n v="7.9046991999999996E-2"/>
    <m/>
    <n v="39.8506"/>
    <n v="3.3"/>
  </r>
  <r>
    <x v="1"/>
    <s v="NCZ53"/>
    <x v="1"/>
    <x v="7"/>
    <x v="7"/>
    <x v="1"/>
    <x v="0"/>
    <x v="3"/>
    <n v="2.4358634000000001E-2"/>
    <m/>
    <n v="190.42140000000001"/>
    <n v="3.3"/>
  </r>
  <r>
    <x v="0"/>
    <s v="FDI50"/>
    <x v="3"/>
    <x v="7"/>
    <x v="7"/>
    <x v="1"/>
    <x v="0"/>
    <x v="3"/>
    <n v="3.0693308999999998E-2"/>
    <m/>
    <n v="228.0352"/>
    <n v="3.3"/>
  </r>
  <r>
    <x v="0"/>
    <s v="FDZ26"/>
    <x v="11"/>
    <x v="7"/>
    <x v="7"/>
    <x v="1"/>
    <x v="0"/>
    <x v="3"/>
    <n v="0.14331999500000001"/>
    <m/>
    <n v="237.5222"/>
    <n v="3.3"/>
  </r>
  <r>
    <x v="0"/>
    <s v="FDT27"/>
    <x v="7"/>
    <x v="7"/>
    <x v="7"/>
    <x v="1"/>
    <x v="0"/>
    <x v="3"/>
    <n v="6.9250192000000002E-2"/>
    <m/>
    <n v="232.9616"/>
    <n v="3.3"/>
  </r>
  <r>
    <x v="0"/>
    <s v="FDW15"/>
    <x v="7"/>
    <x v="7"/>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8"/>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9"/>
    <x v="0"/>
    <x v="1"/>
    <x v="2"/>
    <n v="0.15531693599999999"/>
    <m/>
    <n v="64.150999999999996"/>
    <n v="3.2"/>
  </r>
  <r>
    <x v="0"/>
    <s v="FDA02"/>
    <x v="11"/>
    <x v="7"/>
    <x v="9"/>
    <x v="0"/>
    <x v="1"/>
    <x v="2"/>
    <n v="5.2040538999999997E-2"/>
    <m/>
    <n v="143.17859999999999"/>
    <n v="3.2"/>
  </r>
  <r>
    <x v="0"/>
    <s v="FDS33"/>
    <x v="6"/>
    <x v="7"/>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7"/>
    <x v="7"/>
    <x v="1"/>
    <x v="0"/>
    <x v="3"/>
    <n v="8.499464E-3"/>
    <m/>
    <n v="81.361800000000002"/>
    <n v="3.2"/>
  </r>
  <r>
    <x v="1"/>
    <s v="FDO23"/>
    <x v="8"/>
    <x v="7"/>
    <x v="7"/>
    <x v="1"/>
    <x v="0"/>
    <x v="3"/>
    <n v="0.14571827000000001"/>
    <m/>
    <n v="94.343599999999995"/>
    <n v="3.2"/>
  </r>
  <r>
    <x v="1"/>
    <s v="FDY55"/>
    <x v="0"/>
    <x v="7"/>
    <x v="7"/>
    <x v="1"/>
    <x v="0"/>
    <x v="3"/>
    <n v="0"/>
    <m/>
    <n v="255.7988"/>
    <n v="3.2"/>
  </r>
  <r>
    <x v="0"/>
    <s v="FDZ23"/>
    <x v="13"/>
    <x v="7"/>
    <x v="7"/>
    <x v="1"/>
    <x v="0"/>
    <x v="3"/>
    <n v="6.7175915000000003E-2"/>
    <m/>
    <n v="187.124"/>
    <n v="3.2"/>
  </r>
  <r>
    <x v="0"/>
    <s v="FDB04"/>
    <x v="11"/>
    <x v="7"/>
    <x v="7"/>
    <x v="1"/>
    <x v="0"/>
    <x v="3"/>
    <n v="6.2920180000000006E-2"/>
    <m/>
    <n v="88.985600000000005"/>
    <n v="3.2"/>
  </r>
  <r>
    <x v="0"/>
    <s v="FDJ55"/>
    <x v="7"/>
    <x v="7"/>
    <x v="7"/>
    <x v="1"/>
    <x v="0"/>
    <x v="3"/>
    <n v="2.3417004000000002E-2"/>
    <m/>
    <n v="223.84039999999999"/>
    <n v="3.2"/>
  </r>
  <r>
    <x v="0"/>
    <s v="FDI10"/>
    <x v="6"/>
    <x v="7"/>
    <x v="7"/>
    <x v="1"/>
    <x v="0"/>
    <x v="3"/>
    <n v="7.8024650000000001E-2"/>
    <m/>
    <n v="171.44220000000001"/>
    <n v="3.2"/>
  </r>
  <r>
    <x v="0"/>
    <s v="FDQ28"/>
    <x v="2"/>
    <x v="3"/>
    <x v="3"/>
    <x v="1"/>
    <x v="2"/>
    <x v="0"/>
    <n v="6.0376776E-2"/>
    <n v="14"/>
    <n v="154.56559999999999"/>
    <n v="3.1"/>
  </r>
  <r>
    <x v="1"/>
    <s v="DRH03"/>
    <x v="11"/>
    <x v="7"/>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9"/>
    <x v="0"/>
    <x v="1"/>
    <x v="2"/>
    <n v="5.7969482000000003E-2"/>
    <m/>
    <n v="119.3124"/>
    <n v="3.1"/>
  </r>
  <r>
    <x v="1"/>
    <s v="FDZ33"/>
    <x v="6"/>
    <x v="7"/>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7"/>
    <x v="7"/>
    <x v="1"/>
    <x v="0"/>
    <x v="3"/>
    <n v="8.6752988000000003E-2"/>
    <m/>
    <n v="98.141000000000005"/>
    <n v="3.1"/>
  </r>
  <r>
    <x v="1"/>
    <s v="FDL10"/>
    <x v="6"/>
    <x v="7"/>
    <x v="7"/>
    <x v="1"/>
    <x v="0"/>
    <x v="3"/>
    <n v="3.9300964000000001E-2"/>
    <m/>
    <n v="99.504199999999997"/>
    <n v="3.1"/>
  </r>
  <r>
    <x v="0"/>
    <s v="FDZ25"/>
    <x v="3"/>
    <x v="7"/>
    <x v="7"/>
    <x v="1"/>
    <x v="0"/>
    <x v="3"/>
    <n v="2.748331E-2"/>
    <m/>
    <n v="169.37899999999999"/>
    <n v="3.1"/>
  </r>
  <r>
    <x v="0"/>
    <s v="FDS32"/>
    <x v="0"/>
    <x v="7"/>
    <x v="7"/>
    <x v="1"/>
    <x v="0"/>
    <x v="3"/>
    <n v="2.9510313E-2"/>
    <m/>
    <n v="141.9838"/>
    <n v="3.1"/>
  </r>
  <r>
    <x v="0"/>
    <s v="FDR15"/>
    <x v="7"/>
    <x v="7"/>
    <x v="7"/>
    <x v="1"/>
    <x v="0"/>
    <x v="3"/>
    <n v="3.3276066E-2"/>
    <m/>
    <n v="153.8314"/>
    <n v="3.1"/>
  </r>
  <r>
    <x v="0"/>
    <s v="FDW22"/>
    <x v="6"/>
    <x v="7"/>
    <x v="7"/>
    <x v="1"/>
    <x v="0"/>
    <x v="3"/>
    <n v="3.0143704E-2"/>
    <m/>
    <n v="222.01140000000001"/>
    <n v="3.1"/>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9"/>
    <x v="0"/>
    <x v="1"/>
    <x v="2"/>
    <n v="0.21799414"/>
    <m/>
    <n v="266.58839999999998"/>
    <n v="2.9"/>
  </r>
  <r>
    <x v="1"/>
    <s v="DRF37"/>
    <x v="4"/>
    <x v="7"/>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7"/>
    <x v="7"/>
    <x v="1"/>
    <x v="0"/>
    <x v="3"/>
    <n v="0.135836915"/>
    <m/>
    <n v="93.809399999999997"/>
    <n v="2.9"/>
  </r>
  <r>
    <x v="1"/>
    <s v="FDI46"/>
    <x v="6"/>
    <x v="7"/>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7"/>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7"/>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7"/>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7"/>
    <x v="7"/>
    <x v="1"/>
    <x v="0"/>
    <x v="3"/>
    <n v="1.7344679000000002E-2"/>
    <m/>
    <n v="230.80099999999999"/>
    <n v="2.8"/>
  </r>
  <r>
    <x v="1"/>
    <s v="DRK23"/>
    <x v="9"/>
    <x v="7"/>
    <x v="7"/>
    <x v="1"/>
    <x v="0"/>
    <x v="3"/>
    <n v="7.1628097000000002E-2"/>
    <m/>
    <n v="251.904"/>
    <n v="2.8"/>
  </r>
  <r>
    <x v="1"/>
    <s v="NCO53"/>
    <x v="1"/>
    <x v="7"/>
    <x v="7"/>
    <x v="1"/>
    <x v="0"/>
    <x v="3"/>
    <n v="0.174336148"/>
    <m/>
    <n v="184.0608"/>
    <n v="2.8"/>
  </r>
  <r>
    <x v="1"/>
    <s v="NCZ54"/>
    <x v="5"/>
    <x v="7"/>
    <x v="7"/>
    <x v="1"/>
    <x v="0"/>
    <x v="3"/>
    <n v="8.2955718999999997E-2"/>
    <m/>
    <n v="164.05520000000001"/>
    <n v="2.8"/>
  </r>
  <r>
    <x v="0"/>
    <s v="FDQ11"/>
    <x v="8"/>
    <x v="7"/>
    <x v="7"/>
    <x v="1"/>
    <x v="0"/>
    <x v="3"/>
    <n v="6.7373081000000001E-2"/>
    <m/>
    <n v="258.89879999999999"/>
    <n v="2.8"/>
  </r>
  <r>
    <x v="0"/>
    <s v="FDN50"/>
    <x v="3"/>
    <x v="7"/>
    <x v="7"/>
    <x v="1"/>
    <x v="0"/>
    <x v="3"/>
    <n v="2.6391403000000001E-2"/>
    <m/>
    <n v="92.811999999999998"/>
    <n v="2.8"/>
  </r>
  <r>
    <x v="0"/>
    <s v="FDE33"/>
    <x v="0"/>
    <x v="7"/>
    <x v="7"/>
    <x v="1"/>
    <x v="0"/>
    <x v="3"/>
    <n v="4.9395241999999999E-2"/>
    <m/>
    <n v="80.364400000000003"/>
    <n v="2.8"/>
  </r>
  <r>
    <x v="0"/>
    <s v="FDN33"/>
    <x v="6"/>
    <x v="7"/>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7"/>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0"/>
    <s v="FDR55"/>
    <x v="0"/>
    <x v="8"/>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7"/>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8"/>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7"/>
    <x v="9"/>
    <x v="0"/>
    <x v="1"/>
    <x v="2"/>
    <n v="0"/>
    <m/>
    <n v="154.53399999999999"/>
    <n v="2.5"/>
  </r>
  <r>
    <x v="0"/>
    <s v="FDI07"/>
    <x v="7"/>
    <x v="7"/>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7"/>
    <x v="7"/>
    <x v="1"/>
    <x v="0"/>
    <x v="3"/>
    <n v="9.7410706999999999E-2"/>
    <m/>
    <n v="52.732399999999998"/>
    <n v="2.5"/>
  </r>
  <r>
    <x v="1"/>
    <s v="FDH16"/>
    <x v="2"/>
    <x v="7"/>
    <x v="7"/>
    <x v="1"/>
    <x v="0"/>
    <x v="3"/>
    <n v="5.2300843999999999E-2"/>
    <m/>
    <n v="88.283000000000001"/>
    <n v="2.5"/>
  </r>
  <r>
    <x v="1"/>
    <s v="FDY10"/>
    <x v="6"/>
    <x v="7"/>
    <x v="7"/>
    <x v="1"/>
    <x v="0"/>
    <x v="3"/>
    <n v="4.8830263999999998E-2"/>
    <m/>
    <n v="113.1176"/>
    <n v="2.5"/>
  </r>
  <r>
    <x v="1"/>
    <s v="NCY18"/>
    <x v="5"/>
    <x v="3"/>
    <x v="3"/>
    <x v="1"/>
    <x v="2"/>
    <x v="0"/>
    <n v="3.1125709000000001E-2"/>
    <n v="7.2850000000000001"/>
    <n v="174.30539999999999"/>
    <n v="2.4"/>
  </r>
  <r>
    <x v="1"/>
    <s v="FDA50"/>
    <x v="11"/>
    <x v="7"/>
    <x v="9"/>
    <x v="0"/>
    <x v="1"/>
    <x v="2"/>
    <n v="0.15263241299999999"/>
    <m/>
    <n v="98.441000000000003"/>
    <n v="2.4"/>
  </r>
  <r>
    <x v="0"/>
    <s v="FDY15"/>
    <x v="11"/>
    <x v="7"/>
    <x v="9"/>
    <x v="0"/>
    <x v="1"/>
    <x v="2"/>
    <n v="0.29909785900000002"/>
    <m/>
    <n v="157.863"/>
    <n v="2.4"/>
  </r>
  <r>
    <x v="1"/>
    <s v="DRI01"/>
    <x v="4"/>
    <x v="4"/>
    <x v="4"/>
    <x v="2"/>
    <x v="1"/>
    <x v="0"/>
    <n v="0"/>
    <n v="7.97"/>
    <n v="173.7422"/>
    <n v="2.4"/>
  </r>
  <r>
    <x v="1"/>
    <s v="FDH09"/>
    <x v="14"/>
    <x v="8"/>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7"/>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7"/>
    <x v="9"/>
    <x v="0"/>
    <x v="1"/>
    <x v="2"/>
    <n v="0.122896411"/>
    <m/>
    <n v="111.19119999999999"/>
    <n v="2.2999999999999998"/>
  </r>
  <r>
    <x v="1"/>
    <s v="FDK15"/>
    <x v="7"/>
    <x v="7"/>
    <x v="9"/>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7"/>
    <x v="7"/>
    <x v="1"/>
    <x v="0"/>
    <x v="3"/>
    <n v="0"/>
    <m/>
    <n v="188.18719999999999"/>
    <n v="2.2999999999999998"/>
  </r>
  <r>
    <x v="1"/>
    <s v="NCN53"/>
    <x v="1"/>
    <x v="7"/>
    <x v="7"/>
    <x v="1"/>
    <x v="0"/>
    <x v="3"/>
    <n v="3.0208465E-2"/>
    <m/>
    <n v="35.487400000000001"/>
    <n v="2.2999999999999998"/>
  </r>
  <r>
    <x v="1"/>
    <s v="NCV05"/>
    <x v="1"/>
    <x v="7"/>
    <x v="7"/>
    <x v="1"/>
    <x v="0"/>
    <x v="3"/>
    <n v="3.0062223999999999E-2"/>
    <m/>
    <n v="154.3656"/>
    <n v="2.2999999999999998"/>
  </r>
  <r>
    <x v="0"/>
    <s v="FDJ44"/>
    <x v="0"/>
    <x v="7"/>
    <x v="7"/>
    <x v="1"/>
    <x v="0"/>
    <x v="3"/>
    <n v="0.105812357"/>
    <m/>
    <n v="175.03960000000001"/>
    <n v="2.2999999999999998"/>
  </r>
  <r>
    <x v="0"/>
    <s v="FDO10"/>
    <x v="6"/>
    <x v="7"/>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8"/>
    <x v="8"/>
    <x v="2"/>
    <x v="1"/>
    <x v="0"/>
    <n v="0.162211939"/>
    <n v="10.85"/>
    <n v="107.0622"/>
    <n v="2.2000000000000002"/>
  </r>
  <r>
    <x v="1"/>
    <s v="FDS43"/>
    <x v="0"/>
    <x v="7"/>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7"/>
    <x v="7"/>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1.9"/>
  </r>
  <r>
    <x v="0"/>
    <s v="DRD01"/>
    <x v="4"/>
    <x v="8"/>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7"/>
    <x v="9"/>
    <x v="0"/>
    <x v="1"/>
    <x v="2"/>
    <n v="7.2221801000000002E-2"/>
    <m/>
    <n v="43.645400000000002"/>
    <n v="1.5"/>
  </r>
  <r>
    <x v="1"/>
    <s v="NCR17"/>
    <x v="1"/>
    <x v="8"/>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7"/>
    <x v="7"/>
    <x v="1"/>
    <x v="0"/>
    <x v="3"/>
    <n v="1.6910913999999999E-2"/>
    <m/>
    <n v="96.641000000000005"/>
    <n v="1.5"/>
  </r>
  <r>
    <x v="0"/>
    <s v="FDL52"/>
    <x v="2"/>
    <x v="7"/>
    <x v="7"/>
    <x v="1"/>
    <x v="0"/>
    <x v="3"/>
    <n v="4.586701E-2"/>
    <m/>
    <n v="37.950600000000001"/>
    <n v="1.5"/>
  </r>
  <r>
    <x v="1"/>
    <s v="DRF23"/>
    <x v="9"/>
    <x v="7"/>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8"/>
    <x v="8"/>
    <x v="2"/>
    <x v="1"/>
    <x v="0"/>
    <n v="2.3526504E-2"/>
    <n v="12.8"/>
    <n v="223.54040000000001"/>
    <n v="1.2"/>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BF68E-C5FB-4491-8030-8D9AE52CD72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04:B10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22">
    <format dxfId="21">
      <pivotArea type="all" dataOnly="0" outline="0" fieldPosition="0"/>
    </format>
    <format dxfId="20">
      <pivotArea dataOnly="0" labelOnly="1" grandRow="1" outline="0" fieldPosition="0"/>
    </format>
    <format dxfId="19">
      <pivotArea dataOnly="0" labelOnly="1" outline="0" axis="axisValues" fieldPosition="0"/>
    </format>
    <format dxfId="18">
      <pivotArea grandRow="1" outline="0" collapsedLevelsAreSubtotals="1"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0" type="button" dataOnly="0" labelOnly="1" outline="0"/>
    </format>
    <format dxfId="13">
      <pivotArea type="topRight" dataOnly="0" labelOnly="1" outline="0" fieldPosition="0"/>
    </format>
    <format dxfId="12">
      <pivotArea dataOnly="0" labelOnly="1" outline="0" axis="axisValues"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field="5" type="button" dataOnly="0" labelOnly="1" outline="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10">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7" count="1" selected="0">
            <x v="3"/>
          </reference>
        </references>
      </pivotArea>
    </chartFormat>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BC0E88-1727-4029-8B17-06F8941B11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Average Sales" fld="10" subtotal="average" baseField="0" baseItem="1"/>
    <dataField name="Number of items" fld="2" subtotal="count" baseField="0" baseItem="2"/>
    <dataField name="Average Rating" fld="11" subtotal="average" baseField="0" baseItem="2"/>
  </dataFields>
  <formats count="3">
    <format dxfId="159">
      <pivotArea type="all" dataOnly="0" outline="0" fieldPosition="0"/>
    </format>
    <format dxfId="158">
      <pivotArea outline="0" collapsedLevelsAreSubtotals="1" fieldPosition="0"/>
    </format>
    <format dxfId="15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738B6-7BCF-4177-B61F-91945BAEDC9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84:B8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7">
    <format dxfId="38">
      <pivotArea type="all" dataOnly="0" outline="0" fieldPosition="0"/>
    </format>
    <format dxfId="37">
      <pivotArea dataOnly="0" labelOnly="1" grandRow="1" outline="0" fieldPosition="0"/>
    </format>
    <format dxfId="36">
      <pivotArea dataOnly="0" labelOnly="1" outline="0" axis="axisValues" fieldPosition="0"/>
    </format>
    <format dxfId="35">
      <pivotArea grandRow="1" outline="0" collapsedLevelsAreSubtotals="1"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0" type="button" dataOnly="0" labelOnly="1" outline="0"/>
    </format>
    <format dxfId="30">
      <pivotArea type="topRight" dataOnly="0" labelOnly="1" outline="0" fieldPosition="0"/>
    </format>
    <format dxfId="29">
      <pivotArea dataOnly="0" labelOnly="1" outline="0" axis="axisValues"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5" type="button" dataOnly="0" labelOnly="1" outline="0" axis="axisRow" fieldPosition="0"/>
    </format>
    <format dxfId="24">
      <pivotArea dataOnly="0" labelOnly="1" fieldPosition="0">
        <references count="1">
          <reference field="5" count="0"/>
        </references>
      </pivotArea>
    </format>
    <format dxfId="23">
      <pivotArea dataOnly="0" labelOnly="1" outline="0" axis="axisValues" fieldPosition="0"/>
    </format>
    <format dxfId="22">
      <pivotArea outline="0" collapsedLevelsAreSubtotals="1" fieldPosition="0"/>
    </format>
  </formats>
  <chartFormats count="6">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55F0D-2383-47E2-B354-3BB6F6D240B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72:B75"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8">
    <format dxfId="56">
      <pivotArea type="all" dataOnly="0" outline="0" fieldPosition="0"/>
    </format>
    <format dxfId="55">
      <pivotArea dataOnly="0" labelOnly="1" grandRow="1" outline="0" fieldPosition="0"/>
    </format>
    <format dxfId="54">
      <pivotArea dataOnly="0" labelOnly="1" outline="0" axis="axisValues" fieldPosition="0"/>
    </format>
    <format dxfId="53">
      <pivotArea grandRow="1" outline="0" collapsedLevelsAreSubtotals="1"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0" type="button" dataOnly="0" labelOnly="1" outline="0"/>
    </format>
    <format dxfId="48">
      <pivotArea type="topRight" dataOnly="0" labelOnly="1" outline="0" fieldPosition="0"/>
    </format>
    <format dxfId="47">
      <pivotArea field="5" type="button" dataOnly="0" labelOnly="1" outline="0"/>
    </format>
    <format dxfId="46">
      <pivotArea dataOnly="0" labelOnly="1" outline="0" axis="axisValues"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0"/>
        </references>
      </pivotArea>
    </format>
    <format dxfId="40">
      <pivotArea dataOnly="0" labelOnly="1" outline="0" axis="axisValues" fieldPosition="0"/>
    </format>
    <format dxfId="39">
      <pivotArea outline="0" collapsedLevelsAreSubtotals="1" fieldPosition="0"/>
    </format>
  </formats>
  <chartFormats count="1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6" count="1" selected="0">
            <x v="0"/>
          </reference>
        </references>
      </pivotArea>
    </chartFormat>
    <chartFormat chart="41" format="2">
      <pivotArea type="data" outline="0" fieldPosition="0">
        <references count="2">
          <reference field="4294967294" count="1" selected="0">
            <x v="0"/>
          </reference>
          <reference field="6" count="1" selected="0">
            <x v="2"/>
          </reference>
        </references>
      </pivotArea>
    </chartFormat>
    <chartFormat chart="41" format="3">
      <pivotArea type="data" outline="0" fieldPosition="0">
        <references count="2">
          <reference field="4294967294" count="1" selected="0">
            <x v="0"/>
          </reference>
          <reference field="6" count="1" selected="0">
            <x v="1"/>
          </reference>
        </references>
      </pivotArea>
    </chartFormat>
    <chartFormat chart="47" format="8" series="1">
      <pivotArea type="data" outline="0" fieldPosition="0">
        <references count="1">
          <reference field="4294967294" count="1" selected="0">
            <x v="0"/>
          </reference>
        </references>
      </pivotArea>
    </chartFormat>
    <chartFormat chart="47" format="9">
      <pivotArea type="data" outline="0" fieldPosition="0">
        <references count="2">
          <reference field="4294967294" count="1" selected="0">
            <x v="0"/>
          </reference>
          <reference field="6" count="1" selected="0">
            <x v="0"/>
          </reference>
        </references>
      </pivotArea>
    </chartFormat>
    <chartFormat chart="47" format="10">
      <pivotArea type="data" outline="0" fieldPosition="0">
        <references count="2">
          <reference field="4294967294" count="1" selected="0">
            <x v="0"/>
          </reference>
          <reference field="6" count="1" selected="0">
            <x v="1"/>
          </reference>
        </references>
      </pivotArea>
    </chartFormat>
    <chartFormat chart="47"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AA4F15-33A0-4DBE-8E29-E026F031DB0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58:B6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8">
    <format dxfId="74">
      <pivotArea type="all" dataOnly="0" outline="0" fieldPosition="0"/>
    </format>
    <format dxfId="73">
      <pivotArea dataOnly="0" labelOnly="1" grandRow="1" outline="0" fieldPosition="0"/>
    </format>
    <format dxfId="72">
      <pivotArea dataOnly="0" labelOnly="1" outline="0" axis="axisValues" fieldPosition="0"/>
    </format>
    <format dxfId="71">
      <pivotArea grandRow="1" outline="0" collapsedLevelsAreSubtotals="1"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0" type="button" dataOnly="0" labelOnly="1" outline="0"/>
    </format>
    <format dxfId="66">
      <pivotArea type="topRight" dataOnly="0" labelOnly="1" outline="0" fieldPosition="0"/>
    </format>
    <format dxfId="65">
      <pivotArea field="5" type="button" dataOnly="0" labelOnly="1" outline="0"/>
    </format>
    <format dxfId="64">
      <pivotArea dataOnly="0" labelOnly="1" outline="0" axis="axisValues" fieldPosition="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3" type="button" dataOnly="0" labelOnly="1" outline="0" axis="axisRow" fieldPosition="0"/>
    </format>
    <format dxfId="59">
      <pivotArea dataOnly="0" labelOnly="1" fieldPosition="0">
        <references count="1">
          <reference field="3" count="0"/>
        </references>
      </pivotArea>
    </format>
    <format dxfId="58">
      <pivotArea dataOnly="0" labelOnly="1" outline="0" axis="axisValues" fieldPosition="0"/>
    </format>
    <format dxfId="57">
      <pivotArea outline="0" collapsedLevelsAreSubtotals="1" fieldPosition="0"/>
    </format>
  </formats>
  <chartFormats count="13">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3" count="1" selected="0">
            <x v="0"/>
          </reference>
        </references>
      </pivotArea>
    </chartFormat>
    <chartFormat chart="33" format="4">
      <pivotArea type="data" outline="0" fieldPosition="0">
        <references count="2">
          <reference field="4294967294" count="1" selected="0">
            <x v="0"/>
          </reference>
          <reference field="3" count="1" selected="0">
            <x v="1"/>
          </reference>
        </references>
      </pivotArea>
    </chartFormat>
    <chartFormat chart="33" format="5">
      <pivotArea type="data" outline="0" fieldPosition="0">
        <references count="2">
          <reference field="4294967294" count="1" selected="0">
            <x v="0"/>
          </reference>
          <reference field="3" count="1" selected="0">
            <x v="2"/>
          </reference>
        </references>
      </pivotArea>
    </chartFormat>
    <chartFormat chart="33" format="6">
      <pivotArea type="data" outline="0" fieldPosition="0">
        <references count="2">
          <reference field="4294967294" count="1" selected="0">
            <x v="0"/>
          </reference>
          <reference field="3" count="1" selected="0">
            <x v="3"/>
          </reference>
        </references>
      </pivotArea>
    </chartFormat>
    <chartFormat chart="33" format="7">
      <pivotArea type="data" outline="0" fieldPosition="0">
        <references count="2">
          <reference field="4294967294" count="1" selected="0">
            <x v="0"/>
          </reference>
          <reference field="3" count="1" selected="0">
            <x v="4"/>
          </reference>
        </references>
      </pivotArea>
    </chartFormat>
    <chartFormat chart="33" format="8">
      <pivotArea type="data" outline="0" fieldPosition="0">
        <references count="2">
          <reference field="4294967294" count="1" selected="0">
            <x v="0"/>
          </reference>
          <reference field="3" count="1" selected="0">
            <x v="5"/>
          </reference>
        </references>
      </pivotArea>
    </chartFormat>
    <chartFormat chart="33" format="9">
      <pivotArea type="data" outline="0" fieldPosition="0">
        <references count="2">
          <reference field="4294967294" count="1" selected="0">
            <x v="0"/>
          </reference>
          <reference field="3" count="1" selected="0">
            <x v="6"/>
          </reference>
        </references>
      </pivotArea>
    </chartFormat>
    <chartFormat chart="33" format="10">
      <pivotArea type="data" outline="0" fieldPosition="0">
        <references count="2">
          <reference field="4294967294" count="1" selected="0">
            <x v="0"/>
          </reference>
          <reference field="3" count="1" selected="0">
            <x v="7"/>
          </reference>
        </references>
      </pivotArea>
    </chartFormat>
    <chartFormat chart="3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DFCCEE-A83B-4DDA-ABD5-CE30866E304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15:B119"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8"/>
  </dataFields>
  <formats count="22">
    <format dxfId="96">
      <pivotArea type="all" dataOnly="0" outline="0" fieldPosition="0"/>
    </format>
    <format dxfId="95">
      <pivotArea dataOnly="0" labelOnly="1" grandRow="1" outline="0" fieldPosition="0"/>
    </format>
    <format dxfId="94">
      <pivotArea dataOnly="0" labelOnly="1" outline="0" axis="axisValues" fieldPosition="0"/>
    </format>
    <format dxfId="93">
      <pivotArea grandRow="1" outline="0" collapsedLevelsAreSubtotals="1"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0" type="button" dataOnly="0" labelOnly="1" outline="0"/>
    </format>
    <format dxfId="88">
      <pivotArea type="topRight" dataOnly="0" labelOnly="1" outline="0" fieldPosition="0"/>
    </format>
    <format dxfId="87">
      <pivotArea dataOnly="0" labelOnly="1" outline="0" axis="axisValues"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5" type="button" dataOnly="0" labelOnly="1" outline="0"/>
    </format>
    <format dxfId="82">
      <pivotArea dataOnly="0" labelOnly="1" outline="0" axis="axisValues" fieldPosition="0"/>
    </format>
    <format dxfId="81">
      <pivotArea dataOnly="0" labelOnly="1" outline="0" axis="axisValues"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7" type="button" dataOnly="0" labelOnly="1" outline="0" axis="axisRow" fieldPosition="0"/>
    </format>
    <format dxfId="76">
      <pivotArea dataOnly="0" labelOnly="1" fieldPosition="0">
        <references count="1">
          <reference field="7" count="0"/>
        </references>
      </pivotArea>
    </format>
    <format dxfId="75">
      <pivotArea dataOnly="0" labelOnly="1" outline="0" axis="axisValues" fieldPosition="0"/>
    </format>
  </formats>
  <chartFormats count="3">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25FAD4-F436-4A7B-B451-FBFAC214FFD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25:C29"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5">
    <format dxfId="111">
      <pivotArea type="all" dataOnly="0" outline="0" fieldPosition="0"/>
    </format>
    <format dxfId="110">
      <pivotArea dataOnly="0" labelOnly="1" grandRow="1" outline="0" fieldPosition="0"/>
    </format>
    <format dxfId="109">
      <pivotArea dataOnly="0" labelOnly="1" outline="0" axis="axisValues" fieldPosition="0"/>
    </format>
    <format dxfId="108">
      <pivotArea collapsedLevelsAreSubtotals="1" fieldPosition="0">
        <references count="1">
          <reference field="0" count="1">
            <x v="1"/>
          </reference>
        </references>
      </pivotArea>
    </format>
    <format dxfId="107">
      <pivotArea collapsedLevelsAreSubtotals="1" fieldPosition="0">
        <references count="1">
          <reference field="0" count="1">
            <x v="0"/>
          </reference>
        </references>
      </pivotArea>
    </format>
    <format dxfId="106">
      <pivotArea grandRow="1" outline="0" collapsedLevelsAreSubtotals="1" fieldPosition="0"/>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field="5" type="button" dataOnly="0" labelOnly="1" outline="0" axis="axisRow" fieldPosition="0"/>
    </format>
    <format dxfId="99">
      <pivotArea dataOnly="0" labelOnly="1" fieldPosition="0">
        <references count="1">
          <reference field="5" count="0"/>
        </references>
      </pivotArea>
    </format>
    <format dxfId="98">
      <pivotArea dataOnly="0" labelOnly="1" fieldPosition="0">
        <references count="1">
          <reference field="0" count="0"/>
        </references>
      </pivotArea>
    </format>
    <format dxfId="97">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22" format="4" series="1">
      <pivotArea type="data" outline="0" fieldPosition="0">
        <references count="2">
          <reference field="4294967294" count="1" selected="0">
            <x v="0"/>
          </reference>
          <reference field="0" count="1" selected="0">
            <x v="0"/>
          </reference>
        </references>
      </pivotArea>
    </chartFormat>
    <chartFormat chart="22" format="5" series="1">
      <pivotArea type="data" outline="0" fieldPosition="0">
        <references count="2">
          <reference field="4294967294" count="1" selected="0">
            <x v="0"/>
          </reference>
          <reference field="0" count="1" selected="0">
            <x v="1"/>
          </reference>
        </references>
      </pivotArea>
    </chartFormat>
    <chartFormat chart="18"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BAD216-0059-4EA2-BB69-AD54C0DBFA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18"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10">
    <format dxfId="121">
      <pivotArea type="all" dataOnly="0" outline="0" fieldPosition="0"/>
    </format>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axis="axisValues" fieldPosition="0"/>
    </format>
    <format dxfId="114">
      <pivotArea collapsedLevelsAreSubtotals="1" fieldPosition="0">
        <references count="1">
          <reference field="0" count="1">
            <x v="0"/>
          </reference>
        </references>
      </pivotArea>
    </format>
    <format dxfId="113">
      <pivotArea collapsedLevelsAreSubtotals="1" fieldPosition="0">
        <references count="1">
          <reference field="0" count="1">
            <x v="1"/>
          </reference>
        </references>
      </pivotArea>
    </format>
    <format dxfId="112">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351F47-FA72-4A34-8CEB-7562F66CC28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7:B53"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9">
    <format dxfId="140">
      <pivotArea type="all" dataOnly="0" outline="0" fieldPosition="0"/>
    </format>
    <format dxfId="139">
      <pivotArea dataOnly="0" labelOnly="1" grandRow="1" outline="0" fieldPosition="0"/>
    </format>
    <format dxfId="138">
      <pivotArea dataOnly="0" labelOnly="1" outline="0" axis="axisValues" fieldPosition="0"/>
    </format>
    <format dxfId="137">
      <pivotArea grandRow="1" outline="0" collapsedLevelsAreSubtotals="1" fieldPosition="0"/>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0" type="button" dataOnly="0" labelOnly="1" outline="0"/>
    </format>
    <format dxfId="132">
      <pivotArea type="topRight" dataOnly="0" labelOnly="1" outline="0" fieldPosition="0"/>
    </format>
    <format dxfId="131">
      <pivotArea field="5" type="button" dataOnly="0" labelOnly="1" outline="0"/>
    </format>
    <format dxfId="130">
      <pivotArea dataOnly="0" labelOnly="1" outline="0" axis="axisValues" fieldPosition="0"/>
    </format>
    <format dxfId="129">
      <pivotArea collapsedLevelsAreSubtotals="1" fieldPosition="0">
        <references count="1">
          <reference field="2" count="1">
            <x v="0"/>
          </reference>
        </references>
      </pivotArea>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field="2" type="button" dataOnly="0" labelOnly="1" outline="0" axis="axisRow" fieldPosition="0"/>
    </format>
    <format dxfId="124">
      <pivotArea dataOnly="0" labelOnly="1" fieldPosition="0">
        <references count="1">
          <reference field="2" count="0"/>
        </references>
      </pivotArea>
    </format>
    <format dxfId="123">
      <pivotArea dataOnly="0" labelOnly="1" outline="0" axis="axisValues" fieldPosition="0"/>
    </format>
    <format dxfId="122">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AB5AEF-4ADF-4E07-83AB-06DF4997B6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26:B130" firstHeaderRow="1" firstDataRow="1" firstDataCol="1"/>
  <pivotFields count="12">
    <pivotField showAll="0">
      <items count="3">
        <item x="0"/>
        <item x="1"/>
        <item t="default"/>
      </items>
    </pivotField>
    <pivotField showAll="0"/>
    <pivotField dataField="1"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Type" fld="2" subtotal="count" baseField="0" baseItem="0"/>
  </dataFields>
  <formats count="16">
    <format dxfId="156">
      <pivotArea type="all" dataOnly="0" outline="0" fieldPosition="0"/>
    </format>
    <format dxfId="155">
      <pivotArea dataOnly="0" labelOnly="1" grandRow="1" outline="0" fieldPosition="0"/>
    </format>
    <format dxfId="154">
      <pivotArea dataOnly="0" labelOnly="1" outline="0" axis="axisValues" fieldPosition="0"/>
    </format>
    <format dxfId="153">
      <pivotArea grandRow="1" outline="0" collapsedLevelsAreSubtotals="1" fieldPosition="0"/>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0" type="button" dataOnly="0" labelOnly="1" outline="0"/>
    </format>
    <format dxfId="148">
      <pivotArea type="topRight" dataOnly="0" labelOnly="1" outline="0" fieldPosition="0"/>
    </format>
    <format dxfId="147">
      <pivotArea dataOnly="0" labelOnly="1" outline="0" axis="axisValues" fieldPosition="0"/>
    </format>
    <format dxfId="146">
      <pivotArea outline="0" collapsedLevelsAreSubtotals="1" fieldPosition="0"/>
    </format>
    <format dxfId="145">
      <pivotArea type="all" dataOnly="0" outline="0" fieldPosition="0"/>
    </format>
    <format dxfId="144">
      <pivotArea outline="0" collapsedLevelsAreSubtotals="1" fieldPosition="0"/>
    </format>
    <format dxfId="143">
      <pivotArea field="7" type="button" dataOnly="0" labelOnly="1" outline="0" axis="axisRow" fieldPosition="0"/>
    </format>
    <format dxfId="142">
      <pivotArea dataOnly="0" labelOnly="1" fieldPosition="0">
        <references count="1">
          <reference field="7" count="0"/>
        </references>
      </pivotArea>
    </format>
    <format dxfId="141">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9B81FA4-5EF7-4CAB-A729-1EF21B46222B}" sourceName="Outlet Size">
  <pivotTables>
    <pivotTable tabId="2" name="PivotTable1"/>
    <pivotTable tabId="2" name="PivotTable2"/>
    <pivotTable tabId="2" name="PivotTable4"/>
    <pivotTable tabId="2" name="PivotTable5"/>
    <pivotTable tabId="2" name="PivotTable3"/>
    <pivotTable tabId="2" name="PivotTable6"/>
    <pivotTable tabId="2" name="PivotTable7"/>
    <pivotTable tabId="2" name="PivotTable9"/>
    <pivotTable tabId="2" name="PivotTable10"/>
    <pivotTable tabId="2" name="PivotTable11"/>
  </pivotTables>
  <data>
    <tabular pivotCacheId="3577781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278509B-6A45-41B3-80DF-C85962174A84}" sourceName="Item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35777813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E6CD557-74AA-49C7-8AB2-29D9F84F7A47}" sourceName="Outlet Location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357778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90E9B85-78A0-47B4-9FCA-3DEE6B276B72}" cache="Slicer_Outlet_Size" caption="Outlet Size" style="Blinkit Analysis" rowHeight="262466"/>
  <slicer name="Item Type 1" xr10:uid="{5632470F-FF03-46D5-81F1-8E9C5CB145F3}" cache="Slicer_Item_Type" caption="Item Type" startItem="11" style="Blinkit Analysis" rowHeight="262466"/>
  <slicer name="Outlet Location Type 1" xr10:uid="{6F5A0C21-4AAC-40C0-9FE0-3D7E8CCA800B}" cache="Slicer_Outlet_Location_Type" caption="Outlet Location " style="Blinkit Analysi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DF36980-B357-46D6-A78C-9F57126D5D17}" cache="Slicer_Outlet_Size" caption="Outlet Size" rowHeight="262466"/>
  <slicer name="Item Type" xr10:uid="{C6B48264-DD00-4D34-B9FA-94527B21DB24}" cache="Slicer_Item_Type" caption="Item Type" startItem="10" rowHeight="262466"/>
  <slicer name="Outlet Location Type" xr10:uid="{D6F7801E-BDAA-43EE-B947-2F9739F2D3B9}" cache="Slicer_Outlet_Location_Type" caption="Outlet Location Typ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pageSetup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0919-CD92-4FCB-81E6-EDB86A86C629}">
  <dimension ref="A1"/>
  <sheetViews>
    <sheetView showGridLines="0" tabSelected="1" topLeftCell="E1" zoomScale="55" zoomScaleNormal="55" workbookViewId="0">
      <selection activeCell="AE32" sqref="AE32"/>
    </sheetView>
  </sheetViews>
  <sheetFormatPr defaultRowHeight="15.5" x14ac:dyDescent="0.35"/>
  <sheetData/>
  <pageMargins left="0.7" right="0.7" top="0.75" bottom="0.75" header="0.3" footer="0.3"/>
  <drawing r:id="rId1"/>
  <webPublishItems count="1">
    <webPublishItem id="12589" divId="BlinkIT Grocery Data Excel_12589" sourceType="sheet" destinationFile="C:\Users\amath\Desktop\Data Analytics\Excel\BlinkIT Grocery Data Excel.htm"/>
  </webPublishItems>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827D-C4A3-4F0F-8747-D9B39EDF0D73}">
  <dimension ref="A1:H134"/>
  <sheetViews>
    <sheetView topLeftCell="A136" workbookViewId="0">
      <selection activeCell="K14" sqref="K14"/>
    </sheetView>
  </sheetViews>
  <sheetFormatPr defaultRowHeight="15.5" x14ac:dyDescent="0.35"/>
  <cols>
    <col min="1" max="1" width="16.9140625" bestFit="1" customWidth="1"/>
    <col min="2" max="2" width="11.25" bestFit="1" customWidth="1"/>
    <col min="3" max="3" width="7.25" bestFit="1" customWidth="1"/>
    <col min="4" max="4" width="13.4140625" bestFit="1" customWidth="1"/>
  </cols>
  <sheetData>
    <row r="1" spans="1:5" ht="16" thickBot="1" x14ac:dyDescent="0.4"/>
    <row r="2" spans="1:5" ht="16" thickBot="1" x14ac:dyDescent="0.4">
      <c r="A2" s="41" t="s">
        <v>1618</v>
      </c>
      <c r="B2" s="42"/>
      <c r="C2" s="42"/>
      <c r="D2" s="43"/>
    </row>
    <row r="3" spans="1:5" ht="16" thickBot="1" x14ac:dyDescent="0.4">
      <c r="A3" s="12" t="s">
        <v>1611</v>
      </c>
      <c r="B3" s="13" t="s">
        <v>1610</v>
      </c>
      <c r="C3" s="13" t="s">
        <v>1612</v>
      </c>
      <c r="D3" s="14" t="s">
        <v>1613</v>
      </c>
    </row>
    <row r="4" spans="1:5" ht="16" thickBot="1" x14ac:dyDescent="0.4">
      <c r="A4" s="12">
        <v>1201681.4928000034</v>
      </c>
      <c r="B4" s="13">
        <v>140.99278338613203</v>
      </c>
      <c r="C4" s="13">
        <v>8523</v>
      </c>
      <c r="D4" s="14">
        <v>3.9658570925731196</v>
      </c>
    </row>
    <row r="5" spans="1:5" x14ac:dyDescent="0.35">
      <c r="A5" s="4"/>
      <c r="D5" s="2"/>
    </row>
    <row r="6" spans="1:5" x14ac:dyDescent="0.35">
      <c r="A6" s="4"/>
      <c r="D6" s="2"/>
    </row>
    <row r="7" spans="1:5" x14ac:dyDescent="0.35">
      <c r="A7" s="4" t="s">
        <v>1614</v>
      </c>
      <c r="B7" t="s">
        <v>1615</v>
      </c>
      <c r="C7" t="s">
        <v>1616</v>
      </c>
      <c r="D7" s="2" t="s">
        <v>1617</v>
      </c>
    </row>
    <row r="8" spans="1:5" x14ac:dyDescent="0.35">
      <c r="A8" s="10">
        <f>GETPIVOTDATA("Sum of Total Sales",$A$3)</f>
        <v>1201681.4928000034</v>
      </c>
      <c r="B8" s="9">
        <f>GETPIVOTDATA("Average Sales",$A$3)</f>
        <v>140.99278338613203</v>
      </c>
      <c r="C8">
        <f>GETPIVOTDATA("Number of items",$A$3)</f>
        <v>8523</v>
      </c>
      <c r="D8" s="11">
        <f>GETPIVOTDATA("Average Rating",$A$3)</f>
        <v>3.9658570925731196</v>
      </c>
    </row>
    <row r="9" spans="1:5" ht="16" thickBot="1" x14ac:dyDescent="0.4">
      <c r="A9" s="5"/>
      <c r="B9" s="6"/>
      <c r="C9" s="6"/>
      <c r="D9" s="7"/>
    </row>
    <row r="13" spans="1:5" ht="16" thickBot="1" x14ac:dyDescent="0.4"/>
    <row r="14" spans="1:5" ht="18" thickBot="1" x14ac:dyDescent="0.5">
      <c r="A14" s="38" t="s">
        <v>1622</v>
      </c>
      <c r="B14" s="39"/>
      <c r="C14" s="39"/>
      <c r="D14" s="39"/>
      <c r="E14" s="1"/>
    </row>
    <row r="15" spans="1:5" ht="16" thickBot="1" x14ac:dyDescent="0.4">
      <c r="A15" s="15" t="s">
        <v>1619</v>
      </c>
      <c r="B15" s="8" t="s">
        <v>1621</v>
      </c>
      <c r="E15" s="2"/>
    </row>
    <row r="16" spans="1:5" x14ac:dyDescent="0.35">
      <c r="A16" s="16" t="s">
        <v>17</v>
      </c>
      <c r="B16" s="27">
        <v>776319.68840000057</v>
      </c>
      <c r="E16" s="2"/>
    </row>
    <row r="17" spans="1:6" ht="16" thickBot="1" x14ac:dyDescent="0.4">
      <c r="A17" s="17" t="s">
        <v>10</v>
      </c>
      <c r="B17" s="28">
        <v>425361.8043999995</v>
      </c>
      <c r="E17" s="2"/>
    </row>
    <row r="18" spans="1:6" ht="16" thickBot="1" x14ac:dyDescent="0.4">
      <c r="A18" s="18" t="s">
        <v>1620</v>
      </c>
      <c r="B18" s="29">
        <v>1201681.4928000001</v>
      </c>
      <c r="E18" s="2"/>
    </row>
    <row r="19" spans="1:6" x14ac:dyDescent="0.35">
      <c r="A19" s="4"/>
      <c r="E19" s="2"/>
    </row>
    <row r="20" spans="1:6" x14ac:dyDescent="0.35">
      <c r="A20" s="4"/>
      <c r="E20" s="2"/>
    </row>
    <row r="21" spans="1:6" ht="16" thickBot="1" x14ac:dyDescent="0.4">
      <c r="A21" s="5"/>
      <c r="B21" s="6"/>
      <c r="C21" s="6"/>
      <c r="D21" s="6"/>
      <c r="E21" s="7"/>
    </row>
    <row r="23" spans="1:6" ht="16" thickBot="1" x14ac:dyDescent="0.4"/>
    <row r="24" spans="1:6" ht="18" thickBot="1" x14ac:dyDescent="0.5">
      <c r="A24" s="44" t="s">
        <v>1624</v>
      </c>
      <c r="B24" s="45"/>
      <c r="C24" s="45"/>
      <c r="D24" s="45"/>
      <c r="E24" s="45"/>
      <c r="F24" s="46"/>
    </row>
    <row r="25" spans="1:6" ht="16" thickBot="1" x14ac:dyDescent="0.4">
      <c r="A25" s="15" t="s">
        <v>1621</v>
      </c>
      <c r="B25" s="15" t="s">
        <v>1623</v>
      </c>
      <c r="C25" s="8"/>
      <c r="F25" s="2"/>
    </row>
    <row r="26" spans="1:6" ht="16" thickBot="1" x14ac:dyDescent="0.4">
      <c r="A26" s="15" t="s">
        <v>1619</v>
      </c>
      <c r="B26" s="12" t="s">
        <v>10</v>
      </c>
      <c r="C26" s="14" t="s">
        <v>17</v>
      </c>
      <c r="F26" s="2"/>
    </row>
    <row r="27" spans="1:6" x14ac:dyDescent="0.35">
      <c r="A27" s="16" t="s">
        <v>14</v>
      </c>
      <c r="B27" s="31">
        <v>121349.89940000001</v>
      </c>
      <c r="C27" s="32">
        <v>215047.9126000001</v>
      </c>
      <c r="F27" s="2"/>
    </row>
    <row r="28" spans="1:6" x14ac:dyDescent="0.35">
      <c r="A28" s="20" t="s">
        <v>34</v>
      </c>
      <c r="B28" s="33">
        <v>138685.86819999994</v>
      </c>
      <c r="C28" s="21">
        <v>254464.77940000014</v>
      </c>
      <c r="F28" s="2"/>
    </row>
    <row r="29" spans="1:6" ht="16" thickBot="1" x14ac:dyDescent="0.4">
      <c r="A29" s="17" t="s">
        <v>21</v>
      </c>
      <c r="B29" s="34">
        <v>165326.0368</v>
      </c>
      <c r="C29" s="22">
        <v>306806.99640000012</v>
      </c>
      <c r="F29" s="2"/>
    </row>
    <row r="30" spans="1:6" x14ac:dyDescent="0.35">
      <c r="A30" s="4"/>
      <c r="F30" s="2"/>
    </row>
    <row r="31" spans="1:6" x14ac:dyDescent="0.35">
      <c r="A31" s="4"/>
      <c r="F31" s="2"/>
    </row>
    <row r="32" spans="1:6" x14ac:dyDescent="0.35">
      <c r="A32" s="4"/>
      <c r="F32" s="2"/>
    </row>
    <row r="33" spans="1:7" ht="16" thickBot="1" x14ac:dyDescent="0.4">
      <c r="A33" s="5"/>
      <c r="B33" s="6"/>
      <c r="C33" s="6"/>
      <c r="D33" s="6"/>
      <c r="E33" s="6"/>
      <c r="F33" s="7"/>
    </row>
    <row r="35" spans="1:7" ht="16" thickBot="1" x14ac:dyDescent="0.4"/>
    <row r="36" spans="1:7" ht="18" thickBot="1" x14ac:dyDescent="0.5">
      <c r="A36" s="47" t="s">
        <v>1625</v>
      </c>
      <c r="B36" s="48"/>
      <c r="C36" s="48"/>
      <c r="D36" s="48"/>
      <c r="E36" s="48"/>
      <c r="F36" s="48"/>
      <c r="G36" s="49"/>
    </row>
    <row r="37" spans="1:7" ht="16" thickBot="1" x14ac:dyDescent="0.4">
      <c r="A37" s="15" t="s">
        <v>1619</v>
      </c>
      <c r="B37" s="8" t="s">
        <v>1621</v>
      </c>
      <c r="G37" s="2"/>
    </row>
    <row r="38" spans="1:7" x14ac:dyDescent="0.35">
      <c r="A38" s="16" t="s">
        <v>153</v>
      </c>
      <c r="B38" s="27">
        <v>9077.869999999999</v>
      </c>
      <c r="G38" s="2"/>
    </row>
    <row r="39" spans="1:7" x14ac:dyDescent="0.35">
      <c r="A39" s="20" t="s">
        <v>74</v>
      </c>
      <c r="B39" s="28">
        <v>15596.696600000001</v>
      </c>
      <c r="G39" s="2"/>
    </row>
    <row r="40" spans="1:7" x14ac:dyDescent="0.35">
      <c r="A40" s="20" t="s">
        <v>159</v>
      </c>
      <c r="B40" s="28">
        <v>21880.027399999992</v>
      </c>
      <c r="G40" s="2"/>
    </row>
    <row r="41" spans="1:7" x14ac:dyDescent="0.35">
      <c r="A41" s="20" t="s">
        <v>64</v>
      </c>
      <c r="B41" s="28">
        <v>22451.891599999999</v>
      </c>
      <c r="G41" s="2"/>
    </row>
    <row r="42" spans="1:7" x14ac:dyDescent="0.35">
      <c r="A42" s="20" t="s">
        <v>61</v>
      </c>
      <c r="B42" s="28">
        <v>29334.680599999996</v>
      </c>
      <c r="G42" s="2"/>
    </row>
    <row r="43" spans="1:7" x14ac:dyDescent="0.35">
      <c r="A43" s="20" t="s">
        <v>57</v>
      </c>
      <c r="B43" s="28">
        <v>35379.119800000015</v>
      </c>
      <c r="G43" s="2"/>
    </row>
    <row r="44" spans="1:7" x14ac:dyDescent="0.35">
      <c r="A44" s="20" t="s">
        <v>32</v>
      </c>
      <c r="B44" s="28">
        <v>58514.166999999987</v>
      </c>
      <c r="G44" s="2"/>
    </row>
    <row r="45" spans="1:7" x14ac:dyDescent="0.35">
      <c r="A45" s="20" t="s">
        <v>54</v>
      </c>
      <c r="B45" s="28">
        <v>59449.863799999992</v>
      </c>
      <c r="G45" s="2"/>
    </row>
    <row r="46" spans="1:7" x14ac:dyDescent="0.35">
      <c r="A46" s="20" t="s">
        <v>19</v>
      </c>
      <c r="B46" s="28">
        <v>68025.838800000012</v>
      </c>
      <c r="G46" s="2"/>
    </row>
    <row r="47" spans="1:7" x14ac:dyDescent="0.35">
      <c r="A47" s="20" t="s">
        <v>95</v>
      </c>
      <c r="B47" s="28">
        <v>81894.736400000009</v>
      </c>
      <c r="G47" s="2"/>
    </row>
    <row r="48" spans="1:7" x14ac:dyDescent="0.35">
      <c r="A48" s="20" t="s">
        <v>28</v>
      </c>
      <c r="B48" s="28">
        <v>90706.728999999992</v>
      </c>
      <c r="G48" s="2"/>
    </row>
    <row r="49" spans="1:8" x14ac:dyDescent="0.35">
      <c r="A49" s="20" t="s">
        <v>67</v>
      </c>
      <c r="B49" s="28">
        <v>101276.46159999995</v>
      </c>
      <c r="G49" s="2"/>
    </row>
    <row r="50" spans="1:8" x14ac:dyDescent="0.35">
      <c r="A50" s="20" t="s">
        <v>24</v>
      </c>
      <c r="B50" s="28">
        <v>118558.88140000009</v>
      </c>
      <c r="G50" s="2"/>
    </row>
    <row r="51" spans="1:8" x14ac:dyDescent="0.35">
      <c r="A51" s="20" t="s">
        <v>42</v>
      </c>
      <c r="B51" s="28">
        <v>135976.52539999998</v>
      </c>
      <c r="G51" s="2"/>
    </row>
    <row r="52" spans="1:8" x14ac:dyDescent="0.35">
      <c r="A52" s="20" t="s">
        <v>48</v>
      </c>
      <c r="B52" s="28">
        <v>175433.92240000021</v>
      </c>
      <c r="G52" s="2"/>
    </row>
    <row r="53" spans="1:8" ht="16" thickBot="1" x14ac:dyDescent="0.4">
      <c r="A53" s="17" t="s">
        <v>12</v>
      </c>
      <c r="B53" s="29">
        <v>178124.08099999995</v>
      </c>
      <c r="C53" s="6"/>
      <c r="D53" s="6"/>
      <c r="E53" s="6"/>
      <c r="F53" s="6"/>
      <c r="G53" s="7"/>
    </row>
    <row r="56" spans="1:8" ht="16" thickBot="1" x14ac:dyDescent="0.4"/>
    <row r="57" spans="1:8" ht="16" thickBot="1" x14ac:dyDescent="0.4">
      <c r="A57" s="38" t="s">
        <v>1626</v>
      </c>
      <c r="B57" s="39"/>
      <c r="C57" s="39"/>
      <c r="D57" s="39"/>
      <c r="E57" s="39"/>
      <c r="F57" s="39"/>
      <c r="G57" s="39"/>
      <c r="H57" s="40"/>
    </row>
    <row r="58" spans="1:8" ht="16" thickBot="1" x14ac:dyDescent="0.4">
      <c r="A58" s="15" t="s">
        <v>1619</v>
      </c>
      <c r="B58" s="8" t="s">
        <v>1621</v>
      </c>
      <c r="H58" s="2"/>
    </row>
    <row r="59" spans="1:8" x14ac:dyDescent="0.35">
      <c r="A59" s="16">
        <v>2011</v>
      </c>
      <c r="B59" s="27">
        <v>78131.566599999976</v>
      </c>
      <c r="H59" s="2"/>
    </row>
    <row r="60" spans="1:8" x14ac:dyDescent="0.35">
      <c r="A60" s="20">
        <v>2012</v>
      </c>
      <c r="B60" s="28">
        <v>130476.85979999998</v>
      </c>
      <c r="H60" s="2"/>
    </row>
    <row r="61" spans="1:8" x14ac:dyDescent="0.35">
      <c r="A61" s="20">
        <v>2014</v>
      </c>
      <c r="B61" s="28">
        <v>131809.01560000007</v>
      </c>
      <c r="H61" s="2"/>
    </row>
    <row r="62" spans="1:8" x14ac:dyDescent="0.35">
      <c r="A62" s="20">
        <v>2015</v>
      </c>
      <c r="B62" s="28">
        <v>130942.78019999999</v>
      </c>
      <c r="H62" s="2"/>
    </row>
    <row r="63" spans="1:8" x14ac:dyDescent="0.35">
      <c r="A63" s="20">
        <v>2016</v>
      </c>
      <c r="B63" s="28">
        <v>132113.36980000007</v>
      </c>
      <c r="H63" s="2"/>
    </row>
    <row r="64" spans="1:8" x14ac:dyDescent="0.35">
      <c r="A64" s="20">
        <v>2017</v>
      </c>
      <c r="B64" s="28">
        <v>133103.90699999989</v>
      </c>
      <c r="H64" s="2"/>
    </row>
    <row r="65" spans="1:8" x14ac:dyDescent="0.35">
      <c r="A65" s="20">
        <v>2018</v>
      </c>
      <c r="B65" s="28">
        <v>204522.25700000025</v>
      </c>
      <c r="H65" s="2"/>
    </row>
    <row r="66" spans="1:8" x14ac:dyDescent="0.35">
      <c r="A66" s="20">
        <v>2020</v>
      </c>
      <c r="B66" s="28">
        <v>129103.96039999987</v>
      </c>
      <c r="H66" s="2"/>
    </row>
    <row r="67" spans="1:8" ht="16" thickBot="1" x14ac:dyDescent="0.4">
      <c r="A67" s="17">
        <v>2022</v>
      </c>
      <c r="B67" s="29">
        <v>131477.77639999994</v>
      </c>
      <c r="H67" s="2"/>
    </row>
    <row r="68" spans="1:8" ht="16" thickBot="1" x14ac:dyDescent="0.4">
      <c r="A68" s="5"/>
      <c r="B68" s="6"/>
      <c r="C68" s="6"/>
      <c r="D68" s="6"/>
      <c r="E68" s="6"/>
      <c r="F68" s="6"/>
      <c r="G68" s="6"/>
      <c r="H68" s="7"/>
    </row>
    <row r="70" spans="1:8" ht="16" thickBot="1" x14ac:dyDescent="0.4"/>
    <row r="71" spans="1:8" ht="16" thickBot="1" x14ac:dyDescent="0.4">
      <c r="A71" s="38" t="s">
        <v>1627</v>
      </c>
      <c r="B71" s="39"/>
      <c r="C71" s="39"/>
      <c r="D71" s="39"/>
      <c r="E71" s="40"/>
    </row>
    <row r="72" spans="1:8" ht="16" thickBot="1" x14ac:dyDescent="0.4">
      <c r="A72" s="15" t="s">
        <v>1619</v>
      </c>
      <c r="B72" s="8" t="s">
        <v>1621</v>
      </c>
      <c r="E72" s="2"/>
    </row>
    <row r="73" spans="1:8" x14ac:dyDescent="0.35">
      <c r="A73" s="16" t="s">
        <v>30</v>
      </c>
      <c r="B73" s="27">
        <v>248991.58600000024</v>
      </c>
      <c r="E73" s="2"/>
    </row>
    <row r="74" spans="1:8" x14ac:dyDescent="0.35">
      <c r="A74" s="20" t="s">
        <v>15</v>
      </c>
      <c r="B74" s="28">
        <v>507895.7363999993</v>
      </c>
      <c r="E74" s="2"/>
    </row>
    <row r="75" spans="1:8" ht="16" thickBot="1" x14ac:dyDescent="0.4">
      <c r="A75" s="17" t="s">
        <v>26</v>
      </c>
      <c r="B75" s="29">
        <v>444794.17039999936</v>
      </c>
      <c r="E75" s="2"/>
    </row>
    <row r="76" spans="1:8" x14ac:dyDescent="0.35">
      <c r="A76" s="4"/>
      <c r="E76" s="2"/>
    </row>
    <row r="77" spans="1:8" x14ac:dyDescent="0.35">
      <c r="A77" s="4"/>
      <c r="E77" s="2"/>
    </row>
    <row r="78" spans="1:8" x14ac:dyDescent="0.35">
      <c r="A78" s="4"/>
      <c r="E78" s="2"/>
    </row>
    <row r="79" spans="1:8" ht="16" thickBot="1" x14ac:dyDescent="0.4">
      <c r="A79" s="5"/>
      <c r="B79" s="6"/>
      <c r="C79" s="6"/>
      <c r="D79" s="6"/>
      <c r="E79" s="7"/>
    </row>
    <row r="81" spans="1:5" ht="16" thickBot="1" x14ac:dyDescent="0.4"/>
    <row r="82" spans="1:5" x14ac:dyDescent="0.35">
      <c r="A82" s="38" t="s">
        <v>1630</v>
      </c>
      <c r="B82" s="39"/>
      <c r="C82" s="39"/>
      <c r="D82" s="39"/>
      <c r="E82" s="40"/>
    </row>
    <row r="83" spans="1:5" ht="16" thickBot="1" x14ac:dyDescent="0.4">
      <c r="A83" s="4"/>
      <c r="E83" s="2"/>
    </row>
    <row r="84" spans="1:5" ht="16" thickBot="1" x14ac:dyDescent="0.4">
      <c r="A84" s="15" t="s">
        <v>1619</v>
      </c>
      <c r="B84" s="8" t="s">
        <v>1621</v>
      </c>
      <c r="D84" s="19" t="s">
        <v>1628</v>
      </c>
      <c r="E84" s="1" t="s">
        <v>1629</v>
      </c>
    </row>
    <row r="85" spans="1:5" x14ac:dyDescent="0.35">
      <c r="A85" s="16" t="s">
        <v>21</v>
      </c>
      <c r="B85" s="27">
        <v>472133.03319999954</v>
      </c>
      <c r="D85" s="4" t="str">
        <f>A85</f>
        <v>Tier 3</v>
      </c>
      <c r="E85" s="21">
        <f>GETPIVOTDATA("Sales",$A$84,"Outlet Location Type",A85)</f>
        <v>472133.03319999954</v>
      </c>
    </row>
    <row r="86" spans="1:5" x14ac:dyDescent="0.35">
      <c r="A86" s="20" t="s">
        <v>34</v>
      </c>
      <c r="B86" s="28">
        <v>393150.64759999956</v>
      </c>
      <c r="D86" s="4" t="str">
        <f>A86</f>
        <v>Tier 2</v>
      </c>
      <c r="E86" s="21">
        <f t="shared" ref="E86:E87" si="0">GETPIVOTDATA("Sales",$A$84,"Outlet Location Type",A86)</f>
        <v>393150.64759999956</v>
      </c>
    </row>
    <row r="87" spans="1:5" ht="16" thickBot="1" x14ac:dyDescent="0.4">
      <c r="A87" s="17" t="s">
        <v>14</v>
      </c>
      <c r="B87" s="29">
        <v>336397.81199999945</v>
      </c>
      <c r="D87" s="5" t="str">
        <f>A87</f>
        <v>Tier 1</v>
      </c>
      <c r="E87" s="22">
        <f t="shared" si="0"/>
        <v>336397.81199999945</v>
      </c>
    </row>
    <row r="88" spans="1:5" x14ac:dyDescent="0.35">
      <c r="A88" s="4"/>
      <c r="E88" s="2"/>
    </row>
    <row r="89" spans="1:5" x14ac:dyDescent="0.35">
      <c r="A89" s="3"/>
      <c r="E89" s="2"/>
    </row>
    <row r="90" spans="1:5" x14ac:dyDescent="0.35">
      <c r="A90" s="3"/>
      <c r="E90" s="2"/>
    </row>
    <row r="91" spans="1:5" x14ac:dyDescent="0.35">
      <c r="A91" s="3"/>
      <c r="E91" s="2"/>
    </row>
    <row r="92" spans="1:5" x14ac:dyDescent="0.35">
      <c r="A92" s="4"/>
      <c r="E92" s="2"/>
    </row>
    <row r="93" spans="1:5" x14ac:dyDescent="0.35">
      <c r="A93" s="4"/>
      <c r="E93" s="2"/>
    </row>
    <row r="94" spans="1:5" x14ac:dyDescent="0.35">
      <c r="A94" s="4"/>
      <c r="E94" s="2"/>
    </row>
    <row r="95" spans="1:5" x14ac:dyDescent="0.35">
      <c r="A95" s="4"/>
      <c r="E95" s="2"/>
    </row>
    <row r="96" spans="1:5" x14ac:dyDescent="0.35">
      <c r="A96" s="4"/>
      <c r="E96" s="2"/>
    </row>
    <row r="97" spans="1:6" x14ac:dyDescent="0.35">
      <c r="A97" s="4"/>
      <c r="E97" s="2"/>
    </row>
    <row r="98" spans="1:6" x14ac:dyDescent="0.35">
      <c r="A98" s="4"/>
      <c r="E98" s="2"/>
    </row>
    <row r="99" spans="1:6" ht="16" thickBot="1" x14ac:dyDescent="0.4">
      <c r="A99" s="5"/>
      <c r="B99" s="6"/>
      <c r="C99" s="6"/>
      <c r="D99" s="6"/>
      <c r="E99" s="7"/>
    </row>
    <row r="102" spans="1:6" ht="16" thickBot="1" x14ac:dyDescent="0.4"/>
    <row r="103" spans="1:6" ht="16" thickBot="1" x14ac:dyDescent="0.4">
      <c r="A103" s="38" t="s">
        <v>1633</v>
      </c>
      <c r="B103" s="39"/>
      <c r="C103" s="39"/>
      <c r="D103" s="39"/>
      <c r="E103" s="39"/>
      <c r="F103" s="40"/>
    </row>
    <row r="104" spans="1:6" ht="16" thickBot="1" x14ac:dyDescent="0.4">
      <c r="A104" s="15" t="s">
        <v>1619</v>
      </c>
      <c r="B104" s="26" t="s">
        <v>1621</v>
      </c>
      <c r="F104" s="2"/>
    </row>
    <row r="105" spans="1:6" x14ac:dyDescent="0.35">
      <c r="A105" s="16" t="s">
        <v>40</v>
      </c>
      <c r="B105" s="27">
        <v>151939.149</v>
      </c>
      <c r="F105" s="2"/>
    </row>
    <row r="106" spans="1:6" x14ac:dyDescent="0.35">
      <c r="A106" s="20" t="s">
        <v>46</v>
      </c>
      <c r="B106" s="28">
        <v>130714.67460000006</v>
      </c>
      <c r="F106" s="2"/>
    </row>
    <row r="107" spans="1:6" x14ac:dyDescent="0.35">
      <c r="A107" s="20" t="s">
        <v>22</v>
      </c>
      <c r="B107" s="28">
        <v>131477.77639999994</v>
      </c>
      <c r="F107" s="2"/>
    </row>
    <row r="108" spans="1:6" ht="16" thickBot="1" x14ac:dyDescent="0.4">
      <c r="A108" s="17" t="s">
        <v>16</v>
      </c>
      <c r="B108" s="29">
        <v>787549.89280000131</v>
      </c>
      <c r="F108" s="2"/>
    </row>
    <row r="109" spans="1:6" x14ac:dyDescent="0.35">
      <c r="A109" s="4"/>
      <c r="F109" s="2"/>
    </row>
    <row r="110" spans="1:6" x14ac:dyDescent="0.35">
      <c r="A110" s="4"/>
      <c r="F110" s="2"/>
    </row>
    <row r="111" spans="1:6" ht="16" thickBot="1" x14ac:dyDescent="0.4">
      <c r="A111" s="5"/>
      <c r="B111" s="6"/>
      <c r="C111" s="6"/>
      <c r="D111" s="6"/>
      <c r="E111" s="6"/>
      <c r="F111" s="7"/>
    </row>
    <row r="113" spans="1:6" ht="16" thickBot="1" x14ac:dyDescent="0.4"/>
    <row r="114" spans="1:6" ht="16" thickBot="1" x14ac:dyDescent="0.4">
      <c r="A114" s="38" t="s">
        <v>1634</v>
      </c>
      <c r="B114" s="39"/>
      <c r="C114" s="39"/>
      <c r="D114" s="39"/>
      <c r="E114" s="39"/>
      <c r="F114" s="40"/>
    </row>
    <row r="115" spans="1:6" ht="16" thickBot="1" x14ac:dyDescent="0.4">
      <c r="A115" s="15" t="s">
        <v>1619</v>
      </c>
      <c r="B115" s="30" t="s">
        <v>1631</v>
      </c>
      <c r="F115" s="2"/>
    </row>
    <row r="116" spans="1:6" x14ac:dyDescent="0.35">
      <c r="A116" s="16" t="s">
        <v>40</v>
      </c>
      <c r="B116" s="35">
        <v>140.29468975069253</v>
      </c>
      <c r="F116" s="2"/>
    </row>
    <row r="117" spans="1:6" x14ac:dyDescent="0.35">
      <c r="A117" s="20" t="s">
        <v>46</v>
      </c>
      <c r="B117" s="36">
        <v>139.80179101604284</v>
      </c>
      <c r="F117" s="2"/>
    </row>
    <row r="118" spans="1:6" x14ac:dyDescent="0.35">
      <c r="A118" s="20" t="s">
        <v>22</v>
      </c>
      <c r="B118" s="36">
        <v>141.67863836206891</v>
      </c>
      <c r="F118" s="2"/>
    </row>
    <row r="119" spans="1:6" ht="16" thickBot="1" x14ac:dyDescent="0.4">
      <c r="A119" s="17" t="s">
        <v>16</v>
      </c>
      <c r="B119" s="37">
        <v>141.21389506903375</v>
      </c>
      <c r="F119" s="2"/>
    </row>
    <row r="120" spans="1:6" x14ac:dyDescent="0.35">
      <c r="A120" s="4"/>
      <c r="F120" s="2"/>
    </row>
    <row r="121" spans="1:6" x14ac:dyDescent="0.35">
      <c r="A121" s="4"/>
      <c r="F121" s="2"/>
    </row>
    <row r="122" spans="1:6" ht="16" thickBot="1" x14ac:dyDescent="0.4">
      <c r="A122" s="5"/>
      <c r="B122" s="6"/>
      <c r="C122" s="6"/>
      <c r="D122" s="6"/>
      <c r="E122" s="6"/>
      <c r="F122" s="7"/>
    </row>
    <row r="124" spans="1:6" ht="16" thickBot="1" x14ac:dyDescent="0.4"/>
    <row r="125" spans="1:6" ht="16" thickBot="1" x14ac:dyDescent="0.4">
      <c r="A125" s="38" t="s">
        <v>1635</v>
      </c>
      <c r="B125" s="39"/>
      <c r="C125" s="39"/>
      <c r="D125" s="39"/>
      <c r="E125" s="39"/>
      <c r="F125" s="40"/>
    </row>
    <row r="126" spans="1:6" ht="16" thickBot="1" x14ac:dyDescent="0.4">
      <c r="A126" s="15" t="s">
        <v>1619</v>
      </c>
      <c r="B126" s="8" t="s">
        <v>1632</v>
      </c>
      <c r="F126" s="2"/>
    </row>
    <row r="127" spans="1:6" x14ac:dyDescent="0.35">
      <c r="A127" s="16" t="s">
        <v>40</v>
      </c>
      <c r="B127" s="23">
        <v>1083</v>
      </c>
      <c r="F127" s="2"/>
    </row>
    <row r="128" spans="1:6" x14ac:dyDescent="0.35">
      <c r="A128" s="20" t="s">
        <v>46</v>
      </c>
      <c r="B128" s="24">
        <v>935</v>
      </c>
      <c r="F128" s="2"/>
    </row>
    <row r="129" spans="1:6" x14ac:dyDescent="0.35">
      <c r="A129" s="20" t="s">
        <v>22</v>
      </c>
      <c r="B129" s="24">
        <v>928</v>
      </c>
      <c r="F129" s="2"/>
    </row>
    <row r="130" spans="1:6" ht="16" thickBot="1" x14ac:dyDescent="0.4">
      <c r="A130" s="17" t="s">
        <v>16</v>
      </c>
      <c r="B130" s="25">
        <v>5577</v>
      </c>
      <c r="F130" s="2"/>
    </row>
    <row r="131" spans="1:6" x14ac:dyDescent="0.35">
      <c r="A131" s="4"/>
      <c r="F131" s="2"/>
    </row>
    <row r="132" spans="1:6" x14ac:dyDescent="0.35">
      <c r="A132" s="4"/>
      <c r="F132" s="2"/>
    </row>
    <row r="133" spans="1:6" x14ac:dyDescent="0.35">
      <c r="A133" s="4"/>
      <c r="F133" s="2"/>
    </row>
    <row r="134" spans="1:6" ht="16" thickBot="1" x14ac:dyDescent="0.4">
      <c r="A134" s="5"/>
      <c r="B134" s="6"/>
      <c r="C134" s="6"/>
      <c r="D134" s="6"/>
      <c r="E134" s="6"/>
      <c r="F134" s="7"/>
    </row>
  </sheetData>
  <mergeCells count="10">
    <mergeCell ref="A2:D2"/>
    <mergeCell ref="A14:D14"/>
    <mergeCell ref="A24:F24"/>
    <mergeCell ref="A36:G36"/>
    <mergeCell ref="A57:H57"/>
    <mergeCell ref="A71:E71"/>
    <mergeCell ref="A82:E82"/>
    <mergeCell ref="A103:F103"/>
    <mergeCell ref="A114:F114"/>
    <mergeCell ref="A125:F12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Amathul Nafi</dc:creator>
  <cp:lastModifiedBy>Amathul Nafi</cp:lastModifiedBy>
  <cp:lastPrinted>2024-11-11T17:26:10Z</cp:lastPrinted>
  <dcterms:created xsi:type="dcterms:W3CDTF">2024-06-23T13:11:17Z</dcterms:created>
  <dcterms:modified xsi:type="dcterms:W3CDTF">2024-11-12T05:35:59Z</dcterms:modified>
</cp:coreProperties>
</file>