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2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I59" i="1" l="1"/>
  <c r="I10" i="4" l="1"/>
  <c r="K10" i="4" s="1"/>
  <c r="I9" i="4"/>
  <c r="K9" i="4" s="1"/>
  <c r="I8" i="4"/>
  <c r="K8" i="4" s="1"/>
  <c r="I7" i="4"/>
  <c r="K7" i="4" s="1"/>
  <c r="K6" i="4"/>
  <c r="N6" i="4" s="1"/>
  <c r="I6" i="4"/>
  <c r="I5" i="4"/>
  <c r="K5" i="4" s="1"/>
  <c r="I4" i="4"/>
  <c r="K4" i="4" s="1"/>
  <c r="I3" i="4"/>
  <c r="K3" i="4" s="1"/>
  <c r="I2" i="4"/>
  <c r="K2" i="4" s="1"/>
  <c r="N2" i="4" s="1"/>
  <c r="L4" i="4" l="1"/>
  <c r="N4" i="4"/>
  <c r="M4" i="4"/>
  <c r="M7" i="4"/>
  <c r="L7" i="4"/>
  <c r="N7" i="4"/>
  <c r="N5" i="4"/>
  <c r="M5" i="4"/>
  <c r="L5" i="4"/>
  <c r="N9" i="4"/>
  <c r="M9" i="4"/>
  <c r="L9" i="4"/>
  <c r="L8" i="4"/>
  <c r="N8" i="4"/>
  <c r="M8" i="4"/>
  <c r="M3" i="4"/>
  <c r="L3" i="4"/>
  <c r="N3" i="4"/>
  <c r="N10" i="4"/>
  <c r="M10" i="4"/>
  <c r="L10" i="4"/>
  <c r="L2" i="4"/>
  <c r="L6" i="4"/>
  <c r="M2" i="4"/>
  <c r="M6" i="4"/>
  <c r="I3" i="1"/>
  <c r="I4" i="1"/>
  <c r="I5" i="1"/>
  <c r="I6" i="1"/>
  <c r="I7" i="1"/>
  <c r="I8" i="1"/>
  <c r="I9" i="1"/>
  <c r="I10" i="1"/>
  <c r="I11" i="1"/>
  <c r="I12" i="1"/>
  <c r="I13" i="1"/>
  <c r="I2" i="1"/>
  <c r="N6" i="1" l="1"/>
  <c r="K3" i="1"/>
  <c r="N3" i="1" s="1"/>
  <c r="K4" i="1"/>
  <c r="L4" i="1" s="1"/>
  <c r="K5" i="1"/>
  <c r="L5" i="1" s="1"/>
  <c r="K6" i="1"/>
  <c r="M6" i="1" s="1"/>
  <c r="K7" i="1"/>
  <c r="N7" i="1" s="1"/>
  <c r="K8" i="1"/>
  <c r="N8" i="1" s="1"/>
  <c r="K9" i="1"/>
  <c r="L9" i="1" s="1"/>
  <c r="K10" i="1"/>
  <c r="M10" i="1" s="1"/>
  <c r="K11" i="1"/>
  <c r="N11" i="1" s="1"/>
  <c r="K12" i="1"/>
  <c r="M12" i="1" s="1"/>
  <c r="K13" i="1"/>
  <c r="L13" i="1" s="1"/>
  <c r="K2" i="1"/>
  <c r="L2" i="1" s="1"/>
  <c r="M3" i="1"/>
  <c r="M4" i="1"/>
  <c r="L3" i="1"/>
  <c r="L11" i="1" l="1"/>
  <c r="L8" i="1"/>
  <c r="L7" i="1"/>
  <c r="L12" i="1"/>
  <c r="N10" i="1"/>
  <c r="M9" i="1"/>
  <c r="M8" i="1"/>
  <c r="N13" i="1"/>
  <c r="N5" i="1"/>
  <c r="L10" i="1"/>
  <c r="L6" i="1"/>
  <c r="M11" i="1"/>
  <c r="M7" i="1"/>
  <c r="N12" i="1"/>
  <c r="N4" i="1"/>
  <c r="M13" i="1"/>
  <c r="M5" i="1"/>
  <c r="N9" i="1"/>
  <c r="N2" i="1"/>
  <c r="M2" i="1"/>
</calcChain>
</file>

<file path=xl/sharedStrings.xml><?xml version="1.0" encoding="utf-8"?>
<sst xmlns="http://schemas.openxmlformats.org/spreadsheetml/2006/main" count="64" uniqueCount="41">
  <si>
    <t>Deposit</t>
  </si>
  <si>
    <t>Terms</t>
  </si>
  <si>
    <t>Sl no</t>
  </si>
  <si>
    <t>Total Profit</t>
  </si>
  <si>
    <t>Company Share</t>
  </si>
  <si>
    <t>6 Months</t>
  </si>
  <si>
    <t>Farm Highlights :</t>
  </si>
  <si>
    <t>Remarks</t>
  </si>
  <si>
    <t>Qty</t>
  </si>
  <si>
    <t>Expenses</t>
  </si>
  <si>
    <t>4.Own bore facility avaibable</t>
  </si>
  <si>
    <t>Min Kgs</t>
  </si>
  <si>
    <t>Max Kgs</t>
  </si>
  <si>
    <t>2.Greenish landscapes for cattle feeds</t>
  </si>
  <si>
    <t>Buy</t>
  </si>
  <si>
    <t>Sell</t>
  </si>
  <si>
    <t>3.Pollution free enviroment</t>
  </si>
  <si>
    <t xml:space="preserve">1.2 Acres of agriculture land located at Hill down area </t>
  </si>
  <si>
    <t>*Buy ,Sell,Share depends on day to day market price</t>
  </si>
  <si>
    <t>Customer share (Deposit+Returns)</t>
  </si>
  <si>
    <t>3 Months</t>
  </si>
  <si>
    <t>9 Months</t>
  </si>
  <si>
    <t>12 Months</t>
  </si>
  <si>
    <t>Min(Buy)</t>
  </si>
  <si>
    <t>Max(Sell)</t>
  </si>
  <si>
    <t>Rate</t>
  </si>
  <si>
    <t>8 Months</t>
  </si>
  <si>
    <t>jinjwa grass</t>
  </si>
  <si>
    <t>mulberry leaves - v1</t>
  </si>
  <si>
    <t>gliricidia</t>
  </si>
  <si>
    <t>sesbania grandiflora- agathu keerai</t>
  </si>
  <si>
    <t>super napier</t>
  </si>
  <si>
    <t>australian napier grass</t>
  </si>
  <si>
    <t>australian red napier</t>
  </si>
  <si>
    <t>subabul grass</t>
  </si>
  <si>
    <t>https://www.vectorstock.com/royalty-free-vectors/goat-farm-logo-vectors</t>
  </si>
  <si>
    <t>https://www.designcrowd.co.in/logo-design-gallery/animal/mammal/goat-logos</t>
  </si>
  <si>
    <t>https://www.brandcrowd.com/maker/logos/page4?Text=Savina%20Cattles</t>
  </si>
  <si>
    <t>https://www.brandcrowd.com/maker/logos?Text=Savina+Cattles</t>
  </si>
  <si>
    <t>https://secure.logomaker.com/logomakerv3?dlc=0&amp;=&amp;original_referrer=https%253A%252F%252Fwww.google.com%252F&amp;_ga=2.234120286.1562873150.1593953938-1819683566.1593953938</t>
  </si>
  <si>
    <t>https://www.logodesign.net/logos/farm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</si>
</sst>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andcrowd.com/maker/logos/page4?Text=Savina%20Cattles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designcrowd.co.in/logo-design-gallery/animal/mammal/goat-logos" TargetMode="External"/><Relationship Id="rId1" Type="http://schemas.openxmlformats.org/officeDocument/2006/relationships/hyperlink" Target="https://www.vectorstock.com/royalty-free-vectors/goat-farm-logo-vectors" TargetMode="External"/><Relationship Id="rId6" Type="http://schemas.openxmlformats.org/officeDocument/2006/relationships/hyperlink" Target="https://www.logodesign.net/logos/farm" TargetMode="External"/><Relationship Id="rId5" Type="http://schemas.openxmlformats.org/officeDocument/2006/relationships/hyperlink" Target="https://secure.logomaker.com/logomakerv3?dlc=0&amp;=&amp;original_referrer=https%253A%252F%252Fwww.google.com%252F&amp;_ga=2.234120286.1562873150.1593953938-1819683566.1593953938" TargetMode="External"/><Relationship Id="rId4" Type="http://schemas.openxmlformats.org/officeDocument/2006/relationships/hyperlink" Target="https://www.brandcrowd.com/maker/logos?Text=Savina+Catt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2" sqref="B2:B4"/>
    </sheetView>
  </sheetViews>
  <sheetFormatPr defaultRowHeight="15" x14ac:dyDescent="0.25"/>
  <cols>
    <col min="1" max="1" width="9.140625" style="1"/>
    <col min="2" max="2" width="10.140625" style="1" bestFit="1" customWidth="1"/>
    <col min="3" max="3" width="7.85546875" style="1" bestFit="1" customWidth="1"/>
    <col min="4" max="4" width="7.85546875" style="1" customWidth="1"/>
    <col min="5" max="5" width="7.85546875" style="1" hidden="1" customWidth="1"/>
    <col min="6" max="6" width="7.85546875" style="1" customWidth="1"/>
    <col min="7" max="7" width="7.85546875" style="1" hidden="1" customWidth="1"/>
    <col min="8" max="8" width="9.140625" style="1" bestFit="1" customWidth="1"/>
    <col min="9" max="9" width="9.42578125" style="1" bestFit="1" customWidth="1"/>
    <col min="10" max="10" width="9.42578125" style="1" customWidth="1"/>
    <col min="11" max="11" width="7.85546875" style="1" customWidth="1"/>
    <col min="12" max="12" width="10.85546875" style="1" bestFit="1" customWidth="1"/>
    <col min="13" max="13" width="32.140625" style="1" bestFit="1" customWidth="1"/>
    <col min="14" max="14" width="14.85546875" style="1" bestFit="1" customWidth="1"/>
    <col min="15" max="16" width="9.140625" style="1"/>
  </cols>
  <sheetData>
    <row r="1" spans="1:15" x14ac:dyDescent="0.25">
      <c r="A1" s="3" t="s">
        <v>2</v>
      </c>
      <c r="B1" s="3" t="s">
        <v>1</v>
      </c>
      <c r="C1" s="2" t="s">
        <v>0</v>
      </c>
      <c r="D1" s="2" t="s">
        <v>8</v>
      </c>
      <c r="E1" s="2" t="s">
        <v>11</v>
      </c>
      <c r="F1" s="2" t="s">
        <v>14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15</v>
      </c>
      <c r="L1" s="2" t="s">
        <v>3</v>
      </c>
      <c r="M1" s="2" t="s">
        <v>19</v>
      </c>
      <c r="N1" s="2" t="s">
        <v>4</v>
      </c>
      <c r="O1" s="2" t="s">
        <v>7</v>
      </c>
    </row>
    <row r="2" spans="1:15" s="1" customFormat="1" x14ac:dyDescent="0.25">
      <c r="A2" s="6">
        <v>2</v>
      </c>
      <c r="B2" s="6" t="s">
        <v>5</v>
      </c>
      <c r="C2" s="2">
        <v>10000</v>
      </c>
      <c r="D2" s="2">
        <v>3</v>
      </c>
      <c r="E2" s="2"/>
      <c r="F2" s="2">
        <v>10000</v>
      </c>
      <c r="G2" s="2"/>
      <c r="H2" s="2">
        <v>3</v>
      </c>
      <c r="I2" s="2">
        <f t="shared" ref="I2:I10" si="0">10*D2</f>
        <v>30</v>
      </c>
      <c r="J2" s="2">
        <v>550</v>
      </c>
      <c r="K2" s="2">
        <f t="shared" ref="K2:K10" si="1">I2*J2</f>
        <v>16500</v>
      </c>
      <c r="L2" s="2">
        <f t="shared" ref="L2:L10" si="2">F2+K2</f>
        <v>26500</v>
      </c>
      <c r="M2" s="2">
        <f t="shared" ref="M2:M10" si="3">F2+K2/2</f>
        <v>18250</v>
      </c>
      <c r="N2" s="2">
        <f t="shared" ref="N2:N10" si="4">K2/2</f>
        <v>8250</v>
      </c>
      <c r="O2" s="2"/>
    </row>
    <row r="3" spans="1:15" s="1" customFormat="1" x14ac:dyDescent="0.25">
      <c r="A3" s="7"/>
      <c r="B3" s="7"/>
      <c r="C3" s="2">
        <v>20000</v>
      </c>
      <c r="D3" s="2">
        <v>6</v>
      </c>
      <c r="E3" s="2"/>
      <c r="F3" s="2">
        <v>20000</v>
      </c>
      <c r="G3" s="2"/>
      <c r="H3" s="2">
        <v>3</v>
      </c>
      <c r="I3" s="2">
        <f t="shared" si="0"/>
        <v>60</v>
      </c>
      <c r="J3" s="2">
        <v>550</v>
      </c>
      <c r="K3" s="2">
        <f t="shared" si="1"/>
        <v>33000</v>
      </c>
      <c r="L3" s="2">
        <f t="shared" si="2"/>
        <v>53000</v>
      </c>
      <c r="M3" s="2">
        <f t="shared" si="3"/>
        <v>36500</v>
      </c>
      <c r="N3" s="2">
        <f t="shared" si="4"/>
        <v>16500</v>
      </c>
      <c r="O3" s="2"/>
    </row>
    <row r="4" spans="1:15" s="1" customFormat="1" x14ac:dyDescent="0.25">
      <c r="A4" s="8"/>
      <c r="B4" s="8"/>
      <c r="C4" s="2">
        <v>30000</v>
      </c>
      <c r="D4" s="2">
        <v>10</v>
      </c>
      <c r="E4" s="2"/>
      <c r="F4" s="2">
        <v>30000</v>
      </c>
      <c r="G4" s="2"/>
      <c r="H4" s="2">
        <v>3</v>
      </c>
      <c r="I4" s="2">
        <f t="shared" si="0"/>
        <v>100</v>
      </c>
      <c r="J4" s="2">
        <v>550</v>
      </c>
      <c r="K4" s="2">
        <f t="shared" si="1"/>
        <v>55000</v>
      </c>
      <c r="L4" s="2">
        <f t="shared" si="2"/>
        <v>85000</v>
      </c>
      <c r="M4" s="2">
        <f t="shared" si="3"/>
        <v>57500</v>
      </c>
      <c r="N4" s="2">
        <f t="shared" si="4"/>
        <v>27500</v>
      </c>
      <c r="O4" s="2"/>
    </row>
    <row r="5" spans="1:15" s="1" customFormat="1" x14ac:dyDescent="0.25">
      <c r="A5" s="6">
        <v>3</v>
      </c>
      <c r="B5" s="6" t="s">
        <v>26</v>
      </c>
      <c r="C5" s="2">
        <v>10000</v>
      </c>
      <c r="D5" s="2">
        <v>3</v>
      </c>
      <c r="E5" s="2"/>
      <c r="F5" s="2">
        <v>10000</v>
      </c>
      <c r="G5" s="2"/>
      <c r="H5" s="2">
        <v>3</v>
      </c>
      <c r="I5" s="2">
        <f t="shared" si="0"/>
        <v>30</v>
      </c>
      <c r="J5" s="2">
        <v>550</v>
      </c>
      <c r="K5" s="2">
        <f t="shared" si="1"/>
        <v>16500</v>
      </c>
      <c r="L5" s="2">
        <f t="shared" si="2"/>
        <v>26500</v>
      </c>
      <c r="M5" s="2">
        <f t="shared" si="3"/>
        <v>18250</v>
      </c>
      <c r="N5" s="2">
        <f t="shared" si="4"/>
        <v>8250</v>
      </c>
      <c r="O5" s="2"/>
    </row>
    <row r="6" spans="1:15" s="1" customFormat="1" x14ac:dyDescent="0.25">
      <c r="A6" s="7"/>
      <c r="B6" s="7"/>
      <c r="C6" s="2">
        <v>20000</v>
      </c>
      <c r="D6" s="2">
        <v>6</v>
      </c>
      <c r="E6" s="2"/>
      <c r="F6" s="2">
        <v>20000</v>
      </c>
      <c r="G6" s="2"/>
      <c r="H6" s="2">
        <v>3</v>
      </c>
      <c r="I6" s="2">
        <f t="shared" si="0"/>
        <v>60</v>
      </c>
      <c r="J6" s="2">
        <v>550</v>
      </c>
      <c r="K6" s="2">
        <f t="shared" si="1"/>
        <v>33000</v>
      </c>
      <c r="L6" s="2">
        <f t="shared" si="2"/>
        <v>53000</v>
      </c>
      <c r="M6" s="2">
        <f t="shared" si="3"/>
        <v>36500</v>
      </c>
      <c r="N6" s="2">
        <f t="shared" si="4"/>
        <v>16500</v>
      </c>
      <c r="O6" s="2"/>
    </row>
    <row r="7" spans="1:15" s="1" customFormat="1" x14ac:dyDescent="0.25">
      <c r="A7" s="8"/>
      <c r="B7" s="8"/>
      <c r="C7" s="2">
        <v>30000</v>
      </c>
      <c r="D7" s="2">
        <v>10</v>
      </c>
      <c r="E7" s="2"/>
      <c r="F7" s="2">
        <v>30000</v>
      </c>
      <c r="G7" s="2"/>
      <c r="H7" s="2">
        <v>3</v>
      </c>
      <c r="I7" s="2">
        <f t="shared" si="0"/>
        <v>100</v>
      </c>
      <c r="J7" s="2">
        <v>550</v>
      </c>
      <c r="K7" s="2">
        <f t="shared" si="1"/>
        <v>55000</v>
      </c>
      <c r="L7" s="2">
        <f t="shared" si="2"/>
        <v>85000</v>
      </c>
      <c r="M7" s="2">
        <f t="shared" si="3"/>
        <v>57500</v>
      </c>
      <c r="N7" s="2">
        <f t="shared" si="4"/>
        <v>27500</v>
      </c>
      <c r="O7" s="2"/>
    </row>
    <row r="8" spans="1:15" s="1" customFormat="1" x14ac:dyDescent="0.25">
      <c r="A8" s="6">
        <v>4</v>
      </c>
      <c r="B8" s="6" t="s">
        <v>22</v>
      </c>
      <c r="C8" s="2">
        <v>10000</v>
      </c>
      <c r="D8" s="2">
        <v>3</v>
      </c>
      <c r="E8" s="2"/>
      <c r="F8" s="2">
        <v>10000</v>
      </c>
      <c r="G8" s="2"/>
      <c r="H8" s="2">
        <v>3</v>
      </c>
      <c r="I8" s="2">
        <f t="shared" si="0"/>
        <v>30</v>
      </c>
      <c r="J8" s="2">
        <v>550</v>
      </c>
      <c r="K8" s="2">
        <f t="shared" si="1"/>
        <v>16500</v>
      </c>
      <c r="L8" s="2">
        <f t="shared" si="2"/>
        <v>26500</v>
      </c>
      <c r="M8" s="2">
        <f t="shared" si="3"/>
        <v>18250</v>
      </c>
      <c r="N8" s="2">
        <f t="shared" si="4"/>
        <v>8250</v>
      </c>
      <c r="O8" s="2"/>
    </row>
    <row r="9" spans="1:15" s="1" customFormat="1" x14ac:dyDescent="0.25">
      <c r="A9" s="7"/>
      <c r="B9" s="7"/>
      <c r="C9" s="2">
        <v>20000</v>
      </c>
      <c r="D9" s="2">
        <v>6</v>
      </c>
      <c r="E9" s="2"/>
      <c r="F9" s="2">
        <v>20000</v>
      </c>
      <c r="G9" s="2"/>
      <c r="H9" s="2">
        <v>3</v>
      </c>
      <c r="I9" s="2">
        <f t="shared" si="0"/>
        <v>60</v>
      </c>
      <c r="J9" s="2">
        <v>550</v>
      </c>
      <c r="K9" s="2">
        <f t="shared" si="1"/>
        <v>33000</v>
      </c>
      <c r="L9" s="2">
        <f t="shared" si="2"/>
        <v>53000</v>
      </c>
      <c r="M9" s="2">
        <f t="shared" si="3"/>
        <v>36500</v>
      </c>
      <c r="N9" s="2">
        <f t="shared" si="4"/>
        <v>16500</v>
      </c>
      <c r="O9" s="2"/>
    </row>
    <row r="10" spans="1:15" s="1" customFormat="1" x14ac:dyDescent="0.25">
      <c r="A10" s="8"/>
      <c r="B10" s="8"/>
      <c r="C10" s="2">
        <v>30000</v>
      </c>
      <c r="D10" s="2">
        <v>10</v>
      </c>
      <c r="E10" s="2"/>
      <c r="F10" s="2">
        <v>30000</v>
      </c>
      <c r="G10" s="2"/>
      <c r="H10" s="2">
        <v>3</v>
      </c>
      <c r="I10" s="2">
        <f t="shared" si="0"/>
        <v>100</v>
      </c>
      <c r="J10" s="2">
        <v>550</v>
      </c>
      <c r="K10" s="2">
        <f t="shared" si="1"/>
        <v>55000</v>
      </c>
      <c r="L10" s="2">
        <f t="shared" si="2"/>
        <v>85000</v>
      </c>
      <c r="M10" s="2">
        <f t="shared" si="3"/>
        <v>57500</v>
      </c>
      <c r="N10" s="2">
        <f t="shared" si="4"/>
        <v>27500</v>
      </c>
      <c r="O10" s="2"/>
    </row>
    <row r="12" spans="1:15" s="1" customFormat="1" hidden="1" x14ac:dyDescent="0.25">
      <c r="A12" s="5" t="s">
        <v>6</v>
      </c>
      <c r="B12" s="5"/>
    </row>
    <row r="13" spans="1:15" s="1" customFormat="1" hidden="1" x14ac:dyDescent="0.25">
      <c r="A13" s="5" t="s">
        <v>17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5" s="1" customFormat="1" hidden="1" x14ac:dyDescent="0.25">
      <c r="A14" s="5" t="s">
        <v>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5" s="1" customFormat="1" hidden="1" x14ac:dyDescent="0.25">
      <c r="A15" s="5" t="s">
        <v>16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5" s="1" customFormat="1" hidden="1" x14ac:dyDescent="0.25">
      <c r="A16" s="5" t="s">
        <v>10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1" s="1" customFormat="1" hidden="1" x14ac:dyDescent="0.25">
      <c r="A17" s="5" t="s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</row>
    <row r="57" spans="13:13" s="1" customFormat="1" x14ac:dyDescent="0.25">
      <c r="M57"/>
    </row>
  </sheetData>
  <mergeCells count="12">
    <mergeCell ref="A2:A4"/>
    <mergeCell ref="B2:B4"/>
    <mergeCell ref="A5:A7"/>
    <mergeCell ref="B5:B7"/>
    <mergeCell ref="A16:M16"/>
    <mergeCell ref="A17:K17"/>
    <mergeCell ref="A8:A10"/>
    <mergeCell ref="B8:B10"/>
    <mergeCell ref="A12:B12"/>
    <mergeCell ref="A13:M13"/>
    <mergeCell ref="A14:M14"/>
    <mergeCell ref="A15:M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57" workbookViewId="0">
      <selection activeCell="I61" sqref="I60:I61"/>
    </sheetView>
  </sheetViews>
  <sheetFormatPr defaultRowHeight="15" x14ac:dyDescent="0.25"/>
  <cols>
    <col min="1" max="1" width="9.140625" style="1"/>
    <col min="2" max="2" width="10.140625" style="1" bestFit="1" customWidth="1"/>
    <col min="3" max="3" width="7.85546875" style="1" bestFit="1" customWidth="1"/>
    <col min="4" max="4" width="7.85546875" style="1" customWidth="1"/>
    <col min="5" max="5" width="7.85546875" style="1" hidden="1" customWidth="1"/>
    <col min="6" max="6" width="7.85546875" style="1" customWidth="1"/>
    <col min="7" max="7" width="7.85546875" style="1" hidden="1" customWidth="1"/>
    <col min="8" max="8" width="9.140625" style="1" bestFit="1" customWidth="1"/>
    <col min="9" max="9" width="9.42578125" style="1" bestFit="1" customWidth="1"/>
    <col min="10" max="10" width="9.42578125" style="1" customWidth="1"/>
    <col min="11" max="11" width="7.85546875" style="1" customWidth="1"/>
    <col min="12" max="12" width="10.85546875" style="1" bestFit="1" customWidth="1"/>
    <col min="13" max="13" width="32.140625" style="1" bestFit="1" customWidth="1"/>
    <col min="14" max="14" width="14.85546875" style="1" bestFit="1" customWidth="1"/>
    <col min="15" max="16" width="9.140625" style="1"/>
  </cols>
  <sheetData>
    <row r="1" spans="1:15" x14ac:dyDescent="0.25">
      <c r="A1" s="3" t="s">
        <v>2</v>
      </c>
      <c r="B1" s="3" t="s">
        <v>1</v>
      </c>
      <c r="C1" s="2" t="s">
        <v>0</v>
      </c>
      <c r="D1" s="2" t="s">
        <v>8</v>
      </c>
      <c r="E1" s="2" t="s">
        <v>11</v>
      </c>
      <c r="F1" s="2" t="s">
        <v>14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15</v>
      </c>
      <c r="L1" s="2" t="s">
        <v>3</v>
      </c>
      <c r="M1" s="2" t="s">
        <v>19</v>
      </c>
      <c r="N1" s="2" t="s">
        <v>4</v>
      </c>
      <c r="O1" s="2" t="s">
        <v>7</v>
      </c>
    </row>
    <row r="2" spans="1:15" x14ac:dyDescent="0.25">
      <c r="A2" s="6">
        <v>1</v>
      </c>
      <c r="B2" s="6" t="s">
        <v>20</v>
      </c>
      <c r="C2" s="2">
        <v>10000</v>
      </c>
      <c r="D2" s="2">
        <v>3</v>
      </c>
      <c r="E2" s="2">
        <v>9</v>
      </c>
      <c r="F2" s="2">
        <v>10000</v>
      </c>
      <c r="G2" s="2">
        <v>18</v>
      </c>
      <c r="H2" s="2">
        <v>3</v>
      </c>
      <c r="I2" s="2">
        <f>10*D2</f>
        <v>30</v>
      </c>
      <c r="J2" s="2">
        <v>550</v>
      </c>
      <c r="K2" s="2">
        <f t="shared" ref="K2:K13" si="0">I2*J2</f>
        <v>16500</v>
      </c>
      <c r="L2" s="2">
        <f t="shared" ref="L2:L13" si="1">F2+K2</f>
        <v>26500</v>
      </c>
      <c r="M2" s="2">
        <f t="shared" ref="M2:M13" si="2">F2+K2/2</f>
        <v>18250</v>
      </c>
      <c r="N2" s="2">
        <f>K2/2</f>
        <v>8250</v>
      </c>
      <c r="O2" s="2"/>
    </row>
    <row r="3" spans="1:15" x14ac:dyDescent="0.25">
      <c r="A3" s="7"/>
      <c r="B3" s="7"/>
      <c r="C3" s="2">
        <v>20000</v>
      </c>
      <c r="D3" s="2">
        <v>6</v>
      </c>
      <c r="E3" s="2"/>
      <c r="F3" s="2">
        <v>20000</v>
      </c>
      <c r="G3" s="2"/>
      <c r="H3" s="2">
        <v>3</v>
      </c>
      <c r="I3" s="2">
        <f t="shared" ref="I3:I13" si="3">10*D3</f>
        <v>60</v>
      </c>
      <c r="J3" s="2">
        <v>550</v>
      </c>
      <c r="K3" s="2">
        <f t="shared" si="0"/>
        <v>33000</v>
      </c>
      <c r="L3" s="2">
        <f t="shared" si="1"/>
        <v>53000</v>
      </c>
      <c r="M3" s="2">
        <f t="shared" si="2"/>
        <v>36500</v>
      </c>
      <c r="N3" s="2">
        <f t="shared" ref="N3:N13" si="4">K3/2</f>
        <v>16500</v>
      </c>
      <c r="O3" s="2"/>
    </row>
    <row r="4" spans="1:15" x14ac:dyDescent="0.25">
      <c r="A4" s="8"/>
      <c r="B4" s="8"/>
      <c r="C4" s="2">
        <v>30000</v>
      </c>
      <c r="D4" s="2">
        <v>10</v>
      </c>
      <c r="E4" s="2"/>
      <c r="F4" s="2">
        <v>30000</v>
      </c>
      <c r="G4" s="2"/>
      <c r="H4" s="2">
        <v>3</v>
      </c>
      <c r="I4" s="2">
        <f t="shared" si="3"/>
        <v>100</v>
      </c>
      <c r="J4" s="2">
        <v>550</v>
      </c>
      <c r="K4" s="2">
        <f t="shared" si="0"/>
        <v>55000</v>
      </c>
      <c r="L4" s="2">
        <f t="shared" si="1"/>
        <v>85000</v>
      </c>
      <c r="M4" s="2">
        <f t="shared" si="2"/>
        <v>57500</v>
      </c>
      <c r="N4" s="2">
        <f t="shared" si="4"/>
        <v>27500</v>
      </c>
      <c r="O4" s="2"/>
    </row>
    <row r="5" spans="1:15" x14ac:dyDescent="0.25">
      <c r="A5" s="6">
        <v>2</v>
      </c>
      <c r="B5" s="6" t="s">
        <v>5</v>
      </c>
      <c r="C5" s="2">
        <v>10000</v>
      </c>
      <c r="D5" s="2">
        <v>3</v>
      </c>
      <c r="E5" s="2"/>
      <c r="F5" s="2">
        <v>10000</v>
      </c>
      <c r="G5" s="2"/>
      <c r="H5" s="2">
        <v>3</v>
      </c>
      <c r="I5" s="2">
        <f t="shared" si="3"/>
        <v>30</v>
      </c>
      <c r="J5" s="2">
        <v>550</v>
      </c>
      <c r="K5" s="2">
        <f t="shared" si="0"/>
        <v>16500</v>
      </c>
      <c r="L5" s="2">
        <f t="shared" si="1"/>
        <v>26500</v>
      </c>
      <c r="M5" s="2">
        <f t="shared" si="2"/>
        <v>18250</v>
      </c>
      <c r="N5" s="2">
        <f t="shared" si="4"/>
        <v>8250</v>
      </c>
      <c r="O5" s="2"/>
    </row>
    <row r="6" spans="1:15" x14ac:dyDescent="0.25">
      <c r="A6" s="7"/>
      <c r="B6" s="7"/>
      <c r="C6" s="2">
        <v>20000</v>
      </c>
      <c r="D6" s="2">
        <v>6</v>
      </c>
      <c r="E6" s="2"/>
      <c r="F6" s="2">
        <v>20000</v>
      </c>
      <c r="G6" s="2"/>
      <c r="H6" s="2">
        <v>3</v>
      </c>
      <c r="I6" s="2">
        <f t="shared" si="3"/>
        <v>60</v>
      </c>
      <c r="J6" s="2">
        <v>550</v>
      </c>
      <c r="K6" s="2">
        <f t="shared" si="0"/>
        <v>33000</v>
      </c>
      <c r="L6" s="2">
        <f t="shared" si="1"/>
        <v>53000</v>
      </c>
      <c r="M6" s="2">
        <f t="shared" si="2"/>
        <v>36500</v>
      </c>
      <c r="N6" s="2">
        <f t="shared" si="4"/>
        <v>16500</v>
      </c>
      <c r="O6" s="2"/>
    </row>
    <row r="7" spans="1:15" x14ac:dyDescent="0.25">
      <c r="A7" s="8"/>
      <c r="B7" s="8"/>
      <c r="C7" s="2">
        <v>30000</v>
      </c>
      <c r="D7" s="2">
        <v>10</v>
      </c>
      <c r="E7" s="2"/>
      <c r="F7" s="2">
        <v>30000</v>
      </c>
      <c r="G7" s="2"/>
      <c r="H7" s="2">
        <v>3</v>
      </c>
      <c r="I7" s="2">
        <f t="shared" si="3"/>
        <v>100</v>
      </c>
      <c r="J7" s="2">
        <v>550</v>
      </c>
      <c r="K7" s="2">
        <f t="shared" si="0"/>
        <v>55000</v>
      </c>
      <c r="L7" s="2">
        <f t="shared" si="1"/>
        <v>85000</v>
      </c>
      <c r="M7" s="2">
        <f t="shared" si="2"/>
        <v>57500</v>
      </c>
      <c r="N7" s="2">
        <f t="shared" si="4"/>
        <v>27500</v>
      </c>
      <c r="O7" s="2"/>
    </row>
    <row r="8" spans="1:15" x14ac:dyDescent="0.25">
      <c r="A8" s="6">
        <v>3</v>
      </c>
      <c r="B8" s="6" t="s">
        <v>21</v>
      </c>
      <c r="C8" s="2">
        <v>10000</v>
      </c>
      <c r="D8" s="2">
        <v>3</v>
      </c>
      <c r="E8" s="2"/>
      <c r="F8" s="2">
        <v>10000</v>
      </c>
      <c r="G8" s="2"/>
      <c r="H8" s="2">
        <v>3</v>
      </c>
      <c r="I8" s="2">
        <f t="shared" si="3"/>
        <v>30</v>
      </c>
      <c r="J8" s="2">
        <v>550</v>
      </c>
      <c r="K8" s="2">
        <f t="shared" si="0"/>
        <v>16500</v>
      </c>
      <c r="L8" s="2">
        <f t="shared" si="1"/>
        <v>26500</v>
      </c>
      <c r="M8" s="2">
        <f t="shared" si="2"/>
        <v>18250</v>
      </c>
      <c r="N8" s="2">
        <f t="shared" si="4"/>
        <v>8250</v>
      </c>
      <c r="O8" s="2"/>
    </row>
    <row r="9" spans="1:15" x14ac:dyDescent="0.25">
      <c r="A9" s="7"/>
      <c r="B9" s="7"/>
      <c r="C9" s="2">
        <v>20000</v>
      </c>
      <c r="D9" s="2">
        <v>6</v>
      </c>
      <c r="E9" s="2"/>
      <c r="F9" s="2">
        <v>20000</v>
      </c>
      <c r="G9" s="2"/>
      <c r="H9" s="2">
        <v>3</v>
      </c>
      <c r="I9" s="2">
        <f t="shared" si="3"/>
        <v>60</v>
      </c>
      <c r="J9" s="2">
        <v>550</v>
      </c>
      <c r="K9" s="2">
        <f t="shared" si="0"/>
        <v>33000</v>
      </c>
      <c r="L9" s="2">
        <f t="shared" si="1"/>
        <v>53000</v>
      </c>
      <c r="M9" s="2">
        <f t="shared" si="2"/>
        <v>36500</v>
      </c>
      <c r="N9" s="2">
        <f t="shared" si="4"/>
        <v>16500</v>
      </c>
      <c r="O9" s="2"/>
    </row>
    <row r="10" spans="1:15" x14ac:dyDescent="0.25">
      <c r="A10" s="8"/>
      <c r="B10" s="8"/>
      <c r="C10" s="2">
        <v>30000</v>
      </c>
      <c r="D10" s="2">
        <v>10</v>
      </c>
      <c r="E10" s="2"/>
      <c r="F10" s="2">
        <v>30000</v>
      </c>
      <c r="G10" s="2"/>
      <c r="H10" s="2">
        <v>3</v>
      </c>
      <c r="I10" s="2">
        <f t="shared" si="3"/>
        <v>100</v>
      </c>
      <c r="J10" s="2">
        <v>550</v>
      </c>
      <c r="K10" s="2">
        <f t="shared" si="0"/>
        <v>55000</v>
      </c>
      <c r="L10" s="2">
        <f t="shared" si="1"/>
        <v>85000</v>
      </c>
      <c r="M10" s="2">
        <f t="shared" si="2"/>
        <v>57500</v>
      </c>
      <c r="N10" s="2">
        <f t="shared" si="4"/>
        <v>27500</v>
      </c>
      <c r="O10" s="2"/>
    </row>
    <row r="11" spans="1:15" x14ac:dyDescent="0.25">
      <c r="A11" s="6">
        <v>4</v>
      </c>
      <c r="B11" s="6" t="s">
        <v>22</v>
      </c>
      <c r="C11" s="2">
        <v>10000</v>
      </c>
      <c r="D11" s="2">
        <v>3</v>
      </c>
      <c r="E11" s="2"/>
      <c r="F11" s="2">
        <v>10000</v>
      </c>
      <c r="G11" s="2"/>
      <c r="H11" s="2">
        <v>3</v>
      </c>
      <c r="I11" s="2">
        <f t="shared" si="3"/>
        <v>30</v>
      </c>
      <c r="J11" s="2">
        <v>550</v>
      </c>
      <c r="K11" s="2">
        <f t="shared" si="0"/>
        <v>16500</v>
      </c>
      <c r="L11" s="2">
        <f t="shared" si="1"/>
        <v>26500</v>
      </c>
      <c r="M11" s="2">
        <f t="shared" si="2"/>
        <v>18250</v>
      </c>
      <c r="N11" s="2">
        <f t="shared" si="4"/>
        <v>8250</v>
      </c>
      <c r="O11" s="2"/>
    </row>
    <row r="12" spans="1:15" x14ac:dyDescent="0.25">
      <c r="A12" s="7"/>
      <c r="B12" s="7"/>
      <c r="C12" s="2">
        <v>20000</v>
      </c>
      <c r="D12" s="2">
        <v>6</v>
      </c>
      <c r="E12" s="2"/>
      <c r="F12" s="2">
        <v>20000</v>
      </c>
      <c r="G12" s="2"/>
      <c r="H12" s="2">
        <v>3</v>
      </c>
      <c r="I12" s="2">
        <f t="shared" si="3"/>
        <v>60</v>
      </c>
      <c r="J12" s="2">
        <v>550</v>
      </c>
      <c r="K12" s="2">
        <f t="shared" si="0"/>
        <v>33000</v>
      </c>
      <c r="L12" s="2">
        <f t="shared" si="1"/>
        <v>53000</v>
      </c>
      <c r="M12" s="2">
        <f t="shared" si="2"/>
        <v>36500</v>
      </c>
      <c r="N12" s="2">
        <f t="shared" si="4"/>
        <v>16500</v>
      </c>
      <c r="O12" s="2"/>
    </row>
    <row r="13" spans="1:15" x14ac:dyDescent="0.25">
      <c r="A13" s="8"/>
      <c r="B13" s="8"/>
      <c r="C13" s="2">
        <v>30000</v>
      </c>
      <c r="D13" s="2">
        <v>10</v>
      </c>
      <c r="E13" s="2"/>
      <c r="F13" s="2">
        <v>30000</v>
      </c>
      <c r="G13" s="2"/>
      <c r="H13" s="2">
        <v>3</v>
      </c>
      <c r="I13" s="2">
        <f t="shared" si="3"/>
        <v>100</v>
      </c>
      <c r="J13" s="2">
        <v>550</v>
      </c>
      <c r="K13" s="2">
        <f t="shared" si="0"/>
        <v>55000</v>
      </c>
      <c r="L13" s="2">
        <f t="shared" si="1"/>
        <v>85000</v>
      </c>
      <c r="M13" s="2">
        <f t="shared" si="2"/>
        <v>57500</v>
      </c>
      <c r="N13" s="2">
        <f t="shared" si="4"/>
        <v>27500</v>
      </c>
      <c r="O13" s="2"/>
    </row>
    <row r="15" spans="1:15" hidden="1" x14ac:dyDescent="0.25">
      <c r="A15" s="5" t="s">
        <v>6</v>
      </c>
      <c r="B15" s="5"/>
    </row>
    <row r="16" spans="1:15" hidden="1" x14ac:dyDescent="0.25">
      <c r="A16" s="5" t="s">
        <v>17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hidden="1" x14ac:dyDescent="0.25">
      <c r="A17" s="5" t="s">
        <v>13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hidden="1" x14ac:dyDescent="0.25">
      <c r="A18" s="5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 hidden="1" x14ac:dyDescent="0.25">
      <c r="A19" s="5" t="s">
        <v>10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 hidden="1" x14ac:dyDescent="0.25">
      <c r="A20" s="5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2" spans="1:13" x14ac:dyDescent="0.25">
      <c r="B22" s="1" t="s">
        <v>27</v>
      </c>
      <c r="J22" s="4" t="s">
        <v>35</v>
      </c>
    </row>
    <row r="23" spans="1:13" x14ac:dyDescent="0.25">
      <c r="B23" s="1" t="s">
        <v>28</v>
      </c>
      <c r="J23" s="4" t="s">
        <v>36</v>
      </c>
    </row>
    <row r="24" spans="1:13" x14ac:dyDescent="0.25">
      <c r="B24" s="1" t="s">
        <v>29</v>
      </c>
      <c r="J24" s="4" t="s">
        <v>37</v>
      </c>
    </row>
    <row r="25" spans="1:13" x14ac:dyDescent="0.25">
      <c r="B25" s="1" t="s">
        <v>30</v>
      </c>
      <c r="J25" s="4" t="s">
        <v>38</v>
      </c>
    </row>
    <row r="26" spans="1:13" x14ac:dyDescent="0.25">
      <c r="B26" s="1" t="s">
        <v>31</v>
      </c>
      <c r="J26" s="4" t="s">
        <v>39</v>
      </c>
    </row>
    <row r="27" spans="1:13" x14ac:dyDescent="0.25">
      <c r="B27" s="1" t="s">
        <v>32</v>
      </c>
      <c r="J27" s="4" t="s">
        <v>40</v>
      </c>
    </row>
    <row r="28" spans="1:13" x14ac:dyDescent="0.25">
      <c r="B28" s="1" t="s">
        <v>33</v>
      </c>
    </row>
    <row r="29" spans="1:13" x14ac:dyDescent="0.25">
      <c r="B29" s="1" t="s">
        <v>34</v>
      </c>
    </row>
    <row r="59" spans="9:13" x14ac:dyDescent="0.25">
      <c r="I59" s="1">
        <f>34-10</f>
        <v>24</v>
      </c>
    </row>
    <row r="60" spans="9:13" x14ac:dyDescent="0.25">
      <c r="I60" s="1">
        <v>50</v>
      </c>
      <c r="M60"/>
    </row>
    <row r="61" spans="9:13" x14ac:dyDescent="0.25">
      <c r="I61" s="1">
        <v>1</v>
      </c>
    </row>
  </sheetData>
  <mergeCells count="14">
    <mergeCell ref="A20:K20"/>
    <mergeCell ref="A16:M16"/>
    <mergeCell ref="A17:M17"/>
    <mergeCell ref="A18:M18"/>
    <mergeCell ref="A19:M19"/>
    <mergeCell ref="A15:B15"/>
    <mergeCell ref="B2:B4"/>
    <mergeCell ref="B8:B10"/>
    <mergeCell ref="B11:B13"/>
    <mergeCell ref="A11:A13"/>
    <mergeCell ref="A8:A10"/>
    <mergeCell ref="A2:A4"/>
    <mergeCell ref="B5:B7"/>
    <mergeCell ref="A5:A7"/>
  </mergeCells>
  <hyperlinks>
    <hyperlink ref="J22" r:id="rId1"/>
    <hyperlink ref="J23" r:id="rId2"/>
    <hyperlink ref="J24" r:id="rId3"/>
    <hyperlink ref="J25" r:id="rId4"/>
    <hyperlink ref="J26" r:id="rId5"/>
    <hyperlink ref="J27" r:id="rId6"/>
  </hyperlinks>
  <pageMargins left="0.7" right="0.7" top="0.75" bottom="0.75" header="0.3" footer="0.3"/>
  <pageSetup paperSize="9"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" sqref="E5"/>
    </sheetView>
  </sheetViews>
  <sheetFormatPr defaultRowHeight="15" x14ac:dyDescent="0.25"/>
  <sheetData>
    <row r="1" spans="1:1" x14ac:dyDescent="0.25">
      <c r="A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F28" sqref="F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2020-07-12T16:34:01Z</dcterms:modified>
</cp:coreProperties>
</file>