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kaSimhadri\Desktop\Excel Project File\"/>
    </mc:Choice>
  </mc:AlternateContent>
  <xr:revisionPtr revIDLastSave="0" documentId="13_ncr:1_{6E882C29-0109-4889-974E-19737630015F}" xr6:coauthVersionLast="47" xr6:coauthVersionMax="47" xr10:uidLastSave="{00000000-0000-0000-0000-000000000000}"/>
  <bookViews>
    <workbookView xWindow="-108" yWindow="-108" windowWidth="23256" windowHeight="13896" activeTab="1" xr2:uid="{BC704539-5941-4FE9-8C0A-C712A82EA7F5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 Horizontal" sheetId="5" r:id="rId5"/>
    <sheet name="XLOOKUP With Sum" sheetId="6" r:id="rId6"/>
    <sheet name="VLOOKU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7" l="1"/>
  <c r="B15" i="7"/>
  <c r="B13" i="7"/>
  <c r="M10" i="7"/>
  <c r="F10" i="7"/>
  <c r="M9" i="7"/>
  <c r="F9" i="7"/>
  <c r="M8" i="7"/>
  <c r="F8" i="7"/>
  <c r="M7" i="7"/>
  <c r="F7" i="7"/>
  <c r="M6" i="7"/>
  <c r="F6" i="7"/>
  <c r="M5" i="7"/>
  <c r="F5" i="7"/>
  <c r="M4" i="7"/>
  <c r="F4" i="7"/>
  <c r="M3" i="7"/>
  <c r="F3" i="7"/>
  <c r="M2" i="7"/>
  <c r="F2" i="7"/>
  <c r="B7" i="6"/>
  <c r="B8" i="6"/>
  <c r="B6" i="6"/>
  <c r="D3" i="5"/>
  <c r="D4" i="5"/>
  <c r="D2" i="5"/>
  <c r="C3" i="5"/>
  <c r="C4" i="5"/>
  <c r="C2" i="5"/>
  <c r="B3" i="5"/>
  <c r="B4" i="5"/>
  <c r="B2" i="5"/>
  <c r="D15" i="4"/>
  <c r="D14" i="4"/>
  <c r="M10" i="4"/>
  <c r="F10" i="4"/>
  <c r="M9" i="4"/>
  <c r="F9" i="4"/>
  <c r="M8" i="4"/>
  <c r="F8" i="4"/>
  <c r="M7" i="4"/>
  <c r="F7" i="4"/>
  <c r="M6" i="4"/>
  <c r="F6" i="4"/>
  <c r="M5" i="4"/>
  <c r="F5" i="4"/>
  <c r="M4" i="4"/>
  <c r="F4" i="4"/>
  <c r="M3" i="4"/>
  <c r="F3" i="4"/>
  <c r="M2" i="4"/>
  <c r="F2" i="4"/>
  <c r="D17" i="3" a="1"/>
  <c r="D17" i="3" s="1"/>
  <c r="D16" i="3" a="1"/>
  <c r="D16" i="3" s="1"/>
  <c r="D15" i="3" a="1"/>
  <c r="D15" i="3" s="1"/>
  <c r="D14" i="3" a="1"/>
  <c r="D14" i="3" s="1"/>
  <c r="M10" i="3"/>
  <c r="F10" i="3"/>
  <c r="M9" i="3"/>
  <c r="F9" i="3"/>
  <c r="M8" i="3"/>
  <c r="F8" i="3"/>
  <c r="M7" i="3"/>
  <c r="F7" i="3"/>
  <c r="M6" i="3"/>
  <c r="F6" i="3"/>
  <c r="M5" i="3"/>
  <c r="F5" i="3"/>
  <c r="M4" i="3"/>
  <c r="F4" i="3"/>
  <c r="M3" i="3"/>
  <c r="F3" i="3"/>
  <c r="M2" i="3"/>
  <c r="F2" i="3"/>
  <c r="D20" i="2" a="1"/>
  <c r="D20" i="2" s="1"/>
  <c r="D21" i="2" a="1"/>
  <c r="D21" i="2" s="1"/>
  <c r="D22" i="2" a="1"/>
  <c r="D22" i="2" s="1"/>
  <c r="D19" i="2" a="1"/>
  <c r="D19" i="2" s="1"/>
  <c r="D14" i="2" a="1"/>
  <c r="D14" i="2" s="1"/>
  <c r="D15" i="2" a="1"/>
  <c r="D15" i="2" s="1"/>
  <c r="D16" i="2" a="1"/>
  <c r="D16" i="2" s="1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M2" i="2"/>
  <c r="F2" i="2"/>
  <c r="N8" i="1"/>
  <c r="N10" i="1"/>
  <c r="K10" i="1"/>
  <c r="N9" i="1"/>
  <c r="K9" i="1"/>
  <c r="K8" i="1"/>
  <c r="E14" i="1" s="1" a="1"/>
  <c r="E14" i="1" s="1"/>
  <c r="N7" i="1"/>
  <c r="K7" i="1"/>
  <c r="N6" i="1"/>
  <c r="K6" i="1"/>
  <c r="N5" i="1"/>
  <c r="K5" i="1"/>
  <c r="N4" i="1"/>
  <c r="K4" i="1"/>
  <c r="N3" i="1"/>
  <c r="K3" i="1"/>
  <c r="N2" i="1"/>
  <c r="K2" i="1"/>
  <c r="D13" i="2" l="1" a="1"/>
  <c r="D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<sst xmlns="http://schemas.openxmlformats.org/spreadsheetml/2006/main" count="300" uniqueCount="66">
  <si>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</si>
  <si>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</si>
  <si>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</si>
  <si>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</si>
  <si>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</si>
  <si>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</si>
  <si>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</si>
  <si>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</si>
  <si>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</si>
  <si>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Full Name</t>
  </si>
  <si>
    <t>Email using concatenate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</si>
  <si>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</si>
  <si>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</si>
  <si>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</si>
  <si>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</si>
  <si>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</si>
  <si>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</si>
  <si>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</si>
  <si>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</si>
  <si>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</si>
  <si>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</si>
  <si>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</si>
  <si>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</si>
  <si>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</si>
  <si>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</si>
  <si>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</si>
  <si>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</si>
  <si>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</si>
  <si>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</si>
  <si>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</si>
  <si>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</si>
  <si>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Supplier Relationship</t>
  </si>
  <si>
    <t>Stanley</t>
  </si>
  <si>
    <t>Hudson</t>
  </si>
  <si>
    <t>Kevin</t>
  </si>
  <si>
    <t>Malone</t>
  </si>
  <si>
    <t>Email</t>
  </si>
  <si>
    <t>Toby Flenderson</t>
  </si>
  <si>
    <t>Pam Beasley</t>
  </si>
  <si>
    <t>Meredith Palmer</t>
  </si>
  <si>
    <t>Kevin Malone</t>
  </si>
  <si>
    <t>Palmer</t>
  </si>
  <si>
    <t>Toby Flender</t>
  </si>
  <si>
    <t xml:space="preserve">Meredith </t>
  </si>
  <si>
    <t>Kevin Malo</t>
  </si>
  <si>
    <t>Person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</si>
  <si>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</si>
  <si>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</si>
  <si>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</si>
  <si>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</si>
  <si>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</si>
  <si>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</si>
  <si>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</si>
  <si>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</si>
  <si>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</si>
  <si>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</si>
  <si>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</si>
  <si>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</si>
  <si>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</si>
  <si>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</si>
  <si>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</si>
  <si>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</si>
  <si>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FullN Name</t>
  </si>
  <si>
    <t>Dwight Schrute</t>
  </si>
  <si>
    <t>Michael Scott</t>
  </si>
  <si>
    <t>Stanley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</si>
</sst>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452D-B1CE-4245-8C27-302F82F70EB3}">
  <dimension ref="D1:N17"/>
  <sheetViews>
    <sheetView topLeftCell="C1" workbookViewId="0">
      <selection activeCell="D13" sqref="D13:E13"/>
    </sheetView>
  </sheetViews>
  <sheetFormatPr defaultColWidth="10.77734375" defaultRowHeight="14.4" x14ac:dyDescent="0.3"/>
  <cols>
    <col min="1" max="1" width="15.109375" customWidth="1"/>
    <col min="2" max="2" width="24.6640625" customWidth="1"/>
    <col min="4" max="4" width="15.44140625" customWidth="1"/>
    <col min="5" max="5" width="26.88671875" customWidth="1"/>
    <col min="7" max="7" width="24.88671875" customWidth="1"/>
    <col min="11" max="11" width="16.5546875" customWidth="1"/>
    <col min="14" max="14" width="28.109375" customWidth="1"/>
    <col min="15" max="15" width="26.88671875" customWidth="1"/>
  </cols>
  <sheetData>
    <row r="1" spans="4:14" s="2" customFormat="1" x14ac:dyDescent="0.3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9</v>
      </c>
      <c r="L1" s="3" t="s">
        <v>7</v>
      </c>
      <c r="M1" s="2" t="s">
        <v>8</v>
      </c>
      <c r="N1" s="2" t="s">
        <v>10</v>
      </c>
    </row>
    <row r="2" spans="4:14" x14ac:dyDescent="0.3">
      <c r="D2">
        <v>1001</v>
      </c>
      <c r="E2" t="s">
        <v>11</v>
      </c>
      <c r="F2" t="s">
        <v>12</v>
      </c>
      <c r="G2">
        <v>30</v>
      </c>
      <c r="H2" t="s">
        <v>13</v>
      </c>
      <c r="I2" t="s">
        <v>14</v>
      </c>
      <c r="J2">
        <v>45000</v>
      </c>
      <c r="K2" t="str">
        <f>CONCATENATE(E2," ",F2)</f>
        <v>Jim Halpert</v>
      </c>
      <c r="L2" s="1">
        <v>36466</v>
      </c>
      <c r="M2" s="1">
        <v>42253</v>
      </c>
      <c r="N2" t="str">
        <f>CONCATENATE(E2,".",F2,"@gmail.com")</f>
        <v>Jim.Halpert@gmail.com</v>
      </c>
    </row>
    <row r="3" spans="4:14" x14ac:dyDescent="0.3">
      <c r="D3">
        <v>1002</v>
      </c>
      <c r="E3" t="s">
        <v>15</v>
      </c>
      <c r="F3" t="s">
        <v>16</v>
      </c>
      <c r="G3">
        <v>30</v>
      </c>
      <c r="H3" t="s">
        <v>17</v>
      </c>
      <c r="I3" t="s">
        <v>18</v>
      </c>
      <c r="J3">
        <v>36000</v>
      </c>
      <c r="K3" t="str">
        <f>CONCATENATE(E3," ",F3)</f>
        <v>Pam Beasley</v>
      </c>
      <c r="L3" s="1">
        <v>36436</v>
      </c>
      <c r="M3" s="1">
        <v>42287</v>
      </c>
      <c r="N3" t="str">
        <f>CONCATENATE(E3,".",F3,"@gmail.com")</f>
        <v>Pam.Beasley@gmail.com</v>
      </c>
    </row>
    <row r="4" spans="4:14" x14ac:dyDescent="0.3">
      <c r="D4">
        <v>1003</v>
      </c>
      <c r="E4" t="s">
        <v>19</v>
      </c>
      <c r="F4" t="s">
        <v>20</v>
      </c>
      <c r="G4">
        <v>29</v>
      </c>
      <c r="H4" t="s">
        <v>13</v>
      </c>
      <c r="I4" t="s">
        <v>14</v>
      </c>
      <c r="J4">
        <v>63000</v>
      </c>
      <c r="K4" t="str">
        <f>CONCATENATE(E4," ",F4)</f>
        <v>Dwight Schrute</v>
      </c>
      <c r="L4" s="1">
        <v>36711</v>
      </c>
      <c r="M4" s="1">
        <v>42986</v>
      </c>
      <c r="N4" t="str">
        <f>CONCATENATE(E4,".",F4,"@gmail.com")</f>
        <v>Dwight.Schrute@gmail.com</v>
      </c>
    </row>
    <row r="5" spans="4:14" x14ac:dyDescent="0.3">
      <c r="D5">
        <v>1004</v>
      </c>
      <c r="E5" t="s">
        <v>21</v>
      </c>
      <c r="F5" t="s">
        <v>22</v>
      </c>
      <c r="G5">
        <v>31</v>
      </c>
      <c r="H5" t="s">
        <v>17</v>
      </c>
      <c r="I5" t="s">
        <v>23</v>
      </c>
      <c r="J5">
        <v>47000</v>
      </c>
      <c r="K5" t="str">
        <f>CONCATENATE(E5," ",F5)</f>
        <v>Angela Martin</v>
      </c>
      <c r="L5" s="1">
        <v>36530</v>
      </c>
      <c r="M5" s="1">
        <v>42341</v>
      </c>
      <c r="N5" t="str">
        <f>CONCATENATE(E5,".",F5,"@gmail.com")</f>
        <v>Angela.Martin@gmail.com</v>
      </c>
    </row>
    <row r="6" spans="4:14" x14ac:dyDescent="0.3">
      <c r="D6">
        <v>1005</v>
      </c>
      <c r="E6" t="s">
        <v>24</v>
      </c>
      <c r="F6" t="s">
        <v>25</v>
      </c>
      <c r="G6">
        <v>32</v>
      </c>
      <c r="H6" t="s">
        <v>13</v>
      </c>
      <c r="I6" t="s">
        <v>26</v>
      </c>
      <c r="J6">
        <v>50000</v>
      </c>
      <c r="K6" t="str">
        <f>CONCATENATE(E6," ",F6)</f>
        <v>Toby Flenderson</v>
      </c>
      <c r="L6" s="1">
        <v>37017</v>
      </c>
      <c r="M6" s="1">
        <v>42977</v>
      </c>
      <c r="N6" t="str">
        <f>CONCATENATE(E6,".",F6,"@gmail.com")</f>
        <v>Toby.Flenderson@gmail.com</v>
      </c>
    </row>
    <row r="7" spans="4:14" x14ac:dyDescent="0.3">
      <c r="D7">
        <v>1006</v>
      </c>
      <c r="E7" t="s">
        <v>27</v>
      </c>
      <c r="F7" t="s">
        <v>28</v>
      </c>
      <c r="G7">
        <v>35</v>
      </c>
      <c r="H7" t="s">
        <v>13</v>
      </c>
      <c r="I7" t="s">
        <v>29</v>
      </c>
      <c r="J7">
        <v>65000</v>
      </c>
      <c r="K7" t="str">
        <f>CONCATENATE(E7," ",F7)</f>
        <v>Michael Scott</v>
      </c>
      <c r="L7" s="1">
        <v>37017</v>
      </c>
      <c r="M7" s="1">
        <v>41528</v>
      </c>
      <c r="N7" t="str">
        <f>CONCATENATE(E7,".",F7,"@gmail.com")</f>
        <v>Michael.Scott@gmail.com</v>
      </c>
    </row>
    <row r="8" spans="4:14" x14ac:dyDescent="0.3">
      <c r="D8">
        <v>1007</v>
      </c>
      <c r="E8" t="s">
        <v>30</v>
      </c>
      <c r="F8" t="s">
        <v>41</v>
      </c>
      <c r="G8">
        <v>32</v>
      </c>
      <c r="H8" t="s">
        <v>17</v>
      </c>
      <c r="I8" t="s">
        <v>31</v>
      </c>
      <c r="J8">
        <v>41000</v>
      </c>
      <c r="K8" t="str">
        <f>CONCATENATE(E8," ",F8)</f>
        <v>Meredith Palmer</v>
      </c>
      <c r="L8" s="1">
        <v>37933</v>
      </c>
      <c r="M8" s="1">
        <v>41528</v>
      </c>
      <c r="N8" t="str">
        <f>CONCATENATE(E8,".",F8,"@gmail.com")</f>
        <v>Meredith.Palmer@gmail.com</v>
      </c>
    </row>
    <row r="9" spans="4:14" x14ac:dyDescent="0.3">
      <c r="D9">
        <v>1008</v>
      </c>
      <c r="E9" t="s">
        <v>32</v>
      </c>
      <c r="F9" t="s">
        <v>33</v>
      </c>
      <c r="G9">
        <v>38</v>
      </c>
      <c r="H9" t="s">
        <v>13</v>
      </c>
      <c r="I9" t="s">
        <v>14</v>
      </c>
      <c r="J9">
        <v>48000</v>
      </c>
      <c r="K9" t="str">
        <f>CONCATENATE(E9," ",F9)</f>
        <v>Stanley Hudson</v>
      </c>
      <c r="L9" s="1">
        <v>37416</v>
      </c>
      <c r="M9" s="1">
        <v>42116</v>
      </c>
      <c r="N9" t="str">
        <f>CONCATENATE(E9,".",F9,"@gmail.com")</f>
        <v>Stanley.Hudson@gmail.com</v>
      </c>
    </row>
    <row r="10" spans="4:14" x14ac:dyDescent="0.3">
      <c r="D10">
        <v>1009</v>
      </c>
      <c r="E10" t="s">
        <v>34</v>
      </c>
      <c r="F10" t="s">
        <v>35</v>
      </c>
      <c r="G10">
        <v>31</v>
      </c>
      <c r="H10" t="s">
        <v>13</v>
      </c>
      <c r="I10" t="s">
        <v>23</v>
      </c>
      <c r="J10">
        <v>42000</v>
      </c>
      <c r="K10" t="str">
        <f>CONCATENATE(E10," ",F10)</f>
        <v>Kevin Malone</v>
      </c>
      <c r="L10" s="1">
        <v>37843</v>
      </c>
      <c r="M10" s="1">
        <v>42116</v>
      </c>
      <c r="N10" t="str">
        <f>CONCATENATE(E10,".",F10,"@gmail.com")</f>
        <v>Kevin.Malone@gmail.com</v>
      </c>
    </row>
    <row r="13" spans="4:14" x14ac:dyDescent="0.3">
      <c r="D13" s="2" t="s">
        <v>9</v>
      </c>
      <c r="E13" s="2" t="s">
        <v>36</v>
      </c>
    </row>
    <row r="14" spans="4:14" x14ac:dyDescent="0.3">
      <c r="D14" t="s">
        <v>37</v>
      </c>
      <c r="E14" t="str" cm="1">
        <f t="array" ref="E14:E17">_xlfn.XLOOKUP(D14:D17,K2:K10,N2:N10)</f>
        <v>Toby.Flenderson@gmail.com</v>
      </c>
      <c r="F14" s="1"/>
    </row>
    <row r="15" spans="4:14" x14ac:dyDescent="0.3">
      <c r="D15" t="s">
        <v>38</v>
      </c>
      <c r="E15" t="str">
        <v>Pam.Beasley@gmail.com</v>
      </c>
      <c r="F15" s="1"/>
    </row>
    <row r="16" spans="4:14" x14ac:dyDescent="0.3">
      <c r="D16" t="s">
        <v>39</v>
      </c>
      <c r="E16" t="str">
        <v>Meredith.Palmer@gmail.com</v>
      </c>
      <c r="F16" s="1"/>
    </row>
    <row r="17" spans="4:6" x14ac:dyDescent="0.3">
      <c r="D17" t="s">
        <v>40</v>
      </c>
      <c r="E17" t="str">
        <v>Kevin.Malone@gmail.com</v>
      </c>
      <c r="F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6628-A394-4955-BB2F-EBE70AD27DED}">
  <dimension ref="C1:M22"/>
  <sheetViews>
    <sheetView tabSelected="1" workbookViewId="0">
      <selection activeCell="C1" sqref="C1:M10"/>
    </sheetView>
  </sheetViews>
  <sheetFormatPr defaultRowHeight="14.4" x14ac:dyDescent="0.3"/>
  <cols>
    <col min="3" max="3" width="14.44140625" customWidth="1"/>
    <col min="4" max="4" width="10.33203125" bestFit="1" customWidth="1"/>
    <col min="5" max="6" width="26.21875" customWidth="1"/>
    <col min="8" max="8" width="10.33203125" bestFit="1" customWidth="1"/>
    <col min="9" max="9" width="12.5546875" customWidth="1"/>
    <col min="11" max="11" width="12.109375" customWidth="1"/>
    <col min="12" max="12" width="10.77734375" customWidth="1"/>
    <col min="13" max="13" width="25.88671875" customWidth="1"/>
  </cols>
  <sheetData>
    <row r="1" spans="3:13" x14ac:dyDescent="0.3"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10</v>
      </c>
    </row>
    <row r="2" spans="3:13" x14ac:dyDescent="0.3">
      <c r="C2">
        <v>1001</v>
      </c>
      <c r="D2" t="s">
        <v>11</v>
      </c>
      <c r="E2" t="s">
        <v>12</v>
      </c>
      <c r="F2" t="str">
        <f>CONCATENATE(D2," ",E2)</f>
        <v>Jim Halpert</v>
      </c>
      <c r="G2">
        <v>30</v>
      </c>
      <c r="H2" t="s">
        <v>13</v>
      </c>
      <c r="I2" t="s">
        <v>14</v>
      </c>
      <c r="J2">
        <v>45000</v>
      </c>
      <c r="K2" s="1">
        <v>36466</v>
      </c>
      <c r="L2" s="1">
        <v>42253</v>
      </c>
      <c r="M2" t="str">
        <f>CONCATENATE(D2,".",E2,"@gmail.com")</f>
        <v>Jim.Halpert@gmail.com</v>
      </c>
    </row>
    <row r="3" spans="3:13" x14ac:dyDescent="0.3">
      <c r="C3">
        <v>1002</v>
      </c>
      <c r="D3" t="s">
        <v>15</v>
      </c>
      <c r="E3" t="s">
        <v>16</v>
      </c>
      <c r="F3" t="str">
        <f>CONCATENATE(D3," ",E3)</f>
        <v>Pam Beasley</v>
      </c>
      <c r="G3">
        <v>30</v>
      </c>
      <c r="H3" t="s">
        <v>17</v>
      </c>
      <c r="I3" t="s">
        <v>18</v>
      </c>
      <c r="J3">
        <v>36000</v>
      </c>
      <c r="K3" s="1">
        <v>36436</v>
      </c>
      <c r="L3" s="1">
        <v>42287</v>
      </c>
      <c r="M3" t="str">
        <f>CONCATENATE(D3,".",E3,"@gmail.com")</f>
        <v>Pam.Beasley@gmail.com</v>
      </c>
    </row>
    <row r="4" spans="3:13" x14ac:dyDescent="0.3">
      <c r="C4">
        <v>1003</v>
      </c>
      <c r="D4" t="s">
        <v>19</v>
      </c>
      <c r="E4" t="s">
        <v>20</v>
      </c>
      <c r="F4" t="str">
        <f>CONCATENATE(D4," ",E4)</f>
        <v>Dwight Schrute</v>
      </c>
      <c r="G4">
        <v>29</v>
      </c>
      <c r="H4" t="s">
        <v>13</v>
      </c>
      <c r="I4" t="s">
        <v>14</v>
      </c>
      <c r="J4">
        <v>63000</v>
      </c>
      <c r="K4" s="1">
        <v>36711</v>
      </c>
      <c r="L4" s="1">
        <v>42986</v>
      </c>
      <c r="M4" t="str">
        <f>CONCATENATE(D4,".",E4,"@gmail.com")</f>
        <v>Dwight.Schrute@gmail.com</v>
      </c>
    </row>
    <row r="5" spans="3:13" x14ac:dyDescent="0.3">
      <c r="C5">
        <v>1004</v>
      </c>
      <c r="D5" t="s">
        <v>21</v>
      </c>
      <c r="E5" t="s">
        <v>22</v>
      </c>
      <c r="F5" t="str">
        <f>CONCATENATE(D5," ",E5)</f>
        <v>Angela Martin</v>
      </c>
      <c r="G5">
        <v>31</v>
      </c>
      <c r="H5" t="s">
        <v>17</v>
      </c>
      <c r="I5" t="s">
        <v>23</v>
      </c>
      <c r="J5">
        <v>47000</v>
      </c>
      <c r="K5" s="1">
        <v>36530</v>
      </c>
      <c r="L5" s="1">
        <v>42341</v>
      </c>
      <c r="M5" t="str">
        <f>CONCATENATE(D5,".",E5,"@gmail.com")</f>
        <v>Angela.Martin@gmail.com</v>
      </c>
    </row>
    <row r="6" spans="3:13" x14ac:dyDescent="0.3">
      <c r="C6">
        <v>1005</v>
      </c>
      <c r="D6" t="s">
        <v>24</v>
      </c>
      <c r="E6" t="s">
        <v>25</v>
      </c>
      <c r="F6" t="str">
        <f>CONCATENATE(D6," ",E6)</f>
        <v>Toby Flenderson</v>
      </c>
      <c r="G6">
        <v>32</v>
      </c>
      <c r="H6" t="s">
        <v>13</v>
      </c>
      <c r="I6" t="s">
        <v>26</v>
      </c>
      <c r="J6">
        <v>50000</v>
      </c>
      <c r="K6" s="1">
        <v>37017</v>
      </c>
      <c r="L6" s="1">
        <v>42977</v>
      </c>
      <c r="M6" t="str">
        <f>CONCATENATE(D6,".",E6,"@gmail.com")</f>
        <v>Toby.Flenderson@gmail.com</v>
      </c>
    </row>
    <row r="7" spans="3:13" x14ac:dyDescent="0.3">
      <c r="C7">
        <v>1006</v>
      </c>
      <c r="D7" t="s">
        <v>27</v>
      </c>
      <c r="E7" t="s">
        <v>28</v>
      </c>
      <c r="F7" t="str">
        <f>CONCATENATE(D7," ",E7)</f>
        <v>Michael Scott</v>
      </c>
      <c r="G7">
        <v>35</v>
      </c>
      <c r="H7" t="s">
        <v>13</v>
      </c>
      <c r="I7" t="s">
        <v>29</v>
      </c>
      <c r="J7">
        <v>65000</v>
      </c>
      <c r="K7" s="1">
        <v>37017</v>
      </c>
      <c r="L7" s="1">
        <v>41528</v>
      </c>
      <c r="M7" t="str">
        <f>CONCATENATE(D7,".",E7,"@gmail.com")</f>
        <v>Michael.Scott@gmail.com</v>
      </c>
    </row>
    <row r="8" spans="3:13" x14ac:dyDescent="0.3">
      <c r="C8">
        <v>1007</v>
      </c>
      <c r="D8" t="s">
        <v>30</v>
      </c>
      <c r="E8" t="s">
        <v>41</v>
      </c>
      <c r="F8" t="str">
        <f>CONCATENATE(D8," ",E8)</f>
        <v>Meredith Palmer</v>
      </c>
      <c r="G8">
        <v>32</v>
      </c>
      <c r="H8" t="s">
        <v>17</v>
      </c>
      <c r="I8" t="s">
        <v>31</v>
      </c>
      <c r="J8">
        <v>41000</v>
      </c>
      <c r="K8" s="1">
        <v>37933</v>
      </c>
      <c r="L8" s="1">
        <v>41528</v>
      </c>
      <c r="M8" t="str">
        <f>CONCATENATE(D8,".",E8,"@gmail.com")</f>
        <v>Meredith.Palmer@gmail.com</v>
      </c>
    </row>
    <row r="9" spans="3:13" x14ac:dyDescent="0.3">
      <c r="C9">
        <v>1008</v>
      </c>
      <c r="D9" t="s">
        <v>32</v>
      </c>
      <c r="E9" t="s">
        <v>33</v>
      </c>
      <c r="F9" t="str">
        <f>CONCATENATE(D9," ",E9)</f>
        <v>Stanley Hudson</v>
      </c>
      <c r="G9">
        <v>38</v>
      </c>
      <c r="H9" t="s">
        <v>13</v>
      </c>
      <c r="I9" t="s">
        <v>14</v>
      </c>
      <c r="J9">
        <v>48000</v>
      </c>
      <c r="K9" s="1">
        <v>37416</v>
      </c>
      <c r="L9" s="1">
        <v>42116</v>
      </c>
      <c r="M9" t="str">
        <f>CONCATENATE(D9,".",E9,"@gmail.com")</f>
        <v>Stanley.Hudson@gmail.com</v>
      </c>
    </row>
    <row r="10" spans="3:13" x14ac:dyDescent="0.3">
      <c r="C10">
        <v>1009</v>
      </c>
      <c r="D10" t="s">
        <v>34</v>
      </c>
      <c r="E10" t="s">
        <v>35</v>
      </c>
      <c r="F10" t="str">
        <f>CONCATENATE(D10," ",E10)</f>
        <v>Kevin Malone</v>
      </c>
      <c r="G10">
        <v>31</v>
      </c>
      <c r="H10" t="s">
        <v>13</v>
      </c>
      <c r="I10" t="s">
        <v>23</v>
      </c>
      <c r="J10">
        <v>42000</v>
      </c>
      <c r="K10" s="1">
        <v>37843</v>
      </c>
      <c r="L10" s="1">
        <v>42116</v>
      </c>
      <c r="M10" t="str">
        <f>CONCATENATE(D10,".",E10,"@gmail.com")</f>
        <v>Kevin.Malone@gmail.com</v>
      </c>
    </row>
    <row r="12" spans="3:13" x14ac:dyDescent="0.3">
      <c r="C12" s="2" t="s">
        <v>9</v>
      </c>
      <c r="D12" s="2" t="s">
        <v>8</v>
      </c>
      <c r="E12" s="2" t="s">
        <v>36</v>
      </c>
      <c r="F12" s="2"/>
    </row>
    <row r="13" spans="3:13" x14ac:dyDescent="0.3">
      <c r="C13" t="s">
        <v>37</v>
      </c>
      <c r="D13" s="1" cm="1">
        <f t="array" ref="D13:E13">_xlfn.XLOOKUP(C13,F2:F10,L2:M10)</f>
        <v>42977</v>
      </c>
      <c r="E13" t="str">
        <v>Toby.Flenderson@gmail.com</v>
      </c>
    </row>
    <row r="14" spans="3:13" x14ac:dyDescent="0.3">
      <c r="C14" t="s">
        <v>38</v>
      </c>
      <c r="D14" s="1" cm="1">
        <f t="array" ref="D14:E14">_xlfn.XLOOKUP(C14,F3:F11,L3:M11)</f>
        <v>42287</v>
      </c>
      <c r="E14" t="str">
        <v>Pam.Beasley@gmail.com</v>
      </c>
    </row>
    <row r="15" spans="3:13" x14ac:dyDescent="0.3">
      <c r="C15" t="s">
        <v>39</v>
      </c>
      <c r="D15" s="1" cm="1">
        <f t="array" ref="D15:E15">_xlfn.XLOOKUP(C15,F4:F12,L4:M12)</f>
        <v>41528</v>
      </c>
      <c r="E15" t="str">
        <v>Meredith.Palmer@gmail.com</v>
      </c>
    </row>
    <row r="16" spans="3:13" x14ac:dyDescent="0.3">
      <c r="C16" t="s">
        <v>40</v>
      </c>
      <c r="D16" s="1" cm="1">
        <f t="array" ref="D16:E16">_xlfn.XLOOKUP(C16,F5:F13,L5:M13)</f>
        <v>42116</v>
      </c>
      <c r="E16" t="str">
        <v>Kevin.Malone@gmail.com</v>
      </c>
    </row>
    <row r="17" spans="4:10" x14ac:dyDescent="0.3">
      <c r="D17" s="1"/>
    </row>
    <row r="19" spans="4:10" x14ac:dyDescent="0.3">
      <c r="D19" cm="1">
        <f t="array" ref="D19:J19">_xlfn.XLOOKUP(C13,F2:F10,G2:M10)</f>
        <v>32</v>
      </c>
      <c r="E19" t="str">
        <v>Male</v>
      </c>
      <c r="F19" t="str">
        <v>HR</v>
      </c>
      <c r="G19">
        <v>50000</v>
      </c>
      <c r="H19" s="1">
        <v>37017</v>
      </c>
      <c r="I19" s="1">
        <v>42977</v>
      </c>
      <c r="J19" t="str">
        <v>Toby.Flenderson@gmail.com</v>
      </c>
    </row>
    <row r="20" spans="4:10" x14ac:dyDescent="0.3">
      <c r="D20" cm="1">
        <f t="array" ref="D20:J20">_xlfn.XLOOKUP(C14,F3:F11,G3:M11)</f>
        <v>30</v>
      </c>
      <c r="E20" t="str">
        <v>Female</v>
      </c>
      <c r="F20" t="str">
        <v>Receptionist</v>
      </c>
      <c r="G20">
        <v>36000</v>
      </c>
      <c r="H20">
        <v>36436</v>
      </c>
      <c r="I20">
        <v>42287</v>
      </c>
      <c r="J20" t="str">
        <v>Pam.Beasley@gmail.com</v>
      </c>
    </row>
    <row r="21" spans="4:10" x14ac:dyDescent="0.3">
      <c r="D21" cm="1">
        <f t="array" ref="D21:J21">_xlfn.XLOOKUP(C15,F4:F12,G4:M12)</f>
        <v>32</v>
      </c>
      <c r="E21" t="str">
        <v>Female</v>
      </c>
      <c r="F21" t="str">
        <v>Supplier Relationship</v>
      </c>
      <c r="G21">
        <v>41000</v>
      </c>
      <c r="H21">
        <v>37933</v>
      </c>
      <c r="I21">
        <v>41528</v>
      </c>
      <c r="J21" t="str">
        <v>Meredith.Palmer@gmail.com</v>
      </c>
    </row>
    <row r="22" spans="4:10" x14ac:dyDescent="0.3">
      <c r="D22" cm="1">
        <f t="array" ref="D22:J22">_xlfn.XLOOKUP(C16,F5:F13,G5:M13)</f>
        <v>31</v>
      </c>
      <c r="E22" t="str">
        <v>Male</v>
      </c>
      <c r="F22" t="str">
        <v>Accountant</v>
      </c>
      <c r="G22">
        <v>42000</v>
      </c>
      <c r="H22">
        <v>37843</v>
      </c>
      <c r="I22">
        <v>42116</v>
      </c>
      <c r="J22" t="str">
        <v>Kevin.Malone@gmail.com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1AF5-DA91-4533-9984-4364B5BAF102}">
  <dimension ref="C1:M17"/>
  <sheetViews>
    <sheetView workbookViewId="0">
      <selection activeCell="C1" sqref="C1:M10"/>
    </sheetView>
  </sheetViews>
  <sheetFormatPr defaultRowHeight="14.4" x14ac:dyDescent="0.3"/>
  <cols>
    <col min="3" max="3" width="15.21875" customWidth="1"/>
    <col min="4" max="4" width="25.88671875" customWidth="1"/>
    <col min="5" max="5" width="10.21875" customWidth="1"/>
    <col min="6" max="6" width="17" customWidth="1"/>
    <col min="9" max="9" width="13.77734375" customWidth="1"/>
    <col min="10" max="10" width="16.6640625" customWidth="1"/>
    <col min="11" max="11" width="12.88671875" customWidth="1"/>
    <col min="12" max="12" width="13.44140625" customWidth="1"/>
    <col min="13" max="13" width="27.109375" customWidth="1"/>
  </cols>
  <sheetData>
    <row r="1" spans="3:13" x14ac:dyDescent="0.3"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10</v>
      </c>
    </row>
    <row r="2" spans="3:13" x14ac:dyDescent="0.3">
      <c r="C2">
        <v>1001</v>
      </c>
      <c r="D2" t="s">
        <v>11</v>
      </c>
      <c r="E2" t="s">
        <v>12</v>
      </c>
      <c r="F2" t="str">
        <f>CONCATENATE(D2," ",E2)</f>
        <v>Jim Halpert</v>
      </c>
      <c r="G2">
        <v>30</v>
      </c>
      <c r="H2" t="s">
        <v>13</v>
      </c>
      <c r="I2" t="s">
        <v>14</v>
      </c>
      <c r="J2">
        <v>45000</v>
      </c>
      <c r="K2" s="1">
        <v>36466</v>
      </c>
      <c r="L2" s="1">
        <v>42253</v>
      </c>
      <c r="M2" t="str">
        <f>CONCATENATE(D2,".",E2,"@gmail.com")</f>
        <v>Jim.Halpert@gmail.com</v>
      </c>
    </row>
    <row r="3" spans="3:13" x14ac:dyDescent="0.3">
      <c r="C3">
        <v>1002</v>
      </c>
      <c r="D3" t="s">
        <v>15</v>
      </c>
      <c r="E3" t="s">
        <v>16</v>
      </c>
      <c r="F3" t="str">
        <f>CONCATENATE(D3," ",E3)</f>
        <v>Pam Beasley</v>
      </c>
      <c r="G3">
        <v>30</v>
      </c>
      <c r="H3" t="s">
        <v>17</v>
      </c>
      <c r="I3" t="s">
        <v>18</v>
      </c>
      <c r="J3">
        <v>36000</v>
      </c>
      <c r="K3" s="1">
        <v>36436</v>
      </c>
      <c r="L3" s="1">
        <v>42287</v>
      </c>
      <c r="M3" t="str">
        <f>CONCATENATE(D3,".",E3,"@gmail.com")</f>
        <v>Pam.Beasley@gmail.com</v>
      </c>
    </row>
    <row r="4" spans="3:13" x14ac:dyDescent="0.3">
      <c r="C4">
        <v>1003</v>
      </c>
      <c r="D4" t="s">
        <v>19</v>
      </c>
      <c r="E4" t="s">
        <v>20</v>
      </c>
      <c r="F4" t="str">
        <f>CONCATENATE(D4," ",E4)</f>
        <v>Dwight Schrute</v>
      </c>
      <c r="G4">
        <v>29</v>
      </c>
      <c r="H4" t="s">
        <v>13</v>
      </c>
      <c r="I4" t="s">
        <v>14</v>
      </c>
      <c r="J4">
        <v>63000</v>
      </c>
      <c r="K4" s="1">
        <v>36711</v>
      </c>
      <c r="L4" s="1">
        <v>42986</v>
      </c>
      <c r="M4" t="str">
        <f>CONCATENATE(D4,".",E4,"@gmail.com")</f>
        <v>Dwight.Schrute@gmail.com</v>
      </c>
    </row>
    <row r="5" spans="3:13" x14ac:dyDescent="0.3">
      <c r="C5">
        <v>1004</v>
      </c>
      <c r="D5" t="s">
        <v>21</v>
      </c>
      <c r="E5" t="s">
        <v>22</v>
      </c>
      <c r="F5" t="str">
        <f>CONCATENATE(D5," ",E5)</f>
        <v>Angela Martin</v>
      </c>
      <c r="G5">
        <v>31</v>
      </c>
      <c r="H5" t="s">
        <v>17</v>
      </c>
      <c r="I5" t="s">
        <v>23</v>
      </c>
      <c r="J5">
        <v>47000</v>
      </c>
      <c r="K5" s="1">
        <v>36530</v>
      </c>
      <c r="L5" s="1">
        <v>42341</v>
      </c>
      <c r="M5" t="str">
        <f>CONCATENATE(D5,".",E5,"@gmail.com")</f>
        <v>Angela.Martin@gmail.com</v>
      </c>
    </row>
    <row r="6" spans="3:13" x14ac:dyDescent="0.3">
      <c r="C6">
        <v>1005</v>
      </c>
      <c r="D6" t="s">
        <v>24</v>
      </c>
      <c r="E6" t="s">
        <v>25</v>
      </c>
      <c r="F6" t="str">
        <f>CONCATENATE(D6," ",E6)</f>
        <v>Toby Flenderson</v>
      </c>
      <c r="G6">
        <v>32</v>
      </c>
      <c r="H6" t="s">
        <v>13</v>
      </c>
      <c r="I6" t="s">
        <v>26</v>
      </c>
      <c r="J6">
        <v>50000</v>
      </c>
      <c r="K6" s="1">
        <v>37017</v>
      </c>
      <c r="L6" s="1">
        <v>42977</v>
      </c>
      <c r="M6" t="str">
        <f>CONCATENATE(D6,".",E6,"@gmail.com")</f>
        <v>Toby.Flenderson@gmail.com</v>
      </c>
    </row>
    <row r="7" spans="3:13" x14ac:dyDescent="0.3">
      <c r="C7">
        <v>1006</v>
      </c>
      <c r="D7" t="s">
        <v>27</v>
      </c>
      <c r="E7" t="s">
        <v>28</v>
      </c>
      <c r="F7" t="str">
        <f>CONCATENATE(D7," ",E7)</f>
        <v>Michael Scott</v>
      </c>
      <c r="G7">
        <v>35</v>
      </c>
      <c r="H7" t="s">
        <v>13</v>
      </c>
      <c r="I7" t="s">
        <v>29</v>
      </c>
      <c r="J7">
        <v>65000</v>
      </c>
      <c r="K7" s="1">
        <v>37017</v>
      </c>
      <c r="L7" s="1">
        <v>41528</v>
      </c>
      <c r="M7" t="str">
        <f>CONCATENATE(D7,".",E7,"@gmail.com")</f>
        <v>Michael.Scott@gmail.com</v>
      </c>
    </row>
    <row r="8" spans="3:13" x14ac:dyDescent="0.3">
      <c r="C8">
        <v>1007</v>
      </c>
      <c r="D8" t="s">
        <v>30</v>
      </c>
      <c r="E8" t="s">
        <v>41</v>
      </c>
      <c r="F8" t="str">
        <f>CONCATENATE(D8," ",E8)</f>
        <v>Meredith Palmer</v>
      </c>
      <c r="G8">
        <v>32</v>
      </c>
      <c r="H8" t="s">
        <v>17</v>
      </c>
      <c r="I8" t="s">
        <v>31</v>
      </c>
      <c r="J8">
        <v>41000</v>
      </c>
      <c r="K8" s="1">
        <v>37933</v>
      </c>
      <c r="L8" s="1">
        <v>41528</v>
      </c>
      <c r="M8" t="str">
        <f>CONCATENATE(D8,".",E8,"@gmail.com")</f>
        <v>Meredith.Palmer@gmail.com</v>
      </c>
    </row>
    <row r="9" spans="3:13" x14ac:dyDescent="0.3">
      <c r="C9">
        <v>1008</v>
      </c>
      <c r="D9" t="s">
        <v>32</v>
      </c>
      <c r="E9" t="s">
        <v>33</v>
      </c>
      <c r="F9" t="str">
        <f>CONCATENATE(D9," ",E9)</f>
        <v>Stanley Hudson</v>
      </c>
      <c r="G9">
        <v>38</v>
      </c>
      <c r="H9" t="s">
        <v>13</v>
      </c>
      <c r="I9" t="s">
        <v>14</v>
      </c>
      <c r="J9">
        <v>48000</v>
      </c>
      <c r="K9" s="1">
        <v>37416</v>
      </c>
      <c r="L9" s="1">
        <v>42116</v>
      </c>
      <c r="M9" t="str">
        <f>CONCATENATE(D9,".",E9,"@gmail.com")</f>
        <v>Stanley.Hudson@gmail.com</v>
      </c>
    </row>
    <row r="10" spans="3:13" x14ac:dyDescent="0.3">
      <c r="C10">
        <v>1009</v>
      </c>
      <c r="D10" t="s">
        <v>34</v>
      </c>
      <c r="E10" t="s">
        <v>35</v>
      </c>
      <c r="F10" t="str">
        <f>CONCATENATE(D10," ",E10)</f>
        <v>Kevin Malone</v>
      </c>
      <c r="G10">
        <v>31</v>
      </c>
      <c r="H10" t="s">
        <v>13</v>
      </c>
      <c r="I10" t="s">
        <v>23</v>
      </c>
      <c r="J10">
        <v>42000</v>
      </c>
      <c r="K10" s="1">
        <v>37843</v>
      </c>
      <c r="L10" s="1">
        <v>42116</v>
      </c>
      <c r="M10" t="str">
        <f>CONCATENATE(D10,".",E10,"@gmail.com")</f>
        <v>Kevin.Malone@gmail.com</v>
      </c>
    </row>
    <row r="13" spans="3:13" x14ac:dyDescent="0.3">
      <c r="C13" s="2" t="s">
        <v>9</v>
      </c>
    </row>
    <row r="14" spans="3:13" x14ac:dyDescent="0.3">
      <c r="C14" t="s">
        <v>42</v>
      </c>
      <c r="D14" t="str" cm="1">
        <f t="array" ref="D14">_xlfn.XLOOKUP(C14,F2:F10,M2:O10,"Not Found")</f>
        <v>Not Found</v>
      </c>
    </row>
    <row r="15" spans="3:13" x14ac:dyDescent="0.3">
      <c r="C15" t="s">
        <v>16</v>
      </c>
      <c r="D15" t="str" cm="1">
        <f t="array" ref="D15:F15">_xlfn.XLOOKUP("*"&amp;C15,F2:F10,M2:O10,"Not Found",2)</f>
        <v>Pam.Beasley@gmail.com</v>
      </c>
      <c r="E15">
        <v>0</v>
      </c>
      <c r="F15">
        <v>0</v>
      </c>
    </row>
    <row r="16" spans="3:13" x14ac:dyDescent="0.3">
      <c r="C16" t="s">
        <v>43</v>
      </c>
      <c r="D16" t="str" cm="1">
        <f t="array" ref="D16:F16">_xlfn.XLOOKUP(C16&amp;"*",F2:F10,M2:O10,"Not Found",2)</f>
        <v>Meredith.Palmer@gmail.com</v>
      </c>
      <c r="E16">
        <v>0</v>
      </c>
      <c r="F16">
        <v>0</v>
      </c>
    </row>
    <row r="17" spans="3:6" x14ac:dyDescent="0.3">
      <c r="C17" t="s">
        <v>44</v>
      </c>
      <c r="D17" t="str" cm="1">
        <f t="array" ref="D17:F17">_xlfn.XLOOKUP(C17&amp;"*",F3:F11,M3:O11,"Not Found",2)</f>
        <v>Kevin.Malone@gmail.com</v>
      </c>
      <c r="E17">
        <v>0</v>
      </c>
      <c r="F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4E8F-16E1-4572-B8BC-6B78DB7CD5D0}">
  <dimension ref="C1:M15"/>
  <sheetViews>
    <sheetView workbookViewId="0">
      <selection activeCell="C1" sqref="C1:O10"/>
    </sheetView>
  </sheetViews>
  <sheetFormatPr defaultColWidth="11.33203125" defaultRowHeight="14.4" x14ac:dyDescent="0.3"/>
  <cols>
    <col min="4" max="4" width="14.5546875" customWidth="1"/>
    <col min="5" max="5" width="15.44140625" customWidth="1"/>
    <col min="6" max="6" width="14.6640625" bestFit="1" customWidth="1"/>
  </cols>
  <sheetData>
    <row r="1" spans="3:13" x14ac:dyDescent="0.3"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10</v>
      </c>
    </row>
    <row r="2" spans="3:13" x14ac:dyDescent="0.3">
      <c r="C2">
        <v>1001</v>
      </c>
      <c r="D2" t="s">
        <v>11</v>
      </c>
      <c r="E2" t="s">
        <v>12</v>
      </c>
      <c r="F2" t="str">
        <f>CONCATENATE(D2," ",E2)</f>
        <v>Jim Halpert</v>
      </c>
      <c r="G2">
        <v>30</v>
      </c>
      <c r="H2" t="s">
        <v>13</v>
      </c>
      <c r="I2" t="s">
        <v>14</v>
      </c>
      <c r="J2">
        <v>45000</v>
      </c>
      <c r="K2" s="1">
        <v>36466</v>
      </c>
      <c r="L2" s="1">
        <v>42253</v>
      </c>
      <c r="M2" t="str">
        <f>CONCATENATE(D2,".",E2,"@gmail.com")</f>
        <v>Jim.Halpert@gmail.com</v>
      </c>
    </row>
    <row r="3" spans="3:13" x14ac:dyDescent="0.3">
      <c r="C3">
        <v>1002</v>
      </c>
      <c r="D3" t="s">
        <v>15</v>
      </c>
      <c r="E3" t="s">
        <v>16</v>
      </c>
      <c r="F3" t="str">
        <f>CONCATENATE(D3," ",E3)</f>
        <v>Pam Beasley</v>
      </c>
      <c r="G3">
        <v>30</v>
      </c>
      <c r="H3" t="s">
        <v>17</v>
      </c>
      <c r="I3" t="s">
        <v>18</v>
      </c>
      <c r="J3">
        <v>36000</v>
      </c>
      <c r="K3" s="1">
        <v>36436</v>
      </c>
      <c r="L3" s="1">
        <v>42287</v>
      </c>
      <c r="M3" t="str">
        <f>CONCATENATE(D3,".",E3,"@gmail.com")</f>
        <v>Pam.Beasley@gmail.com</v>
      </c>
    </row>
    <row r="4" spans="3:13" x14ac:dyDescent="0.3">
      <c r="C4">
        <v>1003</v>
      </c>
      <c r="D4" t="s">
        <v>19</v>
      </c>
      <c r="E4" t="s">
        <v>20</v>
      </c>
      <c r="F4" t="str">
        <f>CONCATENATE(D4," ",E4)</f>
        <v>Dwight Schrute</v>
      </c>
      <c r="G4">
        <v>29</v>
      </c>
      <c r="H4" t="s">
        <v>13</v>
      </c>
      <c r="I4" t="s">
        <v>14</v>
      </c>
      <c r="J4">
        <v>63000</v>
      </c>
      <c r="K4" s="1">
        <v>36711</v>
      </c>
      <c r="L4" s="1">
        <v>42986</v>
      </c>
      <c r="M4" t="str">
        <f>CONCATENATE(D4,".",E4,"@gmail.com")</f>
        <v>Dwight.Schrute@gmail.com</v>
      </c>
    </row>
    <row r="5" spans="3:13" x14ac:dyDescent="0.3">
      <c r="C5">
        <v>1004</v>
      </c>
      <c r="D5" t="s">
        <v>21</v>
      </c>
      <c r="E5" t="s">
        <v>22</v>
      </c>
      <c r="F5" t="str">
        <f>CONCATENATE(D5," ",E5)</f>
        <v>Angela Martin</v>
      </c>
      <c r="G5">
        <v>31</v>
      </c>
      <c r="H5" t="s">
        <v>17</v>
      </c>
      <c r="I5" t="s">
        <v>23</v>
      </c>
      <c r="J5">
        <v>47000</v>
      </c>
      <c r="K5" s="1">
        <v>36530</v>
      </c>
      <c r="L5" s="1">
        <v>42341</v>
      </c>
      <c r="M5" t="str">
        <f>CONCATENATE(D5,".",E5,"@gmail.com")</f>
        <v>Angela.Martin@gmail.com</v>
      </c>
    </row>
    <row r="6" spans="3:13" x14ac:dyDescent="0.3">
      <c r="C6">
        <v>1005</v>
      </c>
      <c r="D6" t="s">
        <v>24</v>
      </c>
      <c r="E6" t="s">
        <v>25</v>
      </c>
      <c r="F6" t="str">
        <f>CONCATENATE(D6," ",E6)</f>
        <v>Toby Flenderson</v>
      </c>
      <c r="G6">
        <v>32</v>
      </c>
      <c r="H6" t="s">
        <v>13</v>
      </c>
      <c r="I6" t="s">
        <v>26</v>
      </c>
      <c r="J6">
        <v>50000</v>
      </c>
      <c r="K6" s="1">
        <v>37017</v>
      </c>
      <c r="L6" s="1">
        <v>42977</v>
      </c>
      <c r="M6" t="str">
        <f>CONCATENATE(D6,".",E6,"@gmail.com")</f>
        <v>Toby.Flenderson@gmail.com</v>
      </c>
    </row>
    <row r="7" spans="3:13" x14ac:dyDescent="0.3">
      <c r="C7">
        <v>1006</v>
      </c>
      <c r="D7" t="s">
        <v>27</v>
      </c>
      <c r="E7" t="s">
        <v>28</v>
      </c>
      <c r="F7" t="str">
        <f>CONCATENATE(D7," ",E7)</f>
        <v>Michael Scott</v>
      </c>
      <c r="G7">
        <v>35</v>
      </c>
      <c r="H7" t="s">
        <v>13</v>
      </c>
      <c r="I7" t="s">
        <v>29</v>
      </c>
      <c r="J7">
        <v>65000</v>
      </c>
      <c r="K7" s="1">
        <v>37017</v>
      </c>
      <c r="L7" s="1">
        <v>41528</v>
      </c>
      <c r="M7" t="str">
        <f>CONCATENATE(D7,".",E7,"@gmail.com")</f>
        <v>Michael.Scott@gmail.com</v>
      </c>
    </row>
    <row r="8" spans="3:13" x14ac:dyDescent="0.3">
      <c r="C8">
        <v>1007</v>
      </c>
      <c r="D8" t="s">
        <v>30</v>
      </c>
      <c r="E8" t="s">
        <v>41</v>
      </c>
      <c r="F8" t="str">
        <f>CONCATENATE(D8," ",E8)</f>
        <v>Meredith Palmer</v>
      </c>
      <c r="G8">
        <v>32</v>
      </c>
      <c r="H8" t="s">
        <v>17</v>
      </c>
      <c r="I8" t="s">
        <v>31</v>
      </c>
      <c r="J8">
        <v>41000</v>
      </c>
      <c r="K8" s="1">
        <v>37933</v>
      </c>
      <c r="L8" s="1">
        <v>41528</v>
      </c>
      <c r="M8" t="str">
        <f>CONCATENATE(D8,".",E8,"@gmail.com")</f>
        <v>Meredith.Palmer@gmail.com</v>
      </c>
    </row>
    <row r="9" spans="3:13" x14ac:dyDescent="0.3">
      <c r="C9">
        <v>1008</v>
      </c>
      <c r="D9" t="s">
        <v>32</v>
      </c>
      <c r="E9" t="s">
        <v>33</v>
      </c>
      <c r="F9" t="str">
        <f>CONCATENATE(D9," ",E9)</f>
        <v>Stanley Hudson</v>
      </c>
      <c r="G9">
        <v>38</v>
      </c>
      <c r="H9" t="s">
        <v>13</v>
      </c>
      <c r="I9" t="s">
        <v>14</v>
      </c>
      <c r="J9">
        <v>48000</v>
      </c>
      <c r="K9" s="1">
        <v>37416</v>
      </c>
      <c r="L9" s="1">
        <v>42116</v>
      </c>
      <c r="M9" t="str">
        <f>CONCATENATE(D9,".",E9,"@gmail.com")</f>
        <v>Stanley.Hudson@gmail.com</v>
      </c>
    </row>
    <row r="10" spans="3:13" x14ac:dyDescent="0.3">
      <c r="C10">
        <v>1009</v>
      </c>
      <c r="D10" t="s">
        <v>34</v>
      </c>
      <c r="E10" t="s">
        <v>35</v>
      </c>
      <c r="F10" t="str">
        <f>CONCATENATE(D10," ",E10)</f>
        <v>Kevin Malone</v>
      </c>
      <c r="G10">
        <v>31</v>
      </c>
      <c r="H10" t="s">
        <v>13</v>
      </c>
      <c r="I10" t="s">
        <v>23</v>
      </c>
      <c r="J10">
        <v>42000</v>
      </c>
      <c r="K10" s="1">
        <v>37843</v>
      </c>
      <c r="L10" s="1">
        <v>42116</v>
      </c>
      <c r="M10" t="str">
        <f>CONCATENATE(D10,".",E10,"@gmail.com")</f>
        <v>Kevin.Malone@gmail.com</v>
      </c>
    </row>
    <row r="13" spans="3:13" x14ac:dyDescent="0.3">
      <c r="C13" s="2" t="s">
        <v>7</v>
      </c>
      <c r="D13" s="2" t="s">
        <v>45</v>
      </c>
    </row>
    <row r="14" spans="3:13" x14ac:dyDescent="0.3">
      <c r="C14" s="1">
        <v>36526</v>
      </c>
      <c r="D14" t="str">
        <f>_xlfn.XLOOKUP(C14,K2:K10,F2:F10,,1)</f>
        <v>Angela Martin</v>
      </c>
    </row>
    <row r="15" spans="3:13" x14ac:dyDescent="0.3">
      <c r="C15" s="1">
        <v>37017</v>
      </c>
      <c r="D15" t="str">
        <f>_xlfn.XLOOKUP(C15,K2:K10,F2:F10,,,-2)</f>
        <v>Toby Flenderson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88F6-85A6-43AA-BC24-582DF8C9152D}">
  <dimension ref="A1:S4"/>
  <sheetViews>
    <sheetView workbookViewId="0">
      <selection activeCell="G1" sqref="G1:S4"/>
    </sheetView>
  </sheetViews>
  <sheetFormatPr defaultRowHeight="14.4" x14ac:dyDescent="0.3"/>
  <cols>
    <col min="1" max="1" width="11.88671875" customWidth="1"/>
    <col min="7" max="7" width="12.77734375" customWidth="1"/>
  </cols>
  <sheetData>
    <row r="1" spans="1:19" s="2" customFormat="1" x14ac:dyDescent="0.3">
      <c r="B1" s="2" t="s">
        <v>47</v>
      </c>
      <c r="C1" s="2" t="s">
        <v>55</v>
      </c>
      <c r="D1" s="2" t="s">
        <v>57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</row>
    <row r="2" spans="1:19" x14ac:dyDescent="0.3">
      <c r="A2" t="s">
        <v>58</v>
      </c>
      <c r="B2">
        <f>_xlfn.XLOOKUP(I1,H1:S1,H2:S2)</f>
        <v>310</v>
      </c>
      <c r="C2">
        <f>_xlfn.XLOOKUP(Q1,H1:S1,H2:S2)</f>
        <v>155</v>
      </c>
      <c r="D2">
        <f>_xlfn.XLOOKUP(S1,H1:S1,H2:S2)</f>
        <v>288</v>
      </c>
      <c r="G2" t="s">
        <v>58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59</v>
      </c>
      <c r="B3">
        <f t="shared" ref="B3:B4" si="0">_xlfn.XLOOKUP(I2,H2:S2,H3:S3)</f>
        <v>40</v>
      </c>
      <c r="C3">
        <f t="shared" ref="C3:C4" si="1">_xlfn.XLOOKUP(Q2,H2:S2,H3:S3)</f>
        <v>41</v>
      </c>
      <c r="D3">
        <f t="shared" ref="D3:D4" si="2">_xlfn.XLOOKUP(S2,H2:S2,H3:S3)</f>
        <v>91</v>
      </c>
      <c r="G3" t="s">
        <v>59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60</v>
      </c>
      <c r="B4">
        <f t="shared" si="0"/>
        <v>118</v>
      </c>
      <c r="C4">
        <f t="shared" si="1"/>
        <v>110</v>
      </c>
      <c r="D4">
        <f t="shared" si="2"/>
        <v>180</v>
      </c>
      <c r="G4" t="s">
        <v>60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77E3-2BAF-416E-A3BC-8DBC18360B35}">
  <dimension ref="A1:S8"/>
  <sheetViews>
    <sheetView workbookViewId="0">
      <selection activeCell="B6" sqref="B6:B8"/>
    </sheetView>
  </sheetViews>
  <sheetFormatPr defaultRowHeight="14.4" x14ac:dyDescent="0.3"/>
  <cols>
    <col min="1" max="1" width="12.5546875" customWidth="1"/>
    <col min="2" max="2" width="15.5546875" customWidth="1"/>
    <col min="7" max="7" width="11.88671875" customWidth="1"/>
  </cols>
  <sheetData>
    <row r="1" spans="1:19" x14ac:dyDescent="0.3">
      <c r="G1" s="2"/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</row>
    <row r="2" spans="1:19" x14ac:dyDescent="0.3">
      <c r="G2" t="s">
        <v>58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G3" t="s">
        <v>59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G4" t="s">
        <v>60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3">
      <c r="B5" t="s">
        <v>61</v>
      </c>
    </row>
    <row r="6" spans="1:19" x14ac:dyDescent="0.3">
      <c r="A6" t="s">
        <v>58</v>
      </c>
      <c r="B6">
        <f>SUM(_xlfn.XLOOKUP(I1,H1:S1,H2:S2):_xlfn.XLOOKUP(J1,H1:S1,H2:S2))</f>
        <v>460</v>
      </c>
    </row>
    <row r="7" spans="1:19" x14ac:dyDescent="0.3">
      <c r="A7" t="s">
        <v>59</v>
      </c>
      <c r="B7">
        <f>SUM(_xlfn.XLOOKUP(I2,H2:S2,H3:S3):_xlfn.XLOOKUP(J2,H2:S2,H3:S3))</f>
        <v>105</v>
      </c>
    </row>
    <row r="8" spans="1:19" x14ac:dyDescent="0.3">
      <c r="A8" t="s">
        <v>60</v>
      </c>
      <c r="B8">
        <f>SUM(_xlfn.XLOOKUP(I3,H3:S3,H4:S4):_xlfn.XLOOKUP(J3,H3:S3,H4:S4))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E623-64CE-4476-A2AE-3E164A443951}">
  <dimension ref="A1:M15"/>
  <sheetViews>
    <sheetView workbookViewId="0">
      <selection activeCell="C1" sqref="C1:M10"/>
    </sheetView>
  </sheetViews>
  <sheetFormatPr defaultRowHeight="14.4" x14ac:dyDescent="0.3"/>
  <cols>
    <col min="1" max="1" width="13.5546875" bestFit="1" customWidth="1"/>
    <col min="2" max="2" width="27.5546875" customWidth="1"/>
    <col min="3" max="3" width="11.109375" bestFit="1" customWidth="1"/>
    <col min="4" max="4" width="9.44140625" bestFit="1" customWidth="1"/>
    <col min="5" max="5" width="9.88671875" bestFit="1" customWidth="1"/>
    <col min="6" max="6" width="14.6640625" bestFit="1" customWidth="1"/>
    <col min="7" max="7" width="4.21875" bestFit="1" customWidth="1"/>
    <col min="8" max="8" width="7.109375" bestFit="1" customWidth="1"/>
    <col min="9" max="9" width="18.109375" bestFit="1" customWidth="1"/>
    <col min="10" max="10" width="6.109375" bestFit="1" customWidth="1"/>
    <col min="11" max="12" width="10.33203125" bestFit="1" customWidth="1"/>
    <col min="13" max="13" width="25.21875" bestFit="1" customWidth="1"/>
  </cols>
  <sheetData>
    <row r="1" spans="1:13" x14ac:dyDescent="0.3">
      <c r="C1" s="2" t="s">
        <v>0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10</v>
      </c>
    </row>
    <row r="2" spans="1:13" x14ac:dyDescent="0.3">
      <c r="C2">
        <v>1001</v>
      </c>
      <c r="D2" t="s">
        <v>11</v>
      </c>
      <c r="E2" t="s">
        <v>12</v>
      </c>
      <c r="F2" t="str">
        <f>CONCATENATE(D2," ",E2)</f>
        <v>Jim Halpert</v>
      </c>
      <c r="G2">
        <v>30</v>
      </c>
      <c r="H2" t="s">
        <v>13</v>
      </c>
      <c r="I2" t="s">
        <v>14</v>
      </c>
      <c r="J2">
        <v>45000</v>
      </c>
      <c r="K2" s="1">
        <v>36466</v>
      </c>
      <c r="L2" s="1">
        <v>42253</v>
      </c>
      <c r="M2" t="str">
        <f>CONCATENATE(D2,".",E2,"@gmail.com")</f>
        <v>Jim.Halpert@gmail.com</v>
      </c>
    </row>
    <row r="3" spans="1:13" x14ac:dyDescent="0.3">
      <c r="C3">
        <v>1002</v>
      </c>
      <c r="D3" t="s">
        <v>15</v>
      </c>
      <c r="E3" t="s">
        <v>16</v>
      </c>
      <c r="F3" t="str">
        <f>CONCATENATE(D3," ",E3)</f>
        <v>Pam Beasley</v>
      </c>
      <c r="G3">
        <v>30</v>
      </c>
      <c r="H3" t="s">
        <v>17</v>
      </c>
      <c r="I3" t="s">
        <v>18</v>
      </c>
      <c r="J3">
        <v>36000</v>
      </c>
      <c r="K3" s="1">
        <v>36436</v>
      </c>
      <c r="L3" s="1">
        <v>42287</v>
      </c>
      <c r="M3" t="str">
        <f>CONCATENATE(D3,".",E3,"@gmail.com")</f>
        <v>Pam.Beasley@gmail.com</v>
      </c>
    </row>
    <row r="4" spans="1:13" x14ac:dyDescent="0.3">
      <c r="C4">
        <v>1003</v>
      </c>
      <c r="D4" t="s">
        <v>19</v>
      </c>
      <c r="E4" t="s">
        <v>20</v>
      </c>
      <c r="F4" t="str">
        <f>CONCATENATE(D4," ",E4)</f>
        <v>Dwight Schrute</v>
      </c>
      <c r="G4">
        <v>29</v>
      </c>
      <c r="H4" t="s">
        <v>13</v>
      </c>
      <c r="I4" t="s">
        <v>14</v>
      </c>
      <c r="J4">
        <v>63000</v>
      </c>
      <c r="K4" s="1">
        <v>36711</v>
      </c>
      <c r="L4" s="1">
        <v>42986</v>
      </c>
      <c r="M4" t="str">
        <f>CONCATENATE(D4,".",E4,"@gmail.com")</f>
        <v>Dwight.Schrute@gmail.com</v>
      </c>
    </row>
    <row r="5" spans="1:13" x14ac:dyDescent="0.3">
      <c r="C5">
        <v>1004</v>
      </c>
      <c r="D5" t="s">
        <v>21</v>
      </c>
      <c r="E5" t="s">
        <v>22</v>
      </c>
      <c r="F5" t="str">
        <f>CONCATENATE(D5," ",E5)</f>
        <v>Angela Martin</v>
      </c>
      <c r="G5">
        <v>31</v>
      </c>
      <c r="H5" t="s">
        <v>17</v>
      </c>
      <c r="I5" t="s">
        <v>23</v>
      </c>
      <c r="J5">
        <v>47000</v>
      </c>
      <c r="K5" s="1">
        <v>36530</v>
      </c>
      <c r="L5" s="1">
        <v>42341</v>
      </c>
      <c r="M5" t="str">
        <f>CONCATENATE(D5,".",E5,"@gmail.com")</f>
        <v>Angela.Martin@gmail.com</v>
      </c>
    </row>
    <row r="6" spans="1:13" x14ac:dyDescent="0.3">
      <c r="C6">
        <v>1005</v>
      </c>
      <c r="D6" t="s">
        <v>24</v>
      </c>
      <c r="E6" t="s">
        <v>25</v>
      </c>
      <c r="F6" t="str">
        <f>CONCATENATE(D6," ",E6)</f>
        <v>Toby Flenderson</v>
      </c>
      <c r="G6">
        <v>32</v>
      </c>
      <c r="H6" t="s">
        <v>13</v>
      </c>
      <c r="I6" t="s">
        <v>26</v>
      </c>
      <c r="J6">
        <v>50000</v>
      </c>
      <c r="K6" s="1">
        <v>37017</v>
      </c>
      <c r="L6" s="1">
        <v>42977</v>
      </c>
      <c r="M6" t="str">
        <f>CONCATENATE(D6,".",E6,"@gmail.com")</f>
        <v>Toby.Flenderson@gmail.com</v>
      </c>
    </row>
    <row r="7" spans="1:13" x14ac:dyDescent="0.3">
      <c r="C7">
        <v>1006</v>
      </c>
      <c r="D7" t="s">
        <v>27</v>
      </c>
      <c r="E7" t="s">
        <v>28</v>
      </c>
      <c r="F7" t="str">
        <f>CONCATENATE(D7," ",E7)</f>
        <v>Michael Scott</v>
      </c>
      <c r="G7">
        <v>35</v>
      </c>
      <c r="H7" t="s">
        <v>13</v>
      </c>
      <c r="I7" t="s">
        <v>29</v>
      </c>
      <c r="J7">
        <v>65000</v>
      </c>
      <c r="K7" s="1">
        <v>37017</v>
      </c>
      <c r="L7" s="1">
        <v>41528</v>
      </c>
      <c r="M7" t="str">
        <f>CONCATENATE(D7,".",E7,"@gmail.com")</f>
        <v>Michael.Scott@gmail.com</v>
      </c>
    </row>
    <row r="8" spans="1:13" x14ac:dyDescent="0.3">
      <c r="C8">
        <v>1007</v>
      </c>
      <c r="D8" t="s">
        <v>30</v>
      </c>
      <c r="E8" t="s">
        <v>41</v>
      </c>
      <c r="F8" t="str">
        <f>CONCATENATE(D8," ",E8)</f>
        <v>Meredith Palmer</v>
      </c>
      <c r="G8">
        <v>32</v>
      </c>
      <c r="H8" t="s">
        <v>17</v>
      </c>
      <c r="I8" t="s">
        <v>31</v>
      </c>
      <c r="J8">
        <v>41000</v>
      </c>
      <c r="K8" s="1">
        <v>37933</v>
      </c>
      <c r="L8" s="1">
        <v>41528</v>
      </c>
      <c r="M8" t="str">
        <f>CONCATENATE(D8,".",E8,"@gmail.com")</f>
        <v>Meredith.Palmer@gmail.com</v>
      </c>
    </row>
    <row r="9" spans="1:13" x14ac:dyDescent="0.3">
      <c r="C9">
        <v>1008</v>
      </c>
      <c r="D9" t="s">
        <v>32</v>
      </c>
      <c r="E9" t="s">
        <v>33</v>
      </c>
      <c r="F9" t="str">
        <f>CONCATENATE(D9," ",E9)</f>
        <v>Stanley Hudson</v>
      </c>
      <c r="G9">
        <v>38</v>
      </c>
      <c r="H9" t="s">
        <v>13</v>
      </c>
      <c r="I9" t="s">
        <v>14</v>
      </c>
      <c r="J9">
        <v>48000</v>
      </c>
      <c r="K9" s="1">
        <v>37416</v>
      </c>
      <c r="L9" s="1">
        <v>42116</v>
      </c>
      <c r="M9" t="str">
        <f>CONCATENATE(D9,".",E9,"@gmail.com")</f>
        <v>Stanley.Hudson@gmail.com</v>
      </c>
    </row>
    <row r="10" spans="1:13" x14ac:dyDescent="0.3">
      <c r="C10">
        <v>1009</v>
      </c>
      <c r="D10" t="s">
        <v>34</v>
      </c>
      <c r="E10" t="s">
        <v>35</v>
      </c>
      <c r="F10" t="str">
        <f>CONCATENATE(D10," ",E10)</f>
        <v>Kevin Malone</v>
      </c>
      <c r="G10">
        <v>31</v>
      </c>
      <c r="H10" t="s">
        <v>13</v>
      </c>
      <c r="I10" t="s">
        <v>23</v>
      </c>
      <c r="J10">
        <v>42000</v>
      </c>
      <c r="K10" s="1">
        <v>37843</v>
      </c>
      <c r="L10" s="1">
        <v>42116</v>
      </c>
      <c r="M10" t="str">
        <f>CONCATENATE(D10,".",E10,"@gmail.com")</f>
        <v>Kevin.Malone@gmail.com</v>
      </c>
    </row>
    <row r="12" spans="1:13" x14ac:dyDescent="0.3">
      <c r="A12" s="2" t="s">
        <v>62</v>
      </c>
      <c r="B12" s="2" t="s">
        <v>36</v>
      </c>
    </row>
    <row r="13" spans="1:13" x14ac:dyDescent="0.3">
      <c r="A13" t="s">
        <v>63</v>
      </c>
      <c r="B13" t="str">
        <f>VLOOKUP(A13,F2:M10,8,FALSE)</f>
        <v>Dwight.Schrute@gmail.com</v>
      </c>
    </row>
    <row r="14" spans="1:13" x14ac:dyDescent="0.3">
      <c r="A14" t="s">
        <v>64</v>
      </c>
      <c r="B14" t="str">
        <f t="shared" ref="B14:B15" si="0">VLOOKUP(A14,F3:M11,8,FALSE)</f>
        <v>Michael.Scott@gmail.com</v>
      </c>
    </row>
    <row r="15" spans="1:13" x14ac:dyDescent="0.3">
      <c r="A15" t="s">
        <v>65</v>
      </c>
      <c r="B15" t="str">
        <f t="shared" si="0"/>
        <v>Stanley.Hudson@gmail.com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With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Simhadri</dc:creator>
  <cp:lastModifiedBy>Mounika Simhadri</cp:lastModifiedBy>
  <dcterms:created xsi:type="dcterms:W3CDTF">2024-11-09T07:04:43Z</dcterms:created>
  <dcterms:modified xsi:type="dcterms:W3CDTF">2024-11-09T12:16:46Z</dcterms:modified>
</cp:coreProperties>
</file>