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Simhadri\Desktop\Excel Project File\"/>
    </mc:Choice>
  </mc:AlternateContent>
  <xr:revisionPtr revIDLastSave="0" documentId="8_{4EE61E14-8669-4B96-905D-E19362E12147}" xr6:coauthVersionLast="47" xr6:coauthVersionMax="47" xr10:uidLastSave="{00000000-0000-0000-0000-000000000000}"/>
  <bookViews>
    <workbookView xWindow="-108" yWindow="-108" windowWidth="23256" windowHeight="13896" firstSheet="6" activeTab="10" xr2:uid="{FBC96111-A821-4319-ABFF-D3DA6E5BFABA}"/>
  </bookViews>
  <sheets>
    <sheet name="MAX-MIN" sheetId="1" r:id="rId1"/>
    <sheet name="IF-IFS" sheetId="2" r:id="rId2"/>
    <sheet name="LEN" sheetId="3" r:id="rId3"/>
    <sheet name="LEFTRIGHT" sheetId="5" r:id="rId4"/>
    <sheet name="Date To Text" sheetId="6" r:id="rId5"/>
    <sheet name="TRIM" sheetId="7" r:id="rId6"/>
    <sheet name="Concatenate" sheetId="8" r:id="rId7"/>
    <sheet name="SUBSTITUTE" sheetId="9" r:id="rId8"/>
    <sheet name="SUM-SUMIF-SUMIFS" sheetId="10" r:id="rId9"/>
    <sheet name="COUNT-COUNTIF-COUNTIFS" sheetId="11" r:id="rId10"/>
    <sheet name="Days-NetworkDay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2" i="12"/>
  <c r="J2" i="12"/>
  <c r="J3" i="12"/>
  <c r="J4" i="12"/>
  <c r="J5" i="12"/>
  <c r="J6" i="12"/>
  <c r="J7" i="12"/>
  <c r="J8" i="12"/>
  <c r="J9" i="12"/>
  <c r="J10" i="12"/>
  <c r="L2" i="11"/>
  <c r="K2" i="11"/>
  <c r="J2" i="11"/>
  <c r="L2" i="10"/>
  <c r="K2" i="10"/>
  <c r="J2" i="10"/>
  <c r="K2" i="9" a="1"/>
  <c r="K2" i="9" s="1"/>
  <c r="J2" i="9" a="1"/>
  <c r="J2" i="9" s="1"/>
  <c r="L2" i="9" a="1"/>
  <c r="L2" i="9" s="1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J2" i="7" a="1"/>
  <c r="J2" i="7" s="1"/>
  <c r="J2" i="6" a="1"/>
  <c r="J2" i="6" s="1"/>
  <c r="M2" i="5" a="1"/>
  <c r="M2" i="5" s="1"/>
  <c r="L2" i="5" a="1"/>
  <c r="L2" i="5" s="1"/>
  <c r="J2" i="3" a="1"/>
  <c r="J2" i="3" s="1"/>
  <c r="K2" i="5" a="1"/>
  <c r="K2" i="5" s="1"/>
  <c r="J2" i="5" a="1"/>
  <c r="J2" i="5"/>
  <c r="I2" i="3" a="1"/>
  <c r="I2" i="3"/>
  <c r="J2" i="2" a="1"/>
  <c r="J2" i="2"/>
  <c r="I2" i="2" a="1"/>
  <c r="I2" i="2"/>
  <c r="J4" i="1"/>
  <c r="I4" i="1"/>
  <c r="J3" i="1"/>
  <c r="I3" i="1"/>
  <c r="J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<sst xmlns="http://schemas.openxmlformats.org/spreadsheetml/2006/main" count="573" uniqueCount="81">
  <si>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</si>
  <si>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</si>
  <si>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</si>
  <si>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</si>
  <si>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</si>
  <si>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</si>
  <si>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</si>
  <si>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</si>
  <si>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</si>
  <si>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Pam</t>
  </si>
  <si>
    <t>Dwight</t>
  </si>
  <si>
    <t>Angela</t>
  </si>
  <si>
    <t>Toby</t>
  </si>
  <si>
    <t>Michael</t>
  </si>
  <si>
    <t>Meredith</t>
  </si>
  <si>
    <t>Stanley</t>
  </si>
  <si>
    <t>Kevin</t>
  </si>
  <si>
    <t>Halpert</t>
  </si>
  <si>
    <t>Beasley</t>
  </si>
  <si>
    <t>Schrute</t>
  </si>
  <si>
    <t>Martin</t>
  </si>
  <si>
    <t>Flenderson</t>
  </si>
  <si>
    <t>Scott</t>
  </si>
  <si>
    <t>Palmer</t>
  </si>
  <si>
    <t>Hudson</t>
  </si>
  <si>
    <t>Malone</t>
  </si>
  <si>
    <t>Male</t>
  </si>
  <si>
    <t>Female</t>
  </si>
  <si>
    <t>Salesman</t>
  </si>
  <si>
    <t>Receptionist</t>
  </si>
  <si>
    <t>Accountant</t>
  </si>
  <si>
    <t>HR</t>
  </si>
  <si>
    <t>Regional Manager</t>
  </si>
  <si>
    <t>Supplier Relationship</t>
  </si>
  <si>
    <t>Max</t>
  </si>
  <si>
    <t>Min</t>
  </si>
  <si>
    <t>Date</t>
  </si>
  <si>
    <t>LEN</t>
  </si>
  <si>
    <t>IF</t>
  </si>
  <si>
    <t>IFS</t>
  </si>
  <si>
    <t>LEFT</t>
  </si>
  <si>
    <t>EmployeeID</t>
  </si>
  <si>
    <t>RIGHT</t>
  </si>
  <si>
    <t>RIGht</t>
  </si>
  <si>
    <t>TEXT(h2, "dd/mm/yyyy")</t>
  </si>
  <si>
    <t xml:space="preserve">  Scott</t>
  </si>
  <si>
    <t xml:space="preserve">Palmer  </t>
  </si>
  <si>
    <t xml:space="preserve">    Hudson</t>
  </si>
  <si>
    <t xml:space="preserve">   Beasley</t>
  </si>
  <si>
    <t>TRIM</t>
  </si>
  <si>
    <t>Can remove unwanted spaces from the text</t>
  </si>
  <si>
    <t>Full Name</t>
  </si>
  <si>
    <t>Email using concatenate</t>
  </si>
  <si>
    <t>11/2/2021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</si>
  <si>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</si>
  <si>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</si>
  <si>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</si>
  <si>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</si>
  <si>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</si>
  <si>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</si>
  <si>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</si>
  <si>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</si>
  <si>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</si>
  <si>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</si>
  <si>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</si>
  <si>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</si>
  <si>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</si>
  <si>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10/4/2013</t>
  </si>
  <si>
    <t>4/22/2015</t>
  </si>
  <si>
    <t>9/14/2011</t>
  </si>
  <si>
    <t>with 1 instance</t>
  </si>
  <si>
    <t>with 2 instance</t>
  </si>
  <si>
    <t>with NO instance</t>
  </si>
  <si>
    <t>SUM</t>
  </si>
  <si>
    <t>SUMIF</t>
  </si>
  <si>
    <t>SUMIFS</t>
  </si>
  <si>
    <t>COUNT</t>
  </si>
  <si>
    <t>COUNTIF</t>
  </si>
  <si>
    <t>COUNTIFS</t>
  </si>
  <si>
    <t>TOTAL DAYS</t>
  </si>
  <si>
    <t>TOTAL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</si>
</sst>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043E-105A-4EFE-813A-6CC71EE0D742}">
  <dimension ref="A1:K10"/>
  <sheetViews>
    <sheetView workbookViewId="0">
      <selection sqref="A1:H10"/>
    </sheetView>
  </sheetViews>
  <sheetFormatPr defaultColWidth="10.5546875" defaultRowHeight="14.4" x14ac:dyDescent="0.3"/>
  <cols>
    <col min="5" max="5" width="17.6640625" customWidth="1"/>
    <col min="9" max="9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</row>
    <row r="2" spans="1:11" x14ac:dyDescent="0.3">
      <c r="A2" t="s">
        <v>8</v>
      </c>
      <c r="B2" t="s">
        <v>17</v>
      </c>
      <c r="C2">
        <v>30</v>
      </c>
      <c r="D2" t="s">
        <v>26</v>
      </c>
      <c r="E2" t="s">
        <v>28</v>
      </c>
      <c r="F2">
        <v>45000</v>
      </c>
      <c r="G2" s="2">
        <v>36466</v>
      </c>
      <c r="H2" s="2">
        <v>42253</v>
      </c>
      <c r="I2" s="2">
        <f>MAX(G2:G10)</f>
        <v>37933</v>
      </c>
      <c r="J2" s="2">
        <f>MIN(G2:G10)</f>
        <v>36436</v>
      </c>
      <c r="K2" s="3" t="s">
        <v>36</v>
      </c>
    </row>
    <row r="3" spans="1:11" x14ac:dyDescent="0.3">
      <c r="A3" t="s">
        <v>9</v>
      </c>
      <c r="B3" t="s">
        <v>18</v>
      </c>
      <c r="C3">
        <v>30</v>
      </c>
      <c r="D3" t="s">
        <v>27</v>
      </c>
      <c r="E3" t="s">
        <v>29</v>
      </c>
      <c r="F3">
        <v>36000</v>
      </c>
      <c r="G3" s="2">
        <v>36436</v>
      </c>
      <c r="H3" s="2">
        <v>42287</v>
      </c>
      <c r="I3">
        <f>MAX(F2:F10)</f>
        <v>65000</v>
      </c>
      <c r="J3">
        <f>MIN(F2:F10)</f>
        <v>36000</v>
      </c>
      <c r="K3" s="3" t="s">
        <v>5</v>
      </c>
    </row>
    <row r="4" spans="1:11" x14ac:dyDescent="0.3">
      <c r="A4" t="s">
        <v>10</v>
      </c>
      <c r="B4" t="s">
        <v>19</v>
      </c>
      <c r="C4">
        <v>29</v>
      </c>
      <c r="D4" t="s">
        <v>26</v>
      </c>
      <c r="E4" t="s">
        <v>28</v>
      </c>
      <c r="F4">
        <v>63000</v>
      </c>
      <c r="G4" s="2">
        <v>36711</v>
      </c>
      <c r="H4" s="2">
        <v>42986</v>
      </c>
      <c r="I4">
        <f>MAX(C2:C10)</f>
        <v>38</v>
      </c>
      <c r="J4">
        <f>MIN(C2:C10)</f>
        <v>29</v>
      </c>
      <c r="K4" s="3" t="s">
        <v>2</v>
      </c>
    </row>
    <row r="5" spans="1:11" x14ac:dyDescent="0.3">
      <c r="A5" t="s">
        <v>11</v>
      </c>
      <c r="B5" t="s">
        <v>20</v>
      </c>
      <c r="C5">
        <v>31</v>
      </c>
      <c r="D5" t="s">
        <v>27</v>
      </c>
      <c r="E5" t="s">
        <v>30</v>
      </c>
      <c r="F5">
        <v>47000</v>
      </c>
      <c r="G5" s="2">
        <v>36530</v>
      </c>
      <c r="H5" s="2">
        <v>42341</v>
      </c>
    </row>
    <row r="6" spans="1:11" x14ac:dyDescent="0.3">
      <c r="A6" t="s">
        <v>12</v>
      </c>
      <c r="B6" t="s">
        <v>21</v>
      </c>
      <c r="C6">
        <v>32</v>
      </c>
      <c r="D6" t="s">
        <v>26</v>
      </c>
      <c r="E6" t="s">
        <v>31</v>
      </c>
      <c r="F6">
        <v>50000</v>
      </c>
      <c r="G6" s="2">
        <v>37017</v>
      </c>
      <c r="H6" s="2">
        <v>42977</v>
      </c>
    </row>
    <row r="7" spans="1:11" x14ac:dyDescent="0.3">
      <c r="A7" t="s">
        <v>13</v>
      </c>
      <c r="B7" t="s">
        <v>22</v>
      </c>
      <c r="C7">
        <v>35</v>
      </c>
      <c r="D7" t="s">
        <v>26</v>
      </c>
      <c r="E7" t="s">
        <v>32</v>
      </c>
      <c r="F7">
        <v>65000</v>
      </c>
      <c r="G7" s="2">
        <v>37017</v>
      </c>
      <c r="H7" s="2">
        <v>41528</v>
      </c>
    </row>
    <row r="8" spans="1:11" x14ac:dyDescent="0.3">
      <c r="A8" t="s">
        <v>14</v>
      </c>
      <c r="B8" t="s">
        <v>23</v>
      </c>
      <c r="C8">
        <v>32</v>
      </c>
      <c r="D8" t="s">
        <v>27</v>
      </c>
      <c r="E8" t="s">
        <v>33</v>
      </c>
      <c r="F8">
        <v>41000</v>
      </c>
      <c r="G8" s="2">
        <v>37933</v>
      </c>
      <c r="H8" s="2">
        <v>41528</v>
      </c>
    </row>
    <row r="9" spans="1:11" x14ac:dyDescent="0.3">
      <c r="A9" t="s">
        <v>15</v>
      </c>
      <c r="B9" t="s">
        <v>24</v>
      </c>
      <c r="C9">
        <v>38</v>
      </c>
      <c r="D9" t="s">
        <v>26</v>
      </c>
      <c r="E9" t="s">
        <v>28</v>
      </c>
      <c r="F9">
        <v>48000</v>
      </c>
      <c r="G9" s="2">
        <v>37416</v>
      </c>
      <c r="H9" s="2">
        <v>42116</v>
      </c>
    </row>
    <row r="10" spans="1:11" x14ac:dyDescent="0.3">
      <c r="A10" t="s">
        <v>16</v>
      </c>
      <c r="B10" t="s">
        <v>25</v>
      </c>
      <c r="C10">
        <v>31</v>
      </c>
      <c r="D10" t="s">
        <v>26</v>
      </c>
      <c r="E10" t="s">
        <v>30</v>
      </c>
      <c r="F10">
        <v>42000</v>
      </c>
      <c r="G10" s="2">
        <v>37843</v>
      </c>
      <c r="H10" s="2">
        <v>42116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8C63-0B29-4E4E-95B8-49612B056399}">
  <dimension ref="A1:J10"/>
  <sheetViews>
    <sheetView workbookViewId="0">
      <selection activeCell="J2" sqref="J2"/>
    </sheetView>
  </sheetViews>
  <sheetFormatPr defaultRowHeight="14.4" x14ac:dyDescent="0.3"/>
  <cols>
    <col min="5" max="5" width="17.77734375" customWidth="1"/>
    <col min="7" max="7" width="13.109375" customWidth="1"/>
    <col min="8" max="8" width="13.33203125" customWidth="1"/>
    <col min="9" max="9" width="13.77734375" customWidth="1"/>
    <col min="10" max="10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3">
      <c r="A2" t="s">
        <v>8</v>
      </c>
      <c r="B2" t="s">
        <v>17</v>
      </c>
      <c r="C2">
        <v>30</v>
      </c>
      <c r="D2" t="s">
        <v>26</v>
      </c>
      <c r="E2" t="s">
        <v>28</v>
      </c>
      <c r="F2">
        <v>45000</v>
      </c>
      <c r="G2" s="2">
        <v>36466</v>
      </c>
      <c r="H2" s="2">
        <v>42253</v>
      </c>
      <c r="I2" t="str" cm="1">
        <f t="array" ref="I2:I10">IF(C2:C10&gt;30,"Old","Young")</f>
        <v>Young</v>
      </c>
      <c r="J2" t="str" cm="1">
        <f t="array" ref="J2:J10">_xlfn.IFS(E2:E10="Salesman","Sales",E2:E10="HR","Fire Immediately",E2:E10="Accountant","Appraisal",E2:E10="Receptionist", "Christmans Bonus")</f>
        <v>Sales</v>
      </c>
    </row>
    <row r="3" spans="1:10" x14ac:dyDescent="0.3">
      <c r="A3" t="s">
        <v>9</v>
      </c>
      <c r="B3" t="s">
        <v>18</v>
      </c>
      <c r="C3">
        <v>30</v>
      </c>
      <c r="D3" t="s">
        <v>27</v>
      </c>
      <c r="E3" t="s">
        <v>29</v>
      </c>
      <c r="F3">
        <v>36000</v>
      </c>
      <c r="G3" s="2">
        <v>36436</v>
      </c>
      <c r="H3" s="2">
        <v>42287</v>
      </c>
      <c r="I3" t="str">
        <v>Young</v>
      </c>
      <c r="J3" t="str">
        <v>Christmans Bonus</v>
      </c>
    </row>
    <row r="4" spans="1:10" x14ac:dyDescent="0.3">
      <c r="A4" t="s">
        <v>10</v>
      </c>
      <c r="B4" t="s">
        <v>19</v>
      </c>
      <c r="C4">
        <v>29</v>
      </c>
      <c r="D4" t="s">
        <v>26</v>
      </c>
      <c r="E4" t="s">
        <v>28</v>
      </c>
      <c r="F4">
        <v>63000</v>
      </c>
      <c r="G4" s="2">
        <v>36711</v>
      </c>
      <c r="H4" s="2">
        <v>42986</v>
      </c>
      <c r="I4" t="str">
        <v>Young</v>
      </c>
      <c r="J4" t="str">
        <v>Sales</v>
      </c>
    </row>
    <row r="5" spans="1:10" x14ac:dyDescent="0.3">
      <c r="A5" t="s">
        <v>11</v>
      </c>
      <c r="B5" t="s">
        <v>20</v>
      </c>
      <c r="C5">
        <v>31</v>
      </c>
      <c r="D5" t="s">
        <v>27</v>
      </c>
      <c r="E5" t="s">
        <v>30</v>
      </c>
      <c r="F5">
        <v>47000</v>
      </c>
      <c r="G5" s="2">
        <v>36530</v>
      </c>
      <c r="H5" s="2">
        <v>42341</v>
      </c>
      <c r="I5" t="str">
        <v>Old</v>
      </c>
      <c r="J5" t="str">
        <v>Appraisal</v>
      </c>
    </row>
    <row r="6" spans="1:10" x14ac:dyDescent="0.3">
      <c r="A6" t="s">
        <v>12</v>
      </c>
      <c r="B6" t="s">
        <v>21</v>
      </c>
      <c r="C6">
        <v>32</v>
      </c>
      <c r="D6" t="s">
        <v>26</v>
      </c>
      <c r="E6" t="s">
        <v>31</v>
      </c>
      <c r="F6">
        <v>50000</v>
      </c>
      <c r="G6" s="2">
        <v>37017</v>
      </c>
      <c r="H6" s="2">
        <v>42977</v>
      </c>
      <c r="I6" t="str">
        <v>Old</v>
      </c>
      <c r="J6" t="str">
        <v>Fire Immediately</v>
      </c>
    </row>
    <row r="7" spans="1:10" x14ac:dyDescent="0.3">
      <c r="A7" t="s">
        <v>13</v>
      </c>
      <c r="B7" t="s">
        <v>22</v>
      </c>
      <c r="C7">
        <v>35</v>
      </c>
      <c r="D7" t="s">
        <v>26</v>
      </c>
      <c r="E7" t="s">
        <v>32</v>
      </c>
      <c r="F7">
        <v>65000</v>
      </c>
      <c r="G7" s="2">
        <v>37017</v>
      </c>
      <c r="H7" s="2">
        <v>41528</v>
      </c>
      <c r="I7" t="str">
        <v>Old</v>
      </c>
      <c r="J7" t="e">
        <v>#N/A</v>
      </c>
    </row>
    <row r="8" spans="1:10" x14ac:dyDescent="0.3">
      <c r="A8" t="s">
        <v>14</v>
      </c>
      <c r="B8" t="s">
        <v>23</v>
      </c>
      <c r="C8">
        <v>32</v>
      </c>
      <c r="D8" t="s">
        <v>27</v>
      </c>
      <c r="E8" t="s">
        <v>33</v>
      </c>
      <c r="F8">
        <v>41000</v>
      </c>
      <c r="G8" s="2">
        <v>37933</v>
      </c>
      <c r="H8" s="2">
        <v>41528</v>
      </c>
      <c r="I8" t="str">
        <v>Old</v>
      </c>
      <c r="J8" t="e">
        <v>#N/A</v>
      </c>
    </row>
    <row r="9" spans="1:10" x14ac:dyDescent="0.3">
      <c r="A9" t="s">
        <v>15</v>
      </c>
      <c r="B9" t="s">
        <v>24</v>
      </c>
      <c r="C9">
        <v>38</v>
      </c>
      <c r="D9" t="s">
        <v>26</v>
      </c>
      <c r="E9" t="s">
        <v>28</v>
      </c>
      <c r="F9">
        <v>48000</v>
      </c>
      <c r="G9" s="2">
        <v>37416</v>
      </c>
      <c r="H9" s="2">
        <v>42116</v>
      </c>
      <c r="I9" t="str">
        <v>Old</v>
      </c>
      <c r="J9" t="str">
        <v>Sales</v>
      </c>
    </row>
    <row r="10" spans="1:10" x14ac:dyDescent="0.3">
      <c r="A10" t="s">
        <v>16</v>
      </c>
      <c r="B10" t="s">
        <v>25</v>
      </c>
      <c r="C10">
        <v>31</v>
      </c>
      <c r="D10" t="s">
        <v>26</v>
      </c>
      <c r="E10" t="s">
        <v>30</v>
      </c>
      <c r="F10">
        <v>42000</v>
      </c>
      <c r="G10" s="2">
        <v>37843</v>
      </c>
      <c r="H10" s="2">
        <v>42116</v>
      </c>
      <c r="I10" t="str">
        <v>Old</v>
      </c>
      <c r="J10" t="str">
        <v>Appraisal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50E-B7CA-4836-A40C-3CC2F3A31C48}">
  <dimension ref="A1:J10"/>
  <sheetViews>
    <sheetView workbookViewId="0">
      <selection activeCell="K2" sqref="K2:K3"/>
    </sheetView>
  </sheetViews>
  <sheetFormatPr defaultRowHeight="14.4" x14ac:dyDescent="0.3"/>
  <cols>
    <col min="7" max="8" width="10.5546875" bestFit="1" customWidth="1"/>
    <col min="9" max="9" width="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</v>
      </c>
    </row>
    <row r="2" spans="1:10" x14ac:dyDescent="0.3">
      <c r="A2" t="s">
        <v>8</v>
      </c>
      <c r="B2" t="s">
        <v>17</v>
      </c>
      <c r="C2">
        <v>30</v>
      </c>
      <c r="D2" t="s">
        <v>26</v>
      </c>
      <c r="E2" t="s">
        <v>28</v>
      </c>
      <c r="F2">
        <v>45000</v>
      </c>
      <c r="G2" s="2">
        <v>36466</v>
      </c>
      <c r="H2" s="2">
        <v>42253</v>
      </c>
      <c r="I2" cm="1">
        <f t="array" ref="I2:I10">LEN(B2:B10)</f>
        <v>7</v>
      </c>
      <c r="J2" t="str" cm="1">
        <f t="array" ref="J2:J10">RIGHT(F2:F10,3)</f>
        <v>000</v>
      </c>
    </row>
    <row r="3" spans="1:10" x14ac:dyDescent="0.3">
      <c r="A3" t="s">
        <v>9</v>
      </c>
      <c r="B3" t="s">
        <v>18</v>
      </c>
      <c r="C3">
        <v>30</v>
      </c>
      <c r="D3" t="s">
        <v>27</v>
      </c>
      <c r="E3" t="s">
        <v>29</v>
      </c>
      <c r="F3">
        <v>36000</v>
      </c>
      <c r="G3" s="2">
        <v>36436</v>
      </c>
      <c r="H3" s="2">
        <v>42287</v>
      </c>
      <c r="I3">
        <v>7</v>
      </c>
      <c r="J3" t="str">
        <v>000</v>
      </c>
    </row>
    <row r="4" spans="1:10" x14ac:dyDescent="0.3">
      <c r="A4" t="s">
        <v>10</v>
      </c>
      <c r="B4" t="s">
        <v>19</v>
      </c>
      <c r="C4">
        <v>29</v>
      </c>
      <c r="D4" t="s">
        <v>26</v>
      </c>
      <c r="E4" t="s">
        <v>28</v>
      </c>
      <c r="F4">
        <v>63000</v>
      </c>
      <c r="G4" s="2">
        <v>36711</v>
      </c>
      <c r="H4" s="2">
        <v>42986</v>
      </c>
      <c r="I4">
        <v>7</v>
      </c>
      <c r="J4" t="str">
        <v>000</v>
      </c>
    </row>
    <row r="5" spans="1:10" x14ac:dyDescent="0.3">
      <c r="A5" t="s">
        <v>11</v>
      </c>
      <c r="B5" t="s">
        <v>20</v>
      </c>
      <c r="C5">
        <v>31</v>
      </c>
      <c r="D5" t="s">
        <v>27</v>
      </c>
      <c r="E5" t="s">
        <v>30</v>
      </c>
      <c r="F5">
        <v>47000</v>
      </c>
      <c r="G5" s="2">
        <v>36530</v>
      </c>
      <c r="H5" s="2">
        <v>42341</v>
      </c>
      <c r="I5">
        <v>6</v>
      </c>
      <c r="J5" t="str">
        <v>000</v>
      </c>
    </row>
    <row r="6" spans="1:10" x14ac:dyDescent="0.3">
      <c r="A6" t="s">
        <v>12</v>
      </c>
      <c r="B6" t="s">
        <v>21</v>
      </c>
      <c r="C6">
        <v>32</v>
      </c>
      <c r="D6" t="s">
        <v>26</v>
      </c>
      <c r="E6" t="s">
        <v>31</v>
      </c>
      <c r="F6">
        <v>50000</v>
      </c>
      <c r="G6" s="2">
        <v>37017</v>
      </c>
      <c r="H6" s="2">
        <v>42977</v>
      </c>
      <c r="I6">
        <v>10</v>
      </c>
      <c r="J6" t="str">
        <v>000</v>
      </c>
    </row>
    <row r="7" spans="1:10" x14ac:dyDescent="0.3">
      <c r="A7" t="s">
        <v>13</v>
      </c>
      <c r="B7" t="s">
        <v>22</v>
      </c>
      <c r="C7">
        <v>35</v>
      </c>
      <c r="D7" t="s">
        <v>26</v>
      </c>
      <c r="E7" t="s">
        <v>32</v>
      </c>
      <c r="F7">
        <v>65000</v>
      </c>
      <c r="G7" s="2">
        <v>37017</v>
      </c>
      <c r="H7" s="2">
        <v>41528</v>
      </c>
      <c r="I7">
        <v>5</v>
      </c>
      <c r="J7" t="str">
        <v>000</v>
      </c>
    </row>
    <row r="8" spans="1:10" x14ac:dyDescent="0.3">
      <c r="A8" t="s">
        <v>14</v>
      </c>
      <c r="B8" t="s">
        <v>23</v>
      </c>
      <c r="C8">
        <v>32</v>
      </c>
      <c r="D8" t="s">
        <v>27</v>
      </c>
      <c r="E8" t="s">
        <v>33</v>
      </c>
      <c r="F8">
        <v>41000</v>
      </c>
      <c r="G8" s="2">
        <v>37933</v>
      </c>
      <c r="H8" s="2">
        <v>41528</v>
      </c>
      <c r="I8">
        <v>6</v>
      </c>
      <c r="J8" t="str">
        <v>000</v>
      </c>
    </row>
    <row r="9" spans="1:10" x14ac:dyDescent="0.3">
      <c r="A9" t="s">
        <v>15</v>
      </c>
      <c r="B9" t="s">
        <v>24</v>
      </c>
      <c r="C9">
        <v>38</v>
      </c>
      <c r="D9" t="s">
        <v>26</v>
      </c>
      <c r="E9" t="s">
        <v>28</v>
      </c>
      <c r="F9">
        <v>48000</v>
      </c>
      <c r="G9" s="2">
        <v>37416</v>
      </c>
      <c r="H9" s="2">
        <v>42116</v>
      </c>
      <c r="I9">
        <v>6</v>
      </c>
      <c r="J9" t="str">
        <v>000</v>
      </c>
    </row>
    <row r="10" spans="1:10" x14ac:dyDescent="0.3">
      <c r="A10" t="s">
        <v>16</v>
      </c>
      <c r="B10" t="s">
        <v>25</v>
      </c>
      <c r="C10">
        <v>31</v>
      </c>
      <c r="D10" t="s">
        <v>26</v>
      </c>
      <c r="E10" t="s">
        <v>30</v>
      </c>
      <c r="F10">
        <v>42000</v>
      </c>
      <c r="G10" s="2">
        <v>37843</v>
      </c>
      <c r="H10" s="2">
        <v>42116</v>
      </c>
      <c r="I10">
        <v>6</v>
      </c>
      <c r="J10" t="str">
        <v>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5482-1B0F-4CA6-A5E2-3106DC2BEC0F}">
  <dimension ref="A1:M10"/>
  <sheetViews>
    <sheetView workbookViewId="0">
      <selection activeCell="L6" sqref="L6"/>
    </sheetView>
  </sheetViews>
  <sheetFormatPr defaultRowHeight="14.4" x14ac:dyDescent="0.3"/>
  <cols>
    <col min="8" max="8" width="16.5546875" bestFit="1" customWidth="1"/>
    <col min="9" max="9" width="16.77734375" bestFit="1" customWidth="1"/>
    <col min="12" max="12" width="13" customWidth="1"/>
  </cols>
  <sheetData>
    <row r="1" spans="1:13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40</v>
      </c>
      <c r="K1" t="s">
        <v>42</v>
      </c>
      <c r="L1" t="s">
        <v>43</v>
      </c>
    </row>
    <row r="2" spans="1:13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1">
        <v>36466</v>
      </c>
      <c r="I2" s="1">
        <v>42253</v>
      </c>
      <c r="J2" t="str" cm="1">
        <f t="array" ref="J2:J10">LEFT(C2:C10, 3)</f>
        <v>Hal</v>
      </c>
      <c r="K2" t="str" cm="1">
        <f t="array" ref="K2:K10">RIGHT(A2:A10,1)</f>
        <v>1</v>
      </c>
      <c r="L2" s="1" t="str" cm="1">
        <f t="array" ref="L2:L10">TEXT(H2:H10, "dd/mm/yyyy")</f>
        <v>02/11/1999</v>
      </c>
      <c r="M2" t="str" cm="1">
        <f t="array" ref="M2:M10">RIGHT(_xlfn.ANCHORARRAY(L2), 4)</f>
        <v>1999</v>
      </c>
    </row>
    <row r="3" spans="1:13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1">
        <v>36436</v>
      </c>
      <c r="I3" s="1">
        <v>42287</v>
      </c>
      <c r="J3" t="str">
        <v>Bea</v>
      </c>
      <c r="K3" t="str">
        <v>2</v>
      </c>
      <c r="L3" t="str">
        <v>03/10/1999</v>
      </c>
      <c r="M3" t="str">
        <v>1999</v>
      </c>
    </row>
    <row r="4" spans="1:13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1">
        <v>36711</v>
      </c>
      <c r="I4" s="1">
        <v>42986</v>
      </c>
      <c r="J4" t="str">
        <v>Sch</v>
      </c>
      <c r="K4" t="str">
        <v>3</v>
      </c>
      <c r="L4" t="str">
        <v>04/07/2000</v>
      </c>
      <c r="M4" t="str">
        <v>2000</v>
      </c>
    </row>
    <row r="5" spans="1:13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1">
        <v>36530</v>
      </c>
      <c r="I5" s="1">
        <v>42341</v>
      </c>
      <c r="J5" t="str">
        <v>Mar</v>
      </c>
      <c r="K5" t="str">
        <v>4</v>
      </c>
      <c r="L5" t="str">
        <v>05/01/2000</v>
      </c>
      <c r="M5" t="str">
        <v>2000</v>
      </c>
    </row>
    <row r="6" spans="1:13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1">
        <v>37017</v>
      </c>
      <c r="I6" s="1">
        <v>42977</v>
      </c>
      <c r="J6" t="str">
        <v>Fle</v>
      </c>
      <c r="K6" t="str">
        <v>5</v>
      </c>
      <c r="L6" t="str">
        <v>06/05/2001</v>
      </c>
      <c r="M6" t="str">
        <v>2001</v>
      </c>
    </row>
    <row r="7" spans="1:13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1">
        <v>37017</v>
      </c>
      <c r="I7" s="1">
        <v>41528</v>
      </c>
      <c r="J7" t="str">
        <v>Sco</v>
      </c>
      <c r="K7" t="str">
        <v>6</v>
      </c>
      <c r="L7" t="str">
        <v>06/05/2001</v>
      </c>
      <c r="M7" t="str">
        <v>2001</v>
      </c>
    </row>
    <row r="8" spans="1:13" x14ac:dyDescent="0.3">
      <c r="A8">
        <v>1007</v>
      </c>
      <c r="B8" t="s">
        <v>14</v>
      </c>
      <c r="C8" t="s">
        <v>23</v>
      </c>
      <c r="D8">
        <v>32</v>
      </c>
      <c r="E8" t="s">
        <v>27</v>
      </c>
      <c r="F8" t="s">
        <v>33</v>
      </c>
      <c r="G8">
        <v>41000</v>
      </c>
      <c r="H8" s="1">
        <v>37933</v>
      </c>
      <c r="I8" s="1">
        <v>41528</v>
      </c>
      <c r="J8" t="str">
        <v>Pal</v>
      </c>
      <c r="K8" t="str">
        <v>7</v>
      </c>
      <c r="L8" t="str">
        <v>08/11/2003</v>
      </c>
      <c r="M8" t="str">
        <v>2003</v>
      </c>
    </row>
    <row r="9" spans="1:13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1">
        <v>37416</v>
      </c>
      <c r="I9" s="1">
        <v>42116</v>
      </c>
      <c r="J9" t="str">
        <v>Hud</v>
      </c>
      <c r="K9" t="str">
        <v>8</v>
      </c>
      <c r="L9" t="str">
        <v>09/06/2002</v>
      </c>
      <c r="M9" t="str">
        <v>2002</v>
      </c>
    </row>
    <row r="10" spans="1:13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1">
        <v>37843</v>
      </c>
      <c r="I10" s="1">
        <v>42116</v>
      </c>
      <c r="J10" t="str">
        <v>Mal</v>
      </c>
      <c r="K10" t="str">
        <v>9</v>
      </c>
      <c r="L10" t="str">
        <v>10/08/2003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6698-CED9-4877-900C-1673DB4EB2B7}">
  <dimension ref="A1:J10"/>
  <sheetViews>
    <sheetView workbookViewId="0">
      <selection activeCell="J1" sqref="J1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109375" bestFit="1" customWidth="1"/>
    <col min="7" max="7" width="6" bestFit="1" customWidth="1"/>
    <col min="8" max="9" width="10.33203125" bestFit="1" customWidth="1"/>
    <col min="10" max="10" width="21" bestFit="1" customWidth="1"/>
  </cols>
  <sheetData>
    <row r="1" spans="1:10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44</v>
      </c>
    </row>
    <row r="2" spans="1:10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1">
        <v>36466</v>
      </c>
      <c r="I2" s="1">
        <v>42253</v>
      </c>
      <c r="J2" t="str" cm="1">
        <f t="array" ref="J2:J10">TEXT(H2:H10, "dd/mm/yyyy")</f>
        <v>02/11/1999</v>
      </c>
    </row>
    <row r="3" spans="1:10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1">
        <v>36436</v>
      </c>
      <c r="I3" s="1">
        <v>42287</v>
      </c>
      <c r="J3" t="str">
        <v>03/10/1999</v>
      </c>
    </row>
    <row r="4" spans="1:10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1">
        <v>36711</v>
      </c>
      <c r="I4" s="1">
        <v>42986</v>
      </c>
      <c r="J4" t="str">
        <v>04/07/2000</v>
      </c>
    </row>
    <row r="5" spans="1:10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1">
        <v>36530</v>
      </c>
      <c r="I5" s="1">
        <v>42341</v>
      </c>
      <c r="J5" t="str">
        <v>05/01/2000</v>
      </c>
    </row>
    <row r="6" spans="1:10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1">
        <v>37017</v>
      </c>
      <c r="I6" s="1">
        <v>42977</v>
      </c>
      <c r="J6" t="str">
        <v>06/05/2001</v>
      </c>
    </row>
    <row r="7" spans="1:10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1">
        <v>37017</v>
      </c>
      <c r="I7" s="1">
        <v>41528</v>
      </c>
      <c r="J7" t="str">
        <v>06/05/2001</v>
      </c>
    </row>
    <row r="8" spans="1:10" x14ac:dyDescent="0.3">
      <c r="A8">
        <v>1007</v>
      </c>
      <c r="B8" t="s">
        <v>14</v>
      </c>
      <c r="C8" t="s">
        <v>23</v>
      </c>
      <c r="D8">
        <v>32</v>
      </c>
      <c r="E8" t="s">
        <v>27</v>
      </c>
      <c r="F8" t="s">
        <v>33</v>
      </c>
      <c r="G8">
        <v>41000</v>
      </c>
      <c r="H8" s="1">
        <v>37933</v>
      </c>
      <c r="I8" s="1">
        <v>41528</v>
      </c>
      <c r="J8" t="str">
        <v>08/11/2003</v>
      </c>
    </row>
    <row r="9" spans="1:10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1">
        <v>37416</v>
      </c>
      <c r="I9" s="1">
        <v>42116</v>
      </c>
      <c r="J9" t="str">
        <v>09/06/2002</v>
      </c>
    </row>
    <row r="10" spans="1:10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1">
        <v>37843</v>
      </c>
      <c r="I10" s="1">
        <v>42116</v>
      </c>
      <c r="J10" t="str">
        <v>10/08/2003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92D4-CBEB-441C-A1BC-72E957BD3CEC}">
  <dimension ref="A1:K10"/>
  <sheetViews>
    <sheetView workbookViewId="0">
      <selection activeCell="H3" sqref="H3"/>
    </sheetView>
  </sheetViews>
  <sheetFormatPr defaultRowHeight="14.4" x14ac:dyDescent="0.3"/>
  <cols>
    <col min="1" max="1" width="10.77734375" bestFit="1" customWidth="1"/>
    <col min="8" max="8" width="12.44140625" customWidth="1"/>
    <col min="9" max="9" width="12" customWidth="1"/>
    <col min="10" max="10" width="11.88671875" customWidth="1"/>
  </cols>
  <sheetData>
    <row r="1" spans="1:11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49</v>
      </c>
      <c r="K1" t="s">
        <v>50</v>
      </c>
    </row>
    <row r="2" spans="1:11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1">
        <v>36466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t="s">
        <v>9</v>
      </c>
      <c r="C3" t="s">
        <v>48</v>
      </c>
      <c r="D3">
        <v>30</v>
      </c>
      <c r="E3" t="s">
        <v>27</v>
      </c>
      <c r="F3" t="s">
        <v>29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t="s">
        <v>13</v>
      </c>
      <c r="C7" t="s">
        <v>45</v>
      </c>
      <c r="D7">
        <v>35</v>
      </c>
      <c r="E7" t="s">
        <v>26</v>
      </c>
      <c r="F7" t="s">
        <v>32</v>
      </c>
      <c r="G7">
        <v>65000</v>
      </c>
      <c r="H7" s="1">
        <v>37017</v>
      </c>
      <c r="I7" s="1">
        <v>41528</v>
      </c>
      <c r="J7" t="str">
        <v>Scott</v>
      </c>
    </row>
    <row r="8" spans="1:11" x14ac:dyDescent="0.3">
      <c r="A8">
        <v>1007</v>
      </c>
      <c r="B8" t="s">
        <v>14</v>
      </c>
      <c r="C8" t="s">
        <v>46</v>
      </c>
      <c r="D8">
        <v>32</v>
      </c>
      <c r="E8" t="s">
        <v>27</v>
      </c>
      <c r="F8" t="s">
        <v>33</v>
      </c>
      <c r="G8">
        <v>41000</v>
      </c>
      <c r="H8" s="1">
        <v>37933</v>
      </c>
      <c r="I8" s="1">
        <v>41528</v>
      </c>
      <c r="J8" t="str">
        <v>Palmer</v>
      </c>
    </row>
    <row r="9" spans="1:11" x14ac:dyDescent="0.3">
      <c r="A9">
        <v>1008</v>
      </c>
      <c r="B9" t="s">
        <v>15</v>
      </c>
      <c r="C9" t="s">
        <v>47</v>
      </c>
      <c r="D9">
        <v>38</v>
      </c>
      <c r="E9" t="s">
        <v>26</v>
      </c>
      <c r="F9" t="s">
        <v>28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1">
        <v>37843</v>
      </c>
      <c r="I10" s="1">
        <v>42116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B939-B2A9-4E74-83DB-EFEFD0D31AF2}">
  <dimension ref="A1:K10"/>
  <sheetViews>
    <sheetView workbookViewId="0">
      <selection activeCell="I3" sqref="I3"/>
    </sheetView>
  </sheetViews>
  <sheetFormatPr defaultRowHeight="14.4" x14ac:dyDescent="0.3"/>
  <cols>
    <col min="8" max="8" width="12.88671875" customWidth="1"/>
    <col min="9" max="9" width="13.5546875" customWidth="1"/>
    <col min="10" max="10" width="15.6640625" customWidth="1"/>
    <col min="11" max="11" width="25.88671875" customWidth="1"/>
  </cols>
  <sheetData>
    <row r="1" spans="1:11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51</v>
      </c>
      <c r="K1" t="s">
        <v>52</v>
      </c>
    </row>
    <row r="2" spans="1:11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1">
        <v>36466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>CONCATENATE(B3,".",C3,"@gmail.com")</f>
        <v>Pam.Beasley@gmail.com</v>
      </c>
    </row>
    <row r="4" spans="1:11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ref="K4:K10" si="1">CONCATENATE(B4,".",C4,"@gmail.com")</f>
        <v>Dwight.Schrute@gmail.com</v>
      </c>
    </row>
    <row r="5" spans="1:11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1">
        <v>37017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14</v>
      </c>
      <c r="C8" t="s">
        <v>46</v>
      </c>
      <c r="D8">
        <v>32</v>
      </c>
      <c r="E8" t="s">
        <v>27</v>
      </c>
      <c r="F8" t="s">
        <v>33</v>
      </c>
      <c r="G8">
        <v>41000</v>
      </c>
      <c r="H8" s="1">
        <v>37933</v>
      </c>
      <c r="I8" s="1">
        <v>41528</v>
      </c>
      <c r="J8" t="str">
        <f t="shared" si="0"/>
        <v xml:space="preserve">Meredith Palmer  </v>
      </c>
      <c r="K8" t="str">
        <f t="shared" si="1"/>
        <v>Meredith.Palmer  @gmail.com</v>
      </c>
    </row>
    <row r="9" spans="1:11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1">
        <v>37843</v>
      </c>
      <c r="I10" s="1">
        <v>42116</v>
      </c>
      <c r="J10" t="str">
        <f t="shared" si="0"/>
        <v>Kevin Malone</v>
      </c>
      <c r="K10" t="str">
        <f t="shared" si="1"/>
        <v>Kevin.Malone@gmail.com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2216-4A61-4676-98D2-CC1E90068CB2}">
  <dimension ref="A1:L10"/>
  <sheetViews>
    <sheetView workbookViewId="0">
      <selection sqref="A1:I10"/>
    </sheetView>
  </sheetViews>
  <sheetFormatPr defaultRowHeight="14.4" x14ac:dyDescent="0.3"/>
  <cols>
    <col min="6" max="6" width="16.33203125" customWidth="1"/>
    <col min="8" max="8" width="14.44140625" customWidth="1"/>
    <col min="9" max="9" width="17" customWidth="1"/>
    <col min="10" max="10" width="15.6640625" customWidth="1"/>
    <col min="11" max="11" width="17.44140625" customWidth="1"/>
    <col min="12" max="12" width="17" customWidth="1"/>
  </cols>
  <sheetData>
    <row r="1" spans="1:12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4" t="s">
        <v>53</v>
      </c>
      <c r="I2" s="4" t="s">
        <v>61</v>
      </c>
      <c r="J2" t="str" cm="1">
        <f t="array" ref="J2:J10">SUBSTITUTE(H2:H10,"/","-",1)</f>
        <v>11-2/2021</v>
      </c>
      <c r="K2" t="str" cm="1">
        <f t="array" ref="K2:K10">SUBSTITUTE(I2:I10,"/","-",2)</f>
        <v>9/6-2015</v>
      </c>
      <c r="L2" t="str" cm="1">
        <f t="array" ref="L2:L10">SUBSTITUTE(H2:H10,"/","-")</f>
        <v>11-2-2021</v>
      </c>
    </row>
    <row r="3" spans="1:12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4" t="s">
        <v>54</v>
      </c>
      <c r="I3" s="4" t="s">
        <v>62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4" t="s">
        <v>55</v>
      </c>
      <c r="I4" s="4" t="s">
        <v>63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4" t="s">
        <v>56</v>
      </c>
      <c r="I5" s="4" t="s">
        <v>64</v>
      </c>
      <c r="J5" t="str">
        <v>1-5/2000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4" t="s">
        <v>57</v>
      </c>
      <c r="I6" s="4" t="s">
        <v>65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4" t="s">
        <v>57</v>
      </c>
      <c r="I7" s="4" t="s">
        <v>66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14</v>
      </c>
      <c r="C8" t="s">
        <v>46</v>
      </c>
      <c r="D8">
        <v>32</v>
      </c>
      <c r="E8" t="s">
        <v>27</v>
      </c>
      <c r="F8" t="s">
        <v>33</v>
      </c>
      <c r="G8">
        <v>41000</v>
      </c>
      <c r="H8" s="4" t="s">
        <v>58</v>
      </c>
      <c r="I8" s="4" t="s">
        <v>67</v>
      </c>
      <c r="J8" t="str">
        <v>11-8/2003</v>
      </c>
      <c r="K8" t="str">
        <v>10/4-2013</v>
      </c>
      <c r="L8" t="str">
        <v>11-8-2003</v>
      </c>
    </row>
    <row r="9" spans="1:12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4" t="s">
        <v>59</v>
      </c>
      <c r="I9" s="4" t="s">
        <v>68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4" t="s">
        <v>60</v>
      </c>
      <c r="I10" s="4" t="s">
        <v>69</v>
      </c>
      <c r="J10" t="str">
        <v>8-10/2003</v>
      </c>
      <c r="K10" t="str">
        <v>9/14-2011</v>
      </c>
      <c r="L10" t="str">
        <v>8-10-2003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993-4457-4331-B202-181795A1FAFD}">
  <dimension ref="A1:L10"/>
  <sheetViews>
    <sheetView topLeftCell="B1" workbookViewId="0">
      <selection activeCell="L2" sqref="L2"/>
    </sheetView>
  </sheetViews>
  <sheetFormatPr defaultRowHeight="14.4" x14ac:dyDescent="0.3"/>
  <cols>
    <col min="1" max="1" width="15.33203125" customWidth="1"/>
    <col min="2" max="2" width="13" customWidth="1"/>
    <col min="6" max="6" width="12.21875" customWidth="1"/>
    <col min="7" max="7" width="12.33203125" customWidth="1"/>
    <col min="8" max="8" width="16.109375" customWidth="1"/>
    <col min="9" max="9" width="14.33203125" customWidth="1"/>
  </cols>
  <sheetData>
    <row r="1" spans="1:12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4" t="s">
        <v>53</v>
      </c>
      <c r="I2" s="4" t="s">
        <v>61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4" t="s">
        <v>54</v>
      </c>
      <c r="I3" s="4" t="s">
        <v>62</v>
      </c>
    </row>
    <row r="4" spans="1:12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4" t="s">
        <v>55</v>
      </c>
      <c r="I4" s="4" t="s">
        <v>63</v>
      </c>
    </row>
    <row r="5" spans="1:12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4" t="s">
        <v>56</v>
      </c>
      <c r="I5" s="4" t="s">
        <v>64</v>
      </c>
    </row>
    <row r="6" spans="1:12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4" t="s">
        <v>57</v>
      </c>
      <c r="I6" s="4" t="s">
        <v>65</v>
      </c>
    </row>
    <row r="7" spans="1:12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4" t="s">
        <v>57</v>
      </c>
      <c r="I7" s="4" t="s">
        <v>66</v>
      </c>
    </row>
    <row r="8" spans="1:12" x14ac:dyDescent="0.3">
      <c r="A8">
        <v>1007</v>
      </c>
      <c r="B8" t="s">
        <v>14</v>
      </c>
      <c r="C8" t="s">
        <v>46</v>
      </c>
      <c r="D8">
        <v>32</v>
      </c>
      <c r="E8" t="s">
        <v>27</v>
      </c>
      <c r="F8" t="s">
        <v>33</v>
      </c>
      <c r="G8">
        <v>41000</v>
      </c>
      <c r="H8" s="4" t="s">
        <v>58</v>
      </c>
      <c r="I8" s="4" t="s">
        <v>67</v>
      </c>
    </row>
    <row r="9" spans="1:12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4" t="s">
        <v>59</v>
      </c>
      <c r="I9" s="4" t="s">
        <v>68</v>
      </c>
    </row>
    <row r="10" spans="1:12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4" t="s">
        <v>60</v>
      </c>
      <c r="I10" s="4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D236-BBBA-4A78-B75D-B9F12306C5B2}">
  <dimension ref="A1:L10"/>
  <sheetViews>
    <sheetView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109375" bestFit="1" customWidth="1"/>
    <col min="7" max="7" width="6" bestFit="1" customWidth="1"/>
    <col min="8" max="8" width="9.5546875" bestFit="1" customWidth="1"/>
    <col min="9" max="9" width="10.5546875" bestFit="1" customWidth="1"/>
  </cols>
  <sheetData>
    <row r="1" spans="1:12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4" t="s">
        <v>53</v>
      </c>
      <c r="I2" s="4" t="s">
        <v>61</v>
      </c>
      <c r="J2">
        <f>COUNT(D2:D10)</f>
        <v>9</v>
      </c>
      <c r="K2">
        <f>COUNTIF(G2:G10,"&gt;50000")</f>
        <v>2</v>
      </c>
      <c r="L2">
        <f>COUNTIFS(G2:G10,"&gt;40000",'COUNT-COUNTIF-COUNTIFS'!E2:E10,"Male",D2:D10,"&gt;30")</f>
        <v>4</v>
      </c>
    </row>
    <row r="3" spans="1:12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4" t="s">
        <v>54</v>
      </c>
      <c r="I3" s="4" t="s">
        <v>62</v>
      </c>
    </row>
    <row r="4" spans="1:12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4" t="s">
        <v>55</v>
      </c>
      <c r="I4" s="4" t="s">
        <v>63</v>
      </c>
    </row>
    <row r="5" spans="1:12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4" t="s">
        <v>56</v>
      </c>
      <c r="I5" s="4" t="s">
        <v>64</v>
      </c>
    </row>
    <row r="6" spans="1:12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4" t="s">
        <v>57</v>
      </c>
      <c r="I6" s="4" t="s">
        <v>65</v>
      </c>
    </row>
    <row r="7" spans="1:12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4" t="s">
        <v>57</v>
      </c>
      <c r="I7" s="4" t="s">
        <v>66</v>
      </c>
    </row>
    <row r="8" spans="1:12" x14ac:dyDescent="0.3">
      <c r="A8">
        <v>1007</v>
      </c>
      <c r="B8" t="s">
        <v>14</v>
      </c>
      <c r="C8" t="s">
        <v>46</v>
      </c>
      <c r="D8">
        <v>32</v>
      </c>
      <c r="E8" t="s">
        <v>27</v>
      </c>
      <c r="F8" t="s">
        <v>33</v>
      </c>
      <c r="G8">
        <v>41000</v>
      </c>
      <c r="H8" s="4" t="s">
        <v>58</v>
      </c>
      <c r="I8" s="4" t="s">
        <v>67</v>
      </c>
    </row>
    <row r="9" spans="1:12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4" t="s">
        <v>59</v>
      </c>
      <c r="I9" s="4" t="s">
        <v>68</v>
      </c>
    </row>
    <row r="10" spans="1:12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4" t="s">
        <v>60</v>
      </c>
      <c r="I10" s="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B873-70DA-4631-AFC7-6E6E0C6DB46D}">
  <dimension ref="A1:K10"/>
  <sheetViews>
    <sheetView tabSelected="1" workbookViewId="0">
      <selection activeCell="K12" sqref="K1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8.109375" bestFit="1" customWidth="1"/>
    <col min="7" max="7" width="6" bestFit="1" customWidth="1"/>
    <col min="8" max="8" width="12.5546875" customWidth="1"/>
    <col min="9" max="9" width="13.44140625" customWidth="1"/>
    <col min="10" max="10" width="13.88671875" customWidth="1"/>
    <col min="11" max="11" width="22.44140625" customWidth="1"/>
  </cols>
  <sheetData>
    <row r="1" spans="1:11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t="s">
        <v>7</v>
      </c>
      <c r="J1" t="s">
        <v>79</v>
      </c>
      <c r="K1" t="s">
        <v>80</v>
      </c>
    </row>
    <row r="2" spans="1:11" x14ac:dyDescent="0.3">
      <c r="A2">
        <v>1001</v>
      </c>
      <c r="B2" t="s">
        <v>8</v>
      </c>
      <c r="C2" t="s">
        <v>17</v>
      </c>
      <c r="D2">
        <v>30</v>
      </c>
      <c r="E2" t="s">
        <v>26</v>
      </c>
      <c r="F2" t="s">
        <v>28</v>
      </c>
      <c r="G2">
        <v>45000</v>
      </c>
      <c r="H2" s="1">
        <v>36933</v>
      </c>
      <c r="I2" s="1">
        <v>42164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9</v>
      </c>
      <c r="C3" t="s">
        <v>18</v>
      </c>
      <c r="D3">
        <v>30</v>
      </c>
      <c r="E3" t="s">
        <v>27</v>
      </c>
      <c r="F3" t="s">
        <v>29</v>
      </c>
      <c r="G3">
        <v>36000</v>
      </c>
      <c r="H3" s="1">
        <v>36229</v>
      </c>
      <c r="I3" s="1">
        <v>42287</v>
      </c>
      <c r="J3">
        <f>_xlfn.DAYS(I3,H3)</f>
        <v>6058</v>
      </c>
      <c r="K3">
        <f t="shared" ref="K3:K10" si="0">NETWORKDAYS(H3,I3)</f>
        <v>4328</v>
      </c>
    </row>
    <row r="4" spans="1:11" x14ac:dyDescent="0.3">
      <c r="A4">
        <v>1003</v>
      </c>
      <c r="B4" t="s">
        <v>10</v>
      </c>
      <c r="C4" t="s">
        <v>19</v>
      </c>
      <c r="D4">
        <v>29</v>
      </c>
      <c r="E4" t="s">
        <v>26</v>
      </c>
      <c r="F4" t="s">
        <v>28</v>
      </c>
      <c r="G4">
        <v>63000</v>
      </c>
      <c r="H4" s="1">
        <v>36623</v>
      </c>
      <c r="I4" s="1">
        <v>42956</v>
      </c>
      <c r="J4">
        <f>_xlfn.DAYS(I4,H4)</f>
        <v>6333</v>
      </c>
      <c r="K4">
        <f t="shared" si="0"/>
        <v>4524</v>
      </c>
    </row>
    <row r="5" spans="1:11" x14ac:dyDescent="0.3">
      <c r="A5">
        <v>1004</v>
      </c>
      <c r="B5" t="s">
        <v>11</v>
      </c>
      <c r="C5" t="s">
        <v>20</v>
      </c>
      <c r="D5">
        <v>31</v>
      </c>
      <c r="E5" t="s">
        <v>27</v>
      </c>
      <c r="F5" t="s">
        <v>30</v>
      </c>
      <c r="G5">
        <v>47000</v>
      </c>
      <c r="H5" s="1">
        <v>36647</v>
      </c>
      <c r="I5" s="1">
        <v>42075</v>
      </c>
      <c r="J5">
        <f>_xlfn.DAYS(I5,H5)</f>
        <v>5428</v>
      </c>
      <c r="K5">
        <f t="shared" si="0"/>
        <v>3879</v>
      </c>
    </row>
    <row r="6" spans="1:11" x14ac:dyDescent="0.3">
      <c r="A6">
        <v>1005</v>
      </c>
      <c r="B6" t="s">
        <v>12</v>
      </c>
      <c r="C6" t="s">
        <v>21</v>
      </c>
      <c r="D6">
        <v>32</v>
      </c>
      <c r="E6" t="s">
        <v>26</v>
      </c>
      <c r="F6" t="s">
        <v>31</v>
      </c>
      <c r="G6">
        <v>50000</v>
      </c>
      <c r="H6" s="1">
        <v>37047</v>
      </c>
      <c r="I6" s="1">
        <v>42977</v>
      </c>
      <c r="J6">
        <f>_xlfn.DAYS(I6,H6)</f>
        <v>5930</v>
      </c>
      <c r="K6">
        <f t="shared" si="0"/>
        <v>4237</v>
      </c>
    </row>
    <row r="7" spans="1:11" x14ac:dyDescent="0.3">
      <c r="A7">
        <v>1006</v>
      </c>
      <c r="B7" t="s">
        <v>13</v>
      </c>
      <c r="C7" t="s">
        <v>22</v>
      </c>
      <c r="D7">
        <v>35</v>
      </c>
      <c r="E7" t="s">
        <v>26</v>
      </c>
      <c r="F7" t="s">
        <v>32</v>
      </c>
      <c r="G7">
        <v>65000</v>
      </c>
      <c r="H7" s="1">
        <v>37047</v>
      </c>
      <c r="I7" s="1">
        <v>41587</v>
      </c>
      <c r="J7">
        <f>_xlfn.DAYS(I7,H7)</f>
        <v>4540</v>
      </c>
      <c r="K7">
        <f t="shared" si="0"/>
        <v>3244</v>
      </c>
    </row>
    <row r="8" spans="1:11" x14ac:dyDescent="0.3">
      <c r="A8">
        <v>1007</v>
      </c>
      <c r="B8" t="s">
        <v>14</v>
      </c>
      <c r="C8" t="s">
        <v>46</v>
      </c>
      <c r="D8">
        <v>32</v>
      </c>
      <c r="E8" t="s">
        <v>27</v>
      </c>
      <c r="F8" t="s">
        <v>33</v>
      </c>
      <c r="G8">
        <v>41000</v>
      </c>
      <c r="H8" s="1">
        <v>37844</v>
      </c>
      <c r="I8" s="1">
        <v>41374</v>
      </c>
      <c r="J8">
        <f>_xlfn.DAYS(I8,H8)</f>
        <v>3530</v>
      </c>
      <c r="K8">
        <f t="shared" si="0"/>
        <v>2523</v>
      </c>
    </row>
    <row r="9" spans="1:11" x14ac:dyDescent="0.3">
      <c r="A9">
        <v>1008</v>
      </c>
      <c r="B9" t="s">
        <v>15</v>
      </c>
      <c r="C9" t="s">
        <v>24</v>
      </c>
      <c r="D9">
        <v>38</v>
      </c>
      <c r="E9" t="s">
        <v>26</v>
      </c>
      <c r="F9" t="s">
        <v>28</v>
      </c>
      <c r="G9">
        <v>48000</v>
      </c>
      <c r="H9" s="1">
        <v>37505</v>
      </c>
      <c r="I9" s="1">
        <v>42116</v>
      </c>
      <c r="J9">
        <f>_xlfn.DAYS(I9,H9)</f>
        <v>4611</v>
      </c>
      <c r="K9">
        <f t="shared" si="0"/>
        <v>3294</v>
      </c>
    </row>
    <row r="10" spans="1:11" x14ac:dyDescent="0.3">
      <c r="A10">
        <v>1009</v>
      </c>
      <c r="B10" t="s">
        <v>16</v>
      </c>
      <c r="C10" t="s">
        <v>25</v>
      </c>
      <c r="D10">
        <v>31</v>
      </c>
      <c r="E10" t="s">
        <v>26</v>
      </c>
      <c r="F10" t="s">
        <v>30</v>
      </c>
      <c r="G10">
        <v>42000</v>
      </c>
      <c r="H10" s="1">
        <v>37902</v>
      </c>
      <c r="I10" s="1">
        <v>42116</v>
      </c>
      <c r="J10">
        <f>_xlfn.DAYS(I10,H10)</f>
        <v>4214</v>
      </c>
      <c r="K10">
        <f t="shared" si="0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 To Text</vt:lpstr>
      <vt:lpstr>TRIM</vt:lpstr>
      <vt:lpstr>Concatenate</vt:lpstr>
      <vt:lpstr>SUBSTITUTE</vt:lpstr>
      <vt:lpstr>SUM-SUMIF-SUMIFS</vt:lpstr>
      <vt:lpstr>COUNT-COUNTIF-COUNTIFS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Simhadri</dc:creator>
  <cp:lastModifiedBy>Mounika Simhadri</cp:lastModifiedBy>
  <dcterms:created xsi:type="dcterms:W3CDTF">2024-11-04T15:19:11Z</dcterms:created>
  <dcterms:modified xsi:type="dcterms:W3CDTF">2024-11-09T06:37:29Z</dcterms:modified>
</cp:coreProperties>
</file>