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updateLinks="never" defaultThemeVersion="124226"/>
  <mc:AlternateContent xmlns:mc="http://schemas.openxmlformats.org/markup-compatibility/2006">
    <mc:Choice Requires="x15">
      <x15ac:absPath xmlns:x15ac="http://schemas.microsoft.com/office/spreadsheetml/2010/11/ac" url="D:\PycharmProjects\orahub_develop\cd3_automation_toolkit\example\"/>
    </mc:Choice>
  </mc:AlternateContent>
  <xr:revisionPtr revIDLastSave="0" documentId="13_ncr:1_{80A26B50-E534-4EC3-9BA2-9B8DBC6D00AF}" xr6:coauthVersionLast="47" xr6:coauthVersionMax="47" xr10:uidLastSave="{00000000-0000-0000-0000-000000000000}"/>
  <bookViews>
    <workbookView xWindow="-110" yWindow="-110" windowWidth="19420" windowHeight="10420" tabRatio="1000" xr2:uid="{00000000-000D-0000-FFFF-FFFF00000000}"/>
  </bookViews>
  <sheets>
    <sheet name="Release-Info" sheetId="1" r:id="rId1"/>
    <sheet name="Compartments" sheetId="2" r:id="rId2"/>
    <sheet name="Groups" sheetId="3" r:id="rId3"/>
    <sheet name="Users" sheetId="46" r:id="rId4"/>
    <sheet name="NetworkSources" sheetId="47" state="hidden" r:id="rId5"/>
    <sheet name="Policies" sheetId="4" r:id="rId6"/>
    <sheet name="Tags" sheetId="22" r:id="rId7"/>
    <sheet name="VCNs" sheetId="34" r:id="rId8"/>
    <sheet name="DRGs" sheetId="35" r:id="rId9"/>
    <sheet name="VCN Info" sheetId="36" r:id="rId10"/>
    <sheet name="DHCP" sheetId="37" r:id="rId11"/>
    <sheet name="SubnetsVLANs" sheetId="38" r:id="rId12"/>
    <sheet name="drop_down_rule_set" sheetId="31" state="hidden" r:id="rId13"/>
    <sheet name="DRGRouteRulesinOCI" sheetId="30" r:id="rId14"/>
    <sheet name="RouteRulesinOCI" sheetId="9" r:id="rId15"/>
    <sheet name="SecRulesinOCI" sheetId="10" r:id="rId16"/>
    <sheet name="NSGs" sheetId="11" r:id="rId17"/>
    <sheet name="DNS-Views-Zones-Records" sheetId="48" r:id="rId18"/>
    <sheet name="DNS-Resolvers" sheetId="49" r:id="rId19"/>
    <sheet name="DedicatedVMHosts" sheetId="12" r:id="rId20"/>
    <sheet name="Instances" sheetId="13" r:id="rId21"/>
    <sheet name="BlockVolumes" sheetId="14" r:id="rId22"/>
    <sheet name="FSS" sheetId="15" r:id="rId23"/>
    <sheet name="OKE" sheetId="45" r:id="rId24"/>
    <sheet name="LB-Hostname-Certs" sheetId="16" r:id="rId25"/>
    <sheet name="LB-BackendSet-BackendServer" sheetId="17" r:id="rId26"/>
    <sheet name="LB-Listener" sheetId="20" r:id="rId27"/>
    <sheet name="LB-RuleSet" sheetId="18" r:id="rId28"/>
    <sheet name="LB-PathRouteSet" sheetId="19" r:id="rId29"/>
    <sheet name="NLB-Listeners" sheetId="40" r:id="rId30"/>
    <sheet name="NLB-BackendSets-BackendServers" sheetId="39" r:id="rId31"/>
    <sheet name="ADB" sheetId="41" r:id="rId32"/>
    <sheet name="DBSystems-VM-BM" sheetId="24" r:id="rId33"/>
    <sheet name="EXA-Infra" sheetId="33" r:id="rId34"/>
    <sheet name="EXA-VMClusters" sheetId="26" r:id="rId35"/>
    <sheet name="SDDCs" sheetId="50" r:id="rId36"/>
    <sheet name="SDDCs-Network" sheetId="51" r:id="rId37"/>
    <sheet name="Buckets" sheetId="52" r:id="rId38"/>
    <sheet name="Database_Dropdown" sheetId="42" state="hidden" r:id="rId39"/>
    <sheet name="LB Rule Set Dropdown" sheetId="21" state="hidden" r:id="rId40"/>
    <sheet name="drop_down_rule_comp" sheetId="32" state="hidden" r:id="rId41"/>
  </sheets>
  <externalReferences>
    <externalReference r:id="rId42"/>
    <externalReference r:id="rId43"/>
    <externalReference r:id="rId44"/>
    <externalReference r:id="rId45"/>
    <externalReference r:id="rId46"/>
    <externalReference r:id="rId47"/>
    <externalReference r:id="rId48"/>
    <externalReference r:id="rId49"/>
    <externalReference r:id="rId50"/>
    <externalReference r:id="rId51"/>
  </externalReferences>
  <definedNames>
    <definedName name="Action_Values" localSheetId="27">'LB Rule Set Dropdown'!$A$2:$A$12</definedName>
    <definedName name="Allowed_Methods" localSheetId="27">'LB Rule Set Dropdown'!$B$2:$B$41</definedName>
    <definedName name="Attribute_Names" localSheetId="27">'LB Rule Set Dropdown'!$D$2:$D$5</definedName>
    <definedName name="bm_shapes_drop" localSheetId="31">Database_Dropdown!#REF!</definedName>
    <definedName name="bm_shapes_drop" localSheetId="38">Database_Dropdown!#REF!</definedName>
    <definedName name="bm_shapes_drop" localSheetId="13">[1]Database_Dropdown!$F$2:$F$3</definedName>
    <definedName name="bm_shapes_drop" localSheetId="8">[2]Database_Dropdown!$F$2:$F$3</definedName>
    <definedName name="bm_shapes_drop" localSheetId="40">[3]Database_Dropdown!$F$2:$F$3</definedName>
    <definedName name="bm_shapes_drop" localSheetId="12">[4]Database_Dropdown!$F$2:$F$3</definedName>
    <definedName name="bm_shapes_drop" localSheetId="30">[5]Database_Dropdown!#REF!</definedName>
    <definedName name="bm_shapes_drop" localSheetId="29">[5]Database_Dropdown!#REF!</definedName>
    <definedName name="bm_shapes_drop" localSheetId="23">[6]Database_Dropdown!#REF!</definedName>
    <definedName name="bm_shapes_drop">[7]Database_Dropdown!#REF!</definedName>
    <definedName name="char_set" localSheetId="31">Database_Dropdown!$H$2:$H$108</definedName>
    <definedName name="char_set" localSheetId="37">[7]Database_Dropdown!$H$2:$H$108</definedName>
    <definedName name="char_set" localSheetId="38">Database_Dropdown!$H$2:$H$108</definedName>
    <definedName name="char_set" localSheetId="18">[7]Database_Dropdown!$H$2:$H$108</definedName>
    <definedName name="char_set" localSheetId="17">[7]Database_Dropdown!$H$2:$H$108</definedName>
    <definedName name="char_set" localSheetId="13">[1]Database_Dropdown!$I$2:$I$108</definedName>
    <definedName name="char_set" localSheetId="8">[2]Database_Dropdown!$I$2:$I$108</definedName>
    <definedName name="char_set" localSheetId="40">[3]Database_Dropdown!$I$2:$I$108</definedName>
    <definedName name="char_set" localSheetId="12">[4]Database_Dropdown!$I$2:$I$108</definedName>
    <definedName name="char_set" localSheetId="4">[7]Database_Dropdown!$H$2:$H$108</definedName>
    <definedName name="char_set" localSheetId="30">[5]Database_Dropdown!$H$2:$H$108</definedName>
    <definedName name="char_set" localSheetId="29">[5]Database_Dropdown!$H$2:$H$108</definedName>
    <definedName name="char_set" localSheetId="23">[6]Database_Dropdown!$H$2:$H$108</definedName>
    <definedName name="char_set" localSheetId="35">[7]Database_Dropdown!$H$2:$H$108</definedName>
    <definedName name="char_set" localSheetId="36">[7]Database_Dropdown!$H$2:$H$108</definedName>
    <definedName name="char_set" localSheetId="3">[7]Database_Dropdown!$H$2:$H$108</definedName>
    <definedName name="char_set">#REF!</definedName>
    <definedName name="D3D1000">'DBSystems-VM-BM'!$D$3</definedName>
    <definedName name="db_sersion_drop" localSheetId="31">Database_Dropdown!$C$2:$C$14</definedName>
    <definedName name="db_sersion_drop" localSheetId="38">Database_Dropdown!$C$2:$C$14</definedName>
    <definedName name="db_sersion_drop" localSheetId="13">[1]Database_Dropdown!$C$2:$C$14</definedName>
    <definedName name="db_sersion_drop" localSheetId="8">[2]Database_Dropdown!$C$2:$C$14</definedName>
    <definedName name="db_sersion_drop" localSheetId="40">[3]Database_Dropdown!$C$2:$C$14</definedName>
    <definedName name="db_sersion_drop" localSheetId="12">[4]Database_Dropdown!$C$2:$C$14</definedName>
    <definedName name="db_sersion_drop" localSheetId="30">[5]Database_Dropdown!$C$2:$C$14</definedName>
    <definedName name="db_sersion_drop" localSheetId="29">[5]Database_Dropdown!$C$2:$C$14</definedName>
    <definedName name="db_sersion_drop" localSheetId="23">[6]Database_Dropdown!$C$2:$C$14</definedName>
    <definedName name="db_sersion_drop">[7]Database_Dropdown!$C$2:$C$14</definedName>
    <definedName name="exa_shapes_drop" localSheetId="38">Database_Dropdown!$E$2:$E$11</definedName>
    <definedName name="exa_shapes_drop" localSheetId="13">[1]Database_Dropdown!$E$2:$E$11</definedName>
    <definedName name="exa_shapes_drop" localSheetId="8">[2]Database_Dropdown!$E$2:$E$11</definedName>
    <definedName name="exa_shapes_drop" localSheetId="40">[3]Database_Dropdown!$E$2:$E$11</definedName>
    <definedName name="exa_shapes_drop" localSheetId="12">[4]Database_Dropdown!$E$2:$E$11</definedName>
    <definedName name="exa_shapes_drop" localSheetId="30">[5]Database_Dropdown!$E$2:$E$11</definedName>
    <definedName name="exa_shapes_drop" localSheetId="29">[5]Database_Dropdown!$E$2:$E$11</definedName>
    <definedName name="exa_shapes_drop" localSheetId="23">[6]Database_Dropdown!$E$2:$E$11</definedName>
    <definedName name="exa_shapes_drop">[7]Database_Dropdown!$E$2:$E$11</definedName>
    <definedName name="Header_Size" localSheetId="31">'[8]LB Rule Set Dropdown'!$F$2:$F$6</definedName>
    <definedName name="Header_Size" localSheetId="38">'[8]LB Rule Set Dropdown'!$F$2:$F$6</definedName>
    <definedName name="Header_Size" localSheetId="13">'[1]Rule Set Dropdown'!$F$2:$F$6</definedName>
    <definedName name="Header_Size" localSheetId="8">'[2]Rule Set Dropdown'!$F$2:$F$6</definedName>
    <definedName name="Header_Size" localSheetId="40">'[3]Rule Set Dropdown'!$F$2:$F$6</definedName>
    <definedName name="Header_Size" localSheetId="12">#REF!</definedName>
    <definedName name="Header_Size" localSheetId="30">'[5]LB Rule Set Dropdown'!$F$2:$F$6</definedName>
    <definedName name="Header_Size" localSheetId="29">'[5]LB Rule Set Dropdown'!$F$2:$F$6</definedName>
    <definedName name="Header_Size" localSheetId="23">'[9]LB Rule Set Dropdown'!$F$2:$F$6</definedName>
    <definedName name="Header_Size">'LB Rule Set Dropdown'!$F$2:$F$6</definedName>
    <definedName name="license_type_drop" localSheetId="31">Database_Dropdown!$F$2:$F$3</definedName>
    <definedName name="license_type_drop" localSheetId="38">Database_Dropdown!$F$2:$F$3</definedName>
    <definedName name="license_type_drop" localSheetId="13">[1]Database_Dropdown!$G$2:$G$3</definedName>
    <definedName name="license_type_drop" localSheetId="8">[2]Database_Dropdown!$G$2:$G$3</definedName>
    <definedName name="license_type_drop" localSheetId="40">[3]Database_Dropdown!$G$2:$G$3</definedName>
    <definedName name="license_type_drop" localSheetId="12">[4]Database_Dropdown!$G$2:$G$3</definedName>
    <definedName name="license_type_drop" localSheetId="30">[5]Database_Dropdown!$F$2:$F$3</definedName>
    <definedName name="license_type_drop" localSheetId="29">[5]Database_Dropdown!$F$2:$F$3</definedName>
    <definedName name="license_type_drop" localSheetId="23">[6]Database_Dropdown!$F$2:$F$3</definedName>
    <definedName name="license_type_drop">[7]Database_Dropdown!$F$2:$F$3</definedName>
    <definedName name="Match_Style" localSheetId="28">'LB Rule Set Dropdown'!$C$2:$C$6</definedName>
    <definedName name="Match_Style" localSheetId="27">'LB Rule Set Dropdown'!$C$2:$C$6</definedName>
    <definedName name="nchar_set" localSheetId="31">Database_Dropdown!$G$2:$G$3</definedName>
    <definedName name="nchar_set" localSheetId="37">[7]Database_Dropdown!$G$2:$G$3</definedName>
    <definedName name="nchar_set" localSheetId="38">Database_Dropdown!$G$2:$G$3</definedName>
    <definedName name="nchar_set" localSheetId="18">[7]Database_Dropdown!$G$2:$G$3</definedName>
    <definedName name="nchar_set" localSheetId="17">[7]Database_Dropdown!$G$2:$G$3</definedName>
    <definedName name="nchar_set" localSheetId="13">[1]Database_Dropdown!$H$2:$H$3</definedName>
    <definedName name="nchar_set" localSheetId="8">[2]Database_Dropdown!$H$2:$H$3</definedName>
    <definedName name="nchar_set" localSheetId="40">[3]Database_Dropdown!$H$2:$H$3</definedName>
    <definedName name="nchar_set" localSheetId="12">[4]Database_Dropdown!$H$2:$H$3</definedName>
    <definedName name="nchar_set" localSheetId="4">[7]Database_Dropdown!$G$2:$G$3</definedName>
    <definedName name="nchar_set" localSheetId="30">[5]Database_Dropdown!$G$2:$G$3</definedName>
    <definedName name="nchar_set" localSheetId="29">[5]Database_Dropdown!$G$2:$G$3</definedName>
    <definedName name="nchar_set" localSheetId="23">[6]Database_Dropdown!$G$2:$G$3</definedName>
    <definedName name="nchar_set" localSheetId="35">[7]Database_Dropdown!$G$2:$G$3</definedName>
    <definedName name="nchar_set" localSheetId="36">[7]Database_Dropdown!$G$2:$G$3</definedName>
    <definedName name="nchar_set" localSheetId="3">[7]Database_Dropdown!$G$2:$G$3</definedName>
    <definedName name="nchar_set">#REF!</definedName>
    <definedName name="Response_Code" localSheetId="31">'[8]LB Rule Set Dropdown'!$E$2:$E$7</definedName>
    <definedName name="Response_Code" localSheetId="38">'[8]LB Rule Set Dropdown'!$E$2:$E$7</definedName>
    <definedName name="Response_Code" localSheetId="13">'[1]Rule Set Dropdown'!$E$2:$E$7</definedName>
    <definedName name="Response_Code" localSheetId="8">'[2]Rule Set Dropdown'!$E$2:$E$7</definedName>
    <definedName name="Response_Code" localSheetId="40">'[3]Rule Set Dropdown'!$E$2:$E$7</definedName>
    <definedName name="Response_Code" localSheetId="12">#REF!</definedName>
    <definedName name="Response_Code" localSheetId="30">'[5]LB Rule Set Dropdown'!$E$2:$E$7</definedName>
    <definedName name="Response_Code" localSheetId="29">'[5]LB Rule Set Dropdown'!$E$2:$E$7</definedName>
    <definedName name="Response_Code" localSheetId="23">'[9]LB Rule Set Dropdown'!$E$2:$E$7</definedName>
    <definedName name="Response_Code">'LB Rule Set Dropdown'!$E$2:$E$7</definedName>
    <definedName name="Shape_Option" localSheetId="38">#REF!</definedName>
    <definedName name="Shape_Option" localSheetId="32">#REF!</definedName>
    <definedName name="Shape_Option" localSheetId="13">#REF!</definedName>
    <definedName name="Shape_Option" localSheetId="8">#REF!</definedName>
    <definedName name="Shape_Option" localSheetId="40">#REF!</definedName>
    <definedName name="Shape_Option" localSheetId="12">#REF!</definedName>
    <definedName name="Shape_Option" localSheetId="34">#REF!</definedName>
    <definedName name="Shape_Option" localSheetId="30">#REF!</definedName>
    <definedName name="Shape_Option" localSheetId="29">#REF!</definedName>
    <definedName name="Shape_Option" localSheetId="23">#REF!</definedName>
    <definedName name="Shape_Option">#REF!</definedName>
    <definedName name="Shape_Option_DB">[10]Database!$B$10:$J$10</definedName>
    <definedName name="software_drop" localSheetId="31">Database_Dropdown!$B$2:$B$5</definedName>
    <definedName name="software_drop" localSheetId="38">Database_Dropdown!$B$2:$B$5</definedName>
    <definedName name="software_drop" localSheetId="13">[1]Database_Dropdown!$B$2:$B$5</definedName>
    <definedName name="software_drop" localSheetId="8">[2]Database_Dropdown!$B$2:$B$5</definedName>
    <definedName name="software_drop" localSheetId="40">[3]Database_Dropdown!$B$2:$B$5</definedName>
    <definedName name="software_drop" localSheetId="12">[4]Database_Dropdown!$B$2:$B$5</definedName>
    <definedName name="software_drop" localSheetId="30">[5]Database_Dropdown!$B$2:$B$5</definedName>
    <definedName name="software_drop" localSheetId="29">[5]Database_Dropdown!$B$2:$B$5</definedName>
    <definedName name="software_drop" localSheetId="23">[6]Database_Dropdown!$B$2:$B$5</definedName>
    <definedName name="software_drop">[7]Database_Dropdown!$B$2:$B$5</definedName>
    <definedName name="VM_Shapes" localSheetId="38">Database_Dropdown!$A$2:$A$12</definedName>
    <definedName name="VM_Shapes" localSheetId="13">#REF!</definedName>
    <definedName name="VM_Shapes" localSheetId="8">#REF!</definedName>
    <definedName name="VM_Shapes">'DBSystems-VM-BM'!$AB$393:$AB$403</definedName>
    <definedName name="VM_shapes_drop" localSheetId="31">Database_Dropdown!$A$2:$A$7</definedName>
    <definedName name="VM_shapes_drop" localSheetId="38">Database_Dropdown!$A$2:$A$7</definedName>
    <definedName name="VM_shapes_drop" localSheetId="13">[1]Database_Dropdown!$A$2:$A$7</definedName>
    <definedName name="VM_shapes_drop" localSheetId="8">[2]Database_Dropdown!$A$2:$A$7</definedName>
    <definedName name="VM_shapes_drop" localSheetId="40">[3]Database_Dropdown!$A$2:$A$7</definedName>
    <definedName name="VM_shapes_drop" localSheetId="12">[4]Database_Dropdown!$A$2:$A$7</definedName>
    <definedName name="VM_shapes_drop" localSheetId="30">[5]Database_Dropdown!$A$2:$A$7</definedName>
    <definedName name="VM_shapes_drop" localSheetId="29">[5]Database_Dropdown!$A$2:$A$7</definedName>
    <definedName name="VM_shapes_drop" localSheetId="23">[6]Database_Dropdown!$A$2:$A$7</definedName>
    <definedName name="VM_shapes_drop">[7]Database_Dropdown!$A$2:$A$7</definedName>
    <definedName name="workload_drop" localSheetId="31">Database_Dropdown!$D$2:$D$3</definedName>
    <definedName name="workload_drop" localSheetId="38">Database_Dropdown!$D$2:$D$3</definedName>
    <definedName name="workload_drop" localSheetId="13">[1]Database_Dropdown!$D$2:$D$3</definedName>
    <definedName name="workload_drop" localSheetId="8">[2]Database_Dropdown!$D$2:$D$3</definedName>
    <definedName name="workload_drop" localSheetId="40">[3]Database_Dropdown!$D$2:$D$3</definedName>
    <definedName name="workload_drop" localSheetId="12">[4]Database_Dropdown!$D$2:$D$3</definedName>
    <definedName name="workload_drop" localSheetId="30">[5]Database_Dropdown!$D$2:$D$3</definedName>
    <definedName name="workload_drop" localSheetId="29">[5]Database_Dropdown!$D$2:$D$3</definedName>
    <definedName name="workload_drop" localSheetId="23">[6]Database_Dropdown!$D$2:$D$3</definedName>
    <definedName name="workload_drop">[7]Database_Dropdown!$D$2:$D$3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2" i="31" l="1"/>
  <c r="J99" i="31" s="1"/>
  <c r="E12" i="31"/>
  <c r="E11" i="31"/>
  <c r="J5" i="31"/>
  <c r="J9" i="31"/>
  <c r="J4" i="31"/>
  <c r="E5" i="31"/>
  <c r="E4" i="31"/>
  <c r="J10" i="31"/>
  <c r="D5" i="31" a="1"/>
  <c r="D12" i="31" a="1"/>
  <c r="E3" i="31"/>
  <c r="E9" i="31"/>
  <c r="J11" i="31"/>
  <c r="D2" i="31" a="1"/>
  <c r="J3" i="31"/>
  <c r="E10" i="31"/>
  <c r="D11" i="31" a="1"/>
  <c r="D6" i="31" a="1"/>
  <c r="D3" i="31" a="1"/>
  <c r="J6" i="31"/>
  <c r="E2" i="31"/>
  <c r="D4" i="31" a="1"/>
  <c r="J12" i="31"/>
  <c r="E7" i="31"/>
  <c r="D8" i="31" a="1"/>
  <c r="J2" i="31"/>
  <c r="D10" i="31" a="1"/>
  <c r="D7" i="31" a="1"/>
  <c r="D9" i="31" a="1"/>
  <c r="E8" i="31"/>
  <c r="E6" i="31"/>
  <c r="J7" i="31"/>
  <c r="J8" i="31"/>
  <c r="D12" i="31" l="1"/>
  <c r="D11" i="31"/>
  <c r="D10" i="31"/>
  <c r="D9" i="31"/>
  <c r="D8" i="31"/>
  <c r="D7" i="31"/>
  <c r="D6" i="31"/>
  <c r="D5" i="31"/>
  <c r="D4" i="31"/>
  <c r="D3" i="31"/>
  <c r="D2" i="31"/>
  <c r="J171" i="31"/>
  <c r="J139" i="31"/>
  <c r="J20" i="31"/>
  <c r="E200" i="31"/>
  <c r="E192" i="31"/>
  <c r="E184" i="31"/>
  <c r="E176" i="31"/>
  <c r="E168" i="31"/>
  <c r="E160" i="31"/>
  <c r="E152" i="31"/>
  <c r="E144" i="31"/>
  <c r="E136" i="31"/>
  <c r="E128" i="31"/>
  <c r="E120" i="31"/>
  <c r="E112" i="31"/>
  <c r="E104" i="31"/>
  <c r="E96" i="31"/>
  <c r="E88" i="31"/>
  <c r="E80" i="31"/>
  <c r="E72" i="31"/>
  <c r="E64" i="31"/>
  <c r="E56" i="31"/>
  <c r="E48" i="31"/>
  <c r="E40" i="31"/>
  <c r="E32" i="31"/>
  <c r="E24" i="31"/>
  <c r="E16" i="31"/>
  <c r="E151" i="31"/>
  <c r="E143" i="31"/>
  <c r="E127" i="31"/>
  <c r="E119" i="31"/>
  <c r="E103" i="31"/>
  <c r="E87" i="31"/>
  <c r="E71" i="31"/>
  <c r="E63" i="31"/>
  <c r="E55" i="31"/>
  <c r="E39" i="31"/>
  <c r="E31" i="31"/>
  <c r="E23" i="31"/>
  <c r="E198" i="31"/>
  <c r="E190" i="31"/>
  <c r="E174" i="31"/>
  <c r="E166" i="31"/>
  <c r="E158" i="31"/>
  <c r="E142" i="31"/>
  <c r="E118" i="31"/>
  <c r="E102" i="31"/>
  <c r="E86" i="31"/>
  <c r="E70" i="31"/>
  <c r="E54" i="31"/>
  <c r="E30" i="31"/>
  <c r="E14" i="31"/>
  <c r="E189" i="31"/>
  <c r="E181" i="31"/>
  <c r="E165" i="31"/>
  <c r="E149" i="31"/>
  <c r="E133" i="31"/>
  <c r="E117" i="31"/>
  <c r="E109" i="31"/>
  <c r="E85" i="31"/>
  <c r="E69" i="31"/>
  <c r="E53" i="31"/>
  <c r="E37" i="31"/>
  <c r="E21" i="31"/>
  <c r="E196" i="31"/>
  <c r="E180" i="31"/>
  <c r="E156" i="31"/>
  <c r="E140" i="31"/>
  <c r="E132" i="31"/>
  <c r="E116" i="31"/>
  <c r="E108" i="31"/>
  <c r="E92" i="31"/>
  <c r="E68" i="31"/>
  <c r="E52" i="31"/>
  <c r="E36" i="31"/>
  <c r="E20" i="31"/>
  <c r="E162" i="31"/>
  <c r="E122" i="31"/>
  <c r="E90" i="31"/>
  <c r="E58" i="31"/>
  <c r="E26" i="31"/>
  <c r="E185" i="31"/>
  <c r="E169" i="31"/>
  <c r="E137" i="31"/>
  <c r="E113" i="31"/>
  <c r="E89" i="31"/>
  <c r="E65" i="31"/>
  <c r="E41" i="31"/>
  <c r="E199" i="31"/>
  <c r="E191" i="31"/>
  <c r="E183" i="31"/>
  <c r="E175" i="31"/>
  <c r="E167" i="31"/>
  <c r="E159" i="31"/>
  <c r="E135" i="31"/>
  <c r="E111" i="31"/>
  <c r="E95" i="31"/>
  <c r="E79" i="31"/>
  <c r="E47" i="31"/>
  <c r="E15" i="31"/>
  <c r="E182" i="31"/>
  <c r="E150" i="31"/>
  <c r="E134" i="31"/>
  <c r="E126" i="31"/>
  <c r="E110" i="31"/>
  <c r="E94" i="31"/>
  <c r="E78" i="31"/>
  <c r="E62" i="31"/>
  <c r="E46" i="31"/>
  <c r="E38" i="31"/>
  <c r="E22" i="31"/>
  <c r="E197" i="31"/>
  <c r="E173" i="31"/>
  <c r="E157" i="31"/>
  <c r="E141" i="31"/>
  <c r="E125" i="31"/>
  <c r="E101" i="31"/>
  <c r="E93" i="31"/>
  <c r="E77" i="31"/>
  <c r="E61" i="31"/>
  <c r="E45" i="31"/>
  <c r="E29" i="31"/>
  <c r="E13" i="31"/>
  <c r="E188" i="31"/>
  <c r="E172" i="31"/>
  <c r="E164" i="31"/>
  <c r="E148" i="31"/>
  <c r="E124" i="31"/>
  <c r="E100" i="31"/>
  <c r="E84" i="31"/>
  <c r="E76" i="31"/>
  <c r="E60" i="31"/>
  <c r="E44" i="31"/>
  <c r="E28" i="31"/>
  <c r="E154" i="31"/>
  <c r="E106" i="31"/>
  <c r="E74" i="31"/>
  <c r="E66" i="31"/>
  <c r="E42" i="31"/>
  <c r="E18" i="31"/>
  <c r="E177" i="31"/>
  <c r="E161" i="31"/>
  <c r="E153" i="31"/>
  <c r="E129" i="31"/>
  <c r="E97" i="31"/>
  <c r="E73" i="31"/>
  <c r="E49" i="31"/>
  <c r="E33" i="31"/>
  <c r="E195" i="31"/>
  <c r="E187" i="31"/>
  <c r="E179" i="31"/>
  <c r="E171" i="31"/>
  <c r="E163" i="31"/>
  <c r="E155" i="31"/>
  <c r="E147" i="31"/>
  <c r="E139" i="31"/>
  <c r="E131" i="31"/>
  <c r="E123" i="31"/>
  <c r="E115" i="31"/>
  <c r="E107" i="31"/>
  <c r="E99" i="31"/>
  <c r="E91" i="31"/>
  <c r="E83" i="31"/>
  <c r="E75" i="31"/>
  <c r="E67" i="31"/>
  <c r="E59" i="31"/>
  <c r="E51" i="31"/>
  <c r="E43" i="31"/>
  <c r="E35" i="31"/>
  <c r="E27" i="31"/>
  <c r="E19" i="31"/>
  <c r="E194" i="31"/>
  <c r="E186" i="31"/>
  <c r="E178" i="31"/>
  <c r="E170" i="31"/>
  <c r="E146" i="31"/>
  <c r="E138" i="31"/>
  <c r="E130" i="31"/>
  <c r="E114" i="31"/>
  <c r="E98" i="31"/>
  <c r="E82" i="31"/>
  <c r="E50" i="31"/>
  <c r="E34" i="31"/>
  <c r="E193" i="31"/>
  <c r="E145" i="31"/>
  <c r="E121" i="31"/>
  <c r="E105" i="31"/>
  <c r="E81" i="31"/>
  <c r="E57" i="31"/>
  <c r="E25" i="31"/>
  <c r="E17" i="31"/>
  <c r="D49" i="31" a="1"/>
  <c r="D49" i="31" s="1"/>
  <c r="D41" i="31" a="1"/>
  <c r="D41" i="31" s="1"/>
  <c r="D33" i="31" a="1"/>
  <c r="D33" i="31" s="1"/>
  <c r="D26" i="31" a="1"/>
  <c r="D26" i="31" s="1"/>
  <c r="D19" i="31" a="1"/>
  <c r="D19" i="31" s="1"/>
  <c r="D18" i="31" a="1"/>
  <c r="D18" i="31" s="1"/>
  <c r="D47" i="31" a="1"/>
  <c r="D47" i="31" s="1"/>
  <c r="D39" i="31" a="1"/>
  <c r="D39" i="31" s="1"/>
  <c r="D31" i="31" a="1"/>
  <c r="D31" i="31" s="1"/>
  <c r="D25" i="31" a="1"/>
  <c r="D25" i="31" s="1"/>
  <c r="D38" i="31" a="1"/>
  <c r="D38" i="31" s="1"/>
  <c r="D24" i="31" a="1"/>
  <c r="D24" i="31" s="1"/>
  <c r="D45" i="31" a="1"/>
  <c r="D45" i="31" s="1"/>
  <c r="D23" i="31" a="1"/>
  <c r="D23" i="31" s="1"/>
  <c r="D44" i="31" a="1"/>
  <c r="D44" i="31" s="1"/>
  <c r="D29" i="31" a="1"/>
  <c r="D29" i="31" s="1"/>
  <c r="D15" i="31" a="1"/>
  <c r="D15" i="31" s="1"/>
  <c r="D28" i="31" a="1"/>
  <c r="D28" i="31" s="1"/>
  <c r="D34" i="31" a="1"/>
  <c r="D34" i="31" s="1"/>
  <c r="D13" i="31" a="1"/>
  <c r="D13" i="31" s="1"/>
  <c r="D48" i="31" a="1"/>
  <c r="D48" i="31" s="1"/>
  <c r="D40" i="31" a="1"/>
  <c r="D40" i="31" s="1"/>
  <c r="D32" i="31" a="1"/>
  <c r="D32" i="31" s="1"/>
  <c r="D30" i="31" a="1"/>
  <c r="D30" i="31" s="1"/>
  <c r="D17" i="31" a="1"/>
  <c r="D17" i="31" s="1"/>
  <c r="D37" i="31" a="1"/>
  <c r="D37" i="31" s="1"/>
  <c r="D16" i="31" a="1"/>
  <c r="D16" i="31" s="1"/>
  <c r="D36" i="31" a="1"/>
  <c r="D36" i="31" s="1"/>
  <c r="D43" i="31" a="1"/>
  <c r="D43" i="31" s="1"/>
  <c r="D21" i="31" a="1"/>
  <c r="D21" i="31" s="1"/>
  <c r="D42" i="31" a="1"/>
  <c r="D42" i="31" s="1"/>
  <c r="D20" i="31" a="1"/>
  <c r="D20" i="31" s="1"/>
  <c r="D46" i="31" a="1"/>
  <c r="D46" i="31" s="1"/>
  <c r="D22" i="31" a="1"/>
  <c r="D22" i="31" s="1"/>
  <c r="D35" i="31" a="1"/>
  <c r="D35" i="31" s="1"/>
  <c r="D14" i="31" a="1"/>
  <c r="D14" i="31" s="1"/>
  <c r="D27" i="31" a="1"/>
  <c r="D27" i="31" s="1"/>
  <c r="J170" i="31"/>
  <c r="J138" i="31"/>
  <c r="J98" i="31"/>
  <c r="J200" i="31"/>
  <c r="J168" i="31"/>
  <c r="J136" i="31"/>
  <c r="J92" i="31"/>
  <c r="J196" i="31"/>
  <c r="J164" i="31"/>
  <c r="J132" i="31"/>
  <c r="J74" i="31"/>
  <c r="J187" i="31"/>
  <c r="J155" i="31"/>
  <c r="J123" i="31"/>
  <c r="J68" i="31"/>
  <c r="J186" i="31"/>
  <c r="J154" i="31"/>
  <c r="J122" i="31"/>
  <c r="J42" i="31"/>
  <c r="J184" i="31"/>
  <c r="J152" i="31"/>
  <c r="J116" i="31"/>
  <c r="J36" i="31"/>
  <c r="J180" i="31"/>
  <c r="J148" i="31"/>
  <c r="J115" i="31"/>
  <c r="J100" i="31"/>
  <c r="J76" i="31"/>
  <c r="J44" i="31"/>
  <c r="J34" i="31"/>
  <c r="J179" i="31"/>
  <c r="J147" i="31"/>
  <c r="J131" i="31"/>
  <c r="J114" i="31"/>
  <c r="J91" i="31"/>
  <c r="J60" i="31"/>
  <c r="J28" i="31"/>
  <c r="J66" i="31"/>
  <c r="J195" i="31"/>
  <c r="J178" i="31"/>
  <c r="J130" i="31"/>
  <c r="J108" i="31"/>
  <c r="J90" i="31"/>
  <c r="J58" i="31"/>
  <c r="J26" i="31"/>
  <c r="J163" i="31"/>
  <c r="J194" i="31"/>
  <c r="J162" i="31"/>
  <c r="J146" i="31"/>
  <c r="J192" i="31"/>
  <c r="J176" i="31"/>
  <c r="J160" i="31"/>
  <c r="J144" i="31"/>
  <c r="J128" i="31"/>
  <c r="J107" i="31"/>
  <c r="J84" i="31"/>
  <c r="J52" i="31"/>
  <c r="J13" i="31"/>
  <c r="J21" i="31"/>
  <c r="J29" i="31"/>
  <c r="J37" i="31"/>
  <c r="J45" i="31"/>
  <c r="J53" i="31"/>
  <c r="J61" i="31"/>
  <c r="J69" i="31"/>
  <c r="J77" i="31"/>
  <c r="J85" i="31"/>
  <c r="J93" i="31"/>
  <c r="J101" i="31"/>
  <c r="J109" i="31"/>
  <c r="J117" i="31"/>
  <c r="J125" i="31"/>
  <c r="J133" i="31"/>
  <c r="J141" i="31"/>
  <c r="J149" i="31"/>
  <c r="J157" i="31"/>
  <c r="J165" i="31"/>
  <c r="J173" i="31"/>
  <c r="J181" i="31"/>
  <c r="J189" i="31"/>
  <c r="J197" i="31"/>
  <c r="J14" i="31"/>
  <c r="J22" i="31"/>
  <c r="J30" i="31"/>
  <c r="J38" i="31"/>
  <c r="J46" i="31"/>
  <c r="J54" i="31"/>
  <c r="J62" i="31"/>
  <c r="J70" i="31"/>
  <c r="J78" i="31"/>
  <c r="J86" i="31"/>
  <c r="J94" i="31"/>
  <c r="J102" i="31"/>
  <c r="J110" i="31"/>
  <c r="J118" i="31"/>
  <c r="J126" i="31"/>
  <c r="J134" i="31"/>
  <c r="J142" i="31"/>
  <c r="J150" i="31"/>
  <c r="J158" i="31"/>
  <c r="J166" i="31"/>
  <c r="J174" i="31"/>
  <c r="J182" i="31"/>
  <c r="J190" i="31"/>
  <c r="J198" i="31"/>
  <c r="J15" i="31"/>
  <c r="J23" i="31"/>
  <c r="J31" i="31"/>
  <c r="J39" i="31"/>
  <c r="J55" i="31"/>
  <c r="J63" i="31"/>
  <c r="J71" i="31"/>
  <c r="J79" i="31"/>
  <c r="J87" i="31"/>
  <c r="J95" i="31"/>
  <c r="J103" i="31"/>
  <c r="J111" i="31"/>
  <c r="J119" i="31"/>
  <c r="J127" i="31"/>
  <c r="J135" i="31"/>
  <c r="J143" i="31"/>
  <c r="J151" i="31"/>
  <c r="J159" i="31"/>
  <c r="J167" i="31"/>
  <c r="J175" i="31"/>
  <c r="J183" i="31"/>
  <c r="J191" i="31"/>
  <c r="J199" i="31"/>
  <c r="J16" i="31"/>
  <c r="J24" i="31"/>
  <c r="J32" i="31"/>
  <c r="J40" i="31"/>
  <c r="J48" i="31"/>
  <c r="J56" i="31"/>
  <c r="J64" i="31"/>
  <c r="J72" i="31"/>
  <c r="J80" i="31"/>
  <c r="J88" i="31"/>
  <c r="J96" i="31"/>
  <c r="J104" i="31"/>
  <c r="J112" i="31"/>
  <c r="J120" i="31"/>
  <c r="J47" i="31"/>
  <c r="J17" i="31"/>
  <c r="J25" i="31"/>
  <c r="J33" i="31"/>
  <c r="J41" i="31"/>
  <c r="J49" i="31"/>
  <c r="J57" i="31"/>
  <c r="J65" i="31"/>
  <c r="J73" i="31"/>
  <c r="J81" i="31"/>
  <c r="J89" i="31"/>
  <c r="J97" i="31"/>
  <c r="J105" i="31"/>
  <c r="J113" i="31"/>
  <c r="J121" i="31"/>
  <c r="J129" i="31"/>
  <c r="J137" i="31"/>
  <c r="J145" i="31"/>
  <c r="J153" i="31"/>
  <c r="J161" i="31"/>
  <c r="J169" i="31"/>
  <c r="J177" i="31"/>
  <c r="J185" i="31"/>
  <c r="J193" i="31"/>
  <c r="J19" i="31"/>
  <c r="J27" i="31"/>
  <c r="J35" i="31"/>
  <c r="J43" i="31"/>
  <c r="J51" i="31"/>
  <c r="J59" i="31"/>
  <c r="J67" i="31"/>
  <c r="J75" i="31"/>
  <c r="J83" i="31"/>
  <c r="J188" i="31"/>
  <c r="J172" i="31"/>
  <c r="J156" i="31"/>
  <c r="J140" i="31"/>
  <c r="J124" i="31"/>
  <c r="J106" i="31"/>
  <c r="J82" i="31"/>
  <c r="J50" i="31"/>
  <c r="J18" i="31"/>
  <c r="Q14" i="38"/>
  <c r="K2" i="31" a="1"/>
  <c r="H2" i="31" a="1"/>
  <c r="K2" i="31" l="1"/>
  <c r="H2" i="31"/>
  <c r="F3" i="31" s="1"/>
  <c r="R28" i="31" l="1" a="1"/>
  <c r="B49" i="32" a="1"/>
  <c r="C33" i="31" a="1"/>
  <c r="T45" i="31" a="1"/>
  <c r="B13" i="31" a="1"/>
  <c r="B30" i="31" a="1"/>
  <c r="C11" i="31" a="1"/>
  <c r="AB31" i="31" a="1"/>
  <c r="R17" i="31" a="1"/>
  <c r="T42" i="31" a="1"/>
  <c r="B14" i="31" a="1"/>
  <c r="AB25" i="31" a="1"/>
  <c r="C30" i="31" a="1"/>
  <c r="T4" i="31" a="1"/>
  <c r="T47" i="31" a="1"/>
  <c r="B35" i="32" a="1"/>
  <c r="B34" i="31" a="1"/>
  <c r="AA18" i="31" a="1"/>
  <c r="B48" i="31" a="1"/>
  <c r="AB26" i="31" a="1"/>
  <c r="T32" i="31" a="1"/>
  <c r="R9" i="31" a="1"/>
  <c r="T28" i="31" a="1"/>
  <c r="T44" i="31" a="1"/>
  <c r="B45" i="31" a="1"/>
  <c r="R35" i="31" a="1"/>
  <c r="C35" i="31" a="1"/>
  <c r="R14" i="31" a="1"/>
  <c r="R42" i="31" a="1"/>
  <c r="AB23" i="31" a="1"/>
  <c r="AA3" i="31" a="1"/>
  <c r="AA12" i="31" a="1"/>
  <c r="B10" i="31" a="1"/>
  <c r="AB45" i="31" a="1"/>
  <c r="T19" i="31" a="1"/>
  <c r="C42" i="31" a="1"/>
  <c r="B43" i="31" a="1"/>
  <c r="C23" i="31" a="1"/>
  <c r="R11" i="31" a="1"/>
  <c r="AB40" i="31" a="1"/>
  <c r="C16" i="31" a="1"/>
  <c r="AA9" i="31" a="1"/>
  <c r="R36" i="31" a="1"/>
  <c r="R15" i="31" a="1"/>
  <c r="B18" i="32" a="1"/>
  <c r="AB33" i="31" a="1"/>
  <c r="T30" i="31" a="1"/>
  <c r="B5" i="31" a="1"/>
  <c r="AA25" i="31" a="1"/>
  <c r="T9" i="31" a="1"/>
  <c r="R26" i="31" a="1"/>
  <c r="AA15" i="31" a="1"/>
  <c r="AB13" i="31" a="1"/>
  <c r="B8" i="31" a="1"/>
  <c r="B11" i="31" a="1"/>
  <c r="R2" i="31" a="1"/>
  <c r="R29" i="31" a="1"/>
  <c r="B43" i="32" a="1"/>
  <c r="C49" i="31" a="1"/>
  <c r="B27" i="31" a="1"/>
  <c r="B26" i="32" a="1"/>
  <c r="B32" i="31" a="1"/>
  <c r="R22" i="31" a="1"/>
  <c r="AB14" i="31" a="1"/>
  <c r="AA26" i="31" a="1"/>
  <c r="R23" i="31" a="1"/>
  <c r="R7" i="31" a="1"/>
  <c r="B22" i="31" a="1"/>
  <c r="T20" i="31" a="1"/>
  <c r="B24" i="31" a="1"/>
  <c r="B8" i="32" a="1"/>
  <c r="C22" i="31" a="1"/>
  <c r="AB39" i="31" a="1"/>
  <c r="C12" i="31" a="1"/>
  <c r="R21" i="31" a="1"/>
  <c r="AA47" i="31" a="1"/>
  <c r="C40" i="31" a="1"/>
  <c r="B46" i="31" a="1"/>
  <c r="AA48" i="31" a="1"/>
  <c r="AB34" i="31" a="1"/>
  <c r="AB12" i="31" a="1"/>
  <c r="R37" i="31" a="1"/>
  <c r="C29" i="31" a="1"/>
  <c r="AA7" i="31" a="1"/>
  <c r="AA27" i="31" a="1"/>
  <c r="R20" i="31" a="1"/>
  <c r="R12" i="31" a="1"/>
  <c r="T37" i="31" a="1"/>
  <c r="C26" i="31" a="1"/>
  <c r="B42" i="31" a="1"/>
  <c r="AA16" i="31" a="1"/>
  <c r="AB49" i="31" a="1"/>
  <c r="AA14" i="31" a="1"/>
  <c r="B33" i="31" a="1"/>
  <c r="AA30" i="31" a="1"/>
  <c r="R49" i="31" a="1"/>
  <c r="C36" i="31" a="1"/>
  <c r="AB24" i="31" a="1"/>
  <c r="T33" i="31" a="1"/>
  <c r="R10" i="31" a="1"/>
  <c r="R16" i="31" a="1"/>
  <c r="T21" i="31" a="1"/>
  <c r="B29" i="31" a="1"/>
  <c r="B44" i="32" a="1"/>
  <c r="AB37" i="31" a="1"/>
  <c r="T3" i="31" a="1"/>
  <c r="AA5" i="31" a="1"/>
  <c r="AB36" i="31" a="1"/>
  <c r="AB10" i="31" a="1"/>
  <c r="B31" i="31" a="1"/>
  <c r="C6" i="31" a="1"/>
  <c r="AB32" i="31" a="1"/>
  <c r="AA41" i="31" a="1"/>
  <c r="B23" i="31" a="1"/>
  <c r="AB35" i="31" a="1"/>
  <c r="T16" i="31" a="1"/>
  <c r="T31" i="31" a="1"/>
  <c r="B18" i="31" a="1"/>
  <c r="C2" i="31" a="1"/>
  <c r="AA23" i="31" a="1"/>
  <c r="AA44" i="31" a="1"/>
  <c r="B29" i="32" a="1"/>
  <c r="B35" i="31" a="1"/>
  <c r="C18" i="31" a="1"/>
  <c r="C39" i="31" a="1"/>
  <c r="C14" i="31" a="1"/>
  <c r="AB8" i="31" a="1"/>
  <c r="R45" i="31" a="1"/>
  <c r="AB5" i="31" a="1"/>
  <c r="R6" i="31" a="1"/>
  <c r="T5" i="31" a="1"/>
  <c r="B38" i="31" a="1"/>
  <c r="AA46" i="31" a="1"/>
  <c r="C45" i="31" a="1"/>
  <c r="AB43" i="31" a="1"/>
  <c r="B37" i="31" a="1"/>
  <c r="R40" i="31" a="1"/>
  <c r="AA13" i="31" a="1"/>
  <c r="B15" i="31" a="1"/>
  <c r="AA34" i="31" a="1"/>
  <c r="B39" i="32" a="1"/>
  <c r="AA22" i="31" a="1"/>
  <c r="T10" i="31" a="1"/>
  <c r="B17" i="32" a="1"/>
  <c r="B13" i="32" a="1"/>
  <c r="R33" i="31" a="1"/>
  <c r="T48" i="31" a="1"/>
  <c r="AB15" i="31" a="1"/>
  <c r="B38" i="32" a="1"/>
  <c r="T6" i="31" a="1"/>
  <c r="C31" i="31" a="1"/>
  <c r="AA24" i="31" a="1"/>
  <c r="T39" i="31" a="1"/>
  <c r="B27" i="32" a="1"/>
  <c r="B3" i="32" a="1"/>
  <c r="T36" i="31" a="1"/>
  <c r="AA40" i="31" a="1"/>
  <c r="AA33" i="31" a="1"/>
  <c r="AA42" i="31" a="1"/>
  <c r="C5" i="31" a="1"/>
  <c r="AB28" i="31" a="1"/>
  <c r="T18" i="31" a="1"/>
  <c r="B32" i="32" a="1"/>
  <c r="R30" i="31" a="1"/>
  <c r="R46" i="31" a="1"/>
  <c r="B20" i="32" a="1"/>
  <c r="B4" i="32" a="1"/>
  <c r="B42" i="32" a="1"/>
  <c r="AA21" i="31" a="1"/>
  <c r="R25" i="31" a="1"/>
  <c r="T25" i="31" a="1"/>
  <c r="R19" i="31" a="1"/>
  <c r="T41" i="31" a="1"/>
  <c r="AB18" i="31" a="1"/>
  <c r="C17" i="31" a="1"/>
  <c r="AA43" i="31" a="1"/>
  <c r="B28" i="32" a="1"/>
  <c r="T40" i="31" a="1"/>
  <c r="C38" i="31" a="1"/>
  <c r="B17" i="31" a="1"/>
  <c r="T23" i="31" a="1"/>
  <c r="B11" i="32" a="1"/>
  <c r="AB42" i="31" a="1"/>
  <c r="AB17" i="31" a="1"/>
  <c r="B37" i="32" a="1"/>
  <c r="B12" i="31" a="1"/>
  <c r="B6" i="31" a="1"/>
  <c r="AA11" i="31" a="1"/>
  <c r="I2" i="31" a="1"/>
  <c r="T43" i="31" a="1"/>
  <c r="C27" i="31" a="1"/>
  <c r="AB48" i="31" a="1"/>
  <c r="B19" i="31" a="1"/>
  <c r="T11" i="31" a="1"/>
  <c r="R32" i="31" a="1"/>
  <c r="T35" i="31" a="1"/>
  <c r="AA29" i="31" a="1"/>
  <c r="B6" i="32" a="1"/>
  <c r="B39" i="31" a="1"/>
  <c r="T24" i="31" a="1"/>
  <c r="B26" i="31" a="1"/>
  <c r="B28" i="31" a="1"/>
  <c r="AB27" i="31" a="1"/>
  <c r="B16" i="32" a="1"/>
  <c r="B19" i="32" a="1"/>
  <c r="T49" i="31" a="1"/>
  <c r="C25" i="31" a="1"/>
  <c r="R47" i="31" a="1"/>
  <c r="B12" i="32" a="1"/>
  <c r="B47" i="32" a="1"/>
  <c r="B7" i="32" a="1"/>
  <c r="B45" i="32" a="1"/>
  <c r="B40" i="32" a="1"/>
  <c r="B15" i="32" a="1"/>
  <c r="R5" i="31" a="1"/>
  <c r="C8" i="31" a="1"/>
  <c r="T14" i="31" a="1"/>
  <c r="AB29" i="31" a="1"/>
  <c r="AB9" i="31" a="1"/>
  <c r="AA4" i="31" a="1"/>
  <c r="AA38" i="31" a="1"/>
  <c r="AB16" i="31" a="1"/>
  <c r="B4" i="31" a="1"/>
  <c r="C10" i="31" a="1"/>
  <c r="B33" i="32" a="1"/>
  <c r="C13" i="31" a="1"/>
  <c r="B30" i="32" a="1"/>
  <c r="C34" i="31" a="1"/>
  <c r="AA19" i="31" a="1"/>
  <c r="AA49" i="31" a="1"/>
  <c r="R39" i="31" a="1"/>
  <c r="B50" i="32" a="1"/>
  <c r="T46" i="31" a="1"/>
  <c r="B20" i="31" a="1"/>
  <c r="C37" i="31" a="1"/>
  <c r="C32" i="31" a="1"/>
  <c r="AB3" i="31" a="1"/>
  <c r="C44" i="31" a="1"/>
  <c r="AA45" i="31" a="1"/>
  <c r="AB22" i="31" a="1"/>
  <c r="AB6" i="31" a="1"/>
  <c r="R27" i="31" a="1"/>
  <c r="T22" i="31" a="1"/>
  <c r="T12" i="31" a="1"/>
  <c r="AB21" i="31" a="1"/>
  <c r="B47" i="31" a="1"/>
  <c r="AB2" i="31" a="1"/>
  <c r="B34" i="32" a="1"/>
  <c r="AB20" i="31" a="1"/>
  <c r="T26" i="31" a="1"/>
  <c r="AB44" i="31" a="1"/>
  <c r="AA2" i="31" a="1"/>
  <c r="R48" i="31" a="1"/>
  <c r="AA35" i="31" a="1"/>
  <c r="C41" i="31" a="1"/>
  <c r="T17" i="31" a="1"/>
  <c r="C43" i="31" a="1"/>
  <c r="AA10" i="31" a="1"/>
  <c r="T29" i="31" a="1"/>
  <c r="R13" i="31" a="1"/>
  <c r="C46" i="31" a="1"/>
  <c r="AB41" i="31" a="1"/>
  <c r="T13" i="31" a="1"/>
  <c r="AA36" i="31" a="1"/>
  <c r="AA28" i="31" a="1"/>
  <c r="B49" i="31" a="1"/>
  <c r="AB47" i="31" a="1"/>
  <c r="B36" i="32" a="1"/>
  <c r="B16" i="31" a="1"/>
  <c r="T27" i="31" a="1"/>
  <c r="B10" i="32" a="1"/>
  <c r="B41" i="31" a="1"/>
  <c r="R38" i="31" a="1"/>
  <c r="B3" i="31" a="1"/>
  <c r="B21" i="31" a="1"/>
  <c r="AB4" i="31" a="1"/>
  <c r="R41" i="31" a="1"/>
  <c r="B5" i="32" a="1"/>
  <c r="B7" i="31" a="1"/>
  <c r="AA17" i="31" a="1"/>
  <c r="AB46" i="31" a="1"/>
  <c r="T38" i="31" a="1"/>
  <c r="AA31" i="31" a="1"/>
  <c r="AA39" i="31" a="1"/>
  <c r="T8" i="31" a="1"/>
  <c r="B2" i="31" a="1"/>
  <c r="R18" i="31" a="1"/>
  <c r="T2" i="31" a="1"/>
  <c r="AA8" i="31" a="1"/>
  <c r="R8" i="31" a="1"/>
  <c r="AB38" i="31" a="1"/>
  <c r="B46" i="32" a="1"/>
  <c r="B44" i="31" a="1"/>
  <c r="C9" i="31" a="1"/>
  <c r="B9" i="31" a="1"/>
  <c r="AA37" i="31" a="1"/>
  <c r="C7" i="31" a="1"/>
  <c r="R31" i="31" a="1"/>
  <c r="R43" i="31" a="1"/>
  <c r="B21" i="32" a="1"/>
  <c r="C48" i="31" a="1"/>
  <c r="AB11" i="31" a="1"/>
  <c r="C19" i="31" a="1"/>
  <c r="B25" i="31" a="1"/>
  <c r="C15" i="31" a="1"/>
  <c r="R44" i="31" a="1"/>
  <c r="B41" i="32" a="1"/>
  <c r="AB7" i="31" a="1"/>
  <c r="B24" i="32" a="1"/>
  <c r="AA6" i="31" a="1"/>
  <c r="AB19" i="31" a="1"/>
  <c r="C4" i="31" a="1"/>
  <c r="C20" i="31" a="1"/>
  <c r="R34" i="31" a="1"/>
  <c r="AA32" i="31" a="1"/>
  <c r="B9" i="32" a="1"/>
  <c r="B25" i="32" a="1"/>
  <c r="B36" i="31" a="1"/>
  <c r="R24" i="31" a="1"/>
  <c r="B23" i="32" a="1"/>
  <c r="T15" i="31" a="1"/>
  <c r="B31" i="32" a="1"/>
  <c r="T7" i="31" a="1"/>
  <c r="C47" i="31" a="1"/>
  <c r="C28" i="31" a="1"/>
  <c r="C21" i="31" a="1"/>
  <c r="C24" i="31" a="1"/>
  <c r="C3" i="31" a="1"/>
  <c r="AA20" i="31" a="1"/>
  <c r="B40" i="31" a="1"/>
  <c r="T34" i="31" a="1"/>
  <c r="AB30" i="31" a="1"/>
  <c r="B48" i="32" a="1"/>
  <c r="B22" i="32" a="1"/>
  <c r="B14" i="32" a="1"/>
  <c r="B14" i="32" l="1"/>
  <c r="B22" i="32"/>
  <c r="B48" i="32"/>
  <c r="AB30" i="31"/>
  <c r="T34" i="31"/>
  <c r="B40" i="31"/>
  <c r="AA20" i="31"/>
  <c r="C3" i="31"/>
  <c r="C24" i="31"/>
  <c r="C21" i="31"/>
  <c r="C28" i="31"/>
  <c r="C47" i="31"/>
  <c r="T7" i="31"/>
  <c r="B31" i="32"/>
  <c r="T15" i="31"/>
  <c r="B23" i="32"/>
  <c r="R24" i="31"/>
  <c r="B36" i="31"/>
  <c r="B25" i="32"/>
  <c r="B9" i="32"/>
  <c r="AA32" i="31"/>
  <c r="R34" i="31"/>
  <c r="C20" i="31"/>
  <c r="C4" i="31"/>
  <c r="AB19" i="31"/>
  <c r="AA6" i="31"/>
  <c r="B24" i="32"/>
  <c r="AB7" i="31"/>
  <c r="B41" i="32"/>
  <c r="R44" i="31"/>
  <c r="C15" i="31"/>
  <c r="B25" i="31"/>
  <c r="C19" i="31"/>
  <c r="AB11" i="31"/>
  <c r="C48" i="31"/>
  <c r="B21" i="32"/>
  <c r="R43" i="31"/>
  <c r="R31" i="31"/>
  <c r="C7" i="31"/>
  <c r="AA37" i="31"/>
  <c r="B9" i="31"/>
  <c r="C9" i="31"/>
  <c r="B44" i="31"/>
  <c r="B46" i="32"/>
  <c r="AB38" i="31"/>
  <c r="R8" i="31"/>
  <c r="AA8" i="31"/>
  <c r="T2" i="31"/>
  <c r="R18" i="31"/>
  <c r="B2" i="31"/>
  <c r="T8" i="31"/>
  <c r="AA39" i="31"/>
  <c r="AA31" i="31"/>
  <c r="T38" i="31"/>
  <c r="AB46" i="31"/>
  <c r="AA17" i="31"/>
  <c r="B7" i="31"/>
  <c r="B5" i="32"/>
  <c r="R41" i="31"/>
  <c r="AB4" i="31"/>
  <c r="B21" i="31"/>
  <c r="B3" i="31"/>
  <c r="R38" i="31"/>
  <c r="B41" i="31"/>
  <c r="B10" i="32"/>
  <c r="T27" i="31"/>
  <c r="B16" i="31"/>
  <c r="B36" i="32"/>
  <c r="AB47" i="31"/>
  <c r="B49" i="31"/>
  <c r="AA28" i="31"/>
  <c r="AA36" i="31"/>
  <c r="T13" i="31"/>
  <c r="AB41" i="31"/>
  <c r="C46" i="31"/>
  <c r="R13" i="31"/>
  <c r="T29" i="31"/>
  <c r="AA10" i="31"/>
  <c r="C43" i="31"/>
  <c r="T17" i="31"/>
  <c r="C41" i="31"/>
  <c r="AA35" i="31"/>
  <c r="R48" i="31"/>
  <c r="AA2" i="31"/>
  <c r="AB44" i="31"/>
  <c r="T26" i="31"/>
  <c r="AB20" i="31"/>
  <c r="B34" i="32"/>
  <c r="AB2" i="31"/>
  <c r="B47" i="31"/>
  <c r="AB21" i="31"/>
  <c r="T12" i="31"/>
  <c r="T22" i="31"/>
  <c r="R27" i="31"/>
  <c r="AB6" i="31"/>
  <c r="AB22" i="31"/>
  <c r="AA45" i="31"/>
  <c r="C44" i="31"/>
  <c r="AB3" i="31"/>
  <c r="C32" i="31"/>
  <c r="C37" i="31"/>
  <c r="B20" i="31"/>
  <c r="T46" i="31"/>
  <c r="B50" i="32"/>
  <c r="R39" i="31"/>
  <c r="AA49" i="31"/>
  <c r="AA19" i="31"/>
  <c r="C34" i="31"/>
  <c r="B30" i="32"/>
  <c r="C13" i="31"/>
  <c r="B33" i="32"/>
  <c r="C10" i="31"/>
  <c r="B4" i="31"/>
  <c r="AB16" i="31"/>
  <c r="AA38" i="31"/>
  <c r="AA4" i="31"/>
  <c r="AB9" i="31"/>
  <c r="AB29" i="31"/>
  <c r="T14" i="31"/>
  <c r="C8" i="31"/>
  <c r="R5" i="31"/>
  <c r="B15" i="32"/>
  <c r="B40" i="32"/>
  <c r="B45" i="32"/>
  <c r="B7" i="32"/>
  <c r="B47" i="32"/>
  <c r="B12" i="32"/>
  <c r="R47" i="31"/>
  <c r="C25" i="31"/>
  <c r="T49" i="31"/>
  <c r="B19" i="32"/>
  <c r="B16" i="32"/>
  <c r="AB27" i="31"/>
  <c r="B28" i="31"/>
  <c r="B26" i="31"/>
  <c r="T24" i="31"/>
  <c r="B39" i="31"/>
  <c r="B6" i="32"/>
  <c r="AA29" i="31"/>
  <c r="T35" i="31"/>
  <c r="R32" i="31"/>
  <c r="T11" i="31"/>
  <c r="B19" i="31"/>
  <c r="AB48" i="31"/>
  <c r="C27" i="31"/>
  <c r="T43" i="31"/>
  <c r="I2" i="31"/>
  <c r="F4" i="31" s="1"/>
  <c r="AA11" i="31"/>
  <c r="B6" i="31"/>
  <c r="B12" i="31"/>
  <c r="B37" i="32"/>
  <c r="AB17" i="31"/>
  <c r="AB42" i="31"/>
  <c r="B11" i="32"/>
  <c r="T23" i="31"/>
  <c r="B17" i="31"/>
  <c r="C38" i="31"/>
  <c r="T40" i="31"/>
  <c r="B28" i="32"/>
  <c r="AA43" i="31"/>
  <c r="C17" i="31"/>
  <c r="AB18" i="31"/>
  <c r="T41" i="31"/>
  <c r="R19" i="31"/>
  <c r="T25" i="31"/>
  <c r="R25" i="31"/>
  <c r="AA21" i="31"/>
  <c r="B42" i="32"/>
  <c r="B4" i="32"/>
  <c r="B20" i="32"/>
  <c r="R46" i="31"/>
  <c r="R30" i="31"/>
  <c r="B32" i="32"/>
  <c r="T18" i="31"/>
  <c r="AB28" i="31"/>
  <c r="C5" i="31"/>
  <c r="AA42" i="31"/>
  <c r="AA33" i="31"/>
  <c r="AA40" i="31"/>
  <c r="T36" i="31"/>
  <c r="B3" i="32"/>
  <c r="B27" i="32"/>
  <c r="T39" i="31"/>
  <c r="AA24" i="31"/>
  <c r="C31" i="31"/>
  <c r="T6" i="31"/>
  <c r="B38" i="32"/>
  <c r="AB15" i="31"/>
  <c r="T48" i="31"/>
  <c r="R33" i="31"/>
  <c r="B13" i="32"/>
  <c r="B17" i="32"/>
  <c r="T10" i="31"/>
  <c r="AA22" i="31"/>
  <c r="B39" i="32"/>
  <c r="AA34" i="31"/>
  <c r="B15" i="31"/>
  <c r="AA13" i="31"/>
  <c r="R40" i="31"/>
  <c r="B37" i="31"/>
  <c r="AB43" i="31"/>
  <c r="C45" i="31"/>
  <c r="AA46" i="31"/>
  <c r="B38" i="31"/>
  <c r="T5" i="31"/>
  <c r="R6" i="31"/>
  <c r="AB5" i="31"/>
  <c r="R45" i="31"/>
  <c r="AB8" i="31"/>
  <c r="C14" i="31"/>
  <c r="C39" i="31"/>
  <c r="C18" i="31"/>
  <c r="B35" i="31"/>
  <c r="B29" i="32"/>
  <c r="AA44" i="31"/>
  <c r="AA23" i="31"/>
  <c r="C2" i="31"/>
  <c r="B18" i="31"/>
  <c r="T31" i="31"/>
  <c r="T16" i="31"/>
  <c r="AB35" i="31"/>
  <c r="B23" i="31"/>
  <c r="AA41" i="31"/>
  <c r="AB32" i="31"/>
  <c r="C6" i="31"/>
  <c r="B31" i="31"/>
  <c r="AB10" i="31"/>
  <c r="AB36" i="31"/>
  <c r="AA5" i="31"/>
  <c r="T3" i="31"/>
  <c r="AB37" i="31"/>
  <c r="B44" i="32"/>
  <c r="B29" i="31"/>
  <c r="T21" i="31"/>
  <c r="R16" i="31"/>
  <c r="R10" i="31"/>
  <c r="T33" i="31"/>
  <c r="AB24" i="31"/>
  <c r="C36" i="31"/>
  <c r="R49" i="31"/>
  <c r="AA30" i="31"/>
  <c r="B33" i="31"/>
  <c r="AA14" i="31"/>
  <c r="AB49" i="31"/>
  <c r="AA16" i="31"/>
  <c r="B42" i="31"/>
  <c r="C26" i="31"/>
  <c r="T37" i="31"/>
  <c r="R12" i="31"/>
  <c r="R20" i="31"/>
  <c r="AA27" i="31"/>
  <c r="AA7" i="31"/>
  <c r="C29" i="31"/>
  <c r="R37" i="31"/>
  <c r="AB12" i="31"/>
  <c r="AB34" i="31"/>
  <c r="AA48" i="31"/>
  <c r="B46" i="31"/>
  <c r="C40" i="31"/>
  <c r="AA47" i="31"/>
  <c r="R21" i="31"/>
  <c r="C12" i="31"/>
  <c r="AB39" i="31"/>
  <c r="C22" i="31"/>
  <c r="B8" i="32"/>
  <c r="B24" i="31"/>
  <c r="T20" i="31"/>
  <c r="B22" i="31"/>
  <c r="R7" i="31"/>
  <c r="R23" i="31"/>
  <c r="AA26" i="31"/>
  <c r="AB14" i="31"/>
  <c r="R22" i="31"/>
  <c r="B32" i="31"/>
  <c r="B26" i="32"/>
  <c r="B27" i="31"/>
  <c r="C49" i="31"/>
  <c r="B43" i="32"/>
  <c r="R29" i="31"/>
  <c r="R2" i="31"/>
  <c r="B11" i="31"/>
  <c r="B8" i="31"/>
  <c r="AB13" i="31"/>
  <c r="AA15" i="31"/>
  <c r="R26" i="31"/>
  <c r="T9" i="31"/>
  <c r="AA25" i="31"/>
  <c r="B5" i="31"/>
  <c r="T30" i="31"/>
  <c r="AB33" i="31"/>
  <c r="B18" i="32"/>
  <c r="R15" i="31"/>
  <c r="R36" i="31"/>
  <c r="AA9" i="31"/>
  <c r="C16" i="31"/>
  <c r="AB40" i="31"/>
  <c r="R11" i="31"/>
  <c r="C23" i="31"/>
  <c r="B43" i="31"/>
  <c r="C42" i="31"/>
  <c r="T19" i="31"/>
  <c r="AB45" i="31"/>
  <c r="B10" i="31"/>
  <c r="AA12" i="31"/>
  <c r="AA3" i="31"/>
  <c r="AB23" i="31"/>
  <c r="R42" i="31"/>
  <c r="R14" i="31"/>
  <c r="C35" i="31"/>
  <c r="R35" i="31"/>
  <c r="B45" i="31"/>
  <c r="T44" i="31"/>
  <c r="T28" i="31"/>
  <c r="R9" i="31"/>
  <c r="T32" i="31"/>
  <c r="AB26" i="31"/>
  <c r="B48" i="31"/>
  <c r="AA18" i="31"/>
  <c r="B34" i="31"/>
  <c r="B35" i="32"/>
  <c r="T47" i="31"/>
  <c r="T4" i="31"/>
  <c r="C30" i="31"/>
  <c r="AB25" i="31"/>
  <c r="B14" i="31"/>
  <c r="T42" i="31"/>
  <c r="R17" i="31"/>
  <c r="AB31" i="31"/>
  <c r="C11" i="31"/>
  <c r="B30" i="31"/>
  <c r="B13" i="31"/>
  <c r="T45" i="31"/>
  <c r="C33" i="31"/>
  <c r="B49" i="32"/>
  <c r="R28" i="3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G2" authorId="0" shapeId="0" xr:uid="{BC060909-4C1A-C343-AAB7-CF1E7477634A}">
      <text>
        <r>
          <rPr>
            <sz val="11"/>
            <color rgb="FF000000"/>
            <rFont val="Calibri"/>
            <family val="2"/>
          </rPr>
          <t>Provide comma separated CIDR blocks for multiple CIDRs </t>
        </r>
      </text>
    </comment>
    <comment ref="H2" authorId="0" shapeId="0" xr:uid="{47D55AB9-231A-4D46-92B5-8AEC8F23B56B}">
      <text>
        <r>
          <rPr>
            <sz val="11"/>
            <color rgb="FF000000"/>
            <rFont val="Calibri"/>
            <family val="2"/>
          </rPr>
          <t xml:space="preserve">Must be a public subnet if the public ip should be enabled forAPI endpoint
</t>
        </r>
      </text>
    </comment>
    <comment ref="I2" authorId="0" shapeId="0" xr:uid="{9893D730-0A51-4047-9128-B4DD04AD4B08}">
      <text>
        <r>
          <rPr>
            <sz val="11"/>
            <color rgb="FF000000"/>
            <rFont val="Calibri"/>
            <family val="2"/>
          </rPr>
          <t xml:space="preserve">Default : False
</t>
        </r>
      </text>
    </comment>
    <comment ref="J2" authorId="0" shapeId="0" xr:uid="{F344AFBB-F980-604B-B3D7-B8D5A5F529FE}">
      <text>
        <r>
          <rPr>
            <sz val="11"/>
            <color rgb="FF000000"/>
            <rFont val="Calibri"/>
            <family val="2"/>
          </rPr>
          <t xml:space="preserve">Default : 10.96.0.0/16
</t>
        </r>
      </text>
    </comment>
    <comment ref="K2" authorId="0" shapeId="0" xr:uid="{EF4ED2B1-82DB-6F47-A651-1AE94BFBB3F7}">
      <text>
        <r>
          <rPr>
            <sz val="11"/>
            <color theme="1"/>
            <rFont val="Calibri"/>
            <family val="2"/>
            <scheme val="minor"/>
          </rPr>
          <t xml:space="preserve">Default : 10.244.0.0/16
</t>
        </r>
      </text>
    </comment>
    <comment ref="L2" authorId="0" shapeId="0" xr:uid="{163270BC-758E-7349-A068-4D4606A69516}">
      <text>
        <r>
          <rPr>
            <sz val="11"/>
            <color rgb="FF000000"/>
            <rFont val="Calibri"/>
            <family val="2"/>
          </rPr>
          <t xml:space="preserve">Provide comma separated NSG names for multiple NSGs
</t>
        </r>
      </text>
    </comment>
    <comment ref="N2" authorId="0" shapeId="0" xr:uid="{50A5709F-009C-C143-98C2-2138751889BD}">
      <text>
        <r>
          <rPr>
            <sz val="11"/>
            <color theme="1"/>
            <rFont val="Calibri"/>
            <family val="2"/>
            <scheme val="minor"/>
          </rPr>
          <t>The version of Kubernetes installed on all nodes in the node pool.</t>
        </r>
      </text>
    </comment>
    <comment ref="O2" authorId="0" shapeId="0" xr:uid="{AD74A426-67C6-074B-9E37-1DC3FBFC12C1}">
      <text>
        <r>
          <rPr>
            <sz val="11"/>
            <color theme="1"/>
            <rFont val="Calibri"/>
            <family val="2"/>
            <scheme val="minor"/>
          </rPr>
          <t xml:space="preserve">OCPUS should be mentioned for flex shapes. See the above row for format details.
</t>
        </r>
        <r>
          <rPr>
            <sz val="11"/>
            <color theme="1"/>
            <rFont val="Calibri"/>
            <family val="2"/>
            <scheme val="minor"/>
          </rPr>
          <t xml:space="preserve">
</t>
        </r>
      </text>
    </comment>
    <comment ref="P2" authorId="0" shapeId="0" xr:uid="{347D0D25-BE05-5442-82C9-33D23E7C3077}">
      <text>
        <r>
          <rPr>
            <sz val="11"/>
            <color rgb="FF000000"/>
            <rFont val="Calibri"/>
            <family val="2"/>
          </rPr>
          <t>Required for flex shapes</t>
        </r>
      </text>
    </comment>
    <comment ref="T2" authorId="0" shapeId="0" xr:uid="{DF7B0726-D07A-5046-97D5-DBED29CDEEF4}">
      <text>
        <r>
          <rPr>
            <sz val="11"/>
            <color rgb="FF000000"/>
            <rFont val="Calibri"/>
            <family val="2"/>
          </rPr>
          <t>Provide comma separated NSG names for multiple NSGs</t>
        </r>
      </text>
    </comment>
    <comment ref="U2" authorId="0" shapeId="0" xr:uid="{1C78D501-41A0-FF4E-940F-1AB63A6F1170}">
      <text>
        <r>
          <rPr>
            <sz val="11"/>
            <color rgb="FF000000"/>
            <rFont val="Calibri"/>
            <family val="2"/>
          </rPr>
          <t xml:space="preserve">Provide comma separated CIDR blocks for multiple CIDRs 
</t>
        </r>
        <r>
          <rPr>
            <sz val="11"/>
            <color rgb="FF000000"/>
            <rFont val="Calibri"/>
            <family val="2"/>
          </rPr>
          <t xml:space="preserve">
</t>
        </r>
      </text>
    </comment>
    <comment ref="W2" authorId="0" shapeId="0" xr:uid="{AF483CCB-24B1-7849-A7CA-2DD26FFC5F5C}">
      <text>
        <r>
          <rPr>
            <sz val="11"/>
            <color rgb="FF000000"/>
            <rFont val="Calibri"/>
            <family val="2"/>
          </rPr>
          <t xml:space="preserve">Provide this value if the network type is OCI_VCN_IP_NATIVE
</t>
        </r>
      </text>
    </comment>
    <comment ref="X2" authorId="0" shapeId="0" xr:uid="{575CFB25-FB9D-9442-A24F-3F99DD265484}">
      <text>
        <r>
          <rPr>
            <sz val="11"/>
            <color rgb="FF000000"/>
            <rFont val="Calibri"/>
            <family val="2"/>
          </rPr>
          <t>Provide this value if the network type is OCI_VCN_IP_NATIVE</t>
        </r>
      </text>
    </comment>
    <comment ref="Y2" authorId="0" shapeId="0" xr:uid="{FA26DA58-6BA4-164E-9961-E3B9BE1DFED0}">
      <text>
        <r>
          <rPr>
            <sz val="11"/>
            <color rgb="FF000000"/>
            <rFont val="Calibri"/>
            <family val="2"/>
          </rPr>
          <t>Provide this value if the network type is OCI_VCN_IP_NATIVE</t>
        </r>
      </text>
    </comment>
    <comment ref="Z2" authorId="0" shapeId="0" xr:uid="{E814A462-F98D-DA4C-81C6-A1ADD4E348FE}">
      <text>
        <r>
          <rPr>
            <sz val="11"/>
            <color rgb="FF000000"/>
            <rFont val="Calibri"/>
            <family val="2"/>
          </rPr>
          <t xml:space="preserve">comma seperated key value pair in the format: key=value
</t>
        </r>
        <r>
          <rPr>
            <sz val="11"/>
            <color rgb="FF000000"/>
            <rFont val="Calibri"/>
            <family val="2"/>
          </rPr>
          <t xml:space="preserve">Eg:name=node1, 
</t>
        </r>
        <r>
          <rPr>
            <sz val="11"/>
            <color rgb="FF000000"/>
            <rFont val="Calibri"/>
            <family val="2"/>
          </rPr>
          <t>app=true</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<sst xmlns="http://schemas.openxmlformats.org/spreadsheetml/2006/main" count="2565" uniqueCount="1348">
  <si>
    <t>Region</t>
  </si>
  <si>
    <t>Name</t>
  </si>
  <si>
    <t>Description</t>
  </si>
  <si>
    <t>Parent Compartment</t>
  </si>
  <si>
    <t>&lt;END&gt;</t>
  </si>
  <si>
    <t>Phoenix</t>
  </si>
  <si>
    <t>Compartment Name</t>
  </si>
  <si>
    <t>Policy Statements</t>
  </si>
  <si>
    <t>Policy Statement Groups</t>
  </si>
  <si>
    <t>Policy Statement Compartment</t>
  </si>
  <si>
    <t>VCN Name</t>
  </si>
  <si>
    <t>CIDR Block</t>
  </si>
  <si>
    <t>DRG Required</t>
  </si>
  <si>
    <t>IGW Required</t>
  </si>
  <si>
    <t>NGW Required</t>
  </si>
  <si>
    <t>SGW Required</t>
  </si>
  <si>
    <t>LPG Required</t>
  </si>
  <si>
    <t>Hub/Spoke/Peer/None</t>
  </si>
  <si>
    <t>DNS Label</t>
  </si>
  <si>
    <t>PHXHub-VCN</t>
  </si>
  <si>
    <t>10.110.0.0/16</t>
  </si>
  <si>
    <t>y</t>
  </si>
  <si>
    <t>10.111.0.0/16</t>
  </si>
  <si>
    <t>n</t>
  </si>
  <si>
    <t>10.112.0.0/16</t>
  </si>
  <si>
    <t>Property</t>
  </si>
  <si>
    <t>Value</t>
  </si>
  <si>
    <t>onprem_destinations</t>
  </si>
  <si>
    <t>ngw_destination</t>
  </si>
  <si>
    <t>0.0.0.0/0</t>
  </si>
  <si>
    <t>igw_destination</t>
  </si>
  <si>
    <t>DHCP Option Name</t>
  </si>
  <si>
    <t>Server Type(VcnLocalPlusInternet|CustomDnsServer)</t>
  </si>
  <si>
    <t>Search Domain</t>
  </si>
  <si>
    <t>Custom DNS Server</t>
  </si>
  <si>
    <t>dhcp-internal</t>
  </si>
  <si>
    <t>CustomDnsServer</t>
  </si>
  <si>
    <t>oci.com</t>
  </si>
  <si>
    <t>VcnLocalPlusInternet</t>
  </si>
  <si>
    <t>Subnet Name</t>
  </si>
  <si>
    <t>Availability Domain(AD1|AD2|AD3|Regional)</t>
  </si>
  <si>
    <t>Type(private|public)</t>
  </si>
  <si>
    <t>Route Table Name</t>
  </si>
  <si>
    <t>Seclist Names</t>
  </si>
  <si>
    <t>Add Default Seclist</t>
  </si>
  <si>
    <t>Configure SGW Route(n|object_storage|all_services)</t>
  </si>
  <si>
    <t>Configure NGW Route(y|n)</t>
  </si>
  <si>
    <t>Configure IGW Route(y|n)</t>
  </si>
  <si>
    <t>Configure OnPrem Route(y|n)</t>
  </si>
  <si>
    <t>Configure VCNPeering Route(y|n)</t>
  </si>
  <si>
    <t>10.110.1.0/24</t>
  </si>
  <si>
    <t>Regional</t>
  </si>
  <si>
    <t>phx_rt</t>
  </si>
  <si>
    <t>dev_sl,common_sl</t>
  </si>
  <si>
    <t>object_storage</t>
  </si>
  <si>
    <t>10.111.2.0/24</t>
  </si>
  <si>
    <t>AD1</t>
  </si>
  <si>
    <t>private</t>
  </si>
  <si>
    <t>Destination CIDR</t>
  </si>
  <si>
    <t>Route Destination Object</t>
  </si>
  <si>
    <t>Destination Type</t>
  </si>
  <si>
    <t>Rule Description</t>
  </si>
  <si>
    <t>SecList Name</t>
  </si>
  <si>
    <t>Rule Type</t>
  </si>
  <si>
    <t>Protocol</t>
  </si>
  <si>
    <t>isStateless</t>
  </si>
  <si>
    <t>Source</t>
  </si>
  <si>
    <t>SPortMin</t>
  </si>
  <si>
    <t>SPortMax</t>
  </si>
  <si>
    <t>Destination</t>
  </si>
  <si>
    <t>DPortMin</t>
  </si>
  <si>
    <t>DPortMax</t>
  </si>
  <si>
    <t>ICMPType</t>
  </si>
  <si>
    <t>ICMPCode</t>
  </si>
  <si>
    <t>NSG Name</t>
  </si>
  <si>
    <t>Direction</t>
  </si>
  <si>
    <t>Source Type</t>
  </si>
  <si>
    <t>all</t>
  </si>
  <si>
    <t>False</t>
  </si>
  <si>
    <t>cidr</t>
  </si>
  <si>
    <t>10.116.0.0/16</t>
  </si>
  <si>
    <t>udp</t>
  </si>
  <si>
    <t>Availability Domain(AD1|AD2|AD3)</t>
  </si>
  <si>
    <t>Shape</t>
  </si>
  <si>
    <t>Fault Domain</t>
  </si>
  <si>
    <t>VM1</t>
  </si>
  <si>
    <t>DVH.Standard2.52</t>
  </si>
  <si>
    <t>VM2</t>
  </si>
  <si>
    <t>AD2</t>
  </si>
  <si>
    <t>VM3</t>
  </si>
  <si>
    <t>Pub Address</t>
  </si>
  <si>
    <t>IP Address</t>
  </si>
  <si>
    <t>OS</t>
  </si>
  <si>
    <t>SSH Key Var Name</t>
  </si>
  <si>
    <t>Backup Policy</t>
  </si>
  <si>
    <t>NSGs</t>
  </si>
  <si>
    <t>Dedicated VM Host</t>
  </si>
  <si>
    <t>AD3</t>
  </si>
  <si>
    <t>ocs-linux</t>
  </si>
  <si>
    <t>FAULT-DOMAIN-3</t>
  </si>
  <si>
    <t>VM.Standard2.1</t>
  </si>
  <si>
    <t>ssh_public_key</t>
  </si>
  <si>
    <t>FAULT-DOMAIN-2</t>
  </si>
  <si>
    <t>VM.Standard.E3.Flex::5</t>
  </si>
  <si>
    <t>Block Name</t>
  </si>
  <si>
    <t>Size In GBs</t>
  </si>
  <si>
    <t>Attached To Instance</t>
  </si>
  <si>
    <t>Attach Type(iscsi|paravirtualized)</t>
  </si>
  <si>
    <t>paravirtualized</t>
  </si>
  <si>
    <t>MountTarget Name</t>
  </si>
  <si>
    <t>MountTarget SubnetName</t>
  </si>
  <si>
    <t>MountTarget IP</t>
  </si>
  <si>
    <t>MountTarget Hostname</t>
  </si>
  <si>
    <t>FSS Name</t>
  </si>
  <si>
    <t>Path</t>
  </si>
  <si>
    <t>Source CIDR</t>
  </si>
  <si>
    <t>Access (READ_ONLY|READ_WRITE)</t>
  </si>
  <si>
    <t>GID</t>
  </si>
  <si>
    <t>UID</t>
  </si>
  <si>
    <t>IDSquash (NONE|ALL|ROOT)</t>
  </si>
  <si>
    <t>Require PS Port (true|false)</t>
  </si>
  <si>
    <t>MT1</t>
  </si>
  <si>
    <t>ocs-test</t>
  </si>
  <si>
    <t>FSS1</t>
  </si>
  <si>
    <t>20.20.20.20/32</t>
  </si>
  <si>
    <t>READ_WRITE</t>
  </si>
  <si>
    <t>10.10.10.10</t>
  </si>
  <si>
    <t>READ_ONLY</t>
  </si>
  <si>
    <t>FSS2</t>
  </si>
  <si>
    <t>MT3</t>
  </si>
  <si>
    <t>FSS3</t>
  </si>
  <si>
    <t>11.0.0.0/8</t>
  </si>
  <si>
    <t>MT2</t>
  </si>
  <si>
    <t>10.0.0.0/8</t>
  </si>
  <si>
    <t>MT4</t>
  </si>
  <si>
    <t>FSS4</t>
  </si>
  <si>
    <t>LBR Name</t>
  </si>
  <si>
    <t>LBR Subnets</t>
  </si>
  <si>
    <t>Is Private(True|False)</t>
  </si>
  <si>
    <t>LBR Hostname(Name:Hostname)</t>
  </si>
  <si>
    <t>Certificate Name</t>
  </si>
  <si>
    <t>CA Cert</t>
  </si>
  <si>
    <t>Passphrase</t>
  </si>
  <si>
    <t>Private Key</t>
  </si>
  <si>
    <t>Public Cert</t>
  </si>
  <si>
    <t>100Mbps</t>
  </si>
  <si>
    <t>hostname1:app1.example.com</t>
  </si>
  <si>
    <t>LBR-1-Cert</t>
  </si>
  <si>
    <t>/home/opc/shru-selfsigned.key</t>
  </si>
  <si>
    <t>/home/opc/shru-selfsigned.crt</t>
  </si>
  <si>
    <t>LBR-1-Cert2</t>
  </si>
  <si>
    <t>400Mbps</t>
  </si>
  <si>
    <t>hostname1:app1.example.com,hostname2:app2.example.com</t>
  </si>
  <si>
    <t>LBR-2-Cert</t>
  </si>
  <si>
    <t>test</t>
  </si>
  <si>
    <t>Backend Set Name</t>
  </si>
  <si>
    <t>Backend Policy(LEAST_CONNECTIONS|ROUND_ROBIN|IP_HASH)</t>
  </si>
  <si>
    <t>Backend HealthCheck Protocol(HTTP|TCP)</t>
  </si>
  <si>
    <t>Backend HealthCheck Port</t>
  </si>
  <si>
    <t>Backend HealthCheck URL</t>
  </si>
  <si>
    <t>Cookie Session(n|LB|Backend Server)</t>
  </si>
  <si>
    <t>Cookie Name</t>
  </si>
  <si>
    <t>Disable Fallback(TRUE|FALSE)</t>
  </si>
  <si>
    <t>Cookie Path</t>
  </si>
  <si>
    <t>UseSSL(y|n)</t>
  </si>
  <si>
    <t>Backup &lt;Backend Server Name&gt;</t>
  </si>
  <si>
    <t>BS1</t>
  </si>
  <si>
    <t>ROUND_ROBIN</t>
  </si>
  <si>
    <t>HTTP</t>
  </si>
  <si>
    <t>/welcome.html</t>
  </si>
  <si>
    <t>LB</t>
  </si>
  <si>
    <t>Cookie-LBR1</t>
  </si>
  <si>
    <t>BS1-2</t>
  </si>
  <si>
    <t>Backend Server</t>
  </si>
  <si>
    <t>Cookie-App</t>
  </si>
  <si>
    <t>BS2</t>
  </si>
  <si>
    <t>Rule Set Name</t>
  </si>
  <si>
    <t>Action</t>
  </si>
  <si>
    <t>Allowed Methods</t>
  </si>
  <si>
    <t>Allow Invalid Characters (TRUE|FALSE)</t>
  </si>
  <si>
    <t>HTTP Header Size(in kB)</t>
  </si>
  <si>
    <t>Attribute Name</t>
  </si>
  <si>
    <t>Attribute Value</t>
  </si>
  <si>
    <t>Description of Access Control Rule</t>
  </si>
  <si>
    <t>Operator</t>
  </si>
  <si>
    <t>Header</t>
  </si>
  <si>
    <t>Redirect URI Host:Port</t>
  </si>
  <si>
    <t>Redirect URI Protocol:Path</t>
  </si>
  <si>
    <t>Response Code</t>
  </si>
  <si>
    <t>Suffix or Prefix (suffix:&lt;value&gt;|prefix:&lt;value&gt;)</t>
  </si>
  <si>
    <t>Status Code</t>
  </si>
  <si>
    <t>RS_1</t>
  </si>
  <si>
    <t>CONTROL_ACCESS_USING_HTTP_METHODS</t>
  </si>
  <si>
    <t>DELETE</t>
  </si>
  <si>
    <t>UNLINK</t>
  </si>
  <si>
    <t>UPDATE</t>
  </si>
  <si>
    <t>UNBIND</t>
  </si>
  <si>
    <t>COPY</t>
  </si>
  <si>
    <t>HTTP_HEADER</t>
  </si>
  <si>
    <t>ALLOW</t>
  </si>
  <si>
    <t>SOURCE_IP_ADDRESS</t>
  </si>
  <si>
    <t>10.20.30.40/32</t>
  </si>
  <si>
    <t>Whitelist Them</t>
  </si>
  <si>
    <t>REDIRECT</t>
  </si>
  <si>
    <t>PATH</t>
  </si>
  <si>
    <t>/shru-test</t>
  </si>
  <si>
    <t>EXACT_MATCH</t>
  </si>
  <si>
    <t>10.20.30.40:80</t>
  </si>
  <si>
    <t>HTTP:/example{path}</t>
  </si>
  <si>
    <t>/shru-test2</t>
  </si>
  <si>
    <t>PREFIX_MATCH</t>
  </si>
  <si>
    <t>10.20.30.40:81</t>
  </si>
  <si>
    <t>EXTEND_HTTP_REQUEST_HEADER_VALUE</t>
  </si>
  <si>
    <t>extend-header</t>
  </si>
  <si>
    <t>suffix:OCS-Test,prefix:OCS-Value</t>
  </si>
  <si>
    <t>ADD_HTTP_REQUEST_HEADER</t>
  </si>
  <si>
    <t>add-header</t>
  </si>
  <si>
    <t>REMOVE_HTTP_REQUEST_HEADER</t>
  </si>
  <si>
    <t>remove-header</t>
  </si>
  <si>
    <t>ADD_HTTP_RESPONSE_HEADER</t>
  </si>
  <si>
    <t>add-response</t>
  </si>
  <si>
    <t>testresponse</t>
  </si>
  <si>
    <t>REMOVE_HTTP_RESPONSE_HEADER</t>
  </si>
  <si>
    <t>remove-response</t>
  </si>
  <si>
    <t>EXTEND_HTTP_RESPONSE_HEADER_VALUE</t>
  </si>
  <si>
    <t>extend-response</t>
  </si>
  <si>
    <t>suffix:OCS-Tes2t,prefix:OCS-Value2</t>
  </si>
  <si>
    <t>RS_2</t>
  </si>
  <si>
    <t>RS3</t>
  </si>
  <si>
    <t>Path Route Set Name</t>
  </si>
  <si>
    <t>Match Type</t>
  </si>
  <si>
    <t>PRS_1</t>
  </si>
  <si>
    <t>/home</t>
  </si>
  <si>
    <t>/home_test</t>
  </si>
  <si>
    <t>PRS_2</t>
  </si>
  <si>
    <t>/home_test1</t>
  </si>
  <si>
    <t>SUFFIX_MATCH</t>
  </si>
  <si>
    <t>PRSlon_1</t>
  </si>
  <si>
    <t>/lon</t>
  </si>
  <si>
    <t>FORCE_LONGEST_PREFIX_MATCH</t>
  </si>
  <si>
    <t>LBR Hostnames (Name)</t>
  </si>
  <si>
    <t>Rule Set Names</t>
  </si>
  <si>
    <t>UseSSL (y|n)</t>
  </si>
  <si>
    <t>Listener Name</t>
  </si>
  <si>
    <t>Listener Port</t>
  </si>
  <si>
    <t>Idle Time Out (in Seconds)</t>
  </si>
  <si>
    <t>hostname1</t>
  </si>
  <si>
    <t>hostname1,hostname2</t>
  </si>
  <si>
    <t>RS2</t>
  </si>
  <si>
    <t>Listener2-1</t>
  </si>
  <si>
    <t>Actions_Values</t>
  </si>
  <si>
    <t>Allowed_Methods</t>
  </si>
  <si>
    <t>Match_Style</t>
  </si>
  <si>
    <t>Attribute_Names</t>
  </si>
  <si>
    <t>Response_Code</t>
  </si>
  <si>
    <t>Header_Size</t>
  </si>
  <si>
    <t>ACL</t>
  </si>
  <si>
    <t>BASELINE-CONTROL</t>
  </si>
  <si>
    <t>BIND</t>
  </si>
  <si>
    <t>SOURCE_VCN_IP_ADDRESS</t>
  </si>
  <si>
    <t>CHECKIN</t>
  </si>
  <si>
    <t>CHECKOUT</t>
  </si>
  <si>
    <t>CONNECT</t>
  </si>
  <si>
    <t>GET</t>
  </si>
  <si>
    <t>HEAD</t>
  </si>
  <si>
    <t>LABEL</t>
  </si>
  <si>
    <t>LINK</t>
  </si>
  <si>
    <t>LOCK</t>
  </si>
  <si>
    <t>MERGE</t>
  </si>
  <si>
    <t>MKACTIVITY</t>
  </si>
  <si>
    <t>MKCALENDAR</t>
  </si>
  <si>
    <t>MKCOL</t>
  </si>
  <si>
    <t>MKREDIRECTREF</t>
  </si>
  <si>
    <t>MKWORKSPACE</t>
  </si>
  <si>
    <t>MOVE</t>
  </si>
  <si>
    <t>OPTIONS</t>
  </si>
  <si>
    <t>ORDERPATCH</t>
  </si>
  <si>
    <t>PATCH</t>
  </si>
  <si>
    <t>POST</t>
  </si>
  <si>
    <t>PRI</t>
  </si>
  <si>
    <t>PROPFIND</t>
  </si>
  <si>
    <t>PROPPATCH</t>
  </si>
  <si>
    <t>PUT</t>
  </si>
  <si>
    <t>REBIND</t>
  </si>
  <si>
    <t>REPORT</t>
  </si>
  <si>
    <t>SEARCH</t>
  </si>
  <si>
    <t>TRACE</t>
  </si>
  <si>
    <t>UNCHECKOUT</t>
  </si>
  <si>
    <t>UNLOCK</t>
  </si>
  <si>
    <t>UPDATEREDIRECTREF</t>
  </si>
  <si>
    <t>VERSION-CONTROL</t>
  </si>
  <si>
    <t>Tag Namespace</t>
  </si>
  <si>
    <t>Namespace Description</t>
  </si>
  <si>
    <t>Tag Keys</t>
  </si>
  <si>
    <t>Tag Description</t>
  </si>
  <si>
    <t>Cost Tracking</t>
  </si>
  <si>
    <t>Validator</t>
  </si>
  <si>
    <t>Application</t>
  </si>
  <si>
    <t>Namespace for Application</t>
  </si>
  <si>
    <t>external</t>
  </si>
  <si>
    <t>ENUM::"application-team","ocs"</t>
  </si>
  <si>
    <t>internal</t>
  </si>
  <si>
    <t>Operations</t>
  </si>
  <si>
    <t>CostCenter</t>
  </si>
  <si>
    <t>windows</t>
  </si>
  <si>
    <t>linux</t>
  </si>
  <si>
    <t>Env</t>
  </si>
  <si>
    <t>dev</t>
  </si>
  <si>
    <t>Development Environment</t>
  </si>
  <si>
    <t>qa</t>
  </si>
  <si>
    <t>prod</t>
  </si>
  <si>
    <t>dr</t>
  </si>
  <si>
    <t>Display Name</t>
  </si>
  <si>
    <t>DB Name</t>
  </si>
  <si>
    <t>Admin Password</t>
  </si>
  <si>
    <t>ADW or ATP</t>
  </si>
  <si>
    <t>Ashburn</t>
  </si>
  <si>
    <t>ADW</t>
  </si>
  <si>
    <t>ATP</t>
  </si>
  <si>
    <t>Character Set</t>
  </si>
  <si>
    <t>nCharacter Set</t>
  </si>
  <si>
    <t>NPR</t>
  </si>
  <si>
    <t>PHXEBS-VCN_qa-subnet</t>
  </si>
  <si>
    <t>VM.Standard2.24</t>
  </si>
  <si>
    <t>ENTERPRISE_EDITION_EXTREME_PERFORMANCE</t>
  </si>
  <si>
    <t>HIGH</t>
  </si>
  <si>
    <t>LICENSE_INCLUDED</t>
  </si>
  <si>
    <t>CDB1</t>
  </si>
  <si>
    <t>12.1.0.2</t>
  </si>
  <si>
    <t>pdb1</t>
  </si>
  <si>
    <t>BEstrO0ng_#12</t>
  </si>
  <si>
    <t>OLTP</t>
  </si>
  <si>
    <t>AL32UTF8</t>
  </si>
  <si>
    <t>AL16UTF16</t>
  </si>
  <si>
    <t>PHXTCC-VCN_prd-subnet</t>
  </si>
  <si>
    <t>VM.Standard2.8</t>
  </si>
  <si>
    <t>VM.Standard2.2</t>
  </si>
  <si>
    <t>VM.Standard2.4</t>
  </si>
  <si>
    <t>VM.Standard2.16</t>
  </si>
  <si>
    <t>BM.DenseIO2.52</t>
  </si>
  <si>
    <t>ENTERPRISE_EDITION</t>
  </si>
  <si>
    <t>CDB2</t>
  </si>
  <si>
    <t>BM.DenseIO1.36</t>
  </si>
  <si>
    <t>Backup Subnet Name</t>
  </si>
  <si>
    <t>Exadata.Base.48</t>
  </si>
  <si>
    <t>EXA Shapes</t>
  </si>
  <si>
    <t>Exadata.Quarter2.92</t>
  </si>
  <si>
    <t>Exadata.Half2.184</t>
  </si>
  <si>
    <t>Exadata.Full2.368</t>
  </si>
  <si>
    <t>Exadata.Quarter1.84</t>
  </si>
  <si>
    <t>Exadata.Half1.168</t>
  </si>
  <si>
    <t>Exadata.Full1.336</t>
  </si>
  <si>
    <t>FAULT-DOMAIN-1</t>
  </si>
  <si>
    <t>Network</t>
  </si>
  <si>
    <t>Compartment for Common Network Objects</t>
  </si>
  <si>
    <t>EBS</t>
  </si>
  <si>
    <t>Compartment for EBS Network Resources</t>
  </si>
  <si>
    <t>TCC</t>
  </si>
  <si>
    <t>Compartment for TCC Network Resources</t>
  </si>
  <si>
    <t>Apps</t>
  </si>
  <si>
    <t>Compartment for other objects</t>
  </si>
  <si>
    <t>Compartment for EBS other Resources</t>
  </si>
  <si>
    <t>Compartment for EBS-NPR Resources</t>
  </si>
  <si>
    <t>Apps::EBS</t>
  </si>
  <si>
    <t>Compartment for TCC other Resources</t>
  </si>
  <si>
    <t>PRD</t>
  </si>
  <si>
    <t>Compartment for TCC-PRD Resources</t>
  </si>
  <si>
    <t>Apps::TCC</t>
  </si>
  <si>
    <t>Listener1</t>
  </si>
  <si>
    <t>Network::EBS</t>
  </si>
  <si>
    <t>Network::TCC</t>
  </si>
  <si>
    <t>PHXEBS-VCN</t>
  </si>
  <si>
    <t>PHXTCC-VCN</t>
  </si>
  <si>
    <t>10.110.1.1</t>
  </si>
  <si>
    <t>dhcp-external</t>
  </si>
  <si>
    <t>PHXHub-VCN-subnet1</t>
  </si>
  <si>
    <t>all_services</t>
  </si>
  <si>
    <t>dev-subnet</t>
  </si>
  <si>
    <t>10.111.1.0/24</t>
  </si>
  <si>
    <t>qa-subnet</t>
  </si>
  <si>
    <t>10.112.1.0/24</t>
  </si>
  <si>
    <t>10.112.2.0/24</t>
  </si>
  <si>
    <t>qa_sl,common_sl</t>
  </si>
  <si>
    <t>prd-subnet</t>
  </si>
  <si>
    <t>10.112.3.0/24</t>
  </si>
  <si>
    <t>prd_sl,common_sl</t>
  </si>
  <si>
    <t>phx-nsg1</t>
  </si>
  <si>
    <t>phx-nsg2</t>
  </si>
  <si>
    <t>tcp</t>
  </si>
  <si>
    <t>nsg</t>
  </si>
  <si>
    <t>ebs-nsg</t>
  </si>
  <si>
    <t>tcc-nsg</t>
  </si>
  <si>
    <t>PHXHub-VCN_PHXHub-VCN-subnet1</t>
  </si>
  <si>
    <t>Gold</t>
  </si>
  <si>
    <t>DNS-Server2-PhxHub</t>
  </si>
  <si>
    <t>EBSInstance</t>
  </si>
  <si>
    <t>TCCInstance</t>
  </si>
  <si>
    <t>EBSInstance_Disk2</t>
  </si>
  <si>
    <t>TCCInstance_Disk2</t>
  </si>
  <si>
    <t>my_lbr1</t>
  </si>
  <si>
    <t>my_lbr2</t>
  </si>
  <si>
    <t>root</t>
  </si>
  <si>
    <t>"DELETE","GET","PUT"</t>
  </si>
  <si>
    <t>SSL Protocols</t>
  </si>
  <si>
    <t>Cipher Suite Name</t>
  </si>
  <si>
    <t>Ciphers</t>
  </si>
  <si>
    <t>Hostname Prefix</t>
  </si>
  <si>
    <t>DB Version</t>
  </si>
  <si>
    <t>PDB Name</t>
  </si>
  <si>
    <t>DB Admin Password</t>
  </si>
  <si>
    <t>BRING_YOUR_OWN_LICENSE</t>
  </si>
  <si>
    <t>12.2.0.1</t>
  </si>
  <si>
    <t>19.0.0.0</t>
  </si>
  <si>
    <t>EXA DB30</t>
  </si>
  <si>
    <t>DB version</t>
  </si>
  <si>
    <t xml:space="preserve">11.2.0.4 </t>
  </si>
  <si>
    <t>STANDARD_EDITION</t>
  </si>
  <si>
    <t>18.0.0.0</t>
  </si>
  <si>
    <t>cipher1</t>
  </si>
  <si>
    <t>TLSv1.2</t>
  </si>
  <si>
    <t>AES256-SHA,AES256-GCM-SHA384,AES128-SHA256,AES128-SHA</t>
  </si>
  <si>
    <t>Namespace for OS</t>
  </si>
  <si>
    <t>DSS</t>
  </si>
  <si>
    <t>FreeForm Tags</t>
  </si>
  <si>
    <t>Defined Tags</t>
  </si>
  <si>
    <t>phx-nsg1,phx-nsg2</t>
  </si>
  <si>
    <t>10.117.0.0/16</t>
  </si>
  <si>
    <t>ENUM::"internal-team","ocs-internal"</t>
  </si>
  <si>
    <t>Listener1-2</t>
  </si>
  <si>
    <t>Matching Rule</t>
  </si>
  <si>
    <t>Listener Protocol (HTTP|TCP)</t>
  </si>
  <si>
    <r>
      <t xml:space="preserve"># Rows after &lt;END&gt; will not be processed (Sample data is provided for reference after &lt;END&gt;);  
</t>
    </r>
    <r>
      <rPr>
        <b/>
        <i/>
        <u/>
        <sz val="11"/>
        <color theme="5" tint="-0.249977111117893"/>
        <rFont val="Calibri"/>
        <family val="2"/>
        <scheme val="minor"/>
      </rPr>
      <t>Mandatory Fields and Conditions -</t>
    </r>
    <r>
      <rPr>
        <b/>
        <sz val="11"/>
        <color theme="1"/>
        <rFont val="Calibri"/>
        <family val="2"/>
        <scheme val="minor"/>
      </rPr>
      <t xml:space="preserve">
 "Allowed Method" </t>
    </r>
    <r>
      <rPr>
        <sz val="11"/>
        <color theme="1"/>
        <rFont val="Calibri"/>
        <family val="2"/>
        <scheme val="minor"/>
      </rPr>
      <t xml:space="preserve">is  </t>
    </r>
    <r>
      <rPr>
        <b/>
        <sz val="11"/>
        <color theme="1"/>
        <rFont val="Calibri"/>
        <family val="2"/>
        <scheme val="minor"/>
      </rPr>
      <t xml:space="preserve">mandatory  </t>
    </r>
    <r>
      <rPr>
        <sz val="11"/>
        <color theme="1"/>
        <rFont val="Calibri"/>
        <family val="2"/>
        <scheme val="minor"/>
      </rPr>
      <t>for</t>
    </r>
    <r>
      <rPr>
        <b/>
        <sz val="11"/>
        <color theme="1"/>
        <rFont val="Calibri"/>
        <family val="2"/>
        <scheme val="minor"/>
      </rPr>
      <t xml:space="preserve"> "Action" - CONTROL_ACCESS_USING_HTTP_METHODS; </t>
    </r>
    <r>
      <rPr>
        <sz val="11"/>
        <color theme="1"/>
        <rFont val="Calibri"/>
        <family val="2"/>
        <scheme val="minor"/>
      </rPr>
      <t>Mention the allowed methods in separate rows if there are more than one for an Action(choose from dropdown)</t>
    </r>
    <r>
      <rPr>
        <b/>
        <sz val="11"/>
        <color theme="1"/>
        <rFont val="Calibri"/>
        <family val="2"/>
        <scheme val="minor"/>
      </rPr>
      <t xml:space="preserve">
 "Allow Invalid Characters (TRUE|FALSE)"</t>
    </r>
    <r>
      <rPr>
        <sz val="11"/>
        <color theme="1"/>
        <rFont val="Calibri"/>
        <family val="2"/>
        <scheme val="minor"/>
      </rPr>
      <t xml:space="preserve"> is</t>
    </r>
    <r>
      <rPr>
        <b/>
        <sz val="11"/>
        <color theme="1"/>
        <rFont val="Calibri"/>
        <family val="2"/>
        <scheme val="minor"/>
      </rPr>
      <t xml:space="preserve"> 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"HTTP_HEADER"
 "Attribute Name | Attribute Value" </t>
    </r>
    <r>
      <rPr>
        <sz val="11"/>
        <color theme="1"/>
        <rFont val="Calibri"/>
        <family val="2"/>
        <scheme val="minor"/>
      </rPr>
      <t xml:space="preserve">is </t>
    </r>
    <r>
      <rPr>
        <b/>
        <sz val="11"/>
        <color theme="1"/>
        <rFont val="Calibri"/>
        <family val="2"/>
        <scheme val="minor"/>
      </rPr>
      <t>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"ALLOW | REDIRECT"
"Attribute Value" </t>
    </r>
    <r>
      <rPr>
        <sz val="11"/>
        <color theme="1"/>
        <rFont val="Calibri"/>
        <family val="2"/>
        <scheme val="minor"/>
      </rPr>
      <t xml:space="preserve">is </t>
    </r>
    <r>
      <rPr>
        <b/>
        <sz val="11"/>
        <color theme="1"/>
        <rFont val="Calibri"/>
        <family val="2"/>
        <scheme val="minor"/>
      </rPr>
      <t xml:space="preserve">required </t>
    </r>
    <r>
      <rPr>
        <sz val="11"/>
        <color theme="1"/>
        <rFont val="Calibri"/>
        <family val="2"/>
        <scheme val="minor"/>
      </rPr>
      <t>when</t>
    </r>
    <r>
      <rPr>
        <b/>
        <sz val="11"/>
        <color theme="1"/>
        <rFont val="Calibri"/>
        <family val="2"/>
        <scheme val="minor"/>
      </rPr>
      <t xml:space="preserve"> "Attribute Name" </t>
    </r>
    <r>
      <rPr>
        <sz val="11"/>
        <color theme="1"/>
        <rFont val="Calibri"/>
        <family val="2"/>
        <scheme val="minor"/>
      </rPr>
      <t>is</t>
    </r>
    <r>
      <rPr>
        <b/>
        <sz val="11"/>
        <color theme="1"/>
        <rFont val="Calibri"/>
        <family val="2"/>
        <scheme val="minor"/>
      </rPr>
      <t xml:space="preserve"> SOURCE_IP_ADDRESS|SOURCE_VCN_IP_ADDRESS |SOURCE_VCN_ID"
"Description Of Access Control" is applied only when "Action" is "ALLOW"
 "Operator"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if the</t>
    </r>
    <r>
      <rPr>
        <b/>
        <sz val="11"/>
        <color theme="1"/>
        <rFont val="Calibri"/>
        <family val="2"/>
        <scheme val="minor"/>
      </rPr>
      <t xml:space="preserve"> "Attribute Name" </t>
    </r>
    <r>
      <rPr>
        <sz val="11"/>
        <color theme="1"/>
        <rFont val="Calibri"/>
        <family val="2"/>
        <scheme val="minor"/>
      </rPr>
      <t xml:space="preserve">is </t>
    </r>
    <r>
      <rPr>
        <b/>
        <sz val="11"/>
        <color theme="1"/>
        <rFont val="Calibri"/>
        <family val="2"/>
        <scheme val="minor"/>
      </rPr>
      <t xml:space="preserve">"PATH"
"Header"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only when</t>
    </r>
    <r>
      <rPr>
        <b/>
        <sz val="11"/>
        <color theme="1"/>
        <rFont val="Calibri"/>
        <family val="2"/>
        <scheme val="minor"/>
      </rPr>
      <t xml:space="preserve"> "Action" </t>
    </r>
    <r>
      <rPr>
        <sz val="11"/>
        <color theme="1"/>
        <rFont val="Calibri"/>
        <family val="2"/>
        <scheme val="minor"/>
      </rPr>
      <t>is</t>
    </r>
    <r>
      <rPr>
        <b/>
        <sz val="11"/>
        <color theme="1"/>
        <rFont val="Calibri"/>
        <family val="2"/>
        <scheme val="minor"/>
      </rPr>
      <t xml:space="preserve"> *HEADER*
</t>
    </r>
  </si>
  <si>
    <r>
      <t xml:space="preserve"># Rows after &lt;END&gt; will not be processed (Sample data is provided for reference after &lt;END&gt;);
</t>
    </r>
    <r>
      <rPr>
        <sz val="11"/>
        <color theme="1"/>
        <rFont val="Calibri"/>
        <family val="2"/>
        <scheme val="minor"/>
      </rPr>
      <t>To specify multiple Path Route Sets for a Load Balancer specify them in separate rows (one row for each Backend Set)</t>
    </r>
    <r>
      <rPr>
        <i/>
        <sz val="11"/>
        <color theme="5" tint="-0.249977111117893"/>
        <rFont val="Calibri"/>
        <family val="2"/>
        <scheme val="minor"/>
      </rPr>
      <t xml:space="preserve"> example: </t>
    </r>
    <r>
      <rPr>
        <i/>
        <sz val="11"/>
        <color theme="1"/>
        <rFont val="Calibri"/>
        <family val="2"/>
        <scheme val="minor"/>
      </rPr>
      <t>my_lbr1 below.</t>
    </r>
    <r>
      <rPr>
        <b/>
        <i/>
        <sz val="11"/>
        <color theme="5" tint="-0.249977111117893"/>
        <rFont val="Calibri"/>
        <family val="2"/>
        <scheme val="minor"/>
      </rPr>
      <t xml:space="preserve">
</t>
    </r>
  </si>
  <si>
    <t>Operations.CostCenter=01;
Users.Name=user01</t>
  </si>
  <si>
    <t>Source Details</t>
  </si>
  <si>
    <t>image::Linux</t>
  </si>
  <si>
    <t>bootVolume::Linux</t>
  </si>
  <si>
    <t>image::Windows</t>
  </si>
  <si>
    <r>
      <rPr>
        <b/>
        <u/>
        <sz val="11"/>
        <color theme="5" tint="-0.249977111117893"/>
        <rFont val="Calibri"/>
        <family val="2"/>
        <scheme val="minor"/>
      </rPr>
      <t>Note:</t>
    </r>
    <r>
      <rPr>
        <b/>
        <sz val="11"/>
        <color theme="1"/>
        <rFont val="Calibri"/>
        <family val="2"/>
        <scheme val="minor"/>
      </rPr>
      <t xml:space="preserve">
</t>
    </r>
    <r>
      <rPr>
        <sz val="11"/>
        <color theme="1"/>
        <rFont val="Calibri"/>
        <family val="2"/>
        <scheme val="minor"/>
      </rPr>
      <t>Default value for columns if left blank: sourceCIDR- 0.0.0.0/0, Access- READ_ONLY, GID- 65534, UID- 65534, IDSquash- NONE and Require PS Port- false.
Mount target IP will take default values from OCI if left blank.
Resources will be created based on 'MountTarget Name' and 'FSS Name' columns.
Below sample data shows example of  multiple FSS(FSS1 and FSS2) using single MT(MT1) , 1 FSS(FSS3) using multiple MTs(MT2 and MT3) and also 1 FSS(FSS4) using 1 MT(MT4).</t>
    </r>
  </si>
  <si>
    <t>Exadata.Half3.200</t>
  </si>
  <si>
    <t>Exadata.Quater3.100</t>
  </si>
  <si>
    <t>Exadata.Full3.400</t>
  </si>
  <si>
    <t>Redirect URI Query</t>
  </si>
  <si>
    <r>
      <rPr>
        <b/>
        <sz val="11"/>
        <color theme="1"/>
        <rFont val="Calibri"/>
        <family val="2"/>
        <scheme val="minor"/>
      </rPr>
      <t>"Suffix"</t>
    </r>
    <r>
      <rPr>
        <sz val="11"/>
        <color theme="1"/>
        <rFont val="Calibri"/>
        <family val="2"/>
        <scheme val="minor"/>
      </rPr>
      <t xml:space="preserve"> and </t>
    </r>
    <r>
      <rPr>
        <b/>
        <sz val="11"/>
        <color theme="1"/>
        <rFont val="Calibri"/>
        <family val="2"/>
        <scheme val="minor"/>
      </rPr>
      <t xml:space="preserve">"Prefix" </t>
    </r>
    <r>
      <rPr>
        <sz val="11"/>
        <color theme="1"/>
        <rFont val="Calibri"/>
        <family val="2"/>
        <scheme val="minor"/>
      </rPr>
      <t>are applied only of the</t>
    </r>
    <r>
      <rPr>
        <b/>
        <sz val="11"/>
        <color theme="1"/>
        <rFont val="Calibri"/>
        <family val="2"/>
        <scheme val="minor"/>
      </rPr>
      <t xml:space="preserve"> "Action"</t>
    </r>
    <r>
      <rPr>
        <sz val="11"/>
        <color theme="1"/>
        <rFont val="Calibri"/>
        <family val="2"/>
        <scheme val="minor"/>
      </rPr>
      <t xml:space="preserve"> is </t>
    </r>
    <r>
      <rPr>
        <b/>
        <sz val="11"/>
        <color theme="1"/>
        <rFont val="Calibri"/>
        <family val="2"/>
        <scheme val="minor"/>
      </rPr>
      <t>"EXTEND_HTTP_REQUEST_HEADER_VALUE | EXTEND_HTTP_RESPONSE_HEADER_VALUE"</t>
    </r>
    <r>
      <rPr>
        <sz val="11"/>
        <color theme="1"/>
        <rFont val="Calibri"/>
        <family val="2"/>
        <scheme val="minor"/>
      </rPr>
      <t>; Specify as</t>
    </r>
    <r>
      <rPr>
        <b/>
        <i/>
        <sz val="11"/>
        <color theme="1"/>
        <rFont val="Calibri"/>
        <family val="2"/>
        <scheme val="minor"/>
      </rPr>
      <t xml:space="preserve"> suffix:&lt;value&gt;</t>
    </r>
    <r>
      <rPr>
        <sz val="11"/>
        <color theme="1"/>
        <rFont val="Calibri"/>
        <family val="2"/>
        <scheme val="minor"/>
      </rPr>
      <t xml:space="preserve"> or </t>
    </r>
    <r>
      <rPr>
        <b/>
        <i/>
        <sz val="11"/>
        <color theme="1"/>
        <rFont val="Calibri"/>
        <family val="2"/>
        <scheme val="minor"/>
      </rPr>
      <t>prefix:&lt;value&gt;</t>
    </r>
    <r>
      <rPr>
        <sz val="11"/>
        <color theme="1"/>
        <rFont val="Calibri"/>
        <family val="2"/>
        <scheme val="minor"/>
      </rPr>
      <t>; if you want to mention both of then enter it as -</t>
    </r>
    <r>
      <rPr>
        <b/>
        <i/>
        <sz val="11"/>
        <color theme="1"/>
        <rFont val="Calibri"/>
        <family val="2"/>
        <scheme val="minor"/>
      </rPr>
      <t>suffix:&lt;value&gt;,prefix:&lt;value&gt;</t>
    </r>
    <r>
      <rPr>
        <sz val="11"/>
        <color theme="1"/>
        <rFont val="Calibri"/>
        <family val="2"/>
        <scheme val="minor"/>
      </rPr>
      <t xml:space="preserve">
</t>
    </r>
    <r>
      <rPr>
        <b/>
        <sz val="11"/>
        <color theme="1"/>
        <rFont val="Calibri"/>
        <family val="2"/>
        <scheme val="minor"/>
      </rPr>
      <t xml:space="preserve">"Redirect URI Host, Protocol,Port, Path, Query and Response Code" </t>
    </r>
    <r>
      <rPr>
        <sz val="11"/>
        <color theme="1"/>
        <rFont val="Calibri"/>
        <family val="2"/>
        <scheme val="minor"/>
      </rPr>
      <t xml:space="preserve">is applied only if the </t>
    </r>
    <r>
      <rPr>
        <b/>
        <sz val="11"/>
        <color theme="1"/>
        <rFont val="Calibri"/>
        <family val="2"/>
        <scheme val="minor"/>
      </rPr>
      <t xml:space="preserve">"Action" </t>
    </r>
    <r>
      <rPr>
        <sz val="11"/>
        <color theme="1"/>
        <rFont val="Calibri"/>
        <family val="2"/>
        <scheme val="minor"/>
      </rPr>
      <t xml:space="preserve">is </t>
    </r>
    <r>
      <rPr>
        <b/>
        <sz val="11"/>
        <color theme="1"/>
        <rFont val="Calibri"/>
        <family val="2"/>
        <scheme val="minor"/>
      </rPr>
      <t>"REDIRECT"</t>
    </r>
    <r>
      <rPr>
        <sz val="11"/>
        <color theme="1"/>
        <rFont val="Calibri"/>
        <family val="2"/>
        <scheme val="minor"/>
      </rPr>
      <t xml:space="preserve">
</t>
    </r>
    <r>
      <rPr>
        <b/>
        <sz val="11"/>
        <color theme="1"/>
        <rFont val="Calibri"/>
        <family val="2"/>
        <scheme val="minor"/>
      </rPr>
      <t>"Status Code"</t>
    </r>
    <r>
      <rPr>
        <sz val="11"/>
        <color theme="1"/>
        <rFont val="Calibri"/>
        <family val="2"/>
        <scheme val="minor"/>
      </rPr>
      <t xml:space="preserve"> is applied when Action is </t>
    </r>
    <r>
      <rPr>
        <b/>
        <sz val="11"/>
        <color theme="1"/>
        <rFont val="Calibri"/>
        <family val="2"/>
        <scheme val="minor"/>
      </rPr>
      <t>"CONTROL_ACCESS_USING_HTTP_METHODS"</t>
    </r>
    <r>
      <rPr>
        <sz val="11"/>
        <color theme="1"/>
        <rFont val="Calibri"/>
        <family val="2"/>
        <scheme val="minor"/>
      </rPr>
      <t xml:space="preserve">
</t>
    </r>
    <r>
      <rPr>
        <b/>
        <sz val="11"/>
        <color theme="1"/>
        <rFont val="Calibri"/>
        <family val="2"/>
        <scheme val="minor"/>
      </rPr>
      <t>"Value"</t>
    </r>
    <r>
      <rPr>
        <sz val="11"/>
        <color theme="1"/>
        <rFont val="Calibri"/>
        <family val="2"/>
        <scheme val="minor"/>
      </rPr>
      <t xml:space="preserve"> is mandatory if the </t>
    </r>
    <r>
      <rPr>
        <b/>
        <sz val="11"/>
        <color theme="1"/>
        <rFont val="Calibri"/>
        <family val="2"/>
        <scheme val="minor"/>
      </rPr>
      <t>"Action"</t>
    </r>
    <r>
      <rPr>
        <sz val="11"/>
        <color theme="1"/>
        <rFont val="Calibri"/>
        <family val="2"/>
        <scheme val="minor"/>
      </rPr>
      <t xml:space="preserve"> is </t>
    </r>
    <r>
      <rPr>
        <b/>
        <sz val="11"/>
        <color theme="1"/>
        <rFont val="Calibri"/>
        <family val="2"/>
        <scheme val="minor"/>
      </rPr>
      <t>"ADD_HTTP_REQUEST_HEADER | ADD_HTTP_RESPONSE_HEADER"</t>
    </r>
  </si>
  <si>
    <t>Verify Depth</t>
  </si>
  <si>
    <t>Verify Peer Certificate</t>
  </si>
  <si>
    <t>Backend HealthCheck Interval In Millis</t>
  </si>
  <si>
    <t>AR8ADOS710</t>
  </si>
  <si>
    <t>AR8ADOS720</t>
  </si>
  <si>
    <t>AR8APTEC715</t>
  </si>
  <si>
    <t>AR8ARABICMACS</t>
  </si>
  <si>
    <t>AR8ASMO8X</t>
  </si>
  <si>
    <t>AR8ISO8859P6</t>
  </si>
  <si>
    <t>AR8MSWIN1256</t>
  </si>
  <si>
    <t>AR8MUSSAD768</t>
  </si>
  <si>
    <t>AR8NAFITHA711</t>
  </si>
  <si>
    <t>AR8NAFITHA721</t>
  </si>
  <si>
    <t>AR8SAKHR706</t>
  </si>
  <si>
    <t>AR8SAKHR707</t>
  </si>
  <si>
    <t>AZ8ISO8859P9E</t>
  </si>
  <si>
    <t>BG8MSWIN</t>
  </si>
  <si>
    <t>BG8PC437S</t>
  </si>
  <si>
    <t>BLT8CP921</t>
  </si>
  <si>
    <t>BLT8ISO8859P13</t>
  </si>
  <si>
    <t>BLT8MSWIN1257</t>
  </si>
  <si>
    <t>BLT8PC775</t>
  </si>
  <si>
    <t>BN8BSCII</t>
  </si>
  <si>
    <t>CDN8PC863</t>
  </si>
  <si>
    <t>CEL8ISO8859P14</t>
  </si>
  <si>
    <t>CL8ISO8859P5</t>
  </si>
  <si>
    <t>CL8ISOIR111</t>
  </si>
  <si>
    <t>CL8KOI8R</t>
  </si>
  <si>
    <t>CL8KOI8U</t>
  </si>
  <si>
    <t>CL8MACCYRILLICS</t>
  </si>
  <si>
    <t>CL8MSWIN1251</t>
  </si>
  <si>
    <t>EE8ISO8859P2</t>
  </si>
  <si>
    <t>EE8MACCES</t>
  </si>
  <si>
    <t>EE8MACCROATIANS</t>
  </si>
  <si>
    <t>EE8MSWIN1250</t>
  </si>
  <si>
    <t>EE8PC852</t>
  </si>
  <si>
    <t>EL8DEC</t>
  </si>
  <si>
    <t>EL8ISO8859P7</t>
  </si>
  <si>
    <t>EL8MACGREEKS</t>
  </si>
  <si>
    <t>EL8MSWIN1253</t>
  </si>
  <si>
    <t>EL8PC437S</t>
  </si>
  <si>
    <t>EL8PC851</t>
  </si>
  <si>
    <t>EL8PC869</t>
  </si>
  <si>
    <t>ET8MSWIN923</t>
  </si>
  <si>
    <t>HU8ABMOD</t>
  </si>
  <si>
    <t>HU8CWI2</t>
  </si>
  <si>
    <t>IN8ISCII</t>
  </si>
  <si>
    <t>IS8PC861</t>
  </si>
  <si>
    <t>IW8ISO8859P8</t>
  </si>
  <si>
    <t>IW8MACHEBREWS</t>
  </si>
  <si>
    <t>IW8MSWIN1255</t>
  </si>
  <si>
    <t>IW8PC1507</t>
  </si>
  <si>
    <t>JA16EUC</t>
  </si>
  <si>
    <t>JA16EUCTILDE</t>
  </si>
  <si>
    <t>JA16SJIS</t>
  </si>
  <si>
    <t>JA16SJISTILDE</t>
  </si>
  <si>
    <t>JA16VMS</t>
  </si>
  <si>
    <t>KO16KSC5601</t>
  </si>
  <si>
    <t>KO16KSCCS</t>
  </si>
  <si>
    <t>KO16MSWIN949</t>
  </si>
  <si>
    <t>LA8ISO6937</t>
  </si>
  <si>
    <t>LA8PASSPORT</t>
  </si>
  <si>
    <t>LT8MSWIN921</t>
  </si>
  <si>
    <t>LT8PC772</t>
  </si>
  <si>
    <t>LT8PC774</t>
  </si>
  <si>
    <t>LV8PC1117</t>
  </si>
  <si>
    <t>LV8PC8LR</t>
  </si>
  <si>
    <t>LV8RST104090</t>
  </si>
  <si>
    <t>N8PC865</t>
  </si>
  <si>
    <t>NE8ISO8859P10</t>
  </si>
  <si>
    <t>NEE8ISO8859P4</t>
  </si>
  <si>
    <t>RU8BESTA</t>
  </si>
  <si>
    <t>RU8PC855</t>
  </si>
  <si>
    <t>RU8PC866</t>
  </si>
  <si>
    <t>SE8ISO8859P3</t>
  </si>
  <si>
    <t>TH8MACTHAIS</t>
  </si>
  <si>
    <t>TH8TISASCII</t>
  </si>
  <si>
    <t>TR8DEC</t>
  </si>
  <si>
    <t>TR8MACTURKISHS</t>
  </si>
  <si>
    <t>TR8MSWIN1254</t>
  </si>
  <si>
    <t>TR8PC857</t>
  </si>
  <si>
    <t>US7ASCII</t>
  </si>
  <si>
    <t>US8PC437</t>
  </si>
  <si>
    <t>UTF8</t>
  </si>
  <si>
    <t>VN8MSWIN1258</t>
  </si>
  <si>
    <t>VN8VN3</t>
  </si>
  <si>
    <t>WE8DEC</t>
  </si>
  <si>
    <t>WE8DG</t>
  </si>
  <si>
    <t>WE8ISO8859P1</t>
  </si>
  <si>
    <t>WE8ISO8859P15</t>
  </si>
  <si>
    <t>WE8ISO8859P9</t>
  </si>
  <si>
    <t>WE8MACROMAN8S</t>
  </si>
  <si>
    <t>WE8MSWIN1252</t>
  </si>
  <si>
    <t>WE8NCR4970</t>
  </si>
  <si>
    <t>WE8NEXTSTEP</t>
  </si>
  <si>
    <t>WE8PC850</t>
  </si>
  <si>
    <t>WE8PC858</t>
  </si>
  <si>
    <t>WE8PC860</t>
  </si>
  <si>
    <t>WE8ROMAN8</t>
  </si>
  <si>
    <t>ZHS16CGB231280</t>
  </si>
  <si>
    <t>ZHS16GBK</t>
  </si>
  <si>
    <t>ZHT16BIG5</t>
  </si>
  <si>
    <t>ZHT16CCDC</t>
  </si>
  <si>
    <t>ZHT16DBT</t>
  </si>
  <si>
    <t>ZHT16HKSCS</t>
  </si>
  <si>
    <t>ZHT16MSWIN950</t>
  </si>
  <si>
    <t>ZHT32EUC</t>
  </si>
  <si>
    <t>ZHT32SOPS</t>
  </si>
  <si>
    <t>ZHT32TRIS</t>
  </si>
  <si>
    <t>Custom Policy Compartment Name</t>
  </si>
  <si>
    <t>Time Zone</t>
  </si>
  <si>
    <t>Asia/Calcutta</t>
  </si>
  <si>
    <t>AppDev</t>
  </si>
  <si>
    <t>Compartment for all resources related to application development: functions, OKE, API Gateway, streaming, notifications.</t>
  </si>
  <si>
    <t>Database</t>
  </si>
  <si>
    <t>Compartment for all database related resources.</t>
  </si>
  <si>
    <t>Compartment for all network related resources: VCNs, subnets, network gateways, security lists, NSGs, load balancers, VNICs.</t>
  </si>
  <si>
    <t>Security</t>
  </si>
  <si>
    <t>Compartment for all security related resources: vaults.</t>
  </si>
  <si>
    <t>AppDevAdmins</t>
  </si>
  <si>
    <t>Group responsible for managing app development related services in compartment AppDev.</t>
  </si>
  <si>
    <t>Auditors</t>
  </si>
  <si>
    <t>Group responsible for Auditing the tenancy</t>
  </si>
  <si>
    <t>DatabaseAdmins</t>
  </si>
  <si>
    <t>Group responsible for managing databases in compartment Database.</t>
  </si>
  <si>
    <t>IAMAdmins</t>
  </si>
  <si>
    <t>Group responsible for managing IAM resources in the tenancy.</t>
  </si>
  <si>
    <t>NetworkAdmins</t>
  </si>
  <si>
    <t>Group responsible for managing networking in compartment Network.</t>
  </si>
  <si>
    <t>SecurityAdmins</t>
  </si>
  <si>
    <t>Group responsible for managing security services in compartment Security.</t>
  </si>
  <si>
    <t>AppDevAdmins-Policy</t>
  </si>
  <si>
    <t>Policy allowing AppDevAdmins group to manage app development related services in compartment AppDev.</t>
  </si>
  <si>
    <t>AuditorAccess-Policy</t>
  </si>
  <si>
    <t>Policy allowing Auditors group to audit tenancy.</t>
  </si>
  <si>
    <t>DatabaseAdmins-Policy</t>
  </si>
  <si>
    <t>IAMAdmins-Policy</t>
  </si>
  <si>
    <t>Policy allowing IAMAdmins group to manage IAM resources in tenancy, except changing Administrators group assignments.</t>
  </si>
  <si>
    <t>NetworkAdmins-Policy</t>
  </si>
  <si>
    <t>Policy allowing NetworkAdmins group to manage virtual-network-family in compartment Network.</t>
  </si>
  <si>
    <t>SecurityAdmins-Policy</t>
  </si>
  <si>
    <t>Policy allowing SecurityAdmins group to manage security related services in compartment Security.</t>
  </si>
  <si>
    <t>hub-vcn</t>
  </si>
  <si>
    <t>DRG</t>
  </si>
  <si>
    <t>prod-vcn</t>
  </si>
  <si>
    <t>nonprod-vcn</t>
  </si>
  <si>
    <t>10.110.2.0/24</t>
  </si>
  <si>
    <t>public</t>
  </si>
  <si>
    <t>prod-app</t>
  </si>
  <si>
    <t>prod-app-rt</t>
  </si>
  <si>
    <t>prod-app-sl,prod-common-sl</t>
  </si>
  <si>
    <t>prod-svc</t>
  </si>
  <si>
    <t>10.111.3.0/24</t>
  </si>
  <si>
    <t>prod-svc-rt</t>
  </si>
  <si>
    <t>prod-svc-sl,prod-common-sl</t>
  </si>
  <si>
    <t>prod-db</t>
  </si>
  <si>
    <t>10.111.4.0/24</t>
  </si>
  <si>
    <t>prod-db-rt</t>
  </si>
  <si>
    <t>prod-db-sl,prod-common-sl</t>
  </si>
  <si>
    <t>nonprod-dmz</t>
  </si>
  <si>
    <t>nonprod-dmz-rt</t>
  </si>
  <si>
    <t>nonprod-dmz-sl,nonprod-common-sl</t>
  </si>
  <si>
    <t>nonprod-app</t>
  </si>
  <si>
    <t>nonprod-app-rt</t>
  </si>
  <si>
    <t>nonprod-app-sl,nonprod-common-sl</t>
  </si>
  <si>
    <t>nonprod-svc</t>
  </si>
  <si>
    <t>nonprod-svc-rt</t>
  </si>
  <si>
    <t>nonprod-svc-sl,nonprod-common-sl</t>
  </si>
  <si>
    <t>nonprod-db</t>
  </si>
  <si>
    <t>10.112.4.0/24</t>
  </si>
  <si>
    <t>nonprod-db-rt</t>
  </si>
  <si>
    <t>nonprod-db-sl,nonprod-common-sl</t>
  </si>
  <si>
    <t>NSG-LBR</t>
  </si>
  <si>
    <t>EGRESS</t>
  </si>
  <si>
    <t>NSG-App</t>
  </si>
  <si>
    <t>HTTP egress rule for NSG-App.</t>
  </si>
  <si>
    <t>INGRESS</t>
  </si>
  <si>
    <t>CIDR_BLOCK</t>
  </si>
  <si>
    <t>HTTPS ingress rule for 0.0.0.0/0.</t>
  </si>
  <si>
    <t>20.0.0.0/8</t>
  </si>
  <si>
    <t>HTTPS ingress rule for 20.0.0.0/8.</t>
  </si>
  <si>
    <t>NSG-Bastion</t>
  </si>
  <si>
    <t>SSH egress rule for NSG-App.</t>
  </si>
  <si>
    <t>SSH ingress rule for 20.0.0.0/8.</t>
  </si>
  <si>
    <t>30.0.0.0/8</t>
  </si>
  <si>
    <t>SSH ingress rule for 30.0.0.0/8.</t>
  </si>
  <si>
    <t>NSG-DB</t>
  </si>
  <si>
    <t>SSH egress rule for NSG-DB.</t>
  </si>
  <si>
    <t>service</t>
  </si>
  <si>
    <t>oci-phx-objectstorage</t>
  </si>
  <si>
    <t>OSN egress rule for oci-phx-objectstorage.</t>
  </si>
  <si>
    <t>NETWORK_SECURITY_GROUP</t>
  </si>
  <si>
    <t>DB ingress rule for NSG-App.</t>
  </si>
  <si>
    <t>SSH ingress rule for NSG-Bastion.</t>
  </si>
  <si>
    <t>DB egress rule for NSG-DB.</t>
  </si>
  <si>
    <t>HTTP ingress rule for NSG-LBR.</t>
  </si>
  <si>
    <t>AnnouncementReaders</t>
  </si>
  <si>
    <t>Group responsible for Console Announcements</t>
  </si>
  <si>
    <t>AnnouncementReaders-Policy</t>
  </si>
  <si>
    <t>Policy allowing AnnouncementReaders group to audit tenancy.</t>
  </si>
  <si>
    <t>CreatedBy</t>
  </si>
  <si>
    <t>Identifies who created the resource.</t>
  </si>
  <si>
    <t>CreatedOn</t>
  </si>
  <si>
    <t>Identifies when the resource was created.</t>
  </si>
  <si>
    <t>/fss1</t>
  </si>
  <si>
    <t>/fss2</t>
  </si>
  <si>
    <t>/fss3</t>
  </si>
  <si>
    <t>/fss4</t>
  </si>
  <si>
    <t>DRG Name</t>
  </si>
  <si>
    <t>Attached To</t>
  </si>
  <si>
    <t>DRG RT Name</t>
  </si>
  <si>
    <t>Import DRG Route Distribution Name</t>
  </si>
  <si>
    <t>Import DRG Route Distribution Statements</t>
  </si>
  <si>
    <t>Next Hop Attachment</t>
  </si>
  <si>
    <t>Route Type</t>
  </si>
  <si>
    <t>CredAdmins</t>
  </si>
  <si>
    <t>Group responsible for managing users credentials in the tenancy.</t>
  </si>
  <si>
    <t>CredentialAdmins-Policy</t>
  </si>
  <si>
    <t>rt-to-fwl</t>
  </si>
  <si>
    <t>DRG_ATTACHMENT_TYPE::VCN::1</t>
  </si>
  <si>
    <t>STATIC</t>
  </si>
  <si>
    <t>Minimum Bandwidth In Mbps (Flexible shapes only)</t>
  </si>
  <si>
    <t>Maximum Bandwidth In Mbps (Flexible shapes only)</t>
  </si>
  <si>
    <t>Fixed Reference</t>
  </si>
  <si>
    <t>VCN for DRG</t>
  </si>
  <si>
    <t>VCN List</t>
  </si>
  <si>
    <t>Subnet</t>
  </si>
  <si>
    <t>Route Table Name(RouteRulesinOCI)</t>
  </si>
  <si>
    <t xml:space="preserve">DRG Required(VCN)
IGW Required(VCN)
NGW Required(VCN)
SGW Required(VCN)
Add Default Seclist(Subnets)
Configure NGW Route(Subnets)
Configure IGW Route(Subnets)
Configure OnPrem Route(Subnets)
Configure VCNPeering Route(Subnets)
UseSSL(LB-Listener)
</t>
  </si>
  <si>
    <t>server type(subnet)</t>
  </si>
  <si>
    <t>Availability Domain(subnet)</t>
  </si>
  <si>
    <t>Type(subnet)</t>
  </si>
  <si>
    <t>DHCP Option name(Subnet)</t>
  </si>
  <si>
    <t>Configure SGW Route(Subnet)</t>
  </si>
  <si>
    <t>Direction(SL)</t>
  </si>
  <si>
    <t>protocol(SL)- Commonly Used</t>
  </si>
  <si>
    <t>isStateless(SL)</t>
  </si>
  <si>
    <t>FAULT-DOMAIN</t>
  </si>
  <si>
    <t>Availability Domain(Compute)</t>
  </si>
  <si>
    <t>Backup Policy(Instance)</t>
  </si>
  <si>
    <t>Instance list(BlockVols)</t>
  </si>
  <si>
    <t>Attach Type</t>
  </si>
  <si>
    <t>Access</t>
  </si>
  <si>
    <t>IDSquash</t>
  </si>
  <si>
    <t>Backend Policy</t>
  </si>
  <si>
    <t>Backend HealthCheck Protocol</t>
  </si>
  <si>
    <t>Cookie Session</t>
  </si>
  <si>
    <t>Listener Protocol</t>
  </si>
  <si>
    <t>Amsterdam</t>
  </si>
  <si>
    <t>True</t>
  </si>
  <si>
    <t>iscsi</t>
  </si>
  <si>
    <t>ALL</t>
  </si>
  <si>
    <t>LEAST_CONNECTIONS</t>
  </si>
  <si>
    <t>Silver</t>
  </si>
  <si>
    <t>ROOT</t>
  </si>
  <si>
    <t>TCP</t>
  </si>
  <si>
    <t>Chuncheon</t>
  </si>
  <si>
    <t>Bronze</t>
  </si>
  <si>
    <t>NONE</t>
  </si>
  <si>
    <t>8000Mbps</t>
  </si>
  <si>
    <t>IP_HASH</t>
  </si>
  <si>
    <t>Dubai</t>
  </si>
  <si>
    <t>icmp</t>
  </si>
  <si>
    <t>Frankfurt</t>
  </si>
  <si>
    <t>Hyderabad</t>
  </si>
  <si>
    <t>Jeddah</t>
  </si>
  <si>
    <t>London</t>
  </si>
  <si>
    <t>Melbourne</t>
  </si>
  <si>
    <t>Montreal</t>
  </si>
  <si>
    <t>Mumbai</t>
  </si>
  <si>
    <t>Osaka</t>
  </si>
  <si>
    <t>Santiago</t>
  </si>
  <si>
    <t>Seoul</t>
  </si>
  <si>
    <t>Sydney</t>
  </si>
  <si>
    <t>Tokyo</t>
  </si>
  <si>
    <t>Toronto</t>
  </si>
  <si>
    <t>Vinhedo</t>
  </si>
  <si>
    <t>Zurich</t>
  </si>
  <si>
    <t>Compartment List</t>
  </si>
  <si>
    <r>
      <t xml:space="preserve"># Rows after &lt;END&gt; will not be processed (Sample data is provided for reference after &lt;END&gt;).
"Compartment Name" - </t>
    </r>
    <r>
      <rPr>
        <sz val="11"/>
        <color theme="1"/>
        <rFont val="Calibri"/>
        <family val="2"/>
        <scheme val="minor"/>
      </rPr>
      <t>Specify compartment as 'root' to create the Tags in 'root' compartment.</t>
    </r>
    <r>
      <rPr>
        <b/>
        <sz val="11"/>
        <color theme="1"/>
        <rFont val="Calibri"/>
        <family val="2"/>
        <scheme val="minor"/>
      </rPr>
      <t xml:space="preserve">
"Is Cost Tracking" -</t>
    </r>
    <r>
      <rPr>
        <sz val="11"/>
        <color theme="1"/>
        <rFont val="Calibri"/>
        <family val="2"/>
        <scheme val="minor"/>
      </rPr>
      <t xml:space="preserve"> Defaults to"FALSE", if left empty.</t>
    </r>
    <r>
      <rPr>
        <b/>
        <sz val="11"/>
        <color theme="1"/>
        <rFont val="Calibri"/>
        <family val="2"/>
        <scheme val="minor"/>
      </rPr>
      <t xml:space="preserve">
"Region" - </t>
    </r>
    <r>
      <rPr>
        <sz val="11"/>
        <color theme="1"/>
        <rFont val="Calibri"/>
        <family val="2"/>
        <scheme val="minor"/>
      </rPr>
      <t xml:space="preserve">Specify your tenancy's Home Region for creating Tags.
</t>
    </r>
    <r>
      <rPr>
        <b/>
        <sz val="11"/>
        <color theme="1"/>
        <rFont val="Calibri"/>
        <family val="2"/>
        <scheme val="minor"/>
      </rPr>
      <t>"Validator"</t>
    </r>
    <r>
      <rPr>
        <sz val="11"/>
        <color theme="1"/>
        <rFont val="Calibri"/>
        <family val="2"/>
        <scheme val="minor"/>
      </rPr>
      <t xml:space="preserve"> - This field is equivalent to specifying a list of values to Defined Tags during its creation (in OCI Console).
                     For entering values of type "list" use ENUM::&lt;values in double quotes separated by comma&gt;.
                    For type "string" use ENUM::"&lt;value&gt;".</t>
    </r>
  </si>
  <si>
    <t>DRG List</t>
  </si>
  <si>
    <t>Cost tracking tags
Require PS Port
Pub Address(Instance)</t>
  </si>
  <si>
    <t>DVM List</t>
  </si>
  <si>
    <t>flexible</t>
  </si>
  <si>
    <t>DB System Display Name</t>
  </si>
  <si>
    <t>Node Count</t>
  </si>
  <si>
    <t>CPU Core Count</t>
  </si>
  <si>
    <t>Database Edition</t>
  </si>
  <si>
    <t>Data Storage Size in GB</t>
  </si>
  <si>
    <t>Data Storage Percentage</t>
  </si>
  <si>
    <t>Disk Redundancy</t>
  </si>
  <si>
    <t>License Model</t>
  </si>
  <si>
    <t>DB Workload</t>
  </si>
  <si>
    <t>Enable Automatic Backups</t>
  </si>
  <si>
    <t>Back up Retention Period</t>
  </si>
  <si>
    <t>VM.Standard1.1</t>
  </si>
  <si>
    <t>VM.Standard1.2</t>
  </si>
  <si>
    <t>VM.Standard1.4</t>
  </si>
  <si>
    <t>VM.Standard1.8</t>
  </si>
  <si>
    <t>VM.Standard1.16</t>
  </si>
  <si>
    <t>Shapes</t>
  </si>
  <si>
    <t>Normal</t>
  </si>
  <si>
    <t>High</t>
  </si>
  <si>
    <t>DB workload</t>
  </si>
  <si>
    <t>Exadata Infra Display Name</t>
  </si>
  <si>
    <t>Database Servers</t>
  </si>
  <si>
    <t>Storage Servers</t>
  </si>
  <si>
    <t>VM Cluster Display Name</t>
  </si>
  <si>
    <t>Client Subnet Name</t>
  </si>
  <si>
    <t>Oracle Grid Infrastructure Version</t>
  </si>
  <si>
    <t>Allocate storage for Exadata sparse snapshots</t>
  </si>
  <si>
    <t>Allocate storage for local backups</t>
  </si>
  <si>
    <t>CostAdmins-Policy</t>
  </si>
  <si>
    <t>Policy allowing CostAdmins group to manage costing.</t>
  </si>
  <si>
    <t>CostAdmins</t>
  </si>
  <si>
    <t>Group responsible for Cost Management</t>
  </si>
  <si>
    <t>The namespace for the automatic tags.</t>
  </si>
  <si>
    <t>prod-vcn_prod-db</t>
  </si>
  <si>
    <t>MyVM_DB</t>
  </si>
  <si>
    <t>vmdb</t>
  </si>
  <si>
    <t>MyBM_DB</t>
  </si>
  <si>
    <t>bmdb</t>
  </si>
  <si>
    <t xml:space="preserve">18.12.0.0 </t>
  </si>
  <si>
    <t>18.13.0.0</t>
  </si>
  <si>
    <t>18.14.0.0</t>
  </si>
  <si>
    <t>19.10.0.0</t>
  </si>
  <si>
    <t xml:space="preserve">19.11.0.0 </t>
  </si>
  <si>
    <t>19.12.0.0</t>
  </si>
  <si>
    <t>21.0.0.0</t>
  </si>
  <si>
    <t>21.3.0.0</t>
  </si>
  <si>
    <t>VMCluster</t>
  </si>
  <si>
    <t>vmname</t>
  </si>
  <si>
    <t>ENTERPRISE_EDITION_HIGH_PERFORMANCE</t>
  </si>
  <si>
    <t>spoke:PHXHub-VCN</t>
  </si>
  <si>
    <t>lpgtcc</t>
  </si>
  <si>
    <t>lpgebs</t>
  </si>
  <si>
    <t>phxhub</t>
  </si>
  <si>
    <t>hub</t>
  </si>
  <si>
    <t>y,y</t>
  </si>
  <si>
    <t>PHX-DRG</t>
  </si>
  <si>
    <t>spoke:hub-vcn</t>
  </si>
  <si>
    <t>lpgnonprod</t>
  </si>
  <si>
    <t>lpgprod</t>
  </si>
  <si>
    <t>hub-vcn-RD</t>
  </si>
  <si>
    <t>hub-vcn-RT</t>
  </si>
  <si>
    <t>VCN::hub-vcn</t>
  </si>
  <si>
    <t>172.16.0.0/16,172.17.0.0/16</t>
  </si>
  <si>
    <t>nonprod-vcn.com</t>
  </si>
  <si>
    <t>prod-vcn.com</t>
  </si>
  <si>
    <t>hub-vcn.com</t>
  </si>
  <si>
    <t>prod-dmz-sl,prod-common-sl</t>
  </si>
  <si>
    <t>prod-dmz-rt</t>
  </si>
  <si>
    <t>prod-dmz</t>
  </si>
  <si>
    <t>pub-infra-sl,hub-common-sl</t>
  </si>
  <si>
    <t>pub-infra-rt</t>
  </si>
  <si>
    <t>pub-infra</t>
  </si>
  <si>
    <t>pvt-infra-sl,hub-common-sl</t>
  </si>
  <si>
    <t>pvt-infra-rt</t>
  </si>
  <si>
    <t>pvt-infra</t>
  </si>
  <si>
    <t>CIDR Blocks</t>
  </si>
  <si>
    <t>Backup Network NSGs</t>
  </si>
  <si>
    <t>Shape(10Mbps|100Mbps|400Mbps|8000Mbps|flexible)</t>
  </si>
  <si>
    <t>Backend ServerComp&amp;ServerName:Port</t>
  </si>
  <si>
    <t>Memory In GBs</t>
  </si>
  <si>
    <t>Boot Volume Size In GBs</t>
  </si>
  <si>
    <t>Certificate Name or OCID</t>
  </si>
  <si>
    <t>DRG_hub-vcn_attach</t>
  </si>
  <si>
    <t>Create_Is PV Encryption In Transit Enabled</t>
  </si>
  <si>
    <t>Update_Is PV Encryption In Transit Enabled</t>
  </si>
  <si>
    <t>Is PV Encryption In Transit Enabled</t>
  </si>
  <si>
    <t>Device</t>
  </si>
  <si>
    <t>/dev/oracleoci/oraclevdb</t>
  </si>
  <si>
    <t>Reserved IP (Y|N|OCID)</t>
  </si>
  <si>
    <t>Trusted Certificate Authority IDs</t>
  </si>
  <si>
    <t>root=${iam.principal.name}</t>
  </si>
  <si>
    <t>root=${oci.datetime}</t>
  </si>
  <si>
    <t>Network=ocs</t>
  </si>
  <si>
    <t>Network::TCC=ocs-development</t>
  </si>
  <si>
    <t>Oracle-Tags</t>
  </si>
  <si>
    <t>Bastion</t>
  </si>
  <si>
    <t>nonprod-vcn_nonprod-dmz</t>
  </si>
  <si>
    <t>10.112.1.3</t>
  </si>
  <si>
    <t xml:space="preserve"># Rows after &lt;END&gt; will not be processed (Sample data is provided for reference after &lt;END&gt;);
</t>
  </si>
  <si>
    <t>NLB Name</t>
  </si>
  <si>
    <t>Backend Policy(FIVE_TUPLE|THREE_TUPLE|TWO_TUPLE)</t>
  </si>
  <si>
    <t>Is Preserve Source(True|False)</t>
  </si>
  <si>
    <t>Backend HealthCheck Protocol(HTTP|HTTPS|TCP|UDP)</t>
  </si>
  <si>
    <t>NLB1</t>
  </si>
  <si>
    <t>BS1-1</t>
  </si>
  <si>
    <t>FIVE_TUPLE</t>
  </si>
  <si>
    <t>/url1</t>
  </si>
  <si>
    <t>CD3aaS&amp;CD3aaS-Dev-Instance-Venv:9,&amp;10.2.2.2:9</t>
  </si>
  <si>
    <t>NLB2</t>
  </si>
  <si>
    <t>BS2-1</t>
  </si>
  <si>
    <t>TWO_TUPLE</t>
  </si>
  <si>
    <t>UDP</t>
  </si>
  <si>
    <t>CD3aaS&amp;cd3aas-new:1,CD3aaS&amp;test-360:10,&amp;10.0.0.144:10,CD3aaS&amp;grafana-vm:1</t>
  </si>
  <si>
    <t>BS2-2</t>
  </si>
  <si>
    <t>THREE_TUPLE</t>
  </si>
  <si>
    <t>CD3aaS&amp;jump-vm:20,CD3aaS&amp;jump-vm2:20</t>
  </si>
  <si>
    <t>Is Preserve Source Destination(True|False)</t>
  </si>
  <si>
    <t>Reserved IP(Y|N|OCID)</t>
  </si>
  <si>
    <t>Listener Protocol(UDP|TCP|UDP/TCP|Any)</t>
  </si>
  <si>
    <t>Lis1-1</t>
  </si>
  <si>
    <t>UDP/TCP</t>
  </si>
  <si>
    <t>fwl-vcn_fwl-pub</t>
  </si>
  <si>
    <t>NSG-App,NSG-LBR</t>
  </si>
  <si>
    <t>Y</t>
  </si>
  <si>
    <t>Lis2-1</t>
  </si>
  <si>
    <t>Lis2-2</t>
  </si>
  <si>
    <t>Default Tag Compartment=Default Tag Value</t>
  </si>
  <si>
    <t>StorageAdmins</t>
  </si>
  <si>
    <t>Group responsible for Storage Management.</t>
  </si>
  <si>
    <t>AppDev-computeagent-dynamic-group</t>
  </si>
  <si>
    <t>Dynamic Group for compute agents in AppDev compartment.</t>
  </si>
  <si>
    <t>ALL {resource.type = 'managementagent',resource.compartment.id = '&lt;AppDev compartment OCID&gt;'}</t>
  </si>
  <si>
    <t>AppDev-fun-dynamic-group</t>
  </si>
  <si>
    <t>Dynamic Group for functions in AppDev compartment.</t>
  </si>
  <si>
    <t>ALL {resource.type = 'fnfunc',resource.compartment.id = '&lt;AppDev compartment OCID&gt;'}</t>
  </si>
  <si>
    <t>Database-kms-dynamic-group</t>
  </si>
  <si>
    <t>Dynamic Group for databases in Database compartment.</t>
  </si>
  <si>
    <t>ALL {resource.compartment.id = '&lt;Database compartment OCID&gt;'}</t>
  </si>
  <si>
    <t>Sec-fun-dynamic-group</t>
  </si>
  <si>
    <t>Landing Zone dynamic group for functions in Security compartment.</t>
  </si>
  <si>
    <t>ALL {resource.type = 'fnfunc',resource.compartment.id = '&lt;Security compartment OCID&gt;'}</t>
  </si>
  <si>
    <t>allow group AppDevAdmins to read all-resources in compartment AppDev</t>
  </si>
  <si>
    <t>allow group AppDevAdmins to manage functions-family in compartment AppDev</t>
  </si>
  <si>
    <t>allow group AppDevAdmins to manage api-gateway-family in compartment AppDev</t>
  </si>
  <si>
    <t>allow group AppDevAdmins to manage ons-family in compartment AppDev</t>
  </si>
  <si>
    <t>allow group AppDevAdmins to manage streams in compartment AppDev</t>
  </si>
  <si>
    <t>allow group AppDevAdmins to manage cluster-family in compartment AppDev</t>
  </si>
  <si>
    <t>allow group AppDevAdmins to manage alarms in compartment AppDev</t>
  </si>
  <si>
    <t>allow group AppDevAdmins to manage metrics in compartment AppDev</t>
  </si>
  <si>
    <t>allow group AppDevAdmins to manage logging-family in compartment AppDev</t>
  </si>
  <si>
    <t>allow group AppDevAdmins to manage instance-family in compartment AppDev</t>
  </si>
  <si>
    <t>allow group AppDevAdmins to manage volume-family in compartment AppDev where all{request.permission != 'VOLUME_BACKUP_DELETE', request.permission != 'VOLUME_DELETE', request.permission != 'BOOT_VOLUME_BACKUP_DELETE'}</t>
  </si>
  <si>
    <t>allow group AppDevAdmins to manage object-family in compartment AppDev where all{request.permission != 'OBJECT_DELETE', request.permission != 'BUCKET_DELETE'}</t>
  </si>
  <si>
    <t>allow group AppDevAdmins to manage file-family in compartment AppDev where all{request.permission != 'FILE_SYSTEM_DELETE', request.permission != 'MOUNT_TARGET_DELETE', request.permission != 'EXPORT_SET_DELETE', request.permission != 'FILE_SYSTEM_DELETE_SNAPSHOT', request.permission != 'FILE_SYSTEM_NFSv3_UNEXPORT'}</t>
  </si>
  <si>
    <t>allow group AppDevAdmins to manage repos in compartment AppDev</t>
  </si>
  <si>
    <t>allow group AppDevAdmins to manage orm-stacks in compartment AppDev</t>
  </si>
  <si>
    <t>allow group AppDevAdmins to manage orm-jobs in compartment AppDev</t>
  </si>
  <si>
    <t>allow group AppDevAdmins to manage orm-config-source-providers in compartment AppDev</t>
  </si>
  <si>
    <t>allow group AppDevAdmins to read audit-events in compartment AppDev</t>
  </si>
  <si>
    <t>allow group AppDevAdmins to read work-requests in compartment AppDev</t>
  </si>
  <si>
    <t>allow group AppDevAdmins to manage bastion-session in compartment AppDev</t>
  </si>
  <si>
    <t>allow group AppDevAdmins to manage cloudevents-rules in compartment AppDev</t>
  </si>
  <si>
    <t>allow group AppDevAdmins to read instance-agent-plugins in compartment AppDev</t>
  </si>
  <si>
    <t>allow group AppDevAdmins to read virtual-network-family in compartment Network</t>
  </si>
  <si>
    <t>allow group AppDevAdmins to use subnets in compartment Network</t>
  </si>
  <si>
    <t>allow group AppDevAdmins to use network-security-groups in compartment Network</t>
  </si>
  <si>
    <t>allow group AppDevAdmins to use vnics in compartment Network</t>
  </si>
  <si>
    <t>allow group AppDevAdmins to use load-balancers in compartment Network</t>
  </si>
  <si>
    <t>allow group AppDevAdmins to read vaults in compartment Security</t>
  </si>
  <si>
    <t>allow group AppDevAdmins to inspect keys in compartment Security</t>
  </si>
  <si>
    <t>allow group AppDevAdmins to manage instance-images in compartment Security</t>
  </si>
  <si>
    <t>allow group AppDevAdmins to read vss-family in compartment Security</t>
  </si>
  <si>
    <t>allow group AppDevAdmins to use bastion in compartment Security</t>
  </si>
  <si>
    <t>allow group AppDevAdmins to manage bastion-session in compartment Security</t>
  </si>
  <si>
    <t>allow group AppDevAdmins to read autonomous-database-family in compartment Database</t>
  </si>
  <si>
    <t>allow group AppDevAdmins to read database-family in compartment Database</t>
  </si>
  <si>
    <t>Policy for for OCI services: Cloud Guard, Vulnerability Scanning and OS Management.</t>
  </si>
  <si>
    <t>Policy allowing DatabaseAdmins group to manage databases in compartment Database.</t>
  </si>
  <si>
    <t>allow group DatabaseAdmins to read all-resources in compartment Database</t>
  </si>
  <si>
    <t>allow group DatabaseAdmins to manage database-family in compartment Database</t>
  </si>
  <si>
    <t>allow group DatabaseAdmins to manage autonomous-database-family in compartment Database</t>
  </si>
  <si>
    <t>allow group DatabaseAdmins to manage alarms in compartment Database</t>
  </si>
  <si>
    <t>allow group DatabaseAdmins to manage metrics in compartment Database</t>
  </si>
  <si>
    <t>allow group DatabaseAdmins to manage cloudevents-rules in compartment Database</t>
  </si>
  <si>
    <t>allow group DatabaseAdmins to manage object-family in compartment Database where all{request.permission != 'OBJECT_DELETE', request.permission != 'BUCKET_DELETE'}</t>
  </si>
  <si>
    <t>allow group DatabaseAdmins to manage instance-family in compartment Database</t>
  </si>
  <si>
    <t>allow group DatabaseAdmins to manage volume-family in compartment Database where all{request.permission != 'VOLUME_BACKUP_DELETE', request.permission != 'VOLUME_DELETE', request.permission != 'BOOT_VOLUME_BACKUP_DELETE'}</t>
  </si>
  <si>
    <t>allow group DatabaseAdmins to manage file-family in compartment Database where all{request.permission != 'FILE_SYSTEM_DELETE', request.permission != 'MOUNT_TARGET_DELETE', request.permission != 'EXPORT_SET_DELETE', request.permission != 'FILE_SYSTEM_DELETE_SNAPSHOT', request.permission != 'FILE_SYSTEM_NFSv3_UNEXPORT'}</t>
  </si>
  <si>
    <t>allow group DatabaseAdmins to manage orm-stacks in compartment Database</t>
  </si>
  <si>
    <t>allow group DatabaseAdmins to manage orm-jobs in compartment Database</t>
  </si>
  <si>
    <t>allow group DatabaseAdmins to manage orm-config-source-providers in compartment Database</t>
  </si>
  <si>
    <t>allow group DatabaseAdmins to manage ons-family in compartment Database</t>
  </si>
  <si>
    <t>allow group DatabaseAdmins to manage logging-family in compartment Database</t>
  </si>
  <si>
    <t>allow group DatabaseAdmins to read audit-events in compartment Database</t>
  </si>
  <si>
    <t>allow group DatabaseAdmins to read work-requests in compartment Database</t>
  </si>
  <si>
    <t>allow group DatabaseAdmins to manage bastion-session in compartment Database</t>
  </si>
  <si>
    <t>allow group DatabaseAdmins to read instance-agent-plugins in compartment Database</t>
  </si>
  <si>
    <t>allow group DatabaseAdmins to manage data-safe-family in compartment Database</t>
  </si>
  <si>
    <t>allow group DatabaseAdmins to read virtual-network-family in compartment Network</t>
  </si>
  <si>
    <t>allow group DatabaseAdmins to use vnics in compartment Network</t>
  </si>
  <si>
    <t>allow group DatabaseAdmins to use subnets in compartment Network</t>
  </si>
  <si>
    <t>allow group DatabaseAdmins to use network-security-groups in compartment Network</t>
  </si>
  <si>
    <t>allow group DatabaseAdmins to read vss-family in compartment Security</t>
  </si>
  <si>
    <t>allow group DatabaseAdmins to read vaults in compartment Security</t>
  </si>
  <si>
    <t>allow group DatabaseAdmins to use bastion in compartment Security</t>
  </si>
  <si>
    <t>allow group DatabaseAdmins to manage bastion-session in compartment Security</t>
  </si>
  <si>
    <t>allow group DatabaseAdmins to use cloud-shell in tenancy</t>
  </si>
  <si>
    <t>allow group IAMAdmins to inspect users in tenancy</t>
  </si>
  <si>
    <t>allow group IAMAdmins to inspect groups in tenancy</t>
  </si>
  <si>
    <t>allow group IAMAdmins to read policies in tenancy</t>
  </si>
  <si>
    <t>allow group IAMAdmins to manage groups in tenancy where all {target.group.name != 'Administrators', target.group.name != 'CredAdmins'}</t>
  </si>
  <si>
    <t>allow group IAMAdmins to inspect identity-providers in tenancy</t>
  </si>
  <si>
    <t>allow group IAMAdmins to manage dynamic-groups in tenancy</t>
  </si>
  <si>
    <t>allow group IAMAdmins to manage authentication-policies in tenancy</t>
  </si>
  <si>
    <t>allow group IAMAdmins to manage network-sources in tenancy</t>
  </si>
  <si>
    <t>allow group IAMAdmins to manage quota in tenancy</t>
  </si>
  <si>
    <t>allow group IAMAdmins to read audit-events in tenancy</t>
  </si>
  <si>
    <t>allow group IAMAdmins to use cloud-shell in tenancy</t>
  </si>
  <si>
    <t>allow group IAMAdmins to manage tag-defaults in tenancy</t>
  </si>
  <si>
    <t>allow group IAMAdmins to manage tag-namespaces in tenancy</t>
  </si>
  <si>
    <t>allow group IAMAdmins to manage orm-stacks in tenancy</t>
  </si>
  <si>
    <t>allow group IAMAdmins to manage orm-jobs in tenancy</t>
  </si>
  <si>
    <t>allow group IAMAdmins to manage orm-config-source-providers in tenancy</t>
  </si>
  <si>
    <t>allow group NetworkAdmins to read all-resources in compartment Network</t>
  </si>
  <si>
    <t>allow group NetworkAdmins to manage virtual-network-family in compartment Network</t>
  </si>
  <si>
    <t>allow group NetworkAdmins to manage dns in compartment Network</t>
  </si>
  <si>
    <t>allow group NetworkAdmins to manage load-balancers in compartment Network</t>
  </si>
  <si>
    <t>allow group NetworkAdmins to manage alarms in compartment Network</t>
  </si>
  <si>
    <t>allow group NetworkAdmins to manage metrics in compartment Network</t>
  </si>
  <si>
    <t>allow group NetworkAdmins to manage ons-family in compartment Network</t>
  </si>
  <si>
    <t>allow group NetworkAdmins to manage orm-stacks in compartment Network</t>
  </si>
  <si>
    <t>allow group NetworkAdmins to manage orm-jobs in compartment Network</t>
  </si>
  <si>
    <t>allow group NetworkAdmins to manage orm-config-source-providers in compartment Network</t>
  </si>
  <si>
    <t>allow group NetworkAdmins to read audit-events in compartment Network</t>
  </si>
  <si>
    <t>allow group NetworkAdmins to read work-requests in compartment Network</t>
  </si>
  <si>
    <t>allow group NetworkAdmins to manage instance-family in compartment Network</t>
  </si>
  <si>
    <t>allow group NetworkAdmins to manage volume-family in compartment Network where all{request.permission != 'VOLUME_BACKUP_DELETE', request.permission != 'VOLUME_DELETE', request.permission != 'BOOT_VOLUME_BACKUP_DELETE'}</t>
  </si>
  <si>
    <t>allow group NetworkAdmins to manage object-family in compartment Network where all{request.permission != 'OBJECT_DELETE', request.permission != 'BUCKET_DELETE'}</t>
  </si>
  <si>
    <t>allow group NetworkAdmins to manage file-family in compartment Network where all{request.permission != 'FILE_SYSTEM_DELETE', request.permission != 'MOUNT_TARGET_DELETE', request.permission != 'EXPORT_SET_DELETE', request.permission != 'FILE_SYSTEM_DELETE_SNAPSHOT', request.permission != 'FILE_SYSTEM_NFSv3_UNEXPORT'}</t>
  </si>
  <si>
    <t>allow group NetworkAdmins to manage bastion-session in compartment Network</t>
  </si>
  <si>
    <t>allow group NetworkAdmins to manage cloudevents-rules in compartment Network</t>
  </si>
  <si>
    <t>allow group NetworkAdmins to read instance-agent-plugins in compartment Network</t>
  </si>
  <si>
    <t>allow group NetworkAdmins to read vss-family in compartment Security</t>
  </si>
  <si>
    <t>allow group NetworkAdmins to use bastion in compartment Security</t>
  </si>
  <si>
    <t>allow group NetworkAdmins to manage bastion-session in compartment Security</t>
  </si>
  <si>
    <t>endorse group CostAdmins to read objects in tenancy usage-report</t>
  </si>
  <si>
    <t>allow group SecurityAdmins to read all-resources in compartment Security</t>
  </si>
  <si>
    <t>allow group SecurityAdmins to manage instance-family in compartment Security</t>
  </si>
  <si>
    <t>allow group SecurityAdmins to manage volume-family in compartment Security where all{request.permission != 'VOLUME_BACKUP_DELETE', request.permission != 'VOLUME_DELETE', request.permission != 'BOOT_VOLUME_BACKUP_DELETE'}</t>
  </si>
  <si>
    <t>allow group SecurityAdmins to manage object-family in compartment Security where all{request.permission != 'OBJECT_DELETE', request.permission != 'BUCKET_DELETE'}</t>
  </si>
  <si>
    <t>allow group SecurityAdmins to manage file-family in compartment Security where all{request.permission != 'FILE_SYSTEM_DELETE', request.permission != 'MOUNT_TARGET_DELETE', request.permission != 'EXPORT_SET_DELETE', request.permission != 'FILE_SYSTEM_DELETE_SNAPSHOT', request.permission != 'FILE_SYSTEM_NFSv3_UNEXPORT'}</t>
  </si>
  <si>
    <t>allow group SecurityAdmins to manage vaults in compartment Security</t>
  </si>
  <si>
    <t>allow group SecurityAdmins to manage keys in compartment Security</t>
  </si>
  <si>
    <t>allow group SecurityAdmins to manage secret-family in compartment Security</t>
  </si>
  <si>
    <t>allow group SecurityAdmins to manage logging-family in compartment Security</t>
  </si>
  <si>
    <t>allow group SecurityAdmins to manage serviceconnectors in compartment Security</t>
  </si>
  <si>
    <t>allow group SecurityAdmins to manage streams in compartment Security</t>
  </si>
  <si>
    <t>allow group SecurityAdmins to manage ons-family in compartment Security</t>
  </si>
  <si>
    <t>allow group SecurityAdmins to manage functions-family in compartment Security</t>
  </si>
  <si>
    <t>allow group SecurityAdmins to manage waas-family in compartment Security</t>
  </si>
  <si>
    <t>allow group SecurityAdmins to manage security-zone in compartment Security</t>
  </si>
  <si>
    <t>allow group SecurityAdmins to manage orm-stacks in compartment Security</t>
  </si>
  <si>
    <t>allow group SecurityAdmins to manage orm-jobs in compartment Security</t>
  </si>
  <si>
    <t>allow group SecurityAdmins to manage orm-config-source-providers in compartment Security</t>
  </si>
  <si>
    <t>allow group SecurityAdmins to manage vss-family in compartment Security</t>
  </si>
  <si>
    <t>allow group SecurityAdmins to read work-requests in compartment Security</t>
  </si>
  <si>
    <t>allow group SecurityAdmins to manage bastion-family in compartment Security</t>
  </si>
  <si>
    <t>allow group SecurityAdmins to read instance-agent-plugins in compartment Security</t>
  </si>
  <si>
    <t>allow group SecurityAdmins to manage cloudevents-rules in compartment Security</t>
  </si>
  <si>
    <t>allow group SecurityAdmins to manage alarms in compartment Security</t>
  </si>
  <si>
    <t>allow group SecurityAdmins to manage metrics in compartment Security</t>
  </si>
  <si>
    <t>allow group SecurityAdmins to read virtual-network-family in compartment Network</t>
  </si>
  <si>
    <t>allow group SecurityAdmins to use subnets in compartment Network</t>
  </si>
  <si>
    <t>allow group SecurityAdmins to use network-security-groups in compartment Network</t>
  </si>
  <si>
    <t>allow group SecurityAdmins to use vnics in compartment Network</t>
  </si>
  <si>
    <t>StorageAdmins-Policy</t>
  </si>
  <si>
    <t>Policy allowing StorageAdmins group to manage storage resources.</t>
  </si>
  <si>
    <t>allow group StorageAdmins to read bucket in compartment AppDev</t>
  </si>
  <si>
    <t>allow group StorageAdmins to inspect object in compartment AppDev</t>
  </si>
  <si>
    <t>allow group StorageAdmins to manage object-family in compartment AppDev where any {request.permission = 'OBJECT_DELETE', request.permission = 'BUCKET_DELETE'}</t>
  </si>
  <si>
    <t>allow group StorageAdmins to read volume-family in compartment AppDev</t>
  </si>
  <si>
    <t>allow group StorageAdmins to manage volume-family in compartment AppDev where any {request.permission = 'VOLUME_DELETE', request.permission = 'VOLUME_BACKUP_DELETE', request.permission = 'BOOT_VOLUME_BACKUP_DELETE'}</t>
  </si>
  <si>
    <t>allow group StorageAdmins to read file-family in compartment AppDev</t>
  </si>
  <si>
    <t>allow group StorageAdmins to manage file-family in compartment AppDev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</si>
  <si>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Database</t>
  </si>
  <si>
    <t>allow group StorageAdmins to inspect object in compartment Database</t>
  </si>
  <si>
    <t>allow group StorageAdmins to manage object-family in compartment Database where any {request.permission = 'OBJECT_DELETE', request.permission = 'BUCKET_DELETE'}</t>
  </si>
  <si>
    <t>allow group StorageAdmins to read volume-family in compartment Database</t>
  </si>
  <si>
    <t>allow group StorageAdmins to manage volume-family in compartment Database where any {request.permission = 'VOLUME_DELETE', request.permission = 'VOLUME_BACKUP_DELETE', request.permission = 'BOOT_VOLUME_BACKUP_DELETE'}</t>
  </si>
  <si>
    <t>allow group StorageAdmins to read file-family in compartment Database</t>
  </si>
  <si>
    <t>allow group StorageAdmins to manage file-family in compartment Database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</si>
  <si>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Security</t>
  </si>
  <si>
    <t>allow group StorageAdmins to inspect object in compartment Security</t>
  </si>
  <si>
    <t>allow group StorageAdmins to manage object-family in compartment Security where any {request.permission = 'OBJECT_DELETE', request.permission = 'BUCKET_DELETE'}</t>
  </si>
  <si>
    <t>allow group StorageAdmins to read volume-family in compartment Security</t>
  </si>
  <si>
    <t>allow group StorageAdmins to manage volume-family in compartment Security where any {request.permission = 'VOLUME_DELETE', request.permission = 'VOLUME_BACKUP_DELETE', request.permission = 'BOOT_VOLUME_BACKUP_DELETE'}</t>
  </si>
  <si>
    <t>allow group StorageAdmins to read file-family in compartment Security</t>
  </si>
  <si>
    <t>allow group StorageAdmins to manage file-family in compartment Security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</si>
  <si>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Network</t>
  </si>
  <si>
    <t>allow group StorageAdmins to inspect object in compartment Network</t>
  </si>
  <si>
    <t>allow group StorageAdmins to manage object-family in compartment Network where any {request.permission = 'OBJECT_DELETE', request.permission = 'BUCKET_DELETE'}</t>
  </si>
  <si>
    <t>allow group StorageAdmins to read volume-family in compartment Network</t>
  </si>
  <si>
    <t>allow group StorageAdmins to manage volume-family in compartment Network where any {request.permission = 'VOLUME_DELETE', request.permission = 'VOLUME_BACKUP_DELETE', request.permission = 'BOOT_VOLUME_BACKUP_DELETE'}</t>
  </si>
  <si>
    <t>allow group StorageAdmins to read file-family in compartment Network</t>
  </si>
  <si>
    <t>allow group StorageAdmins to manage file-family in compartment Network where any {request.permission = 'FILE_SYSTEM_DELETE', request.permission = 'MOUNT_TARGET_DELETE', request.permission = 'VNIC_DELETE', request.permission = 'SUBNET_DETACH', request.permission = 'VNIC_DETACH', request.permission = 'PRIVATE_IP_DELETE', request.permission = 'PRIVATE_IP_UNASSIGN', request.permission = 'VNIC_UNASSIGN', request.permission = 'EXPORT_SET_UPDATE', request.permission = 'FILE_SYSTEM_NFSv3_UNEXPORT', request.permission = 'EXPORT_SET_DELETE', request.permission = 'FILE_SYSTEM_DELETE_SNAPSHOT'}</t>
  </si>
  <si>
    <t>compute-agent-policy</t>
  </si>
  <si>
    <t>Policy for AppDev-computeagent-dynamic-group group to manage compute agent related services.</t>
  </si>
  <si>
    <t>allow dynamic-group AppDev-computeagent-dynamic-group to manage management-agents in compartment AppDev</t>
  </si>
  <si>
    <t>allow dynamic-group AppDev-computeagent-dynamic-group to use metrics in compartment AppDev</t>
  </si>
  <si>
    <t>allow dynamic-group AppDev-computeagent-dynamic-group to use tag-namespaces in compartment AppDev</t>
  </si>
  <si>
    <t>database-dynamic_group-policy</t>
  </si>
  <si>
    <t>Database-kms-dynamic-group group to use keys in compartment managed-security-cmp.</t>
  </si>
  <si>
    <t>allow dynamic-group Database-kms-dynamic-group to read vaults in compartment Security</t>
  </si>
  <si>
    <t>allow dynamic-group Database-kms-dynamic-group to use keys in compartment Security</t>
  </si>
  <si>
    <r>
      <t xml:space="preserve"># Rows after &lt;END&gt; will not be processed (Sample data is provided for reference after &lt;END&gt;).
</t>
    </r>
    <r>
      <rPr>
        <sz val="11"/>
        <color theme="1"/>
        <rFont val="Calibri"/>
        <family val="2"/>
        <scheme val="minor"/>
      </rPr>
      <t xml:space="preserve">- Columns Region, Compartment Name, DRG Name are mandatory.
- Leave columns DRG RT Name,  Import DRG Route Distribution Name and Import DRG   Route Distribution Statements empty to use Autogenerated ones.
- Compartment Name specifies compartment where DRG has to be created. DRG Attachment is created in same compartment as target VCN, IPSEC or RPC by default.
- Leave column Attached To empty if only DRG Route Table or DRG Import Route Distribution is to be created for the DRG.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499984740745262"/>
        <rFont val="Calibri (Body)"/>
      </rPr>
      <t>Example:</t>
    </r>
    <r>
      <rPr>
        <i/>
        <sz val="11"/>
        <color theme="1"/>
        <rFont val="Calibri"/>
        <family val="2"/>
        <scheme val="minor"/>
      </rPr>
      <t xml:space="preserve"> Operations.CostCenter=01;Users.Name=user01</t>
    </r>
    <r>
      <rPr>
        <sz val="11"/>
        <color theme="1"/>
        <rFont val="Calibri"/>
        <family val="2"/>
        <scheme val="minor"/>
      </rPr>
      <t xml:space="preserve">
</t>
    </r>
  </si>
  <si>
    <t>ADB Display Name</t>
  </si>
  <si>
    <t>Whitelisted IP Addresses</t>
  </si>
  <si>
    <t>Data Storage Size in TB</t>
  </si>
  <si>
    <t>Database Workload</t>
  </si>
  <si>
    <t>ATP01</t>
  </si>
  <si>
    <t>adb123db</t>
  </si>
  <si>
    <t>APEX</t>
  </si>
  <si>
    <t>JSON</t>
  </si>
  <si>
    <t>ADB workload</t>
  </si>
  <si>
    <t>PaloAlto</t>
  </si>
  <si>
    <t>PHXTCC-VCN_fwl-subnet</t>
  </si>
  <si>
    <t>image::PaloAlto</t>
  </si>
  <si>
    <t>Cluster Name</t>
  </si>
  <si>
    <t>Cluster Kubernetes Version</t>
  </si>
  <si>
    <t>Network Type</t>
  </si>
  <si>
    <t>Pod Security Policies Enforced</t>
  </si>
  <si>
    <t>Load Balancer Subnets</t>
  </si>
  <si>
    <t>API Endpoint Subnet</t>
  </si>
  <si>
    <t>API Endpoint Pub Address</t>
  </si>
  <si>
    <t>Service CIDR Block</t>
  </si>
  <si>
    <t>Pod CIDR Block</t>
  </si>
  <si>
    <t>API Endpoint NSGs</t>
  </si>
  <si>
    <t>CompartmentName&amp;Node Pool Name</t>
  </si>
  <si>
    <t>Nodepool Kubernetes Version</t>
  </si>
  <si>
    <t>Number of Nodes</t>
  </si>
  <si>
    <t>Nodepool NSGs</t>
  </si>
  <si>
    <t>Worker Node Subnet</t>
  </si>
  <si>
    <t>Max Pods Per Node</t>
  </si>
  <si>
    <t>Pod NSGs</t>
  </si>
  <si>
    <t>Pod Communication Subnet</t>
  </si>
  <si>
    <t>OKE Labels</t>
  </si>
  <si>
    <t>Nodepool Defined Tags</t>
  </si>
  <si>
    <t>Node Defined Tags</t>
  </si>
  <si>
    <t>cluster1</t>
  </si>
  <si>
    <t>v1.24.1</t>
  </si>
  <si>
    <t>FLANNEL_OVERLAY</t>
  </si>
  <si>
    <t>prod-vcn_prod-web</t>
  </si>
  <si>
    <t>10.96.0.0/16</t>
  </si>
  <si>
    <t>10.244.0.0/16</t>
  </si>
  <si>
    <t>AppDev&amp;nodepool1</t>
  </si>
  <si>
    <t>VM.Standard3.Flex::2</t>
  </si>
  <si>
    <t>prod-vcn_prod-app</t>
  </si>
  <si>
    <t>label=node1;application=app1</t>
  </si>
  <si>
    <t>AppDev&amp;nodepool2</t>
  </si>
  <si>
    <t>v1.22.5</t>
  </si>
  <si>
    <t>VM.Standard.E3.Flex::1</t>
  </si>
  <si>
    <t>label=node2</t>
  </si>
  <si>
    <t>cluster2</t>
  </si>
  <si>
    <t>OCI_VCN_IP_NATIVE</t>
  </si>
  <si>
    <t>AppDev&amp;DNS-Server1-PhxHub:80,&amp;10.111.2.4:80</t>
  </si>
  <si>
    <t>AppDev&amp;EBSInstance:80</t>
  </si>
  <si>
    <t>AppDev&amp;TCCInstance:80</t>
  </si>
  <si>
    <r>
      <t xml:space="preserve"># Rows after &lt;END&gt; will not be processed (Sample data is provided for reference after &lt;END&gt;);
</t>
    </r>
    <r>
      <rPr>
        <sz val="11"/>
        <color theme="1"/>
        <rFont val="Calibri"/>
        <family val="2"/>
        <scheme val="minor"/>
      </rPr>
      <t xml:space="preserve">Allowed values for </t>
    </r>
    <r>
      <rPr>
        <b/>
        <sz val="11"/>
        <color theme="1"/>
        <rFont val="Calibri"/>
        <family val="2"/>
        <scheme val="minor"/>
      </rPr>
      <t xml:space="preserve">"Network Type" - FLANNEL_OVERLAY </t>
    </r>
    <r>
      <rPr>
        <sz val="11"/>
        <color theme="1"/>
        <rFont val="Calibri"/>
        <family val="2"/>
        <scheme val="minor"/>
      </rPr>
      <t>or</t>
    </r>
    <r>
      <rPr>
        <b/>
        <sz val="11"/>
        <color theme="1"/>
        <rFont val="Calibri"/>
        <family val="2"/>
        <scheme val="minor"/>
      </rPr>
      <t xml:space="preserve"> OCI_VCN_IP_NATIVE
</t>
    </r>
    <r>
      <rPr>
        <sz val="11"/>
        <color theme="1"/>
        <rFont val="Calibri"/>
        <family val="2"/>
        <scheme val="minor"/>
      </rPr>
      <t>Enter subnet name as :</t>
    </r>
    <r>
      <rPr>
        <b/>
        <sz val="11"/>
        <color theme="1"/>
        <rFont val="Calibri"/>
        <family val="2"/>
        <scheme val="minor"/>
      </rPr>
      <t xml:space="preserve"> &lt;vcn-name&gt;_&lt;subnet-name&gt; </t>
    </r>
    <r>
      <rPr>
        <sz val="11"/>
        <color theme="1"/>
        <rFont val="Calibri"/>
        <family val="2"/>
        <scheme val="minor"/>
      </rPr>
      <t xml:space="preserve">or the </t>
    </r>
    <r>
      <rPr>
        <b/>
        <sz val="11"/>
        <color theme="1"/>
        <rFont val="Calibri"/>
        <family val="2"/>
        <scheme val="minor"/>
      </rPr>
      <t xml:space="preserve">ocid
"API Endpoint Pub Address" </t>
    </r>
    <r>
      <rPr>
        <sz val="11"/>
        <color theme="1"/>
        <rFont val="Calibri"/>
        <family val="2"/>
        <scheme val="minor"/>
      </rPr>
      <t>- Represents whether public address needs to be assigned to the control plane or not(TRUE|FALSE).</t>
    </r>
    <r>
      <rPr>
        <b/>
        <sz val="11"/>
        <color theme="1"/>
        <rFont val="Calibri"/>
        <family val="2"/>
        <scheme val="minor"/>
      </rPr>
      <t xml:space="preserve">
"SSH Key Var Name" - </t>
    </r>
    <r>
      <rPr>
        <sz val="11"/>
        <color theme="1"/>
        <rFont val="Calibri"/>
        <family val="2"/>
        <scheme val="minor"/>
      </rPr>
      <t>Accepts SSH Key value or the name of the variable defined in variables_&lt;region&gt;.tf file containing SSH key; Multiple keys should be separated by \n</t>
    </r>
    <r>
      <rPr>
        <b/>
        <sz val="11"/>
        <color theme="1"/>
        <rFont val="Calibri"/>
        <family val="2"/>
        <scheme val="minor"/>
      </rPr>
      <t xml:space="preserve">
</t>
    </r>
    <r>
      <rPr>
        <sz val="11"/>
        <color theme="1"/>
        <rFont val="Calibri"/>
        <family val="2"/>
        <scheme val="minor"/>
      </rPr>
      <t xml:space="preserve">Columns with nsgs accept comma seperated list of NSG names or ocids that needs to be part of the particular component, leave it blank if it doesnot need to be part of any NSG. </t>
    </r>
    <r>
      <rPr>
        <b/>
        <sz val="11"/>
        <color theme="1"/>
        <rFont val="Calibri"/>
        <family val="2"/>
        <scheme val="minor"/>
      </rPr>
      <t xml:space="preserve">
</t>
    </r>
  </si>
  <si>
    <t>prod-vcn-lbr-nsg</t>
  </si>
  <si>
    <t>IMAGE::Linux</t>
  </si>
  <si>
    <t>prod-vcn-app-nsg</t>
  </si>
  <si>
    <t>Pod Security policy/API Endpoint Pub Address</t>
  </si>
  <si>
    <t>Kubernetes Version</t>
  </si>
  <si>
    <t>v1.23.4</t>
  </si>
  <si>
    <t>Abudhabi</t>
  </si>
  <si>
    <t>Cardiff</t>
  </si>
  <si>
    <t>Chicago</t>
  </si>
  <si>
    <t>gov-ashburn</t>
  </si>
  <si>
    <t>gov-cardiff</t>
  </si>
  <si>
    <t>gov-chicago</t>
  </si>
  <si>
    <t>gov-london</t>
  </si>
  <si>
    <t>gov-phoenix</t>
  </si>
  <si>
    <t>Jerusalem</t>
  </si>
  <si>
    <t>Johannesburg</t>
  </si>
  <si>
    <t>Langley</t>
  </si>
  <si>
    <t>Luke</t>
  </si>
  <si>
    <t>Madrid</t>
  </si>
  <si>
    <t>Marseille</t>
  </si>
  <si>
    <t>Milan</t>
  </si>
  <si>
    <t>Paris</t>
  </si>
  <si>
    <t>Queretaro</t>
  </si>
  <si>
    <t>Sanjose</t>
  </si>
  <si>
    <t>Saopaulo</t>
  </si>
  <si>
    <t>Singapore</t>
  </si>
  <si>
    <t>Stockholm</t>
  </si>
  <si>
    <t>Managed-Services-Policy</t>
  </si>
  <si>
    <t>allow group AnnouncementReaders to read announcements in tenancy</t>
  </si>
  <si>
    <t>allow group AnnouncementReaders to use cloud-shell in tenancy</t>
  </si>
  <si>
    <t>allow group AppDevAdmins to read app-catalog-listing in tenancy</t>
  </si>
  <si>
    <t>allow group AppDevAdmins to read instance-images in tenancy</t>
  </si>
  <si>
    <t>allow group AppDevAdmins to read repos in tenancy</t>
  </si>
  <si>
    <t>allow group AppDevAdmins to use cloud-shell in tenancy</t>
  </si>
  <si>
    <t>allow group AppDevAdmins to read usage-budgets in tenancy</t>
  </si>
  <si>
    <t>allow group AppDevAdmins to read usage-reports in tenancy</t>
  </si>
  <si>
    <t>allow group Auditors to inspect all-resources in tenancy</t>
  </si>
  <si>
    <t>allow group Auditors to read instances in tenancy</t>
  </si>
  <si>
    <t>allow group Auditors to read load-balancers in tenancy</t>
  </si>
  <si>
    <t>allow group Auditors to read buckets in tenancy</t>
  </si>
  <si>
    <t>allow group Auditors to read nat-gateways in tenancy</t>
  </si>
  <si>
    <t>allow group Auditors to read public-ips in tenancy</t>
  </si>
  <si>
    <t>allow group Auditors to read file-family in tenancy</t>
  </si>
  <si>
    <t>allow group Auditors to read instance-configurations in tenancy</t>
  </si>
  <si>
    <t>allow group Auditors to read network-security-groups in tenancy</t>
  </si>
  <si>
    <t>allow group Auditors to read resource-availability in tenancy</t>
  </si>
  <si>
    <t>allow group Auditors to read audit-events in tenancy</t>
  </si>
  <si>
    <t>allow group Auditors to use cloud-shell in tenancy</t>
  </si>
  <si>
    <t>allow group Auditors to read users in tenancy</t>
  </si>
  <si>
    <t>allow group Auditors to read vss-family in tenancy</t>
  </si>
  <si>
    <t>allow group Auditors to read usage-budgets in tenancy</t>
  </si>
  <si>
    <t>allow group Auditors to read usage-reports in tenancy</t>
  </si>
  <si>
    <t>allow group Auditors to read data-safe-family in tenancy</t>
  </si>
  <si>
    <t>Policy for Credential Admins group</t>
  </si>
  <si>
    <t>allow group CredAdmins to inspect users in tenancy</t>
  </si>
  <si>
    <t>allow group CredAdmins to inspect groups in tenancy</t>
  </si>
  <si>
    <t>allow group CredAdmins to manage users in tenancy  where any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'DeleteCustomerSecretKey',request.operation = 'UpdateUserCapabilities'}</t>
  </si>
  <si>
    <t>allow group CredAdmins to use cloud-shell in tenancy</t>
  </si>
  <si>
    <t>allow service cloudguard to read all-resources in tenancy</t>
  </si>
  <si>
    <t>allow service cloudguard to use network-security-groups in tenancy</t>
  </si>
  <si>
    <t>allow service osms to read instances in tenancy</t>
  </si>
  <si>
    <t>allow group DatabaseAdmins to read usage-reports in tenancy</t>
  </si>
  <si>
    <t>allow group DatabaseAdmins to read usage-budgets in tenancy</t>
  </si>
  <si>
    <t>allow group IAMAdmins to manage policies in tenancy</t>
  </si>
  <si>
    <t>allow group IAMAdmins to manage compartments in tenancy</t>
  </si>
  <si>
    <t>allow group IAMAdmins to manage identity-providers in tenancy where any {request.operation = 'AddIdpgroupMapping', request.operation = 'DeleteIdpgroupMapping'}</t>
  </si>
  <si>
    <t>allow group NetworkAdmins to use cloud-shell in tenancy</t>
  </si>
  <si>
    <t>allow group NetworkAdmins to read usage-budgets in tenancy</t>
  </si>
  <si>
    <t>allow group NetworkAdmins to read usage-reports in tenancy</t>
  </si>
  <si>
    <t>define tenancy usage-report as ocid1.tenancy.oc1..aaaaaaaaned4fkpkisbwjlr56u7cj63lf3wffbilvqknstgtvzub7vhqkggq</t>
  </si>
  <si>
    <t>allow group CostAdmins to manage usage-report in tenancy</t>
  </si>
  <si>
    <t>allow group CostAdmins to manage usage-budgets  in tenancy</t>
  </si>
  <si>
    <t>allow group SecurityAdmins to manage tag-namespaces in tenancy</t>
  </si>
  <si>
    <t>allow group SecurityAdmins to manage tag-defaults in tenancy</t>
  </si>
  <si>
    <t>allow group SecurityAdmins to manage repos in tenancy</t>
  </si>
  <si>
    <t>allow group SecurityAdmins to read audit-events in tenancy</t>
  </si>
  <si>
    <t>allow group SecurityAdmins to read app-catalog-listing in tenancy</t>
  </si>
  <si>
    <t>allow group SecurityAdmins to read instance-images in tenancy</t>
  </si>
  <si>
    <t>allow group SecurityAdmins to inspect buckets in tenancy</t>
  </si>
  <si>
    <t>allow group SecurityAdmins to manage cloudevents-rules in tenancy</t>
  </si>
  <si>
    <t>allow group SecurityAdmins to manage cloud-guard-family in tenancy</t>
  </si>
  <si>
    <t>allow group SecurityAdmins to read tenancies in tenancy</t>
  </si>
  <si>
    <t>allow group SecurityAdmins to read objectstorage-namespaces in tenancy</t>
  </si>
  <si>
    <t>allow group SecurityAdmins to use cloud-shell in tenancy</t>
  </si>
  <si>
    <t>allow group SecurityAdmins to read usage-budgets in tenancy</t>
  </si>
  <si>
    <t>allow group SecurityAdmins to read usage-reports in tenancy</t>
  </si>
  <si>
    <t>Exadata X9M-2</t>
  </si>
  <si>
    <t>Exadata X8M-2</t>
  </si>
  <si>
    <t>DataBase</t>
  </si>
  <si>
    <t/>
  </si>
  <si>
    <t>s</t>
  </si>
  <si>
    <t>User Name</t>
  </si>
  <si>
    <t>User Description</t>
  </si>
  <si>
    <t>User email</t>
  </si>
  <si>
    <t>Group Names</t>
  </si>
  <si>
    <t>Disable Capabilities</t>
  </si>
  <si>
    <t>Public Networks</t>
  </si>
  <si>
    <t>OCI Networks</t>
  </si>
  <si>
    <t>Subnet or VLAN</t>
  </si>
  <si>
    <t>VLAN::1001</t>
  </si>
  <si>
    <t>VLAN</t>
  </si>
  <si>
    <t>vlan1</t>
  </si>
  <si>
    <t>10.110.5.0/24</t>
  </si>
  <si>
    <t>vlan_rt</t>
  </si>
  <si>
    <t>vlan2</t>
  </si>
  <si>
    <t>10.110.6.0/24</t>
  </si>
  <si>
    <t>View Name</t>
  </si>
  <si>
    <t>Zone</t>
  </si>
  <si>
    <t>Domain</t>
  </si>
  <si>
    <t>RType</t>
  </si>
  <si>
    <t>RDATA</t>
  </si>
  <si>
    <t>TTL</t>
  </si>
  <si>
    <t>custom-view-1</t>
  </si>
  <si>
    <t>zone1.com</t>
  </si>
  <si>
    <t>domain1.zone1.com</t>
  </si>
  <si>
    <t>A</t>
  </si>
  <si>
    <t>10.20.1.10
10.20.1.20</t>
  </si>
  <si>
    <t>domain2.zone1.com</t>
  </si>
  <si>
    <t>CNAME</t>
  </si>
  <si>
    <t>host1.example.com</t>
  </si>
  <si>
    <t>custom-view-2</t>
  </si>
  <si>
    <t>zone2.com</t>
  </si>
  <si>
    <t>domain1.zone2.com</t>
  </si>
  <si>
    <t>10.20.1.30</t>
  </si>
  <si>
    <t>Associated Private Views</t>
  </si>
  <si>
    <t>Endpoint Display Name</t>
  </si>
  <si>
    <t>Endpoint Subnet Name</t>
  </si>
  <si>
    <t>Endpoint Type:IP Address</t>
  </si>
  <si>
    <t>Endpoint NSGs</t>
  </si>
  <si>
    <t>Rules</t>
  </si>
  <si>
    <t>Network@prod-vcn
Network@nonprod-vcn</t>
  </si>
  <si>
    <t>forwarder_endpoint</t>
  </si>
  <si>
    <t>Forwarding:10.111.3.90</t>
  </si>
  <si>
    <t>Domains::internal.example.com,internal3.example.com::10.0.0.20
Domains::internal2.example.com::10.0.0.20
None::Match all::10.0.0.30
CIDRs::10.0.2.0/24,10.0.3.0/24::10.0.0.40</t>
  </si>
  <si>
    <t>listener_endpoint</t>
  </si>
  <si>
    <t>Listening:</t>
  </si>
  <si>
    <t>Remote Execute</t>
  </si>
  <si>
    <t>SDDC Name</t>
  </si>
  <si>
    <t>Enable HCX</t>
  </si>
  <si>
    <t>HCX License Type</t>
  </si>
  <si>
    <t>VMWare  Software Version</t>
  </si>
  <si>
    <t>Pricing Interval</t>
  </si>
  <si>
    <t>Availability Domain(AD1|AD2|AD3|multi-AD)</t>
  </si>
  <si>
    <t>SDDC Hardware Type</t>
  </si>
  <si>
    <t>Number of OCPU cores</t>
  </si>
  <si>
    <t>Number of ESXi hosts</t>
  </si>
  <si>
    <t>Prefix for ESXi Hosts</t>
  </si>
  <si>
    <t>Enable Shielded instance</t>
  </si>
  <si>
    <r>
      <t xml:space="preserve"># Rows after &lt;END&gt; will not be processed (Sample data is provided for reference after &lt;END&gt;);
"SDDC name" - </t>
    </r>
    <r>
      <rPr>
        <sz val="11"/>
        <color theme="1"/>
        <rFont val="Calibri"/>
        <family val="2"/>
        <scheme val="minor"/>
      </rPr>
      <t>SDDC Name should match exactly the same as in SDDCs sheet.</t>
    </r>
    <r>
      <rPr>
        <b/>
        <sz val="11"/>
        <color theme="1"/>
        <rFont val="Calibri"/>
        <family val="2"/>
        <scheme val="minor"/>
      </rPr>
      <t xml:space="preserve">  </t>
    </r>
    <r>
      <rPr>
        <sz val="11"/>
        <color theme="1"/>
        <rFont val="Calibri"/>
        <family val="2"/>
        <scheme val="minor"/>
      </rPr>
      <t>For each SDDC in SDDCs sheet, there should be one row in this sheet defining the network for SDDC.</t>
    </r>
    <r>
      <rPr>
        <b/>
        <sz val="11"/>
        <color theme="1"/>
        <rFont val="Calibri"/>
        <family val="2"/>
        <scheme val="minor"/>
      </rPr>
      <t xml:space="preserve">
</t>
    </r>
  </si>
  <si>
    <t>Provisioning Subnet</t>
  </si>
  <si>
    <t>NSX Edge Uplink1 VLAN</t>
  </si>
  <si>
    <t>NSX Edge Uplink2 VLAN</t>
  </si>
  <si>
    <t>NSX Edge VTEP VLAN</t>
  </si>
  <si>
    <t>NSX VTEP VLAN</t>
  </si>
  <si>
    <t>vMotion VLAN</t>
  </si>
  <si>
    <t>vSAN VLAN</t>
  </si>
  <si>
    <t>vSphere VLAN</t>
  </si>
  <si>
    <t>HCX VLAN</t>
  </si>
  <si>
    <t>Replication Net VLAN</t>
  </si>
  <si>
    <t>Provisioning Net VLAN</t>
  </si>
  <si>
    <t>SDDC workload CIDR</t>
  </si>
  <si>
    <t>Bucket Name</t>
  </si>
  <si>
    <t>Storage Tier</t>
  </si>
  <si>
    <t>Auto Tiering</t>
  </si>
  <si>
    <t>Object Versioning</t>
  </si>
  <si>
    <t>Emit Object Events</t>
  </si>
  <si>
    <t>Visibility</t>
  </si>
  <si>
    <t>Retention Rules</t>
  </si>
  <si>
    <t>Replication Policy</t>
  </si>
  <si>
    <t>Lifecycle Policy Name</t>
  </si>
  <si>
    <t>Lifecycle Target and Action</t>
  </si>
  <si>
    <t>Lifecycle Policy Enabled</t>
  </si>
  <si>
    <t>Lifecycle Rule Period</t>
  </si>
  <si>
    <t>Lifecyle Exclusion Patterns</t>
  </si>
  <si>
    <t>Lifecyle Inclusion Patterns</t>
  </si>
  <si>
    <t>Lifecyle Inclusion Prefixes</t>
  </si>
  <si>
    <t>Test</t>
  </si>
  <si>
    <t>Standard</t>
  </si>
  <si>
    <t>Disabled</t>
  </si>
  <si>
    <t>Enabled</t>
  </si>
  <si>
    <t>Private</t>
  </si>
  <si>
    <t>Test::Ashburn::TestBucket1</t>
  </si>
  <si>
    <t>Policy1</t>
  </si>
  <si>
    <t>objects::ARCHIVE</t>
  </si>
  <si>
    <t>1::YEARS</t>
  </si>
  <si>
    <t>.pdf</t>
  </si>
  <si>
    <t>Policy2</t>
  </si>
  <si>
    <t>multipart-uploads::Abort</t>
  </si>
  <si>
    <t>100::DAYS</t>
  </si>
  <si>
    <t>TestBucket1</t>
  </si>
  <si>
    <r>
      <t xml:space="preserve"># Rows after &lt;END&gt; will not be processed (Sample data is provided for reference after &lt;END&gt;).
"Name" - </t>
    </r>
    <r>
      <rPr>
        <sz val="11"/>
        <color theme="1"/>
        <rFont val="Calibri"/>
        <family val="2"/>
        <scheme val="minor"/>
      </rPr>
      <t>(Group  Name) is a mandatory field.</t>
    </r>
    <r>
      <rPr>
        <b/>
        <sz val="11"/>
        <color theme="1"/>
        <rFont val="Calibri"/>
        <family val="2"/>
        <scheme val="minor"/>
      </rPr>
      <t xml:space="preserve">
"Matching Rule" -</t>
    </r>
    <r>
      <rPr>
        <sz val="11"/>
        <color theme="1"/>
        <rFont val="Calibri"/>
        <family val="2"/>
        <scheme val="minor"/>
      </rPr>
      <t xml:space="preserve"> Specify the matching rule for creating Dynamic Groups; else leave it empty.</t>
    </r>
    <r>
      <rPr>
        <b/>
        <sz val="11"/>
        <color theme="1"/>
        <rFont val="Calibri"/>
        <family val="2"/>
        <scheme val="minor"/>
      </rPr>
      <t xml:space="preserve">
"Region" - </t>
    </r>
    <r>
      <rPr>
        <sz val="11"/>
        <color theme="1"/>
        <rFont val="Calibri"/>
        <family val="2"/>
        <scheme val="minor"/>
      </rPr>
      <t xml:space="preserve">Specify your tenancy's Home Region for creating Groups.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</si>
  <si>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xml:space="preserve"># Rows after &lt;END&gt; will not be processed (Sample data is provided for reference after &lt;END&gt;).
"User Name" - </t>
    </r>
    <r>
      <rPr>
        <sz val="11"/>
        <color theme="1"/>
        <rFont val="Calibri"/>
        <family val="2"/>
        <scheme val="minor"/>
      </rPr>
      <t xml:space="preserve">is a mandatory field.
</t>
    </r>
    <r>
      <rPr>
        <b/>
        <sz val="11"/>
        <color theme="1"/>
        <rFont val="Calibri"/>
        <family val="2"/>
        <scheme val="minor"/>
      </rPr>
      <t xml:space="preserve">"User Description" - </t>
    </r>
    <r>
      <rPr>
        <sz val="11"/>
        <color theme="1"/>
        <rFont val="Calibri"/>
        <family val="2"/>
        <scheme val="minor"/>
      </rPr>
      <t xml:space="preserve">is a mandatory field.
</t>
    </r>
    <r>
      <rPr>
        <b/>
        <sz val="11"/>
        <color theme="1"/>
        <rFont val="Calibri"/>
        <family val="2"/>
        <scheme val="minor"/>
      </rPr>
      <t>"User email" -</t>
    </r>
    <r>
      <rPr>
        <sz val="11"/>
        <color theme="1"/>
        <rFont val="Calibri"/>
        <family val="2"/>
        <scheme val="minor"/>
      </rPr>
      <t xml:space="preserve"> is an optional field.
</t>
    </r>
    <r>
      <rPr>
        <b/>
        <sz val="11"/>
        <color theme="1"/>
        <rFont val="Calibri"/>
        <family val="2"/>
        <scheme val="minor"/>
      </rPr>
      <t xml:space="preserve">"Group Names" - </t>
    </r>
    <r>
      <rPr>
        <sz val="11"/>
        <color theme="1"/>
        <rFont val="Calibri"/>
        <family val="2"/>
        <scheme val="minor"/>
      </rPr>
      <t>Comma Separated groups assigned to user</t>
    </r>
    <r>
      <rPr>
        <b/>
        <sz val="11"/>
        <color theme="1"/>
        <rFont val="Calibri"/>
        <family val="2"/>
        <scheme val="minor"/>
      </rPr>
      <t xml:space="preserve">
"Disable Capabilities" -</t>
    </r>
    <r>
      <rPr>
        <sz val="11"/>
        <color theme="1"/>
        <rFont val="Calibri"/>
        <family val="2"/>
        <scheme val="minor"/>
      </rPr>
      <t xml:space="preserve"> Specify comma seperated list of capabilities to be disabled for user. For ex: can_use_api_keys, can_use_console_password, can_use_auth_tokens, can_use_customer_secret_keys, can_use_db_credentials, can_use_oauth2client_credentials, can_use_smtp_credentials. </t>
    </r>
    <r>
      <rPr>
        <b/>
        <sz val="11"/>
        <color theme="1"/>
        <rFont val="Calibri"/>
        <family val="2"/>
        <scheme val="minor"/>
      </rPr>
      <t>By default all these capabilities are enabled for a user.</t>
    </r>
    <r>
      <rPr>
        <sz val="11"/>
        <color theme="1"/>
        <rFont val="Calibri"/>
        <family val="2"/>
        <scheme val="minor"/>
      </rPr>
      <t xml:space="preserve">(can_use_db_credentials, can_use_oauth2client_credentials cannot be disabled through CD3. It is currently not supported by terraform)
</t>
    </r>
    <r>
      <rPr>
        <b/>
        <sz val="11"/>
        <color theme="1"/>
        <rFont val="Calibri"/>
        <family val="2"/>
        <scheme val="minor"/>
      </rPr>
      <t>"Defined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</si>
  <si>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r>
      <t xml:space="preserve"># Rows after &lt;END&gt; will not be processed (Sample data is provided for reference after &lt;END&gt;).
"Name" - </t>
    </r>
    <r>
      <rPr>
        <sz val="11"/>
        <color theme="1"/>
        <rFont val="Calibri"/>
        <family val="2"/>
        <scheme val="minor"/>
      </rPr>
      <t xml:space="preserve">(Name) is a mandatory field.
</t>
    </r>
    <r>
      <rPr>
        <b/>
        <sz val="11"/>
        <color theme="1"/>
        <rFont val="Calibri"/>
        <family val="2"/>
        <scheme val="minor"/>
      </rPr>
      <t xml:space="preserve">"Description" - </t>
    </r>
    <r>
      <rPr>
        <sz val="11"/>
        <color theme="1"/>
        <rFont val="Calibri"/>
        <family val="2"/>
        <scheme val="minor"/>
      </rPr>
      <t xml:space="preserve">(Description) is a mandatory field.
</t>
    </r>
    <r>
      <rPr>
        <b/>
        <sz val="11"/>
        <color theme="1"/>
        <rFont val="Calibri"/>
        <family val="2"/>
        <scheme val="minor"/>
      </rPr>
      <t xml:space="preserve">"Public Networks" - </t>
    </r>
    <r>
      <rPr>
        <sz val="11"/>
        <color theme="1"/>
        <rFont val="Calibri"/>
        <family val="2"/>
        <scheme val="minor"/>
      </rPr>
      <t xml:space="preserve">It is an optional field. Specify comma separated list of public CIDRs to be included.
</t>
    </r>
    <r>
      <rPr>
        <b/>
        <sz val="11"/>
        <color theme="1"/>
        <rFont val="Calibri"/>
        <family val="2"/>
        <scheme val="minor"/>
      </rPr>
      <t xml:space="preserve">"OCI Networks" - </t>
    </r>
    <r>
      <rPr>
        <sz val="11"/>
        <color theme="1"/>
        <rFont val="Calibri"/>
        <family val="2"/>
        <scheme val="minor"/>
      </rPr>
      <t xml:space="preserve">It is an optional field. Format: </t>
    </r>
    <r>
      <rPr>
        <b/>
        <i/>
        <sz val="11"/>
        <color theme="1"/>
        <rFont val="Calibri"/>
        <family val="2"/>
        <scheme val="minor"/>
      </rPr>
      <t>&lt;compartment name&gt;@&lt;vcn name&gt;=&lt;CIDR&gt;</t>
    </r>
    <r>
      <rPr>
        <sz val="11"/>
        <color theme="1"/>
        <rFont val="Calibri"/>
        <family val="2"/>
        <scheme val="minor"/>
      </rPr>
      <t xml:space="preserve">. Values can be specified using semi colon (;) as the delimeter. Ex: Network@VCN1=10.0.1.0/18;Network@VCN2=10.0.2.0/18,10.0.3.0/18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</si>
  <si>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r>
      <t># Rows after &lt;END&gt; will not be processed (Sample data is provided for reference after &lt;END&gt;);
"Compartment Name"-</t>
    </r>
    <r>
      <rPr>
        <sz val="11"/>
        <color theme="1"/>
        <rFont val="Calibri"/>
        <family val="2"/>
        <scheme val="minor"/>
      </rPr>
      <t xml:space="preserve"> Compartment name for the  Views/Zones</t>
    </r>
    <r>
      <rPr>
        <b/>
        <sz val="11"/>
        <color theme="1"/>
        <rFont val="Calibri"/>
        <family val="2"/>
        <scheme val="minor"/>
      </rPr>
      <t xml:space="preserve">
"View Name"- </t>
    </r>
    <r>
      <rPr>
        <sz val="11"/>
        <color theme="1"/>
        <rFont val="Calibri"/>
        <family val="2"/>
        <scheme val="minor"/>
      </rPr>
      <t>Should be unique in a region</t>
    </r>
    <r>
      <rPr>
        <b/>
        <sz val="11"/>
        <color theme="1"/>
        <rFont val="Calibri"/>
        <family val="2"/>
        <scheme val="minor"/>
      </rPr>
      <t xml:space="preserve">
"Zone" - </t>
    </r>
    <r>
      <rPr>
        <sz val="11"/>
        <color theme="1"/>
        <rFont val="Calibri"/>
        <family val="2"/>
        <scheme val="minor"/>
      </rPr>
      <t>Zone Name under the specified view</t>
    </r>
    <r>
      <rPr>
        <b/>
        <sz val="11"/>
        <color theme="1"/>
        <rFont val="Calibri"/>
        <family val="2"/>
        <scheme val="minor"/>
      </rPr>
      <t xml:space="preserve">
"Domain" - </t>
    </r>
    <r>
      <rPr>
        <sz val="11"/>
        <color theme="1"/>
        <rFont val="Calibri"/>
        <family val="2"/>
        <scheme val="minor"/>
      </rPr>
      <t>Full domain name (including zone name)</t>
    </r>
    <r>
      <rPr>
        <b/>
        <sz val="11"/>
        <color theme="1"/>
        <rFont val="Calibri"/>
        <family val="2"/>
        <scheme val="minor"/>
      </rPr>
      <t xml:space="preserve">
"RDATA" - </t>
    </r>
    <r>
      <rPr>
        <sz val="11"/>
        <color theme="1"/>
        <rFont val="Calibri"/>
        <family val="2"/>
        <scheme val="minor"/>
      </rPr>
      <t>Provide multi values as supported by the specified RType, separated by newline</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249977111117893"/>
        <rFont val="Calibri"/>
        <family val="2"/>
        <scheme val="minor"/>
      </rPr>
      <t>Example: Operations.CostCenter=01;Users.Name=user01</t>
    </r>
    <r>
      <rPr>
        <sz val="11"/>
        <color theme="1"/>
        <rFont val="Calibri"/>
        <family val="2"/>
        <scheme val="minor"/>
      </rPr>
      <t xml:space="preserve">
***********There must be only Single Row  for Domain and RType combination
*********** Rows are duplicated in case of multiple child resources</t>
    </r>
    <r>
      <rPr>
        <b/>
        <sz val="11"/>
        <color theme="1"/>
        <rFont val="Calibri"/>
        <family val="2"/>
        <scheme val="minor"/>
      </rPr>
      <t xml:space="preserve">
</t>
    </r>
  </si>
  <si>
    <r>
      <t xml:space="preserve"># Rows after &lt;END&gt; will not be processed (Sample data is provided for reference after &lt;END&gt;);
This sheet is to manage DNS Resolvers associated with the VCNs.
"Compartment Name" - </t>
    </r>
    <r>
      <rPr>
        <sz val="11"/>
        <color theme="1"/>
        <rFont val="Calibri"/>
        <family val="2"/>
        <scheme val="minor"/>
      </rPr>
      <t>Compartment name for VCN</t>
    </r>
    <r>
      <rPr>
        <b/>
        <sz val="11"/>
        <color theme="1"/>
        <rFont val="Calibri"/>
        <family val="2"/>
        <scheme val="minor"/>
      </rPr>
      <t xml:space="preserve">
"Display Name" -  </t>
    </r>
    <r>
      <rPr>
        <sz val="11"/>
        <color theme="1"/>
        <rFont val="Calibri"/>
        <family val="2"/>
        <scheme val="minor"/>
      </rPr>
      <t xml:space="preserve">Display Name is same as the VCN Name by default. </t>
    </r>
    <r>
      <rPr>
        <b/>
        <sz val="11"/>
        <color theme="1"/>
        <rFont val="Calibri"/>
        <family val="2"/>
        <scheme val="minor"/>
      </rPr>
      <t xml:space="preserve">
"Associated Private Views" - </t>
    </r>
    <r>
      <rPr>
        <sz val="11"/>
        <color theme="1"/>
        <rFont val="Calibri"/>
        <family val="2"/>
        <scheme val="minor"/>
      </rPr>
      <t xml:space="preserve">Format: </t>
    </r>
    <r>
      <rPr>
        <b/>
        <i/>
        <sz val="11"/>
        <color theme="1"/>
        <rFont val="Calibri"/>
        <family val="2"/>
        <scheme val="minor"/>
      </rPr>
      <t>&lt;view_compartment&gt;@&lt;view_name.</t>
    </r>
    <r>
      <rPr>
        <sz val="11"/>
        <color theme="1"/>
        <rFont val="Calibri"/>
        <family val="2"/>
        <scheme val="minor"/>
      </rPr>
      <t xml:space="preserve"> Multiple views are seperated by newline in the same cell(\n is not supported).
"</t>
    </r>
    <r>
      <rPr>
        <b/>
        <sz val="11"/>
        <color theme="1"/>
        <rFont val="Calibri"/>
        <family val="2"/>
        <scheme val="minor"/>
      </rPr>
      <t>Endpoint Display Name</t>
    </r>
    <r>
      <rPr>
        <sz val="11"/>
        <color theme="1"/>
        <rFont val="Calibri"/>
        <family val="2"/>
        <scheme val="minor"/>
      </rPr>
      <t>" - Provide endpoint display name, new row need to be created for each endpoint in a resolver. Duplicate Names are not allowed for a single resolver.
"</t>
    </r>
    <r>
      <rPr>
        <b/>
        <sz val="11"/>
        <color theme="1"/>
        <rFont val="Calibri"/>
        <family val="2"/>
        <scheme val="minor"/>
      </rPr>
      <t>Endpoint Type:IP Address</t>
    </r>
    <r>
      <rPr>
        <sz val="11"/>
        <color theme="1"/>
        <rFont val="Calibri"/>
        <family val="2"/>
        <scheme val="minor"/>
      </rPr>
      <t xml:space="preserve">" - Format </t>
    </r>
    <r>
      <rPr>
        <b/>
        <i/>
        <sz val="11"/>
        <color theme="1"/>
        <rFont val="Calibri"/>
        <family val="2"/>
        <scheme val="minor"/>
      </rPr>
      <t>Type:IP</t>
    </r>
    <r>
      <rPr>
        <sz val="11"/>
        <color theme="1"/>
        <rFont val="Calibri"/>
        <family val="2"/>
        <scheme val="minor"/>
      </rPr>
      <t xml:space="preserve">, Type could be </t>
    </r>
    <r>
      <rPr>
        <b/>
        <i/>
        <sz val="11"/>
        <color theme="1"/>
        <rFont val="Calibri"/>
        <family val="2"/>
        <scheme val="minor"/>
      </rPr>
      <t>Forwarding</t>
    </r>
    <r>
      <rPr>
        <sz val="11"/>
        <color theme="1"/>
        <rFont val="Calibri"/>
        <family val="2"/>
        <scheme val="minor"/>
      </rPr>
      <t xml:space="preserve"> or </t>
    </r>
    <r>
      <rPr>
        <b/>
        <i/>
        <sz val="11"/>
        <color theme="1"/>
        <rFont val="Calibri"/>
        <family val="2"/>
        <scheme val="minor"/>
      </rPr>
      <t>Listening</t>
    </r>
    <r>
      <rPr>
        <sz val="11"/>
        <color theme="1"/>
        <rFont val="Calibri"/>
        <family val="2"/>
        <scheme val="minor"/>
      </rPr>
      <t>. IP can be left as null if not predefined.
"</t>
    </r>
    <r>
      <rPr>
        <b/>
        <sz val="11"/>
        <color theme="1"/>
        <rFont val="Calibri"/>
        <family val="2"/>
        <scheme val="minor"/>
      </rPr>
      <t>Endpoint NSGs</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NSGs attached to the endpint. 
</t>
    </r>
    <r>
      <rPr>
        <b/>
        <sz val="11"/>
        <color theme="1"/>
        <rFont val="Calibri"/>
        <family val="2"/>
        <scheme val="minor"/>
      </rPr>
      <t xml:space="preserve">"Rules" - </t>
    </r>
    <r>
      <rPr>
        <sz val="11"/>
        <color theme="1"/>
        <rFont val="Calibri"/>
        <family val="2"/>
        <scheme val="minor"/>
      </rPr>
      <t xml:space="preserve">Format: </t>
    </r>
    <r>
      <rPr>
        <b/>
        <i/>
        <sz val="11"/>
        <color theme="1"/>
        <rFont val="Calibri"/>
        <family val="2"/>
        <scheme val="minor"/>
      </rPr>
      <t>Type::Clients::Destination IP.</t>
    </r>
    <r>
      <rPr>
        <sz val="11"/>
        <color theme="1"/>
        <rFont val="Calibri"/>
        <family val="2"/>
        <scheme val="minor"/>
      </rPr>
      <t xml:space="preserve"> Multiple rules are seperated by newline in the same cell(\n is not supported)(Rules are processed only for Forwarding Endpoints)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249977111117893"/>
        <rFont val="Calibri"/>
        <family val="2"/>
        <scheme val="minor"/>
      </rPr>
      <t xml:space="preserve">Example: Operations.CostCenter=01;Users.Name=user01 </t>
    </r>
    <r>
      <rPr>
        <b/>
        <sz val="11"/>
        <color theme="1"/>
        <rFont val="Calibri"/>
        <family val="2"/>
        <scheme val="minor"/>
      </rPr>
      <t xml:space="preserve">
******Associated Private Views can be null/blank
</t>
    </r>
  </si>
  <si>
    <t>Subnet Names</t>
  </si>
  <si>
    <t>VLAN Names</t>
  </si>
  <si>
    <t>Row references</t>
  </si>
  <si>
    <t>Sl.No</t>
  </si>
  <si>
    <t>Subnet Unique</t>
  </si>
  <si>
    <t>VLAN Unique</t>
  </si>
  <si>
    <t>subnet temp(just subnet name)</t>
  </si>
  <si>
    <r>
      <t xml:space="preserve">Enter subnet name as : &lt;vcn-name&gt;_&lt;subnet-name&gt;
If the shape is VM.Standard.E3.Flex then specify it as VM.Standard.E3.Flex::&lt;ocpus&gt;
Create_Is PV Encryption In Transit Enabled </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Use this attribute for setting the parameter while launching a new instance. Specify </t>
    </r>
    <r>
      <rPr>
        <b/>
        <sz val="11"/>
        <color theme="1"/>
        <rFont val="Calibri"/>
        <family val="2"/>
        <scheme val="minor"/>
      </rPr>
      <t>true</t>
    </r>
    <r>
      <rPr>
        <sz val="11"/>
        <color theme="1"/>
        <rFont val="Calibri"/>
        <family val="2"/>
        <scheme val="minor"/>
      </rPr>
      <t xml:space="preserve"> or </t>
    </r>
    <r>
      <rPr>
        <b/>
        <sz val="11"/>
        <color theme="1"/>
        <rFont val="Calibri"/>
        <family val="2"/>
        <scheme val="minor"/>
      </rPr>
      <t>false</t>
    </r>
    <r>
      <rPr>
        <sz val="11"/>
        <color theme="1"/>
        <rFont val="Calibri"/>
        <family val="2"/>
        <scheme val="minor"/>
      </rPr>
      <t xml:space="preserve">.Defaults to </t>
    </r>
    <r>
      <rPr>
        <b/>
        <sz val="11"/>
        <color theme="1"/>
        <rFont val="Calibri"/>
        <family val="2"/>
        <scheme val="minor"/>
      </rPr>
      <t xml:space="preserve">false </t>
    </r>
    <r>
      <rPr>
        <sz val="11"/>
        <color theme="1"/>
        <rFont val="Calibri"/>
        <family val="2"/>
        <scheme val="minor"/>
      </rPr>
      <t xml:space="preserve">when left empty.
</t>
    </r>
    <r>
      <rPr>
        <b/>
        <sz val="11"/>
        <color theme="1"/>
        <rFont val="Calibri"/>
        <family val="2"/>
        <scheme val="minor"/>
      </rPr>
      <t>Update_Is PV Encryption In Transit Enabled</t>
    </r>
    <r>
      <rPr>
        <sz val="11"/>
        <color theme="1"/>
        <rFont val="Calibri"/>
        <family val="2"/>
        <scheme val="minor"/>
      </rPr>
      <t xml:space="preserve"> - Use this attribute for setting the parameter for an existing instance. Leave it empty while launching a new instance.</t>
    </r>
    <r>
      <rPr>
        <b/>
        <sz val="11"/>
        <color theme="1"/>
        <rFont val="Calibri"/>
        <family val="2"/>
        <scheme val="minor"/>
      </rPr>
      <t xml:space="preserv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
</t>
    </r>
    <r>
      <rPr>
        <b/>
        <sz val="11"/>
        <rFont val="Calibri"/>
        <family val="2"/>
        <scheme val="minor"/>
      </rPr>
      <t xml:space="preserve">"Backup Policy" - </t>
    </r>
    <r>
      <rPr>
        <sz val="11"/>
        <rFont val="Calibri"/>
        <family val="2"/>
        <scheme val="minor"/>
      </rPr>
      <t xml:space="preserve">Leave it empty to not attach any backup policy to the boot volume.
                                   Values can be either of the following: Gold | Silver | Bronze
</t>
    </r>
    <r>
      <rPr>
        <b/>
        <sz val="11"/>
        <rFont val="Calibri"/>
        <family val="2"/>
        <scheme val="minor"/>
      </rPr>
      <t>"Custom Policy Compartment Name"</t>
    </r>
    <r>
      <rPr>
        <sz val="11"/>
        <rFont val="Calibri"/>
        <family val="2"/>
        <scheme val="minor"/>
      </rPr>
      <t xml:space="preserve"> - Specify the name of the compartment where the custom policy is created.
</t>
    </r>
    <r>
      <rPr>
        <b/>
        <sz val="11"/>
        <rFont val="Calibri"/>
        <family val="2"/>
        <scheme val="minor"/>
      </rPr>
      <t>"NSGs"</t>
    </r>
    <r>
      <rPr>
        <sz val="11"/>
        <rFont val="Calibri"/>
        <family val="2"/>
        <scheme val="minor"/>
      </rPr>
      <t xml:space="preserve"> - Accepts comma seperated list of NSG names instance needs to be part of, leave it blank if instance doesnot need to be part of any NSG.
</t>
    </r>
    <r>
      <rPr>
        <b/>
        <sz val="11"/>
        <rFont val="Calibri"/>
        <family val="2"/>
        <scheme val="minor"/>
      </rPr>
      <t>"DedicatedVMHost"</t>
    </r>
    <r>
      <rPr>
        <sz val="11"/>
        <rFont val="Calibri"/>
        <family val="2"/>
        <scheme val="minor"/>
      </rPr>
      <t xml:space="preserve"> - Leave this field empty if the instance does not need to be launched on dedicated vm host.</t>
    </r>
  </si>
  <si>
    <t>129.20.20.1@sample_script.sh</t>
  </si>
  <si>
    <t>sample_attach_blockvol.yaml</t>
  </si>
  <si>
    <t>VPUs per GB</t>
  </si>
  <si>
    <r>
      <t xml:space="preserve"># Rows after &lt;END&gt; will not be processed (Sample data is provided for reference after &lt;END&gt;);
"Attached To Instance"  - </t>
    </r>
    <r>
      <rPr>
        <sz val="11"/>
        <color theme="1"/>
        <rFont val="Calibri"/>
        <family val="2"/>
        <scheme val="minor"/>
      </rPr>
      <t xml:space="preserve">Make sure to enter the exact name as entered in "Display Name" column of Instances Tab.
</t>
    </r>
    <r>
      <rPr>
        <b/>
        <sz val="11"/>
        <color theme="1"/>
        <rFont val="Calibri"/>
        <family val="2"/>
        <scheme val="minor"/>
      </rPr>
      <t xml:space="preserve">"Backup Policy" </t>
    </r>
    <r>
      <rPr>
        <sz val="11"/>
        <color theme="1"/>
        <rFont val="Calibri"/>
        <family val="2"/>
        <scheme val="minor"/>
      </rPr>
      <t xml:space="preserve">- Leave it empty to not attach any backup policy to the block volume.
                                  Values can be either of the following: Gold | Silver | Bronze
</t>
    </r>
    <r>
      <rPr>
        <b/>
        <sz val="11"/>
        <color theme="1"/>
        <rFont val="Calibri"/>
        <family val="2"/>
        <scheme val="minor"/>
      </rPr>
      <t xml:space="preserve">"Custom Policy Compartment Name" </t>
    </r>
    <r>
      <rPr>
        <sz val="11"/>
        <color theme="1"/>
        <rFont val="Calibri"/>
        <family val="2"/>
        <scheme val="minor"/>
      </rPr>
      <t xml:space="preserve">- Specify the name of the compartment where the custom policy is created.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</si>
  <si>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xml:space="preserve"># Rows after &lt;END&gt; will not be processed (Sample data is provided for reference after &lt;END&gt;);
Columns: Region, Compartment Name, Availability Domain, MountTarget Name, MountTarget SubnetName, FSS name, Path are mandatory.
Freeform and Defined Tags - If specified, Applies to FSS object only and not to other components like Mount Target.
Enter subnet name as : </t>
    </r>
    <r>
      <rPr>
        <b/>
        <i/>
        <sz val="11"/>
        <color theme="1"/>
        <rFont val="Calibri"/>
        <family val="2"/>
        <scheme val="minor"/>
      </rPr>
      <t>&lt;vcn-name&gt;_&lt;subnet-name&gt;</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sz val="11"/>
        <color theme="5" tint="-0.249977111117893"/>
        <rFont val="Calibri"/>
        <family val="2"/>
        <scheme val="minor"/>
      </rPr>
      <t xml:space="preserve"> </t>
    </r>
    <r>
      <rPr>
        <i/>
        <sz val="11"/>
        <color theme="5" tint="-0.249977111117893"/>
        <rFont val="Calibri"/>
        <family val="2"/>
        <scheme val="minor"/>
      </rPr>
      <t xml:space="preserve"> Example: Operations.CostCenter=01;Users.Name=user01</t>
    </r>
    <r>
      <rPr>
        <b/>
        <sz val="11"/>
        <color theme="1"/>
        <rFont val="Calibri"/>
        <family val="2"/>
        <scheme val="minor"/>
      </rPr>
      <t xml:space="preserve">
</t>
    </r>
  </si>
  <si>
    <r>
      <t>If the shape is VM.Standard.E3.Flex then specify it as VM.Standard.E3.Flex::&lt;ocpus&gt;
"Memory(in GB)"-</t>
    </r>
    <r>
      <rPr>
        <sz val="11"/>
        <color theme="1"/>
        <rFont val="Calibri"/>
        <family val="2"/>
        <scheme val="minor"/>
      </rPr>
      <t xml:space="preserve"> required For Flex Shapes Only</t>
    </r>
    <r>
      <rPr>
        <b/>
        <sz val="11"/>
        <color theme="1"/>
        <rFont val="Calibri"/>
        <family val="2"/>
        <scheme val="minor"/>
      </rPr>
      <t xml:space="preserve">
"Source Details" - </t>
    </r>
    <r>
      <rPr>
        <sz val="11"/>
        <color theme="1"/>
        <rFont val="Calibri"/>
        <family val="2"/>
        <scheme val="minor"/>
      </rPr>
      <t xml:space="preserve">Format </t>
    </r>
    <r>
      <rPr>
        <b/>
        <sz val="11"/>
        <color theme="1"/>
        <rFont val="Calibri"/>
        <family val="2"/>
        <scheme val="minor"/>
      </rPr>
      <t>- image::&lt;variable containing image ocid under oke_source_ocids&gt;
"Pod Communication Subnet" -</t>
    </r>
    <r>
      <rPr>
        <sz val="11"/>
        <color theme="1"/>
        <rFont val="Calibri"/>
        <family val="2"/>
        <scheme val="minor"/>
      </rPr>
      <t xml:space="preserve"> mandatory if Network Type is OCI_VCN_IP_NATIVE</t>
    </r>
    <r>
      <rPr>
        <b/>
        <sz val="11"/>
        <color theme="1"/>
        <rFont val="Calibri"/>
        <family val="2"/>
        <scheme val="minor"/>
      </rPr>
      <t xml:space="preserve">
</t>
    </r>
    <r>
      <rPr>
        <sz val="11"/>
        <color theme="1"/>
        <rFont val="Calibri"/>
        <family val="2"/>
        <scheme val="minor"/>
      </rPr>
      <t>Region, Compartment Name, Cluster Name, Network Type, Cluster Kubernetes Version, Pod Security Policies Enforced, Load Balancer Subnets, API Endpoint Subnet fields are mandatory fields.</t>
    </r>
    <r>
      <rPr>
        <b/>
        <sz val="11"/>
        <color theme="1"/>
        <rFont val="Calibri"/>
        <family val="2"/>
        <scheme val="minor"/>
      </rPr>
      <t xml:space="preserve">
"Defined Tags" - </t>
    </r>
    <r>
      <rPr>
        <sz val="11"/>
        <color theme="1"/>
        <rFont val="Calibri"/>
        <family val="2"/>
        <scheme val="minor"/>
      </rPr>
      <t>Specify the defined tag key and its value in the format - &lt;Namespace&gt;.&lt;TagKey&gt;=&lt;Value&gt;  else leave it empty.
                                 Multiple Tag Key , Values can be specified using semi colon (;) as the delimiter. 
                                 Example: Operations.CostCenter=01;Users.Name=user01</t>
    </r>
    <r>
      <rPr>
        <b/>
        <sz val="11"/>
        <color theme="1"/>
        <rFont val="Calibri"/>
        <family val="2"/>
        <scheme val="minor"/>
      </rPr>
      <t xml:space="preserve">
</t>
    </r>
    <r>
      <rPr>
        <sz val="11"/>
        <color theme="1"/>
        <rFont val="Calibri"/>
        <family val="2"/>
        <scheme val="minor"/>
      </rPr>
      <t>Refer the comments attached to the columns for more details on how to fill in the particular column.</t>
    </r>
    <r>
      <rPr>
        <b/>
        <sz val="11"/>
        <color theme="1"/>
        <rFont val="Calibri"/>
        <family val="2"/>
        <scheme val="minor"/>
      </rPr>
      <t xml:space="preserve">											</t>
    </r>
  </si>
  <si>
    <r>
      <t xml:space="preserve">"# Rows after &lt;END&gt; will not be processed (Sample data is provided for reference after &lt;END&gt;);
</t>
    </r>
    <r>
      <rPr>
        <sz val="10"/>
        <color theme="1"/>
        <rFont val="Calibri"/>
        <family val="2"/>
        <scheme val="minor"/>
      </rPr>
      <t xml:space="preserve">Region,Compartment Name and Bucket Name should not be left blank.
Versioning once enabled, can only be suspended.
</t>
    </r>
    <r>
      <rPr>
        <b/>
        <sz val="10"/>
        <color theme="1"/>
        <rFont val="Calibri"/>
        <family val="2"/>
        <scheme val="minor"/>
      </rPr>
      <t>"Retention Rules"</t>
    </r>
    <r>
      <rPr>
        <sz val="10"/>
        <color theme="1"/>
        <rFont val="Calibri"/>
        <family val="2"/>
        <scheme val="minor"/>
      </rPr>
      <t xml:space="preserve">-  To enable retention rule, versioning should be disabled.
                                      </t>
    </r>
    <r>
      <rPr>
        <b/>
        <sz val="10"/>
        <color theme="1"/>
        <rFont val="Calibri"/>
        <family val="2"/>
        <scheme val="minor"/>
      </rPr>
      <t xml:space="preserve"> </t>
    </r>
    <r>
      <rPr>
        <sz val="10"/>
        <color theme="1"/>
        <rFont val="Calibri"/>
        <family val="2"/>
        <scheme val="minor"/>
      </rPr>
      <t>Specify the value in the format</t>
    </r>
    <r>
      <rPr>
        <b/>
        <sz val="10"/>
        <color theme="1"/>
        <rFont val="Calibri"/>
        <family val="2"/>
        <scheme val="minor"/>
      </rPr>
      <t xml:space="preserve"> </t>
    </r>
    <r>
      <rPr>
        <b/>
        <i/>
        <sz val="10"/>
        <color theme="1"/>
        <rFont val="Calibri"/>
        <family val="2"/>
        <scheme val="minor"/>
      </rPr>
      <t>RuleName::TimeAmount::TimeUnit::Retention Rule Lock Enabled</t>
    </r>
    <r>
      <rPr>
        <b/>
        <sz val="10"/>
        <color theme="1"/>
        <rFont val="Calibri"/>
        <family val="2"/>
        <scheme val="minor"/>
      </rPr>
      <t xml:space="preserve">.   </t>
    </r>
    <r>
      <rPr>
        <sz val="10"/>
        <color theme="1"/>
        <rFont val="Calibri"/>
        <family val="2"/>
        <scheme val="minor"/>
      </rPr>
      <t>Multiple rules are separated by newline in the same cell(\n is not supported).</t>
    </r>
    <r>
      <rPr>
        <b/>
        <sz val="10"/>
        <color theme="1"/>
        <rFont val="Calibri"/>
        <family val="2"/>
        <scheme val="minor"/>
      </rPr>
      <t xml:space="preserve">
</t>
    </r>
    <r>
      <rPr>
        <sz val="10"/>
        <color theme="1"/>
        <rFont val="Calibri"/>
        <family val="2"/>
        <scheme val="minor"/>
      </rPr>
      <t xml:space="preserve">                                       Retention Rule Lock Enabled: The time format of the lock should be as per RFC standards. Ex: DD-MM-YYYY  (provide the value only if you want to have the time rule locked enabled). </t>
    </r>
    <r>
      <rPr>
        <b/>
        <i/>
        <sz val="10"/>
        <color theme="1"/>
        <rFont val="Calibri"/>
        <family val="2"/>
        <scheme val="minor"/>
      </rPr>
      <t xml:space="preserve">The date should be atleast 14 days from the current date.
</t>
    </r>
    <r>
      <rPr>
        <sz val="10"/>
        <color theme="1"/>
        <rFont val="Calibri"/>
        <family val="2"/>
        <scheme val="minor"/>
      </rPr>
      <t xml:space="preserve">                                       TimeAmount: It should be number of Days/Years. Maximun value is 500.
                                       TimeUnit: It should be either in DAYS and YEARS
</t>
    </r>
    <r>
      <rPr>
        <b/>
        <sz val="10"/>
        <color theme="1"/>
        <rFont val="Calibri"/>
        <family val="2"/>
        <scheme val="minor"/>
      </rPr>
      <t xml:space="preserve">
"Replication Policy"- </t>
    </r>
    <r>
      <rPr>
        <sz val="10"/>
        <color theme="1"/>
        <rFont val="Calibri"/>
        <family val="2"/>
        <scheme val="minor"/>
      </rPr>
      <t xml:space="preserve">To enable replication policy: 1. The destination bucket should be already created in the tenancy and cannot have versioning enabled. 2. The destination bucket cannot have retention rules. The format should be </t>
    </r>
    <r>
      <rPr>
        <b/>
        <i/>
        <sz val="10"/>
        <color theme="1"/>
        <rFont val="Calibri"/>
        <family val="2"/>
        <scheme val="minor"/>
      </rPr>
      <t xml:space="preserve">PolicyName::DestinationRegion::DestinationBucketName
</t>
    </r>
    <r>
      <rPr>
        <sz val="10"/>
        <color theme="1"/>
        <rFont val="Calibri"/>
        <family val="2"/>
        <scheme val="minor"/>
      </rPr>
      <t xml:space="preserve">
</t>
    </r>
    <r>
      <rPr>
        <b/>
        <sz val="10"/>
        <color theme="1"/>
        <rFont val="Calibri"/>
        <family val="2"/>
        <scheme val="minor"/>
      </rPr>
      <t xml:space="preserve">"Lifecycle Policy Name"- </t>
    </r>
    <r>
      <rPr>
        <sz val="10"/>
        <color theme="1"/>
        <rFont val="Calibri"/>
        <family val="2"/>
        <scheme val="minor"/>
      </rPr>
      <t>Name of the lifecycle policy.</t>
    </r>
    <r>
      <rPr>
        <b/>
        <sz val="10"/>
        <color theme="1"/>
        <rFont val="Calibri"/>
        <family val="2"/>
        <scheme val="minor"/>
      </rPr>
      <t xml:space="preserve"> </t>
    </r>
    <r>
      <rPr>
        <sz val="10"/>
        <color theme="1"/>
        <rFont val="Calibri"/>
        <family val="2"/>
        <scheme val="minor"/>
      </rPr>
      <t>Multiple rules can be mentioned in new rows with all other details same.</t>
    </r>
    <r>
      <rPr>
        <b/>
        <sz val="10"/>
        <color theme="1"/>
        <rFont val="Calibri"/>
        <family val="2"/>
        <scheme val="minor"/>
      </rPr>
      <t xml:space="preserve">
"Lifecycle Target and Action"-  </t>
    </r>
    <r>
      <rPr>
        <sz val="10"/>
        <color theme="1"/>
        <rFont val="Calibri"/>
        <family val="2"/>
        <scheme val="minor"/>
      </rPr>
      <t xml:space="preserve">For Multipart-uploads, </t>
    </r>
    <r>
      <rPr>
        <b/>
        <sz val="10"/>
        <color theme="1"/>
        <rFont val="Calibri"/>
        <family val="2"/>
        <scheme val="minor"/>
      </rPr>
      <t xml:space="preserve"> </t>
    </r>
    <r>
      <rPr>
        <sz val="10"/>
        <color theme="1"/>
        <rFont val="Calibri"/>
        <family val="2"/>
        <scheme val="minor"/>
      </rPr>
      <t>Object filters are not required and Rule Period can only be in Days.</t>
    </r>
    <r>
      <rPr>
        <b/>
        <sz val="10"/>
        <color theme="1"/>
        <rFont val="Calibri"/>
        <family val="2"/>
        <scheme val="minor"/>
      </rPr>
      <t xml:space="preserve">
                                                            </t>
    </r>
    <r>
      <rPr>
        <sz val="10"/>
        <color theme="1"/>
        <rFont val="Calibri"/>
        <family val="2"/>
        <scheme val="minor"/>
      </rPr>
      <t xml:space="preserve">If you have Auto-tiering mode set to Enabled, you cannot create a object lifecycle policy rule with the action set as Infrequent Access.
</t>
    </r>
    <r>
      <rPr>
        <b/>
        <sz val="10"/>
        <color theme="1"/>
        <rFont val="Calibri"/>
        <family val="2"/>
        <scheme val="minor"/>
      </rPr>
      <t xml:space="preserve">"Lifecycle Rule Period"- </t>
    </r>
    <r>
      <rPr>
        <sz val="10"/>
        <color theme="1"/>
        <rFont val="Calibri"/>
        <family val="2"/>
        <scheme val="minor"/>
      </rPr>
      <t>Its a combination of TimeAmount (It should be number of Days/Years) and TimeUnit (It should be either in DAYS and YEARS). The format should be</t>
    </r>
    <r>
      <rPr>
        <b/>
        <i/>
        <sz val="10"/>
        <color theme="1"/>
        <rFont val="Calibri"/>
        <family val="2"/>
        <scheme val="minor"/>
      </rPr>
      <t xml:space="preserve"> TimeAmount::TimeUnit</t>
    </r>
    <r>
      <rPr>
        <b/>
        <sz val="10"/>
        <color theme="1"/>
        <rFont val="Calibri"/>
        <family val="2"/>
        <scheme val="minor"/>
      </rPr>
      <t xml:space="preserve">
"Lifecyle Exclusion Patterns/Lifecycle Inclusion Patterns/Lifecycle Inclusion Prefixes"- </t>
    </r>
    <r>
      <rPr>
        <sz val="10"/>
        <color theme="1"/>
        <rFont val="Calibri"/>
        <family val="2"/>
        <scheme val="minor"/>
      </rPr>
      <t>Add the object name filter patterns here.</t>
    </r>
    <r>
      <rPr>
        <b/>
        <sz val="10"/>
        <color theme="1"/>
        <rFont val="Calibri"/>
        <family val="2"/>
        <scheme val="minor"/>
      </rPr>
      <t xml:space="preserve">
"Defined Tags" - Specify the defined tag key and its value in the format - &lt;Namespace&gt;.&lt;TagKey&gt;=&lt;Value&gt;  else leave it empty.
                             Multiple Tag Key , Values can be specified using semi colon (;) as the delimiter. 
                            </t>
    </r>
    <r>
      <rPr>
        <i/>
        <sz val="10"/>
        <color rgb="FFFF0000"/>
        <rFont val="Calibri"/>
        <family val="2"/>
        <scheme val="minor"/>
      </rPr>
      <t xml:space="preserve"> </t>
    </r>
    <r>
      <rPr>
        <i/>
        <sz val="10"/>
        <color theme="5" tint="-0.249977111117893"/>
        <rFont val="Calibri"/>
        <family val="2"/>
        <scheme val="minor"/>
      </rPr>
      <t>Example: Operations.CostCenter=01;Users.Name=user01</t>
    </r>
  </si>
  <si>
    <t>Test::ashburn::TestBucket1</t>
  </si>
  <si>
    <r>
      <t># Rows after &lt;END&gt; will not be processed (Sample data is provided for reference after &lt;END&gt;);</t>
    </r>
    <r>
      <rPr>
        <sz val="11"/>
        <color theme="1"/>
        <rFont val="Calibri"/>
        <family val="2"/>
        <scheme val="minor"/>
      </rPr>
      <t xml:space="preserve">
Change CPU core as per shape selected.
Software edition is ENTERPRISE_EDITION_EXTREME_PERFORMANCE by default.
</t>
    </r>
    <r>
      <rPr>
        <b/>
        <sz val="11"/>
        <color theme="1"/>
        <rFont val="Calibri"/>
        <family val="2"/>
        <scheme val="minor"/>
      </rPr>
      <t>"CPU core"</t>
    </r>
    <r>
      <rPr>
        <sz val="11"/>
        <color theme="1"/>
        <rFont val="Calibri"/>
        <family val="2"/>
        <scheme val="minor"/>
      </rPr>
      <t xml:space="preserve"> - if the </t>
    </r>
    <r>
      <rPr>
        <b/>
        <sz val="11"/>
        <color theme="1"/>
        <rFont val="Calibri"/>
        <family val="2"/>
        <scheme val="minor"/>
      </rPr>
      <t>Shape</t>
    </r>
    <r>
      <rPr>
        <sz val="11"/>
        <color theme="1"/>
        <rFont val="Calibri"/>
        <family val="2"/>
        <scheme val="minor"/>
      </rPr>
      <t xml:space="preserve"> is Exadata.Base.48 - Specify a multiple of 2, from 0 to 48 | Exadata.Quarter1.84 - Specify a multiple of 2, from 22 to 84  | Exadata.Half1.168 - Specify a multiple of 4, from 44 to 168
                        | Exadata.Full1.336 - Specify a multiple of 8, from 88 to 336 | Exadata.Quarter2.92 - Specify a multiple of 2, from 0 to 92
                        | Exadata.Half2.184 - Specify a multiple of 4, from 0 to 184 | Exadata.Full2.368 - Specify a multiple of 8, from 0 to 368 | Exadata.Half3.200 - Specify a multiple of 4, from 8 through 200
                        | Exadata.Quater3.100 - Specify a multiple of 2, from 4 through 100 | Exadata.Full3.400 - Specify a multiple of 8, from 16 through 400</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rFont val="Calibri"/>
        <family val="2"/>
        <scheme val="minor"/>
      </rPr>
      <t xml:space="preserve"> </t>
    </r>
    <r>
      <rPr>
        <i/>
        <sz val="11"/>
        <color theme="5" tint="-0.249977111117893"/>
        <rFont val="Calibri"/>
        <family val="2"/>
        <scheme val="minor"/>
      </rPr>
      <t>Example: Asia/Calcutta | UTC | US/Pacific-New</t>
    </r>
  </si>
  <si>
    <r>
      <t xml:space="preserve"># Rows after &lt;END&gt; will not be processed (Sample data is provided for reference after &lt;END&gt;);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499984740745262"/>
        <rFont val="Calibri (Body)"/>
      </rPr>
      <t xml:space="preserve"> Example: Operations.CostCenter=01;Users.Name=user01</t>
    </r>
    <r>
      <rPr>
        <b/>
        <sz val="11"/>
        <color theme="1"/>
        <rFont val="Calibri"/>
        <family val="2"/>
        <scheme val="minor"/>
      </rPr>
      <t xml:space="preserve">
</t>
    </r>
  </si>
  <si>
    <r>
      <t xml:space="preserve"># Rows after &lt;END&gt; will not be processed (Sample data is provided for reference after &lt;END&gt;);
</t>
    </r>
    <r>
      <rPr>
        <sz val="11"/>
        <color theme="1"/>
        <rFont val="Calibri"/>
        <family val="2"/>
        <scheme val="minor"/>
      </rPr>
      <t xml:space="preserve">The Node count must be specififed as per the shape selected.
If VM DB System node count is "2" then Software edition must be "ENTERPRISE_EDITION_EXTREME_PERFORMANCE" </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color theme="5" tint="-0.249977111117893"/>
        <rFont val="Calibri"/>
        <family val="2"/>
        <scheme val="minor"/>
      </rPr>
      <t xml:space="preserve">  Example: Asia/Calcutta | UTC | US/Pacific-New</t>
    </r>
  </si>
  <si>
    <r>
      <t># Rows after &lt;END&gt; will not be processed (Sample data is provided for reference after &lt;END&gt;);
"DB Name" -</t>
    </r>
    <r>
      <rPr>
        <sz val="11"/>
        <color theme="1"/>
        <rFont val="Calibri"/>
        <family val="2"/>
        <scheme val="minor"/>
      </rPr>
      <t xml:space="preserve"> Should Not be more than 14 character and should contain only Alpha-Numeric Characters.
</t>
    </r>
    <r>
      <rPr>
        <b/>
        <sz val="11"/>
        <color theme="1"/>
        <rFont val="Calibri"/>
        <family val="2"/>
        <scheme val="minor"/>
      </rPr>
      <t>"Admin Password" -</t>
    </r>
    <r>
      <rPr>
        <sz val="11"/>
        <color theme="1"/>
        <rFont val="Calibri"/>
        <family val="2"/>
        <scheme val="minor"/>
      </rPr>
      <t xml:space="preserve"> Password must be 9 to 30 characters and contain at least 2 uppercase, 2 lowercase, 2 special, and 2 numeric 
                                  characters. The special characters must be _, #, or -.
</t>
    </r>
    <r>
      <rPr>
        <b/>
        <sz val="11"/>
        <color theme="1"/>
        <rFont val="Calibri"/>
        <family val="2"/>
        <scheme val="minor"/>
      </rPr>
      <t>"Database Edition"-</t>
    </r>
    <r>
      <rPr>
        <sz val="11"/>
        <color theme="1"/>
        <rFont val="Calibri"/>
        <family val="2"/>
        <scheme val="minor"/>
      </rPr>
      <t xml:space="preserve"> This field should be provided only for BYOL license model. Leave empty for License_Included
</t>
    </r>
    <r>
      <rPr>
        <b/>
        <sz val="11"/>
        <color theme="1"/>
        <rFont val="Calibri"/>
        <family val="2"/>
        <scheme val="minor"/>
      </rPr>
      <t>"Whitelisted IP Addresses" -</t>
    </r>
    <r>
      <rPr>
        <sz val="11"/>
        <color theme="1"/>
        <rFont val="Calibri"/>
        <family val="2"/>
        <scheme val="minor"/>
      </rPr>
      <t xml:space="preserve"> Provide comma seperated IP addresses to restrict access to specified IP addresses
</t>
    </r>
    <r>
      <rPr>
        <b/>
        <sz val="11"/>
        <color theme="1"/>
        <rFont val="Calibri"/>
        <family val="2"/>
        <scheme val="minor"/>
      </rPr>
      <t xml:space="preserve">"Subnet Name" </t>
    </r>
    <r>
      <rPr>
        <sz val="11"/>
        <color theme="1"/>
        <rFont val="Calibri"/>
        <family val="2"/>
        <scheme val="minor"/>
      </rPr>
      <t xml:space="preserve">- Provide this detail to restrict access to a private endpoint within an OCI VCN in the format &lt;vcn-name&gt;_&lt;subnet-name&gt;
</t>
    </r>
    <r>
      <rPr>
        <b/>
        <sz val="11"/>
        <color theme="1"/>
        <rFont val="Calibri"/>
        <family val="2"/>
        <scheme val="minor"/>
      </rPr>
      <t xml:space="preserve">"Subnet Name" and "NSGs"- </t>
    </r>
    <r>
      <rPr>
        <sz val="11"/>
        <color theme="1"/>
        <rFont val="Calibri"/>
        <family val="2"/>
        <scheme val="minor"/>
      </rPr>
      <t xml:space="preserve">These fields should only be provided for private access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rFont val="Calibri"/>
        <family val="2"/>
        <scheme val="minor"/>
      </rPr>
      <t xml:space="preserve"> </t>
    </r>
    <r>
      <rPr>
        <i/>
        <sz val="11"/>
        <color theme="5" tint="-0.249977111117893"/>
        <rFont val="Calibri"/>
        <family val="2"/>
        <scheme val="minor"/>
      </rPr>
      <t>Example: Operations.CostCenter=01;Users.Name=user01</t>
    </r>
  </si>
  <si>
    <r>
      <t xml:space="preserve"># Rows after &lt;END&gt; will not be processed (Sample data is provided for reference after &lt;END&gt;);
This sheet is used for creating Subnets/VLANs based on the column 'Subnet or VLAN'. For type - Subnet, specify 'Subnet' in the column and for type - VLAN, specify VLAN::&lt;vlan_tag&gt;. See the sample data.
"VCN Name" - </t>
    </r>
    <r>
      <rPr>
        <sz val="11"/>
        <color theme="1"/>
        <rFont val="Calibri"/>
        <family val="2"/>
        <scheme val="minor"/>
      </rPr>
      <t xml:space="preserve">Must be same as entered in VCNs sheet. </t>
    </r>
    <r>
      <rPr>
        <b/>
        <sz val="11"/>
        <color theme="1"/>
        <rFont val="Calibri"/>
        <family val="2"/>
        <scheme val="minor"/>
      </rPr>
      <t xml:space="preserve">
"DNS Label" </t>
    </r>
    <r>
      <rPr>
        <sz val="11"/>
        <color theme="1"/>
        <rFont val="Calibri"/>
        <family val="2"/>
        <scheme val="minor"/>
      </rPr>
      <t xml:space="preserve">-  Default value is "Display Name" truncated to 15 chars (when left empty).If specified as 'n', DNS will not be enabled for the Subnet.
Make sure "DNS Label" for VCN is enabled for its subnet DNS to be enabled.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"DHCP Option Name"</t>
    </r>
    <r>
      <rPr>
        <sz val="11"/>
        <color theme="1"/>
        <rFont val="Calibri"/>
        <family val="2"/>
        <scheme val="minor"/>
      </rPr>
      <t xml:space="preserve"> - Defaults to default dhcp options of the VCN when left blank.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 xml:space="preserve">                                      </t>
    </r>
    <r>
      <rPr>
        <sz val="11"/>
        <color theme="1"/>
        <rFont val="Calibri"/>
        <family val="2"/>
        <scheme val="minor"/>
      </rPr>
      <t xml:space="preserve">- Specify 'n' or leave it blank to use Default DHCP Options for the Subnets.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"Seclist Names"</t>
    </r>
    <r>
      <rPr>
        <sz val="11"/>
        <color theme="1"/>
        <rFont val="Calibri"/>
        <family val="2"/>
        <scheme val="minor"/>
      </rPr>
      <t xml:space="preserve"> - Specify comma seperated names of SLs to be attached to the subnet. </t>
    </r>
    <r>
      <rPr>
        <i/>
        <sz val="11"/>
        <color theme="5" tint="-0.249977111117893"/>
        <rFont val="Calibri"/>
        <family val="2"/>
        <scheme val="minor"/>
      </rPr>
      <t>Applicable only for type Subnet. Leave blank for VLAN.</t>
    </r>
    <r>
      <rPr>
        <sz val="11"/>
        <color theme="1"/>
        <rFont val="Calibri"/>
        <family val="2"/>
        <scheme val="minor"/>
      </rPr>
      <t xml:space="preserve">
                              - If left blank, a seclist with the name as that of subnet will be attached. 
                              - Specify 'n' to not attach any custom security list to the subnet.
</t>
    </r>
    <r>
      <rPr>
        <b/>
        <sz val="11"/>
        <color theme="1"/>
        <rFont val="Calibri"/>
        <family val="2"/>
        <scheme val="minor"/>
      </rPr>
      <t xml:space="preserve">"NSGs" </t>
    </r>
    <r>
      <rPr>
        <sz val="11"/>
        <color theme="1"/>
        <rFont val="Calibri"/>
        <family val="2"/>
        <scheme val="minor"/>
      </rPr>
      <t xml:space="preserve">- Accepts comma seperated list of NSG names VLAN needs to be part of, leave it blank if VLAN doesnot need to be part of any NSG. NSGs should be created via NSGs tab and attached to the VLANs in this tab.
                </t>
    </r>
    <r>
      <rPr>
        <i/>
        <sz val="11"/>
        <color theme="5" tint="-0.249977111117893"/>
        <rFont val="Calibri"/>
        <family val="2"/>
        <scheme val="minor"/>
      </rPr>
      <t>Applicable only for type VLAN. Leave blank for Subnet</t>
    </r>
    <r>
      <rPr>
        <b/>
        <sz val="11"/>
        <color theme="1"/>
        <rFont val="Calibri"/>
        <family val="2"/>
        <scheme val="minor"/>
      </rPr>
      <t>.</t>
    </r>
  </si>
  <si>
    <r>
      <rPr>
        <b/>
        <sz val="11"/>
        <rFont val="Calibri"/>
        <family val="2"/>
        <scheme val="minor"/>
      </rPr>
      <t xml:space="preserve">"Route Table Name" </t>
    </r>
    <r>
      <rPr>
        <sz val="11"/>
        <rFont val="Calibri"/>
        <family val="2"/>
        <scheme val="minor"/>
      </rPr>
      <t xml:space="preserve">- Specify the name of the route table that needs to be created and attached to subnet/vlan.
                                        - If left blank, route table with the same name as that of subnet will be attached. 
                                        - Specify 'n' to not attach any custom route table to the subnet.
</t>
    </r>
    <r>
      <rPr>
        <b/>
        <sz val="11"/>
        <rFont val="Calibri"/>
        <family val="2"/>
        <scheme val="minor"/>
      </rPr>
      <t>"Defined Tags"</t>
    </r>
    <r>
      <rPr>
        <sz val="1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u/>
        <sz val="11"/>
        <color theme="5" tint="-0.499984740745262"/>
        <rFont val="Calibri"/>
        <family val="2"/>
        <scheme val="minor"/>
      </rPr>
      <t xml:space="preserve">
Note-</t>
    </r>
    <r>
      <rPr>
        <sz val="11"/>
        <color theme="1"/>
        <rFont val="Calibri"/>
        <family val="2"/>
        <scheme val="minor"/>
      </rPr>
      <t xml:space="preserve">
Initial Route Rules for IGW, NGW and SGW, On Prem and VCN peering for each subnet will be created based on the parameter values: Configure IGW Route, Configure NGW Route and Configure SGW Route, Configure OnPrem Route and Configure VCNPeering Route respectively for each subnet. Pre-requisite is to have these objects created using parameters: IGW Required, NGW Required and SGW Required of the VCNs Tab.
Subnets/VLANs in a  VCN can share same route table and seclist depending upon name specified.</t>
    </r>
  </si>
  <si>
    <r>
      <t># Rows after &lt;END&gt; will not be processed (Sample data is provided for reference after &lt;END&gt;).
"Policy Statements" -</t>
    </r>
    <r>
      <rPr>
        <sz val="11"/>
        <color theme="1"/>
        <rFont val="Calibri"/>
        <family val="2"/>
        <scheme val="minor"/>
      </rPr>
      <t xml:space="preserve"> $ and * in  the Policy Statements will be replaced by "Policy Statement Groups" and "Policy Statement Compartment" respectively.</t>
    </r>
    <r>
      <rPr>
        <b/>
        <sz val="11"/>
        <color theme="1"/>
        <rFont val="Calibri"/>
        <family val="2"/>
        <scheme val="minor"/>
      </rPr>
      <t xml:space="preserve">
"Compartment Name"  -</t>
    </r>
    <r>
      <rPr>
        <sz val="11"/>
        <color theme="1"/>
        <rFont val="Calibri"/>
        <family val="2"/>
        <scheme val="minor"/>
      </rPr>
      <t xml:space="preserve"> Specify 'root' to create the policy in root compartment.</t>
    </r>
    <r>
      <rPr>
        <b/>
        <sz val="11"/>
        <color theme="1"/>
        <rFont val="Calibri"/>
        <family val="2"/>
        <scheme val="minor"/>
      </rPr>
      <t xml:space="preserve">
"Region" -</t>
    </r>
    <r>
      <rPr>
        <sz val="11"/>
        <color theme="1"/>
        <rFont val="Calibri"/>
        <family val="2"/>
        <scheme val="minor"/>
      </rPr>
      <t xml:space="preserve"> Specify your tenancy's Home Region for creating Policies.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</si>
  <si>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t>allow group DatabaseAdmins to to use vnics in compartment Database</t>
  </si>
  <si>
    <t>allow group DatabaseAdmins to manage private-ips in compartment Network</t>
  </si>
  <si>
    <t>allow group DatabaseAdmins to read keys in compartment Security</t>
  </si>
  <si>
    <r>
      <t># Rows after &lt;END&gt; will not be processed (Sample data is provided for reference after &lt;END&gt;).
"Parent Compartment" -</t>
    </r>
    <r>
      <rPr>
        <sz val="11"/>
        <color theme="1"/>
        <rFont val="Calibri"/>
        <family val="2"/>
        <scheme val="minor"/>
      </rPr>
      <t xml:space="preserve"> Leave it empty or mention 'root', to create under 'root' compartment.</t>
    </r>
    <r>
      <rPr>
        <b/>
        <sz val="11"/>
        <color theme="1"/>
        <rFont val="Calibri"/>
        <family val="2"/>
        <scheme val="minor"/>
      </rPr>
      <t xml:space="preserve">
"Name" - </t>
    </r>
    <r>
      <rPr>
        <sz val="11"/>
        <color theme="1"/>
        <rFont val="Calibri"/>
        <family val="2"/>
        <scheme val="minor"/>
      </rPr>
      <t>(Compartment Name)  is a mandatory field.</t>
    </r>
    <r>
      <rPr>
        <b/>
        <sz val="11"/>
        <color theme="1"/>
        <rFont val="Calibri"/>
        <family val="2"/>
        <scheme val="minor"/>
      </rPr>
      <t xml:space="preserve">
"Region" - </t>
    </r>
    <r>
      <rPr>
        <sz val="11"/>
        <color theme="1"/>
        <rFont val="Calibri"/>
        <family val="2"/>
        <scheme val="minor"/>
      </rPr>
      <t xml:space="preserve">Specify your tenancy's Home Region for creating Compartments.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sz val="11"/>
        <color theme="5" tint="-0.249977111117893"/>
        <rFont val="Calibri"/>
        <family val="2"/>
        <scheme val="minor"/>
      </rPr>
      <t xml:space="preserve"> </t>
    </r>
    <r>
      <rPr>
        <i/>
        <sz val="11"/>
        <color theme="5" tint="-0.249977111117893"/>
        <rFont val="Calibri"/>
        <family val="2"/>
        <scheme val="minor"/>
      </rPr>
      <t>Example: Operations.CostCenter=01;Users.Name=user01</t>
    </r>
  </si>
  <si>
    <r>
      <rPr>
        <b/>
        <sz val="11"/>
        <color theme="1"/>
        <rFont val="Calibri"/>
        <family val="2"/>
        <scheme val="minor"/>
      </rPr>
      <t xml:space="preserve">"Default Tag Compartment=Default Tag Value " </t>
    </r>
    <r>
      <rPr>
        <sz val="11"/>
        <color theme="1"/>
        <rFont val="Calibri"/>
        <family val="2"/>
        <scheme val="minor"/>
      </rPr>
      <t>- Specify the compartment to which the tag should be assigned as default. Use Semi Colon as the delimeter between two values.
(</t>
    </r>
    <r>
      <rPr>
        <i/>
        <sz val="11"/>
        <color theme="5" tint="-0.249977111117893"/>
        <rFont val="Calibri (Body)"/>
      </rPr>
      <t>Example</t>
    </r>
    <r>
      <rPr>
        <sz val="11"/>
        <color theme="1"/>
        <rFont val="Calibri"/>
        <family val="2"/>
        <scheme val="minor"/>
      </rPr>
      <t xml:space="preserve">:OMCDev::OMCDev-VM=${iam.principal.name};OMCDev::OMCDev-VM::demo-Application=) 
</t>
    </r>
    <r>
      <rPr>
        <b/>
        <sz val="11"/>
        <color theme="1"/>
        <rFont val="Calibri"/>
        <family val="2"/>
        <scheme val="minor"/>
      </rPr>
      <t>Directives to specify Default Tag Value :</t>
    </r>
    <r>
      <rPr>
        <sz val="11"/>
        <color theme="1"/>
        <rFont val="Calibri"/>
        <family val="2"/>
        <scheme val="minor"/>
      </rPr>
      <t xml:space="preserve">
 - To use 'User-Assigned Value':  Leave this field empty . (</t>
    </r>
    <r>
      <rPr>
        <i/>
        <sz val="11"/>
        <color theme="5" tint="-0.249977111117893"/>
        <rFont val="Calibri (Body)"/>
      </rPr>
      <t>Example</t>
    </r>
    <r>
      <rPr>
        <sz val="11"/>
        <color theme="1"/>
        <rFont val="Calibri"/>
        <family val="2"/>
        <scheme val="minor"/>
      </rPr>
      <t>: OMCDev::OMCDev-VM::demo-Application=)
 - To use 'Default Values':
     - (if the Validator is set) mention one of the values from Validator.
     - (If the Validator is empty)  user can enter any value.
Specify Tag Keys in different rows as shown in the example below.(</t>
    </r>
    <r>
      <rPr>
        <i/>
        <sz val="11"/>
        <color theme="5" tint="-0.249977111117893"/>
        <rFont val="Calibri (Body)"/>
      </rPr>
      <t>Example</t>
    </r>
    <r>
      <rPr>
        <sz val="11"/>
        <color theme="1"/>
        <rFont val="Calibri"/>
        <family val="2"/>
        <scheme val="minor"/>
      </rPr>
      <t>: Tag key - 'internal' of row 5, the entries to columns till 'Namespace Description' will be automatically copied over from the row above it by the Tool Kit .</t>
    </r>
  </si>
  <si>
    <r>
      <t># Rows after &lt;END&gt; will not be processed (Sample data is provided for reference after &lt;END&gt;);
All fields are mandatory for each VCN except "DNS Label" and "Defined Tag".
Tags apply to the VCNs only and not to its components like IGW,NGW,SGW,DRG,LPG.
"VCN name"</t>
    </r>
    <r>
      <rPr>
        <sz val="11"/>
        <color theme="1"/>
        <rFont val="Calibri"/>
        <family val="2"/>
        <scheme val="minor"/>
      </rPr>
      <t xml:space="preserve"> -  VCN names should be unique and are case-sensitie across sheets.
</t>
    </r>
    <r>
      <rPr>
        <b/>
        <sz val="11"/>
        <color theme="1"/>
        <rFont val="Calibri"/>
        <family val="2"/>
        <scheme val="minor"/>
      </rPr>
      <t xml:space="preserve">"CIDR Blocks" </t>
    </r>
    <r>
      <rPr>
        <sz val="11"/>
        <color theme="1"/>
        <rFont val="Calibri"/>
        <family val="2"/>
        <scheme val="minor"/>
      </rPr>
      <t>- Enter comma seperated CIDRs to have multiple CIDR blocks attached to VCN.
"</t>
    </r>
    <r>
      <rPr>
        <b/>
        <sz val="11"/>
        <color theme="1"/>
        <rFont val="Calibri"/>
        <family val="2"/>
        <scheme val="minor"/>
      </rPr>
      <t>DNS Label"</t>
    </r>
    <r>
      <rPr>
        <sz val="11"/>
        <color theme="1"/>
        <rFont val="Calibri"/>
        <family val="2"/>
        <scheme val="minor"/>
      </rPr>
      <t xml:space="preserve"> -  Default value is "VCN Name" truncated to 15 chars (when left empty).If specified as </t>
    </r>
    <r>
      <rPr>
        <b/>
        <sz val="11"/>
        <color theme="1"/>
        <rFont val="Calibri"/>
        <family val="2"/>
        <scheme val="minor"/>
      </rPr>
      <t>'n'</t>
    </r>
    <r>
      <rPr>
        <sz val="11"/>
        <color theme="1"/>
        <rFont val="Calibri"/>
        <family val="2"/>
        <scheme val="minor"/>
      </rPr>
      <t xml:space="preserve">, DNS will not be enabled for the VCN.
</t>
    </r>
    <r>
      <rPr>
        <b/>
        <sz val="11"/>
        <color theme="1"/>
        <rFont val="Calibri"/>
        <family val="2"/>
        <scheme val="minor"/>
      </rPr>
      <t xml:space="preserve">Valid Values for columns E,F,G,H,I - </t>
    </r>
    <r>
      <rPr>
        <sz val="11"/>
        <color theme="1"/>
        <rFont val="Calibri"/>
        <family val="2"/>
        <scheme val="minor"/>
      </rPr>
      <t>y|n|&lt;component_name&gt; i.e. specify 'n' when a component(like IGW) is 
                                                                    not required to be configured(</t>
    </r>
    <r>
      <rPr>
        <sz val="11"/>
        <color theme="5"/>
        <rFont val="Calibri"/>
        <family val="2"/>
        <scheme val="minor"/>
      </rPr>
      <t>eg:</t>
    </r>
    <r>
      <rPr>
        <sz val="11"/>
        <color theme="1"/>
        <rFont val="Calibri"/>
        <family val="2"/>
        <scheme val="minor"/>
      </rPr>
      <t xml:space="preserve"> PHXHub-VCN in sample data), 
                                                                 - specify name of the component- component will be configured with the
                                                                    mentioned name(</t>
    </r>
    <r>
      <rPr>
        <sz val="11"/>
        <color theme="5"/>
        <rFont val="Calibri"/>
        <family val="2"/>
        <scheme val="minor"/>
      </rPr>
      <t>eg:</t>
    </r>
    <r>
      <rPr>
        <sz val="11"/>
        <color theme="1"/>
        <rFont val="Calibri"/>
        <family val="2"/>
        <scheme val="minor"/>
      </rPr>
      <t xml:space="preserve"> PHX-DRG for the DRG in PHXHub-VCN) ,
                                                                 - specify 'y' if component needs to be configured with default name i.e. 
                                                                    &lt;vcnname&gt;_ngw(</t>
    </r>
    <r>
      <rPr>
        <sz val="11"/>
        <color theme="5"/>
        <rFont val="Calibri"/>
        <family val="2"/>
        <scheme val="minor"/>
      </rPr>
      <t>eg:</t>
    </r>
    <r>
      <rPr>
        <sz val="11"/>
        <color theme="1"/>
        <rFont val="Calibri"/>
        <family val="2"/>
        <scheme val="minor"/>
      </rPr>
      <t xml:space="preserve"> PHXNonProd-VCN_ngw)
</t>
    </r>
  </si>
  <si>
    <r>
      <rPr>
        <b/>
        <u/>
        <sz val="11"/>
        <color theme="5" tint="-0.499984740745262"/>
        <rFont val="Calibri"/>
        <family val="2"/>
        <scheme val="minor"/>
      </rPr>
      <t>Note</t>
    </r>
    <r>
      <rPr>
        <b/>
        <sz val="11"/>
        <color theme="1"/>
        <rFont val="Calibri"/>
        <family val="2"/>
        <scheme val="minor"/>
      </rPr>
      <t>-</t>
    </r>
    <r>
      <rPr>
        <sz val="11"/>
        <color theme="1"/>
        <rFont val="Calibri"/>
        <family val="2"/>
        <scheme val="minor"/>
      </rPr>
      <t xml:space="preserve"> 
</t>
    </r>
    <r>
      <rPr>
        <b/>
        <sz val="11"/>
        <color theme="1"/>
        <rFont val="Calibri"/>
        <family val="2"/>
        <scheme val="minor"/>
      </rPr>
      <t>DRG Required -</t>
    </r>
    <r>
      <rPr>
        <sz val="11"/>
        <color theme="1"/>
        <rFont val="Calibri"/>
        <family val="2"/>
        <scheme val="minor"/>
      </rPr>
      <t xml:space="preserve"> Make sure to specify unique names while declaring multiple DRGs for a region.
</t>
    </r>
    <r>
      <rPr>
        <b/>
        <sz val="11"/>
        <color theme="1"/>
        <rFont val="Calibri"/>
        <family val="2"/>
        <scheme val="minor"/>
      </rPr>
      <t xml:space="preserve">LPG Required - </t>
    </r>
    <r>
      <rPr>
        <sz val="11"/>
        <color theme="1"/>
        <rFont val="Calibri"/>
        <family val="2"/>
        <scheme val="minor"/>
      </rPr>
      <t xml:space="preserve">Specify comma seperated values based on number of LPGs required for each VCN.
</t>
    </r>
    <r>
      <rPr>
        <i/>
        <sz val="11"/>
        <color theme="1"/>
        <rFont val="Calibri"/>
        <family val="2"/>
        <scheme val="minor"/>
      </rPr>
      <t>(</t>
    </r>
    <r>
      <rPr>
        <i/>
        <sz val="11"/>
        <color theme="5"/>
        <rFont val="Calibri"/>
        <family val="2"/>
        <scheme val="minor"/>
      </rPr>
      <t>example:</t>
    </r>
    <r>
      <rPr>
        <i/>
        <sz val="11"/>
        <color theme="1"/>
        <rFont val="Calibri"/>
        <family val="2"/>
        <scheme val="minor"/>
      </rPr>
      <t xml:space="preserve">  For creating 3 LPGs for PHXHub-VCN :- mention LPG Required as 'y,y,y' or '&lt;custom-name1&gt;,&lt;custom-name2&gt;,&lt;custom-name3&gt;' ; you cannot specify a combination like 'y,y,&lt;custom-name&gt;' )</t>
    </r>
    <r>
      <rPr>
        <sz val="11"/>
        <color theme="1"/>
        <rFont val="Calibri"/>
        <family val="2"/>
        <scheme val="minor"/>
      </rPr>
      <t xml:space="preserve">
LPGs will be peered with other VCN LPGs in the order of VCNs specified.</t>
    </r>
    <r>
      <rPr>
        <b/>
        <sz val="11"/>
        <color theme="1"/>
        <rFont val="Calibri"/>
        <family val="2"/>
        <scheme val="minor"/>
      </rPr>
      <t xml:space="preserve">
"Hub/Spoke/Peer/None" -</t>
    </r>
    <r>
      <rPr>
        <sz val="11"/>
        <color theme="1"/>
        <rFont val="Calibri"/>
        <family val="2"/>
        <scheme val="minor"/>
      </rPr>
      <t xml:space="preserve"> Specify 'hub' if the VCN is a hub, 
                                                 - specify 'spoke:&lt;hub vcn name&gt;' if VCN is a spoke of a hub VCN, 
                                                 - specify 'peer:&lt;vcn name&gt;' if a VCN needs to be normal peered with some other VCN 
                                                 - specify 'none' in case it is none of these.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</si>
  <si>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#Properties used during Networking Objects Creation
"onprem_destinations" -</t>
    </r>
    <r>
      <rPr>
        <sz val="11"/>
        <color theme="1"/>
        <rFont val="Calibri"/>
        <family val="2"/>
        <scheme val="minor"/>
      </rPr>
      <t xml:space="preserve"> represents On Prem CIDRs for DRG routing; should not be left empty.
</t>
    </r>
    <r>
      <rPr>
        <b/>
        <sz val="11"/>
        <color theme="1"/>
        <rFont val="Calibri"/>
        <family val="2"/>
        <scheme val="minor"/>
      </rPr>
      <t>"ngw_destination"</t>
    </r>
    <r>
      <rPr>
        <sz val="11"/>
        <color theme="1"/>
        <rFont val="Calibri"/>
        <family val="2"/>
        <scheme val="minor"/>
      </rPr>
      <t xml:space="preserve"> -  represents destination CIDRs for NAT Gatway; accepts comma seperated list; defaults to 0.0.0.0/0 if left empty.
</t>
    </r>
    <r>
      <rPr>
        <b/>
        <sz val="11"/>
        <color theme="1"/>
        <rFont val="Calibri"/>
        <family val="2"/>
        <scheme val="minor"/>
      </rPr>
      <t>"igw_destination"</t>
    </r>
    <r>
      <rPr>
        <sz val="11"/>
        <color theme="1"/>
        <rFont val="Calibri"/>
        <family val="2"/>
        <scheme val="minor"/>
      </rPr>
      <t xml:space="preserve"> - represents destination CIDRs for Internet Gatway; accepts comma seperated list; defaults to 0.0.0.0/0 if left empty.
</t>
    </r>
  </si>
  <si>
    <r>
      <t># Rows after &lt;END&gt; will not be processed (Sample data is provided for reference after &lt;END&gt;);
"DHCP option" -</t>
    </r>
    <r>
      <rPr>
        <sz val="11"/>
        <color theme="1"/>
        <rFont val="Calibri"/>
        <family val="2"/>
        <scheme val="minor"/>
      </rPr>
      <t xml:space="preserve"> Will be created in the same compartment as the VCN. Specify the same value as in Subnets Tab(Case-sensitive).</t>
    </r>
    <r>
      <rPr>
        <b/>
        <sz val="11"/>
        <color theme="1"/>
        <rFont val="Calibri"/>
        <family val="2"/>
        <scheme val="minor"/>
      </rPr>
      <t xml:space="preserve">
"Server Type" - </t>
    </r>
    <r>
      <rPr>
        <sz val="11"/>
        <color theme="1"/>
        <rFont val="Calibri"/>
        <family val="2"/>
        <scheme val="minor"/>
      </rPr>
      <t>This</t>
    </r>
    <r>
      <rPr>
        <b/>
        <sz val="11"/>
        <color theme="1"/>
        <rFont val="Calibri"/>
        <family val="2"/>
        <scheme val="minor"/>
      </rPr>
      <t xml:space="preserve"> </t>
    </r>
    <r>
      <rPr>
        <sz val="11"/>
        <color theme="1"/>
        <rFont val="Calibri"/>
        <family val="2"/>
        <scheme val="minor"/>
      </rPr>
      <t xml:space="preserve">field is case-sensitive.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r>
      <rPr>
        <b/>
        <sz val="11"/>
        <color theme="1"/>
        <rFont val="Calibri"/>
        <family val="2"/>
        <scheme val="minor"/>
      </rPr>
      <t xml:space="preserve">
</t>
    </r>
    <r>
      <rPr>
        <b/>
        <u/>
        <sz val="11"/>
        <color theme="5" tint="-0.499984740745262"/>
        <rFont val="Calibri"/>
        <family val="2"/>
        <scheme val="minor"/>
      </rPr>
      <t xml:space="preserve"> Note </t>
    </r>
    <r>
      <rPr>
        <b/>
        <sz val="11"/>
        <color theme="1"/>
        <rFont val="Calibri"/>
        <family val="2"/>
        <scheme val="minor"/>
      </rPr>
      <t xml:space="preserve">- "Custom DNS Server" </t>
    </r>
    <r>
      <rPr>
        <sz val="11"/>
        <color theme="1"/>
        <rFont val="Calibri"/>
        <family val="2"/>
        <scheme val="minor"/>
      </rPr>
      <t>cannot be left empty if the</t>
    </r>
    <r>
      <rPr>
        <b/>
        <sz val="11"/>
        <color theme="1"/>
        <rFont val="Calibri"/>
        <family val="2"/>
        <scheme val="minor"/>
      </rPr>
      <t xml:space="preserve"> "Server Type" </t>
    </r>
    <r>
      <rPr>
        <sz val="11"/>
        <color theme="1"/>
        <rFont val="Calibri"/>
        <family val="2"/>
        <scheme val="minor"/>
      </rPr>
      <t xml:space="preserve">is </t>
    </r>
    <r>
      <rPr>
        <b/>
        <sz val="11"/>
        <color theme="1"/>
        <rFont val="Calibri"/>
        <family val="2"/>
        <scheme val="minor"/>
      </rPr>
      <t>CustomDnsServer.</t>
    </r>
  </si>
  <si>
    <r>
      <t xml:space="preserve">DRG Route Rules will be exported here for DRGv2. Only Static Rules will be exported. Dynamic Rules generated via route distribution statements will be skipped.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499984740745262"/>
        <rFont val="Calibri (Body)"/>
      </rPr>
      <t xml:space="preserve">    Example: Operations.CostCenter=01;Users.Name=user01</t>
    </r>
  </si>
  <si>
    <r>
      <t>Route Rules will be exported here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</si>
  <si>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xml:space="preserve">SecRules will be exported here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</si>
  <si>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r>
      <t xml:space="preserve"># Rows after &lt;END&gt; will not be processed (Sample data is provided for reference after &lt;END&gt;);
"Source Type" </t>
    </r>
    <r>
      <rPr>
        <sz val="11"/>
        <color theme="1"/>
        <rFont val="Calibri"/>
        <family val="2"/>
        <scheme val="minor"/>
      </rPr>
      <t>or</t>
    </r>
    <r>
      <rPr>
        <b/>
        <sz val="11"/>
        <color theme="1"/>
        <rFont val="Calibri"/>
        <family val="2"/>
        <scheme val="minor"/>
      </rPr>
      <t xml:space="preserve"> "Destination Type" - </t>
    </r>
    <r>
      <rPr>
        <sz val="11"/>
        <color theme="1"/>
        <rFont val="Calibri"/>
        <family val="2"/>
        <scheme val="minor"/>
      </rPr>
      <t xml:space="preserve">Values for these fields are - cidr(for CIDR_BLOCK), nsg(for NETWORK_SECURITY_GROUP) and service(for SERVICE_CIDR_BLOCK)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Example: Operations.CostCenter=01;Users.Name=user01
</t>
    </r>
    <r>
      <rPr>
        <b/>
        <i/>
        <sz val="11"/>
        <rFont val="Calibri"/>
        <family val="2"/>
        <scheme val="minor"/>
      </rPr>
      <t>"</t>
    </r>
    <r>
      <rPr>
        <b/>
        <sz val="11"/>
        <rFont val="Calibri"/>
        <family val="2"/>
        <scheme val="minor"/>
      </rPr>
      <t xml:space="preserve">Freeform Tags" - </t>
    </r>
    <r>
      <rPr>
        <sz val="11"/>
        <rFont val="Calibri"/>
        <family val="2"/>
        <scheme val="minor"/>
      </rPr>
      <t xml:space="preserve">Specify the freeform tags if any in the format - &lt;Tagkey&gt;=&lt;TagValue&gt; else leave it empty.
                                </t>
    </r>
    <r>
      <rPr>
        <i/>
        <sz val="11"/>
        <color theme="5" tint="-0.249977111117893"/>
        <rFont val="Calibri"/>
        <family val="2"/>
        <scheme val="minor"/>
      </rPr>
      <t xml:space="preserve"> Example: Network=Test1;Network2=Test40</t>
    </r>
    <r>
      <rPr>
        <b/>
        <sz val="11"/>
        <color theme="1"/>
        <rFont val="Calibri"/>
        <family val="2"/>
        <scheme val="minor"/>
      </rPr>
      <t xml:space="preserve">
</t>
    </r>
    <r>
      <rPr>
        <b/>
        <u/>
        <sz val="11"/>
        <color theme="5" tint="-0.499984740745262"/>
        <rFont val="Calibri"/>
        <family val="2"/>
        <scheme val="minor"/>
      </rPr>
      <t>Note-</t>
    </r>
    <r>
      <rPr>
        <b/>
        <sz val="11"/>
        <color theme="1"/>
        <rFont val="Calibri"/>
        <family val="2"/>
        <scheme val="minor"/>
      </rPr>
      <t xml:space="preserve"> DO NOT change or re-arrange the columns/column names of this Tab.</t>
    </r>
  </si>
  <si>
    <r>
      <t xml:space="preserve"># Rows after &lt;END&gt; will not be processed (Sample data is provided for reference after &lt;END&gt;);
</t>
    </r>
    <r>
      <rPr>
        <b/>
        <u/>
        <sz val="11"/>
        <color theme="5" tint="-0.499984740745262"/>
        <rFont val="Calibri"/>
        <family val="2"/>
        <scheme val="minor"/>
      </rPr>
      <t>Note-</t>
    </r>
    <r>
      <rPr>
        <b/>
        <sz val="11"/>
        <color theme="1"/>
        <rFont val="Calibri"/>
        <family val="2"/>
        <scheme val="minor"/>
      </rPr>
      <t>All fields are mandatory except "Fault Domain" and "Defined Tags".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</si>
  <si>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Rows after &lt;END&gt; will not be processed (Sample data is provided for reference after &lt;END&gt;);
LBR Subnets:</t>
    </r>
    <r>
      <rPr>
        <b/>
        <i/>
        <sz val="11"/>
        <color theme="1"/>
        <rFont val="Calibri"/>
        <family val="2"/>
        <scheme val="minor"/>
      </rPr>
      <t xml:space="preserve"> </t>
    </r>
    <r>
      <rPr>
        <sz val="11"/>
        <color theme="1"/>
        <rFont val="Calibri"/>
        <family val="2"/>
        <scheme val="minor"/>
      </rPr>
      <t>Specify</t>
    </r>
    <r>
      <rPr>
        <b/>
        <i/>
        <sz val="11"/>
        <color theme="1"/>
        <rFont val="Calibri"/>
        <family val="2"/>
        <scheme val="minor"/>
      </rPr>
      <t xml:space="preserve"> &lt;VCN Name&gt;_&lt;Subnet Name&gt;</t>
    </r>
    <r>
      <rPr>
        <b/>
        <sz val="11"/>
        <color theme="1"/>
        <rFont val="Calibri"/>
        <family val="2"/>
        <scheme val="minor"/>
      </rPr>
      <t xml:space="preserve"> </t>
    </r>
    <r>
      <rPr>
        <sz val="11"/>
        <rFont val="Calibri"/>
        <family val="2"/>
        <scheme val="minor"/>
      </rPr>
      <t>(</t>
    </r>
    <r>
      <rPr>
        <i/>
        <sz val="11"/>
        <color rgb="FFFF0000"/>
        <rFont val="Calibri"/>
        <family val="2"/>
        <scheme val="minor"/>
      </rPr>
      <t>eg:</t>
    </r>
    <r>
      <rPr>
        <i/>
        <sz val="11"/>
        <color theme="1"/>
        <rFont val="Calibri"/>
        <family val="2"/>
        <scheme val="minor"/>
      </rPr>
      <t xml:space="preserve"> </t>
    </r>
    <r>
      <rPr>
        <sz val="11"/>
        <color theme="1"/>
        <rFont val="Calibri"/>
        <family val="2"/>
        <scheme val="minor"/>
      </rPr>
      <t>PHXHub-VCN_subnet1).</t>
    </r>
    <r>
      <rPr>
        <b/>
        <sz val="11"/>
        <color theme="1"/>
        <rFont val="Calibri"/>
        <family val="2"/>
        <scheme val="minor"/>
      </rPr>
      <t xml:space="preserve">
</t>
    </r>
    <r>
      <rPr>
        <sz val="11"/>
        <color theme="1"/>
        <rFont val="Calibri"/>
        <family val="2"/>
        <scheme val="minor"/>
      </rPr>
      <t xml:space="preserve">Specify a single regional subnet name (recommended) or two comma seperated subnet names(AD specific) for public Load Balancer and provide a single subnet(Regional or AD specific) for Private load Balancer- subnets names should be same as defined in Subnets tab. 
Multiple NSGs and Hostnames can be added as comma separated values.
If you have multiple certificates for a Load Balanacer - specify them in separate rows(example shown below for my_lbr1).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r>
      <rPr>
        <sz val="11"/>
        <color theme="1"/>
        <rFont val="Calibri"/>
        <family val="2"/>
        <scheme val="minor"/>
      </rPr>
      <t xml:space="preserve">
</t>
    </r>
  </si>
  <si>
    <r>
      <t># Rows after &lt;END&gt; will not be processed (Sample data is provided for reference after &lt;END&gt;);
"Backend ServerName:Port"-</t>
    </r>
    <r>
      <rPr>
        <sz val="11"/>
        <color theme="1"/>
        <rFont val="Calibri"/>
        <family val="2"/>
        <scheme val="minor"/>
      </rPr>
      <t xml:space="preserve"> Specify comma separated list of </t>
    </r>
    <r>
      <rPr>
        <b/>
        <sz val="11"/>
        <color theme="1"/>
        <rFont val="Calibri"/>
        <family val="2"/>
        <scheme val="minor"/>
      </rPr>
      <t>servernames:ports</t>
    </r>
    <r>
      <rPr>
        <sz val="11"/>
        <color theme="1"/>
        <rFont val="Calibri"/>
        <family val="2"/>
        <scheme val="minor"/>
      </rPr>
      <t>(either specify server name as defined in Instances Tab or specify the IP address).</t>
    </r>
    <r>
      <rPr>
        <b/>
        <sz val="11"/>
        <color theme="1"/>
        <rFont val="Calibri"/>
        <family val="2"/>
        <scheme val="minor"/>
      </rPr>
      <t xml:space="preserve">
"UseSSL" - </t>
    </r>
    <r>
      <rPr>
        <sz val="11"/>
        <color theme="1"/>
        <rFont val="Calibri"/>
        <family val="2"/>
        <scheme val="minor"/>
      </rPr>
      <t>To use SSL, enter UseSSL as 'y', else enter 'n'.</t>
    </r>
    <r>
      <rPr>
        <b/>
        <sz val="11"/>
        <color theme="1"/>
        <rFont val="Calibri"/>
        <family val="2"/>
        <scheme val="minor"/>
      </rPr>
      <t xml:space="preserve">
"Backup" - </t>
    </r>
    <r>
      <rPr>
        <sz val="11"/>
        <color theme="1"/>
        <rFont val="Calibri"/>
        <family val="2"/>
        <scheme val="minor"/>
      </rPr>
      <t xml:space="preserve">Speciy comma seperated Backend Server Names to mark as backup, else leave it empty
</t>
    </r>
    <r>
      <rPr>
        <b/>
        <sz val="11"/>
        <color theme="1"/>
        <rFont val="Calibri"/>
        <family val="2"/>
        <scheme val="minor"/>
      </rPr>
      <t xml:space="preserve">"Verify Peer Certificate" </t>
    </r>
    <r>
      <rPr>
        <sz val="11"/>
        <color theme="1"/>
        <rFont val="Calibri"/>
        <family val="2"/>
        <scheme val="minor"/>
      </rPr>
      <t>- Accespts Boolean value ( true | false )</t>
    </r>
    <r>
      <rPr>
        <b/>
        <sz val="11"/>
        <color theme="1"/>
        <rFont val="Calibri"/>
        <family val="2"/>
        <scheme val="minor"/>
      </rPr>
      <t xml:space="preserve">
</t>
    </r>
    <r>
      <rPr>
        <sz val="11"/>
        <color theme="1"/>
        <rFont val="Calibri"/>
        <family val="2"/>
        <scheme val="minor"/>
      </rPr>
      <t xml:space="preserve">(Multiple Backend Sets for a Load Balancer can be specified in separate rows as shown in </t>
    </r>
    <r>
      <rPr>
        <i/>
        <sz val="11"/>
        <color theme="5" tint="-0.249977111117893"/>
        <rFont val="Calibri"/>
        <family val="2"/>
        <scheme val="minor"/>
      </rPr>
      <t xml:space="preserve">example: </t>
    </r>
    <r>
      <rPr>
        <sz val="11"/>
        <color theme="1"/>
        <rFont val="Calibri"/>
        <family val="2"/>
        <scheme val="minor"/>
      </rPr>
      <t>my_lbr1)</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t>
    </r>
    <r>
      <rPr>
        <sz val="11"/>
        <color theme="1"/>
        <rFont val="Calibri"/>
        <family val="2"/>
        <scheme val="minor"/>
      </rPr>
      <t xml:space="preserve"> - Enter the OCID of Trusted Certificate Authority</t>
    </r>
  </si>
  <si>
    <r>
      <t xml:space="preserve"># Rows after &lt;END&gt; will not be processed (Sample data is provided for reference after &lt;END&gt;);
</t>
    </r>
    <r>
      <rPr>
        <b/>
        <i/>
        <sz val="11"/>
        <color theme="5" tint="-0.499984740745262"/>
        <rFont val="Calibri"/>
        <family val="2"/>
        <scheme val="minor"/>
      </rPr>
      <t>Note-</t>
    </r>
    <r>
      <rPr>
        <sz val="11"/>
        <color theme="1"/>
        <rFont val="Calibri"/>
        <family val="2"/>
        <scheme val="minor"/>
      </rPr>
      <t>To create a</t>
    </r>
    <r>
      <rPr>
        <b/>
        <sz val="11"/>
        <color theme="1"/>
        <rFont val="Calibri"/>
        <family val="2"/>
        <scheme val="minor"/>
      </rPr>
      <t xml:space="preserve"> HTTPS Listener,</t>
    </r>
    <r>
      <rPr>
        <sz val="11"/>
        <color theme="1"/>
        <rFont val="Calibri"/>
        <family val="2"/>
        <scheme val="minor"/>
      </rPr>
      <t xml:space="preserve"> specify </t>
    </r>
    <r>
      <rPr>
        <b/>
        <sz val="11"/>
        <color theme="1"/>
        <rFont val="Calibri"/>
        <family val="2"/>
        <scheme val="minor"/>
      </rPr>
      <t>"Listener Protocol"</t>
    </r>
    <r>
      <rPr>
        <sz val="11"/>
        <color theme="1"/>
        <rFont val="Calibri"/>
        <family val="2"/>
        <scheme val="minor"/>
      </rPr>
      <t xml:space="preserve"> as</t>
    </r>
    <r>
      <rPr>
        <b/>
        <sz val="11"/>
        <color theme="1"/>
        <rFont val="Calibri"/>
        <family val="2"/>
        <scheme val="minor"/>
      </rPr>
      <t xml:space="preserve"> HTTP </t>
    </r>
    <r>
      <rPr>
        <sz val="11"/>
        <color theme="1"/>
        <rFont val="Calibri"/>
        <family val="2"/>
        <scheme val="minor"/>
      </rPr>
      <t>and</t>
    </r>
    <r>
      <rPr>
        <b/>
        <sz val="11"/>
        <color theme="1"/>
        <rFont val="Calibri"/>
        <family val="2"/>
        <scheme val="minor"/>
      </rPr>
      <t xml:space="preserve"> "UseSSL" </t>
    </r>
    <r>
      <rPr>
        <sz val="11"/>
        <color theme="1"/>
        <rFont val="Calibri"/>
        <family val="2"/>
        <scheme val="minor"/>
      </rPr>
      <t>as</t>
    </r>
    <r>
      <rPr>
        <b/>
        <sz val="11"/>
        <color theme="1"/>
        <rFont val="Calibri"/>
        <family val="2"/>
        <scheme val="minor"/>
      </rPr>
      <t xml:space="preserve"> 'y'.
"LBR Hostnames" - </t>
    </r>
    <r>
      <rPr>
        <sz val="11"/>
        <color theme="1"/>
        <rFont val="Calibri"/>
        <family val="2"/>
        <scheme val="minor"/>
      </rPr>
      <t xml:space="preserve">Enter only the 'Name' of the hostname; </t>
    </r>
    <r>
      <rPr>
        <sz val="11"/>
        <color theme="5" tint="-0.249977111117893"/>
        <rFont val="Calibri"/>
        <family val="2"/>
        <scheme val="minor"/>
      </rPr>
      <t>(</t>
    </r>
    <r>
      <rPr>
        <i/>
        <sz val="11"/>
        <color theme="5" tint="-0.249977111117893"/>
        <rFont val="Calibri"/>
        <family val="2"/>
        <scheme val="minor"/>
      </rPr>
      <t>example</t>
    </r>
    <r>
      <rPr>
        <i/>
        <sz val="11"/>
        <color theme="1"/>
        <rFont val="Calibri"/>
        <family val="2"/>
        <scheme val="minor"/>
      </rPr>
      <t xml:space="preserve"> is as show below for Listener1</t>
    </r>
    <r>
      <rPr>
        <sz val="11"/>
        <color theme="1"/>
        <rFont val="Calibri"/>
        <family val="2"/>
        <scheme val="minor"/>
      </rPr>
      <t xml:space="preserve">)
</t>
    </r>
    <r>
      <rPr>
        <b/>
        <sz val="11"/>
        <color theme="1"/>
        <rFont val="Calibri"/>
        <family val="2"/>
        <scheme val="minor"/>
      </rPr>
      <t>"LBR Hostnames"</t>
    </r>
    <r>
      <rPr>
        <sz val="11"/>
        <color theme="1"/>
        <rFont val="Calibri"/>
        <family val="2"/>
        <scheme val="minor"/>
      </rPr>
      <t xml:space="preserve">  and </t>
    </r>
    <r>
      <rPr>
        <b/>
        <sz val="11"/>
        <color theme="1"/>
        <rFont val="Calibri"/>
        <family val="2"/>
        <scheme val="minor"/>
      </rPr>
      <t>"Rule Set Names"</t>
    </r>
    <r>
      <rPr>
        <sz val="11"/>
        <color theme="1"/>
        <rFont val="Calibri"/>
        <family val="2"/>
        <scheme val="minor"/>
      </rPr>
      <t xml:space="preserve"> can be comma separated values.
Listeners for each Backend Set is to be entered in separate rows.(</t>
    </r>
    <r>
      <rPr>
        <sz val="11"/>
        <color theme="5" tint="-0.249977111117893"/>
        <rFont val="Calibri"/>
        <family val="2"/>
        <scheme val="minor"/>
      </rPr>
      <t>e</t>
    </r>
    <r>
      <rPr>
        <i/>
        <sz val="11"/>
        <color theme="5" tint="-0.249977111117893"/>
        <rFont val="Calibri"/>
        <family val="2"/>
        <scheme val="minor"/>
      </rPr>
      <t>xample:</t>
    </r>
    <r>
      <rPr>
        <i/>
        <sz val="11"/>
        <color theme="1"/>
        <rFont val="Calibri"/>
        <family val="2"/>
        <scheme val="minor"/>
      </rPr>
      <t xml:space="preserve"> Listener1 and Listener1-2</t>
    </r>
    <r>
      <rPr>
        <sz val="11"/>
        <color theme="1"/>
        <rFont val="Calibri"/>
        <family val="2"/>
        <scheme val="minor"/>
      </rPr>
      <t xml:space="preserve">)
</t>
    </r>
    <r>
      <rPr>
        <b/>
        <sz val="11"/>
        <color theme="1"/>
        <rFont val="Calibri"/>
        <family val="2"/>
        <scheme val="minor"/>
      </rPr>
      <t>"Verify Peer Certificate"</t>
    </r>
    <r>
      <rPr>
        <sz val="11"/>
        <color theme="1"/>
        <rFont val="Calibri"/>
        <family val="2"/>
        <scheme val="minor"/>
      </rPr>
      <t xml:space="preserve"> - Accepts Boolean Values ( true | false )</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t>
    </r>
    <r>
      <rPr>
        <sz val="11"/>
        <color theme="1"/>
        <rFont val="Calibri"/>
        <family val="2"/>
        <scheme val="minor"/>
      </rPr>
      <t xml:space="preserve"> - Enter the OCID of Trusted Certificate Authority</t>
    </r>
  </si>
  <si>
    <r>
      <t xml:space="preserve"># Rows after &lt;END&gt; will not be processed (Sample data is provided for reference after &lt;END&gt;);
</t>
    </r>
    <r>
      <rPr>
        <b/>
        <i/>
        <u/>
        <sz val="11"/>
        <color theme="5" tint="-0.249977111117893"/>
        <rFont val="Calibri"/>
        <family val="2"/>
        <scheme val="minor"/>
      </rPr>
      <t>Note-</t>
    </r>
    <r>
      <rPr>
        <sz val="11"/>
        <rFont val="Calibri"/>
        <family val="2"/>
        <scheme val="minor"/>
      </rPr>
      <t xml:space="preserve">The Tool Kit does not support Export or Creation of Instances with multiple VNICs currently. CD3 Automation toolkit will not export instances launched by OKE.
Please create a column called </t>
    </r>
    <r>
      <rPr>
        <b/>
        <sz val="11"/>
        <rFont val="Calibri"/>
        <family val="2"/>
        <scheme val="minor"/>
      </rPr>
      <t xml:space="preserve">Cloud Init Script </t>
    </r>
    <r>
      <rPr>
        <sz val="11"/>
        <rFont val="Calibri"/>
        <family val="2"/>
        <scheme val="minor"/>
      </rPr>
      <t>to execute cloud-init. The script file should be placed under scripts directory and ame of the script should be specified in the column.</t>
    </r>
    <r>
      <rPr>
        <b/>
        <sz val="11"/>
        <color theme="1"/>
        <rFont val="Calibri"/>
        <family val="2"/>
        <scheme val="minor"/>
      </rPr>
      <t xml:space="preserve">
"Pub Address" - </t>
    </r>
    <r>
      <rPr>
        <sz val="11"/>
        <color theme="1"/>
        <rFont val="Calibri"/>
        <family val="2"/>
        <scheme val="minor"/>
      </rPr>
      <t xml:space="preserve">Represents whether public address needs to be assigned to the instance or not(TRUE|FALSE).
</t>
    </r>
    <r>
      <rPr>
        <b/>
        <sz val="11"/>
        <color theme="1"/>
        <rFont val="Calibri"/>
        <family val="2"/>
        <scheme val="minor"/>
      </rPr>
      <t>"SSH Key Var Name" -</t>
    </r>
    <r>
      <rPr>
        <sz val="11"/>
        <color theme="1"/>
        <rFont val="Calibri"/>
        <family val="2"/>
        <scheme val="minor"/>
      </rPr>
      <t xml:space="preserve"> Accepts SSH Key value or the name of the variable defined in variables_&lt;region&gt;.tf file containing SSH key; Multiple keys should be separated by \n
</t>
    </r>
    <r>
      <rPr>
        <b/>
        <sz val="11"/>
        <color theme="1"/>
        <rFont val="Calibri"/>
        <family val="2"/>
        <scheme val="minor"/>
      </rPr>
      <t xml:space="preserve"> "Remote Execute" - </t>
    </r>
    <r>
      <rPr>
        <sz val="11"/>
        <color theme="1"/>
        <rFont val="Calibri"/>
        <family val="2"/>
        <scheme val="minor"/>
      </rPr>
      <t xml:space="preserve">To execute script(Ansible/Shell) remotely during provisioning. </t>
    </r>
    <r>
      <rPr>
        <b/>
        <sz val="11"/>
        <color theme="1"/>
        <rFont val="Calibri"/>
        <family val="2"/>
        <scheme val="minor"/>
      </rPr>
      <t xml:space="preserve">Format is: </t>
    </r>
    <r>
      <rPr>
        <b/>
        <i/>
        <sz val="11"/>
        <color theme="1"/>
        <rFont val="Calibri"/>
        <family val="2"/>
        <scheme val="minor"/>
      </rPr>
      <t xml:space="preserve">bastion_ip@&lt;scriptname&gt; 
                                      </t>
    </r>
    <r>
      <rPr>
        <sz val="11"/>
        <color theme="1"/>
        <rFont val="Calibri"/>
        <family val="2"/>
        <scheme val="minor"/>
      </rPr>
      <t xml:space="preserve">Use file extension as .sh for shell scripts and .yaml or .yml for ansible scripts.
                                      Also update the private keys to connect to bastion  and the target servers. Update the files bastion-ssh-key  
                                      and server-ssh-key under scripts folder.
                                      Please skip bastion_ip if there is direct connectivity with target servers via VPN. See Sample data in Rows 5 and 6.
</t>
    </r>
    <r>
      <rPr>
        <b/>
        <sz val="11"/>
        <color theme="1"/>
        <rFont val="Calibri"/>
        <family val="2"/>
        <scheme val="minor"/>
      </rPr>
      <t xml:space="preserve">"Source Details" </t>
    </r>
    <r>
      <rPr>
        <sz val="11"/>
        <color theme="1"/>
        <rFont val="Calibri"/>
        <family val="2"/>
        <scheme val="minor"/>
      </rPr>
      <t xml:space="preserve">- Specify if the instance is to be launched from Image or Boot Volume.
                                    Format - </t>
    </r>
    <r>
      <rPr>
        <i/>
        <sz val="11"/>
        <color theme="5" tint="-0.249977111117893"/>
        <rFont val="Calibri"/>
        <family val="2"/>
        <scheme val="minor"/>
      </rPr>
      <t>image::&lt;variable containing image ocid under instance_source_ocids&gt;</t>
    </r>
    <r>
      <rPr>
        <sz val="11"/>
        <color theme="1"/>
        <rFont val="Calibri"/>
        <family val="2"/>
        <scheme val="minor"/>
      </rPr>
      <t xml:space="preserve"> (or) </t>
    </r>
    <r>
      <rPr>
        <sz val="11"/>
        <color theme="5"/>
        <rFont val="Calibri (Body)"/>
      </rPr>
      <t xml:space="preserve"> </t>
    </r>
    <r>
      <rPr>
        <i/>
        <sz val="11"/>
        <color theme="5" tint="-0.249977111117893"/>
        <rFont val="Calibri"/>
        <family val="2"/>
        <scheme val="minor"/>
      </rPr>
      <t>image::&lt;variable containing the market place image name under instance_source_ocids&gt;</t>
    </r>
    <r>
      <rPr>
        <sz val="11"/>
        <color theme="1"/>
        <rFont val="Calibri"/>
        <family val="2"/>
        <scheme val="minor"/>
      </rPr>
      <t xml:space="preserve"> </t>
    </r>
    <r>
      <rPr>
        <i/>
        <sz val="11"/>
        <color theme="1"/>
        <rFont val="Calibri"/>
        <family val="2"/>
        <scheme val="minor"/>
      </rPr>
      <t xml:space="preserve"> (or)  </t>
    </r>
    <r>
      <rPr>
        <i/>
        <sz val="11"/>
        <color theme="5" tint="-0.249977111117893"/>
        <rFont val="Calibri"/>
        <family val="2"/>
        <scheme val="minor"/>
      </rPr>
      <t>bootVolume::&lt;variable  containing boot volume ocid under instance_source_ocids&gt;</t>
    </r>
    <r>
      <rPr>
        <sz val="11"/>
        <color theme="1"/>
        <rFont val="Calibri"/>
        <family val="2"/>
        <scheme val="minor"/>
      </rPr>
      <t xml:space="preserve">
</t>
    </r>
    <r>
      <rPr>
        <b/>
        <sz val="11"/>
        <color theme="1"/>
        <rFont val="Calibri"/>
        <family val="2"/>
        <scheme val="minor"/>
      </rPr>
      <t xml:space="preserve">
</t>
    </r>
  </si>
  <si>
    <r>
      <t>"Attached To</t>
    </r>
    <r>
      <rPr>
        <sz val="11"/>
        <color theme="1"/>
        <rFont val="Calibri"/>
        <family val="2"/>
        <scheme val="minor"/>
      </rPr>
      <t xml:space="preserve">" - Valid format:
VCN::&lt;vcn_name&gt;
RPC::&lt;target_region&gt;::&lt;target_drg_name&gt; 
(See sample data after end tag for RPC between 2 regions)
</t>
    </r>
    <r>
      <rPr>
        <b/>
        <sz val="11"/>
        <color theme="1"/>
        <rFont val="Calibri"/>
        <family val="2"/>
        <scheme val="minor"/>
      </rPr>
      <t>"Import DRG Route Distribution Statements"</t>
    </r>
    <r>
      <rPr>
        <sz val="11"/>
        <color theme="1"/>
        <rFont val="Calibri"/>
        <family val="2"/>
        <scheme val="minor"/>
      </rPr>
      <t xml:space="preserve"> - Valid format: &lt;matchtype&gt;::&lt;type|ocid&gt;::&lt;priority&gt;  Multiple statements are seperated by newline in the same cell(\n is not supported)
 </t>
    </r>
    <r>
      <rPr>
        <sz val="11"/>
        <color theme="5" tint="-0.499984740745262"/>
        <rFont val="Calibri (Body)"/>
      </rPr>
      <t>eg</t>
    </r>
    <r>
      <rPr>
        <sz val="11"/>
        <color theme="1"/>
        <rFont val="Calibri"/>
        <family val="2"/>
        <scheme val="minor"/>
      </rPr>
      <t xml:space="preserve">: 
</t>
    </r>
    <r>
      <rPr>
        <i/>
        <sz val="11"/>
        <color theme="1"/>
        <rFont val="Calibri"/>
        <family val="2"/>
        <scheme val="minor"/>
      </rPr>
      <t>ALL::::1
       DRG_ATTACHMENT_TYPE::VCN::2
       DRG_ATTACHMENT_TYPE::IPSEC_TUNNEL::2
       DRG_ATTACHMENT_TYPE::REMOTE_PEERING_CONNECTION::2
       DRG_ATTACHMENT_TYPE::VIRTUAL_CIRCUIT::2
       DRG_ATTACHMENT_ID::&lt;OCID&gt;::3</t>
    </r>
  </si>
  <si>
    <t>RPC Display Name</t>
  </si>
  <si>
    <t>RPC::Phoenix::phx-drg</t>
  </si>
  <si>
    <t>iad-rpc</t>
  </si>
  <si>
    <t>iad-rpc-rt</t>
  </si>
  <si>
    <t>phx-drg</t>
  </si>
  <si>
    <t>RPC::Ashburn::DRG</t>
  </si>
  <si>
    <t>phx-rpc</t>
  </si>
  <si>
    <t>phx-rpc-rt</t>
  </si>
  <si>
    <t>TestBucket2</t>
  </si>
  <si>
    <t>RT_Rule::1::Days</t>
  </si>
  <si>
    <t>objects::Delete</t>
  </si>
  <si>
    <t>2::DAYS</t>
  </si>
  <si>
    <r>
      <t xml:space="preserve"># Rows after &lt;END&gt; will not be processed (Sample data is provided for reference after &lt;END&gt;);
"SDDC name" - </t>
    </r>
    <r>
      <rPr>
        <sz val="11"/>
        <color theme="1"/>
        <rFont val="Calibri"/>
        <family val="2"/>
        <scheme val="minor"/>
      </rPr>
      <t xml:space="preserve">Name of the SDDC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r>
      <rPr>
        <b/>
        <sz val="11"/>
        <color theme="1"/>
        <rFont val="Calibri"/>
        <family val="2"/>
        <scheme val="minor"/>
      </rPr>
      <t xml:space="preserve">
Note: For this release of the toolkit, only DenseIO shapes are permissible.</t>
    </r>
  </si>
  <si>
    <t>RT_Rule::1::Days
RT_Rule1::2::Days::30-06-2023</t>
  </si>
  <si>
    <r>
      <t xml:space="preserve">
</t>
    </r>
    <r>
      <rPr>
        <b/>
        <sz val="11"/>
        <color theme="1"/>
        <rFont val="Calibri"/>
        <family val="2"/>
        <scheme val="minor"/>
      </rPr>
      <t>CD3 Automation Toolkit</t>
    </r>
    <r>
      <rPr>
        <sz val="11"/>
        <color theme="1"/>
        <rFont val="Calibri"/>
        <family val="2"/>
        <scheme val="minor"/>
      </rPr>
      <t xml:space="preserve"> </t>
    </r>
    <r>
      <rPr>
        <b/>
        <sz val="11"/>
        <color theme="1"/>
        <rFont val="Calibri"/>
        <family val="2"/>
        <scheme val="minor"/>
      </rPr>
      <t xml:space="preserve">Release - v11
New Services - DNS, RPC, OCVS, VLANs, Buckets, Users
Enhancements - Added support for Remote Exec and Cloud Init for Instances, Adding cloned recipes for CloudGuard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</si>
</sst>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2">
    <font>
      <sz val="11"/>
      <color theme="1"/>
      <name val="Calibri"/>
      <family val="2"/>
      <scheme val="minor"/>
    </font>
    <font>
      <sz val="12"/>
      <color theme="1"/>
      <name val="Calibri"/>
      <family val="2"/>
      <scheme val="minor"/>
    </font>
    <font>
      <b/>
      <sz val="11"/>
      <color indexed="8"/>
      <name val="Calibri"/>
      <family val="2"/>
      <scheme val="minor"/>
    </font>
    <font>
      <b/>
      <sz val="11"/>
      <color theme="1"/>
      <name val="Calibri"/>
      <family val="2"/>
      <scheme val="minor"/>
    </font>
    <font>
      <b/>
      <sz val="11"/>
      <name val="Calibri"/>
      <family val="2"/>
    </font>
    <font>
      <sz val="12"/>
      <color theme="1"/>
      <name val="Calibri"/>
      <family val="2"/>
      <scheme val="minor"/>
    </font>
    <font>
      <b/>
      <sz val="11"/>
      <color rgb="FF222222"/>
      <name val="Calibri"/>
      <family val="2"/>
      <scheme val="minor"/>
    </font>
    <font>
      <sz val="10"/>
      <color rgb="FF1D1E23"/>
      <name val="Segoe UI"/>
      <family val="2"/>
    </font>
    <font>
      <sz val="9"/>
      <color rgb="FF1D1C1D"/>
      <name val="Arial"/>
      <family val="2"/>
    </font>
    <font>
      <b/>
      <u/>
      <sz val="11"/>
      <color theme="5" tint="-0.499984740745262"/>
      <name val="Calibri"/>
      <family val="2"/>
      <scheme val="minor"/>
    </font>
    <font>
      <i/>
      <sz val="11"/>
      <color theme="1"/>
      <name val="Calibri"/>
      <family val="2"/>
      <scheme val="minor"/>
    </font>
    <font>
      <i/>
      <sz val="11"/>
      <color theme="5"/>
      <name val="Calibri"/>
      <family val="2"/>
      <scheme val="minor"/>
    </font>
    <font>
      <sz val="11"/>
      <color theme="5"/>
      <name val="Calibri"/>
      <family val="2"/>
      <scheme val="minor"/>
    </font>
    <font>
      <sz val="11"/>
      <name val="Calibri"/>
      <family val="2"/>
      <scheme val="minor"/>
    </font>
    <font>
      <b/>
      <sz val="11"/>
      <name val="Calibri"/>
      <family val="2"/>
      <scheme val="minor"/>
    </font>
    <font>
      <sz val="11"/>
      <color theme="5" tint="-0.249977111117893"/>
      <name val="Calibri"/>
      <family val="2"/>
      <scheme val="minor"/>
    </font>
    <font>
      <i/>
      <sz val="11"/>
      <color theme="5" tint="-0.249977111117893"/>
      <name val="Calibri"/>
      <family val="2"/>
      <scheme val="minor"/>
    </font>
    <font>
      <b/>
      <i/>
      <sz val="11"/>
      <color theme="5" tint="-0.249977111117893"/>
      <name val="Calibri"/>
      <family val="2"/>
      <scheme val="minor"/>
    </font>
    <font>
      <b/>
      <i/>
      <u/>
      <sz val="11"/>
      <color theme="5" tint="-0.249977111117893"/>
      <name val="Calibri"/>
      <family val="2"/>
      <scheme val="minor"/>
    </font>
    <font>
      <b/>
      <i/>
      <sz val="11"/>
      <color theme="1"/>
      <name val="Calibri"/>
      <family val="2"/>
      <scheme val="minor"/>
    </font>
    <font>
      <i/>
      <sz val="11"/>
      <color rgb="FFFF0000"/>
      <name val="Calibri"/>
      <family val="2"/>
      <scheme val="minor"/>
    </font>
    <font>
      <b/>
      <i/>
      <sz val="11"/>
      <name val="Calibri"/>
      <family val="2"/>
      <scheme val="minor"/>
    </font>
    <font>
      <b/>
      <u/>
      <sz val="11"/>
      <color theme="5" tint="-0.249977111117893"/>
      <name val="Calibri"/>
      <family val="2"/>
      <scheme val="minor"/>
    </font>
    <font>
      <b/>
      <i/>
      <sz val="11"/>
      <color theme="5" tint="-0.499984740745262"/>
      <name val="Calibri"/>
      <family val="2"/>
      <scheme val="minor"/>
    </font>
    <font>
      <sz val="10"/>
      <color rgb="FF1F2124"/>
      <name val="Segoe UI"/>
      <family val="2"/>
    </font>
    <font>
      <i/>
      <sz val="11"/>
      <name val="Calibri"/>
      <family val="2"/>
      <scheme val="minor"/>
    </font>
    <font>
      <b/>
      <sz val="10"/>
      <color theme="1"/>
      <name val="Arial Unicode MS"/>
      <family val="2"/>
    </font>
    <font>
      <sz val="11"/>
      <color rgb="FF9C0006"/>
      <name val="Calibri"/>
      <family val="2"/>
      <scheme val="minor"/>
    </font>
    <font>
      <b/>
      <sz val="11"/>
      <color theme="1"/>
      <name val="Abadi Extra Light"/>
      <family val="2"/>
    </font>
    <font>
      <b/>
      <sz val="10"/>
      <color rgb="FF1D1E23"/>
      <name val="Abadi Extra Light"/>
      <family val="2"/>
    </font>
    <font>
      <i/>
      <sz val="11"/>
      <color theme="5" tint="-0.249977111117893"/>
      <name val="Calibri (Body)"/>
    </font>
    <font>
      <i/>
      <sz val="11"/>
      <color theme="5" tint="-0.499984740745262"/>
      <name val="Calibri (Body)"/>
    </font>
    <font>
      <sz val="11"/>
      <color theme="5" tint="-0.499984740745262"/>
      <name val="Calibri (Body)"/>
    </font>
    <font>
      <sz val="11"/>
      <color rgb="FF000000"/>
      <name val="Calibri"/>
      <family val="2"/>
    </font>
    <font>
      <u/>
      <sz val="11"/>
      <color theme="10"/>
      <name val="Calibri"/>
      <family val="2"/>
      <scheme val="minor"/>
    </font>
    <font>
      <b/>
      <sz val="10"/>
      <color theme="1"/>
      <name val="Calibri"/>
      <family val="2"/>
      <scheme val="minor"/>
    </font>
    <font>
      <sz val="10"/>
      <color theme="1"/>
      <name val="Calibri"/>
      <family val="2"/>
      <scheme val="minor"/>
    </font>
    <font>
      <b/>
      <i/>
      <sz val="10"/>
      <color theme="1"/>
      <name val="Calibri"/>
      <family val="2"/>
      <scheme val="minor"/>
    </font>
    <font>
      <i/>
      <sz val="10"/>
      <color rgb="FFFF0000"/>
      <name val="Calibri"/>
      <family val="2"/>
      <scheme val="minor"/>
    </font>
    <font>
      <i/>
      <sz val="10"/>
      <color theme="5" tint="-0.249977111117893"/>
      <name val="Calibri"/>
      <family val="2"/>
      <scheme val="minor"/>
    </font>
    <font>
      <sz val="11"/>
      <color rgb="FF000000"/>
      <name val="Calibri"/>
      <family val="2"/>
      <scheme val="minor"/>
    </font>
    <font>
      <sz val="11"/>
      <color theme="5"/>
      <name val="Calibri (Body)"/>
    </font>
  </fonts>
  <fills count="11">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0" tint="-0.249977111117893"/>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C7CE"/>
      </patternFill>
    </fill>
    <fill>
      <patternFill patternType="solid">
        <fgColor theme="2" tint="-9.9978637043366805E-2"/>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auto="1"/>
      </left>
      <right style="thin">
        <color auto="1"/>
      </right>
      <top style="thin">
        <color auto="1"/>
      </top>
      <bottom style="thin">
        <color auto="1"/>
      </bottom>
      <diagonal/>
    </border>
    <border>
      <left/>
      <right/>
      <top style="thin">
        <color indexed="64"/>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auto="1"/>
      </bottom>
      <diagonal/>
    </border>
    <border>
      <left style="thin">
        <color indexed="64"/>
      </left>
      <right/>
      <top style="thin">
        <color indexed="64"/>
      </top>
      <bottom/>
      <diagonal/>
    </border>
  </borders>
  <cellStyleXfs count="3">
    <xf numFmtId="0" fontId="0" fillId="0" borderId="0"/>
    <xf numFmtId="0" fontId="27" fillId="9" borderId="0" applyNumberFormat="0" applyBorder="0" applyAlignment="0" applyProtection="0"/>
    <xf numFmtId="0" fontId="34" fillId="0" borderId="0" applyNumberFormat="0" applyFill="0" applyBorder="0" applyAlignment="0" applyProtection="0"/>
  </cellStyleXfs>
  <cellXfs count="141">
    <xf numFmtId="0" fontId="0" fillId="0" borderId="0" xfId="0"/>
    <xf numFmtId="0" fontId="0" fillId="0" borderId="0" xfId="0" applyAlignment="1">
      <alignment wrapText="1"/>
    </xf>
    <xf numFmtId="0" fontId="0" fillId="0" borderId="0" xfId="0" applyAlignment="1">
      <alignment horizontal="center"/>
    </xf>
    <xf numFmtId="0" fontId="0" fillId="0" borderId="0" xfId="0" applyAlignment="1">
      <alignment horizontal="left"/>
    </xf>
    <xf numFmtId="0" fontId="3" fillId="2" borderId="1" xfId="0" applyFont="1" applyFill="1" applyBorder="1"/>
    <xf numFmtId="0" fontId="3" fillId="2" borderId="0" xfId="0" applyFont="1" applyFill="1"/>
    <xf numFmtId="0" fontId="3" fillId="2" borderId="4" xfId="0" applyFont="1" applyFill="1" applyBorder="1"/>
    <xf numFmtId="0" fontId="3" fillId="2" borderId="1" xfId="0" applyFont="1" applyFill="1" applyBorder="1" applyAlignment="1">
      <alignment wrapText="1"/>
    </xf>
    <xf numFmtId="0" fontId="0" fillId="0" borderId="4" xfId="0" applyBorder="1"/>
    <xf numFmtId="0" fontId="3" fillId="2" borderId="9" xfId="0" applyFont="1" applyFill="1" applyBorder="1"/>
    <xf numFmtId="0" fontId="3" fillId="2" borderId="9" xfId="0" applyFont="1" applyFill="1" applyBorder="1" applyAlignment="1">
      <alignment wrapText="1"/>
    </xf>
    <xf numFmtId="0" fontId="3" fillId="2" borderId="2" xfId="0" applyFont="1" applyFill="1" applyBorder="1" applyAlignment="1">
      <alignment wrapText="1"/>
    </xf>
    <xf numFmtId="0" fontId="3" fillId="5" borderId="9" xfId="0" applyFont="1" applyFill="1" applyBorder="1" applyAlignment="1">
      <alignment horizontal="center" vertical="center"/>
    </xf>
    <xf numFmtId="0" fontId="3" fillId="5" borderId="6" xfId="0" applyFont="1" applyFill="1" applyBorder="1" applyAlignment="1">
      <alignment horizontal="center" vertical="center"/>
    </xf>
    <xf numFmtId="0" fontId="0" fillId="0" borderId="7" xfId="0" applyBorder="1"/>
    <xf numFmtId="0" fontId="0" fillId="0" borderId="8" xfId="0" applyBorder="1"/>
    <xf numFmtId="0" fontId="3" fillId="2" borderId="9" xfId="0" applyFont="1" applyFill="1" applyBorder="1" applyAlignment="1">
      <alignment horizontal="left" wrapText="1"/>
    </xf>
    <xf numFmtId="0" fontId="3" fillId="2" borderId="4" xfId="0" applyFont="1" applyFill="1" applyBorder="1" applyAlignment="1">
      <alignment wrapText="1"/>
    </xf>
    <xf numFmtId="0" fontId="3" fillId="5" borderId="9" xfId="0" applyFont="1" applyFill="1" applyBorder="1" applyAlignment="1">
      <alignment horizontal="center" vertical="center" wrapText="1"/>
    </xf>
    <xf numFmtId="0" fontId="7" fillId="0" borderId="2" xfId="0" applyFont="1" applyBorder="1" applyAlignment="1">
      <alignment wrapText="1"/>
    </xf>
    <xf numFmtId="0" fontId="0" fillId="0" borderId="4" xfId="0" applyBorder="1" applyAlignment="1">
      <alignment wrapText="1"/>
    </xf>
    <xf numFmtId="0" fontId="0" fillId="0" borderId="3" xfId="0" applyBorder="1"/>
    <xf numFmtId="0" fontId="3" fillId="5" borderId="2" xfId="0" applyFont="1" applyFill="1" applyBorder="1" applyAlignment="1">
      <alignment horizontal="center" vertical="center" wrapText="1"/>
    </xf>
    <xf numFmtId="0" fontId="3" fillId="5" borderId="3" xfId="0" applyFont="1" applyFill="1" applyBorder="1" applyAlignment="1">
      <alignment horizontal="center" vertical="center" wrapText="1"/>
    </xf>
    <xf numFmtId="0" fontId="7" fillId="0" borderId="3" xfId="0" applyFont="1" applyBorder="1" applyAlignment="1">
      <alignment wrapText="1"/>
    </xf>
    <xf numFmtId="0" fontId="0" fillId="0" borderId="10" xfId="0" applyBorder="1"/>
    <xf numFmtId="0" fontId="0" fillId="0" borderId="9" xfId="0" applyBorder="1"/>
    <xf numFmtId="0" fontId="0" fillId="0" borderId="2" xfId="0" applyBorder="1"/>
    <xf numFmtId="0" fontId="3" fillId="2" borderId="13" xfId="0" applyFont="1" applyFill="1" applyBorder="1"/>
    <xf numFmtId="0" fontId="3" fillId="2" borderId="13" xfId="0" applyFont="1" applyFill="1" applyBorder="1" applyAlignment="1">
      <alignment wrapText="1"/>
    </xf>
    <xf numFmtId="0" fontId="0" fillId="3" borderId="13" xfId="0" applyFill="1" applyBorder="1"/>
    <xf numFmtId="0" fontId="0" fillId="3" borderId="13" xfId="0" applyFill="1" applyBorder="1" applyAlignment="1">
      <alignment wrapText="1"/>
    </xf>
    <xf numFmtId="0" fontId="0" fillId="3" borderId="0" xfId="0" applyFill="1"/>
    <xf numFmtId="0" fontId="0" fillId="0" borderId="13" xfId="0" applyBorder="1" applyAlignment="1">
      <alignment shrinkToFit="1"/>
    </xf>
    <xf numFmtId="0" fontId="0" fillId="0" borderId="13" xfId="0" applyBorder="1" applyAlignment="1">
      <alignment wrapText="1"/>
    </xf>
    <xf numFmtId="0" fontId="0" fillId="0" borderId="13" xfId="0" applyBorder="1"/>
    <xf numFmtId="0" fontId="3" fillId="2" borderId="3" xfId="0" applyFont="1" applyFill="1" applyBorder="1" applyAlignment="1">
      <alignment wrapText="1"/>
    </xf>
    <xf numFmtId="0" fontId="3" fillId="2" borderId="3" xfId="0" applyFont="1" applyFill="1" applyBorder="1"/>
    <xf numFmtId="0" fontId="2" fillId="2" borderId="13" xfId="0" applyFont="1" applyFill="1" applyBorder="1"/>
    <xf numFmtId="0" fontId="2" fillId="2" borderId="13" xfId="0" applyFont="1" applyFill="1" applyBorder="1" applyAlignment="1">
      <alignment horizontal="left"/>
    </xf>
    <xf numFmtId="0" fontId="0" fillId="0" borderId="13" xfId="0" applyBorder="1" applyAlignment="1">
      <alignment horizontal="center"/>
    </xf>
    <xf numFmtId="0" fontId="0" fillId="0" borderId="13" xfId="0" applyBorder="1" applyAlignment="1">
      <alignment horizontal="left"/>
    </xf>
    <xf numFmtId="0" fontId="3" fillId="0" borderId="0" xfId="0" applyFont="1"/>
    <xf numFmtId="0" fontId="0" fillId="0" borderId="5" xfId="0" applyBorder="1"/>
    <xf numFmtId="0" fontId="3" fillId="4" borderId="13" xfId="0" applyFont="1" applyFill="1" applyBorder="1"/>
    <xf numFmtId="0" fontId="0" fillId="0" borderId="13" xfId="0" applyBorder="1" applyProtection="1">
      <protection locked="0"/>
    </xf>
    <xf numFmtId="0" fontId="3" fillId="4" borderId="13" xfId="0" applyFont="1" applyFill="1" applyBorder="1" applyProtection="1">
      <protection locked="0"/>
    </xf>
    <xf numFmtId="0" fontId="6" fillId="4" borderId="13" xfId="0" applyFont="1" applyFill="1" applyBorder="1" applyAlignment="1" applyProtection="1">
      <alignment vertical="center"/>
      <protection locked="0"/>
    </xf>
    <xf numFmtId="0" fontId="8" fillId="0" borderId="13" xfId="0" applyFont="1" applyBorder="1"/>
    <xf numFmtId="0" fontId="4" fillId="2" borderId="13" xfId="0" applyFont="1" applyFill="1" applyBorder="1" applyAlignment="1">
      <alignment horizontal="center" vertical="top"/>
    </xf>
    <xf numFmtId="0" fontId="3" fillId="0" borderId="0" xfId="0" applyFont="1" applyAlignment="1">
      <alignment wrapText="1"/>
    </xf>
    <xf numFmtId="0" fontId="3" fillId="2" borderId="4" xfId="0" applyFont="1" applyFill="1" applyBorder="1" applyAlignment="1" applyProtection="1">
      <alignment wrapText="1"/>
      <protection locked="0"/>
    </xf>
    <xf numFmtId="0" fontId="6" fillId="2" borderId="4" xfId="0" applyFont="1" applyFill="1" applyBorder="1" applyAlignment="1" applyProtection="1">
      <alignment vertical="center" wrapText="1"/>
      <protection locked="0"/>
    </xf>
    <xf numFmtId="0" fontId="24" fillId="0" borderId="13" xfId="0" applyFont="1" applyBorder="1"/>
    <xf numFmtId="0" fontId="8" fillId="0" borderId="0" xfId="0" applyFont="1"/>
    <xf numFmtId="0" fontId="0" fillId="8" borderId="13" xfId="0" applyFill="1" applyBorder="1"/>
    <xf numFmtId="0" fontId="0" fillId="8" borderId="13" xfId="0" applyFill="1" applyBorder="1" applyAlignment="1">
      <alignment wrapText="1"/>
    </xf>
    <xf numFmtId="0" fontId="0" fillId="0" borderId="3" xfId="0" applyBorder="1" applyAlignment="1">
      <alignment wrapText="1"/>
    </xf>
    <xf numFmtId="49" fontId="28" fillId="10" borderId="13" xfId="1" applyNumberFormat="1" applyFont="1" applyFill="1" applyBorder="1" applyAlignment="1">
      <alignment horizontal="left" vertical="top" wrapText="1"/>
    </xf>
    <xf numFmtId="49" fontId="3" fillId="0" borderId="13" xfId="0" applyNumberFormat="1" applyFont="1" applyBorder="1" applyAlignment="1">
      <alignment horizontal="left" vertical="top" wrapText="1"/>
    </xf>
    <xf numFmtId="0" fontId="3" fillId="0" borderId="13" xfId="0" applyFont="1" applyBorder="1" applyAlignment="1">
      <alignment horizontal="left" vertical="top"/>
    </xf>
    <xf numFmtId="0" fontId="28" fillId="0" borderId="13" xfId="0" applyFont="1" applyBorder="1" applyAlignment="1">
      <alignment horizontal="left" vertical="top"/>
    </xf>
    <xf numFmtId="49" fontId="28" fillId="0" borderId="13" xfId="0" applyNumberFormat="1" applyFont="1" applyBorder="1" applyAlignment="1">
      <alignment horizontal="left" vertical="top"/>
    </xf>
    <xf numFmtId="0" fontId="29" fillId="0" borderId="13" xfId="0" applyFont="1" applyBorder="1" applyAlignment="1">
      <alignment horizontal="left" vertical="top" wrapText="1"/>
    </xf>
    <xf numFmtId="0" fontId="28" fillId="0" borderId="13" xfId="0" applyFont="1" applyBorder="1" applyAlignment="1">
      <alignment horizontal="left" vertical="top" wrapText="1"/>
    </xf>
    <xf numFmtId="0" fontId="3" fillId="0" borderId="13" xfId="0" applyFont="1" applyBorder="1" applyAlignment="1">
      <alignment horizontal="left" vertical="top" wrapText="1"/>
    </xf>
    <xf numFmtId="0" fontId="0" fillId="0" borderId="13" xfId="0" applyBorder="1" applyAlignment="1">
      <alignment horizontal="left" vertical="top"/>
    </xf>
    <xf numFmtId="49" fontId="27" fillId="9" borderId="13" xfId="1" applyNumberFormat="1" applyBorder="1" applyAlignment="1">
      <alignment horizontal="left" vertical="top" wrapText="1"/>
    </xf>
    <xf numFmtId="0" fontId="3" fillId="2" borderId="4" xfId="0" applyFont="1" applyFill="1" applyBorder="1" applyAlignment="1" applyProtection="1">
      <alignment vertical="center" wrapText="1"/>
      <protection locked="0"/>
    </xf>
    <xf numFmtId="0" fontId="0" fillId="0" borderId="0" xfId="0" applyAlignment="1">
      <alignment vertical="center"/>
    </xf>
    <xf numFmtId="0" fontId="3" fillId="4" borderId="13" xfId="0" applyFont="1" applyFill="1" applyBorder="1" applyAlignment="1">
      <alignment wrapText="1"/>
    </xf>
    <xf numFmtId="0" fontId="3" fillId="2" borderId="4" xfId="0" applyFont="1" applyFill="1" applyBorder="1" applyAlignment="1">
      <alignment vertical="center" wrapText="1"/>
    </xf>
    <xf numFmtId="0" fontId="3" fillId="0" borderId="0" xfId="0" applyFont="1" applyAlignment="1">
      <alignment vertical="center" wrapText="1"/>
    </xf>
    <xf numFmtId="0" fontId="3" fillId="0" borderId="0" xfId="0" applyFont="1" applyAlignment="1">
      <alignment vertical="top" wrapText="1"/>
    </xf>
    <xf numFmtId="0" fontId="3" fillId="2" borderId="13" xfId="0" applyFont="1" applyFill="1" applyBorder="1" applyAlignment="1">
      <alignment vertical="center" wrapText="1"/>
    </xf>
    <xf numFmtId="0" fontId="0" fillId="0" borderId="6" xfId="0" applyBorder="1"/>
    <xf numFmtId="0" fontId="0" fillId="0" borderId="16" xfId="0" applyBorder="1"/>
    <xf numFmtId="0" fontId="0" fillId="0" borderId="11" xfId="0" applyBorder="1"/>
    <xf numFmtId="0" fontId="13" fillId="0" borderId="13" xfId="0" applyFont="1" applyBorder="1" applyAlignment="1">
      <alignment wrapText="1"/>
    </xf>
    <xf numFmtId="0" fontId="3" fillId="2" borderId="13" xfId="0" applyFont="1" applyFill="1" applyBorder="1" applyAlignment="1" applyProtection="1">
      <alignment vertical="center" wrapText="1"/>
      <protection locked="0"/>
    </xf>
    <xf numFmtId="0" fontId="0" fillId="0" borderId="11" xfId="0" applyBorder="1" applyAlignment="1">
      <alignment wrapText="1"/>
    </xf>
    <xf numFmtId="0" fontId="4" fillId="2" borderId="13" xfId="0" applyFont="1" applyFill="1" applyBorder="1" applyAlignment="1">
      <alignment horizontal="center" vertical="top" wrapText="1"/>
    </xf>
    <xf numFmtId="0" fontId="4" fillId="2" borderId="13" xfId="0" applyFont="1" applyFill="1" applyBorder="1" applyAlignment="1">
      <alignment horizontal="center" vertical="top" shrinkToFit="1"/>
    </xf>
    <xf numFmtId="0" fontId="5" fillId="0" borderId="13" xfId="0" applyFont="1" applyBorder="1"/>
    <xf numFmtId="0" fontId="0" fillId="7" borderId="14" xfId="0" applyFill="1" applyBorder="1" applyAlignment="1">
      <alignment horizontal="center" vertical="center" wrapText="1"/>
    </xf>
    <xf numFmtId="0" fontId="0" fillId="0" borderId="0" xfId="0" applyAlignment="1">
      <alignment horizontal="left" vertical="top"/>
    </xf>
    <xf numFmtId="0" fontId="26" fillId="2" borderId="13" xfId="0" applyFont="1" applyFill="1" applyBorder="1" applyAlignment="1">
      <alignment vertical="center"/>
    </xf>
    <xf numFmtId="0" fontId="5" fillId="8" borderId="13" xfId="0" applyFont="1" applyFill="1" applyBorder="1"/>
    <xf numFmtId="0" fontId="0" fillId="8" borderId="3" xfId="0" applyFill="1" applyBorder="1"/>
    <xf numFmtId="0" fontId="0" fillId="8" borderId="6" xfId="0" applyFill="1" applyBorder="1"/>
    <xf numFmtId="0" fontId="0" fillId="8" borderId="11" xfId="0" applyFill="1" applyBorder="1"/>
    <xf numFmtId="0" fontId="0" fillId="8" borderId="0" xfId="0" applyFill="1"/>
    <xf numFmtId="0" fontId="8" fillId="8" borderId="13" xfId="0" applyFont="1" applyFill="1" applyBorder="1" applyAlignment="1">
      <alignment wrapText="1"/>
    </xf>
    <xf numFmtId="0" fontId="8" fillId="8" borderId="13" xfId="0" applyFont="1" applyFill="1" applyBorder="1"/>
    <xf numFmtId="0" fontId="0" fillId="8" borderId="11" xfId="0" applyFill="1" applyBorder="1" applyProtection="1">
      <protection locked="0"/>
    </xf>
    <xf numFmtId="0" fontId="0" fillId="8" borderId="13" xfId="0" applyFill="1" applyBorder="1" applyProtection="1">
      <protection locked="0"/>
    </xf>
    <xf numFmtId="0" fontId="0" fillId="8" borderId="13" xfId="0" applyFill="1" applyBorder="1" applyAlignment="1" applyProtection="1">
      <alignment horizontal="center"/>
      <protection locked="0"/>
    </xf>
    <xf numFmtId="0" fontId="0" fillId="8" borderId="3" xfId="0" applyFill="1" applyBorder="1" applyProtection="1">
      <protection locked="0"/>
    </xf>
    <xf numFmtId="0" fontId="3" fillId="2" borderId="4" xfId="0" applyFont="1" applyFill="1" applyBorder="1" applyAlignment="1" applyProtection="1">
      <alignment wrapText="1"/>
      <protection hidden="1"/>
    </xf>
    <xf numFmtId="0" fontId="1" fillId="8" borderId="13" xfId="0" applyFont="1" applyFill="1" applyBorder="1"/>
    <xf numFmtId="0" fontId="0" fillId="8" borderId="4" xfId="0" applyFill="1" applyBorder="1" applyAlignment="1">
      <alignment wrapText="1"/>
    </xf>
    <xf numFmtId="0" fontId="0" fillId="8" borderId="4" xfId="0" applyFill="1" applyBorder="1"/>
    <xf numFmtId="0" fontId="0" fillId="8" borderId="13" xfId="0" applyFill="1" applyBorder="1" applyAlignment="1">
      <alignment horizontal="center"/>
    </xf>
    <xf numFmtId="0" fontId="0" fillId="0" borderId="2" xfId="0" applyBorder="1" applyAlignment="1">
      <alignment wrapText="1"/>
    </xf>
    <xf numFmtId="0" fontId="0" fillId="8" borderId="12" xfId="0" applyFill="1" applyBorder="1" applyProtection="1">
      <protection locked="0"/>
    </xf>
    <xf numFmtId="0" fontId="0" fillId="8" borderId="6" xfId="0" applyFill="1" applyBorder="1" applyProtection="1">
      <protection locked="0"/>
    </xf>
    <xf numFmtId="0" fontId="0" fillId="0" borderId="0" xfId="0" applyProtection="1">
      <protection locked="0"/>
    </xf>
    <xf numFmtId="0" fontId="0" fillId="0" borderId="11" xfId="0" applyBorder="1" applyProtection="1">
      <protection locked="0"/>
    </xf>
    <xf numFmtId="0" fontId="0" fillId="8" borderId="3" xfId="0" applyFill="1" applyBorder="1" applyAlignment="1">
      <alignment wrapText="1"/>
    </xf>
    <xf numFmtId="0" fontId="0" fillId="0" borderId="6" xfId="0" applyBorder="1" applyAlignment="1">
      <alignment wrapText="1"/>
    </xf>
    <xf numFmtId="0" fontId="0" fillId="3" borderId="2" xfId="0" applyFill="1" applyBorder="1"/>
    <xf numFmtId="0" fontId="3" fillId="2" borderId="13" xfId="0" applyFont="1" applyFill="1" applyBorder="1" applyAlignment="1">
      <alignment horizontal="left" wrapText="1"/>
    </xf>
    <xf numFmtId="0" fontId="34" fillId="0" borderId="0" xfId="2" applyAlignment="1">
      <alignment wrapText="1"/>
    </xf>
    <xf numFmtId="0" fontId="40" fillId="0" borderId="13" xfId="0" applyFont="1" applyBorder="1"/>
    <xf numFmtId="0" fontId="40" fillId="0" borderId="4" xfId="0" applyFont="1" applyBorder="1"/>
    <xf numFmtId="0" fontId="3" fillId="6" borderId="13" xfId="0" applyFont="1" applyFill="1" applyBorder="1" applyAlignment="1">
      <alignment horizontal="left" vertical="top" wrapText="1"/>
    </xf>
    <xf numFmtId="0" fontId="0" fillId="0" borderId="12" xfId="0" applyBorder="1"/>
    <xf numFmtId="0" fontId="0" fillId="0" borderId="11" xfId="0" applyBorder="1"/>
    <xf numFmtId="0" fontId="3" fillId="6" borderId="6" xfId="0" applyFont="1" applyFill="1" applyBorder="1" applyAlignment="1">
      <alignment horizontal="left" vertical="top" wrapText="1"/>
    </xf>
    <xf numFmtId="0" fontId="3" fillId="6" borderId="12" xfId="0" applyFont="1" applyFill="1" applyBorder="1" applyAlignment="1">
      <alignment horizontal="left" vertical="top" wrapText="1"/>
    </xf>
    <xf numFmtId="0" fontId="3" fillId="6" borderId="11" xfId="0" applyFont="1" applyFill="1" applyBorder="1" applyAlignment="1">
      <alignment horizontal="left" vertical="top" wrapText="1"/>
    </xf>
    <xf numFmtId="0" fontId="0" fillId="6" borderId="6" xfId="0" applyFill="1" applyBorder="1" applyAlignment="1">
      <alignment horizontal="left" vertical="top" wrapText="1"/>
    </xf>
    <xf numFmtId="0" fontId="0" fillId="6" borderId="12" xfId="0" applyFill="1" applyBorder="1" applyAlignment="1">
      <alignment horizontal="left" vertical="top"/>
    </xf>
    <xf numFmtId="0" fontId="0" fillId="6" borderId="11" xfId="0" applyFill="1" applyBorder="1" applyAlignment="1">
      <alignment horizontal="left" vertical="top"/>
    </xf>
    <xf numFmtId="0" fontId="3" fillId="6" borderId="13" xfId="0" applyFont="1" applyFill="1" applyBorder="1" applyAlignment="1">
      <alignment horizontal="center" vertical="top" wrapText="1"/>
    </xf>
    <xf numFmtId="0" fontId="0" fillId="6" borderId="13" xfId="0" applyFill="1" applyBorder="1" applyAlignment="1">
      <alignment horizontal="left" vertical="top" wrapText="1"/>
    </xf>
    <xf numFmtId="0" fontId="0" fillId="0" borderId="13" xfId="0" applyBorder="1"/>
    <xf numFmtId="0" fontId="3" fillId="6" borderId="7" xfId="0" applyFont="1" applyFill="1" applyBorder="1" applyAlignment="1">
      <alignment horizontal="left" vertical="top" wrapText="1"/>
    </xf>
    <xf numFmtId="0" fontId="0" fillId="0" borderId="0" xfId="0"/>
    <xf numFmtId="0" fontId="3" fillId="6" borderId="8" xfId="0" applyFont="1" applyFill="1" applyBorder="1" applyAlignment="1">
      <alignment horizontal="left" vertical="top" wrapText="1"/>
    </xf>
    <xf numFmtId="0" fontId="3" fillId="6" borderId="5" xfId="0" applyFont="1" applyFill="1" applyBorder="1" applyAlignment="1">
      <alignment horizontal="left" vertical="top" wrapText="1"/>
    </xf>
    <xf numFmtId="0" fontId="3" fillId="6" borderId="15" xfId="0" applyFont="1" applyFill="1" applyBorder="1" applyAlignment="1">
      <alignment horizontal="left" vertical="top" wrapText="1"/>
    </xf>
    <xf numFmtId="0" fontId="3" fillId="6" borderId="6" xfId="0" applyFont="1" applyFill="1" applyBorder="1" applyAlignment="1">
      <alignment vertical="top" wrapText="1"/>
    </xf>
    <xf numFmtId="0" fontId="3" fillId="6" borderId="12" xfId="0" applyFont="1" applyFill="1" applyBorder="1" applyAlignment="1">
      <alignment vertical="top" wrapText="1"/>
    </xf>
    <xf numFmtId="0" fontId="3" fillId="6" borderId="11" xfId="0" applyFont="1" applyFill="1" applyBorder="1" applyAlignment="1">
      <alignment vertical="top" wrapText="1"/>
    </xf>
    <xf numFmtId="0" fontId="3" fillId="6" borderId="13" xfId="0" applyFont="1" applyFill="1" applyBorder="1" applyAlignment="1">
      <alignment vertical="top" wrapText="1"/>
    </xf>
    <xf numFmtId="0" fontId="0" fillId="6" borderId="12" xfId="0" applyFill="1" applyBorder="1" applyAlignment="1">
      <alignment horizontal="left" vertical="top" wrapText="1"/>
    </xf>
    <xf numFmtId="0" fontId="0" fillId="6" borderId="11" xfId="0" applyFill="1" applyBorder="1" applyAlignment="1">
      <alignment horizontal="left" vertical="top" wrapText="1"/>
    </xf>
    <xf numFmtId="0" fontId="35" fillId="6" borderId="6" xfId="0" applyFont="1" applyFill="1" applyBorder="1" applyAlignment="1">
      <alignment horizontal="left" vertical="top" wrapText="1"/>
    </xf>
    <xf numFmtId="0" fontId="35" fillId="6" borderId="12" xfId="0" applyFont="1" applyFill="1" applyBorder="1" applyAlignment="1">
      <alignment horizontal="left" vertical="top" wrapText="1"/>
    </xf>
    <xf numFmtId="0" fontId="35" fillId="6" borderId="11" xfId="0" applyFont="1" applyFill="1" applyBorder="1" applyAlignment="1">
      <alignment horizontal="left" vertical="top" wrapText="1"/>
    </xf>
  </cellXfs>
  <cellStyles count="3">
    <cellStyle name="Bad" xfId="1" builtinId="27"/>
    <cellStyle name="Hyperlink" xfId="2"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externalLink" Target="externalLinks/externalLink1.xml"/><Relationship Id="rId47" Type="http://schemas.openxmlformats.org/officeDocument/2006/relationships/externalLink" Target="externalLinks/externalLink6.xml"/><Relationship Id="rId50" Type="http://schemas.openxmlformats.org/officeDocument/2006/relationships/externalLink" Target="externalLinks/externalLink9.xml"/><Relationship Id="rId55"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externalLink" Target="externalLinks/externalLink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54"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externalLink" Target="externalLinks/externalLink4.xml"/><Relationship Id="rId53"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externalLink" Target="externalLinks/externalLink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externalLink" Target="externalLinks/externalLink3.xml"/><Relationship Id="rId52"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externalLink" Target="externalLinks/externalLink2.xml"/><Relationship Id="rId48" Type="http://schemas.openxmlformats.org/officeDocument/2006/relationships/externalLink" Target="externalLinks/externalLink7.xml"/><Relationship Id="rId56" Type="http://schemas.openxmlformats.org/officeDocument/2006/relationships/calcChain" Target="calcChain.xml"/><Relationship Id="rId8" Type="http://schemas.openxmlformats.org/officeDocument/2006/relationships/worksheet" Target="worksheets/sheet8.xml"/><Relationship Id="rId51" Type="http://schemas.openxmlformats.org/officeDocument/2006/relationships/externalLink" Target="externalLinks/externalLink10.xml"/><Relationship Id="rId3" Type="http://schemas.openxmlformats.org/officeDocument/2006/relationships/worksheet" Target="worksheets/sheet3.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PycharmProjects/oci_develop_new/indir/CD3-DRGv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PycharmProjects/oci_develop_new/indir/CD3-DRGv2-export.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O:\CD3%20sample\cd3_dropdown\CD3-DRGv2-template%20_v6.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O:\CD3%20sample\cd3_dropdown\CD3-template.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shrsubra\Downloads\CD3-Test.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PycharmProjects/oci_develop/oci_tools/cd3_automation_toolkit/example/CD3-HubSpoke-template.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C:\Users\lasyavadavalli\PycharmProjects\oci\cd3_automation_toolkit\example\CD3-HubSpoke-template.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CD3-CIS-template.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C:\Users\divyadas\OracleAccounts\OracleContent\Oracle\python_projects\Services\OKE\CD3-CIS-template1.xlsx"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C:\Users\SUSINGLA\Desktop\CD3-kartik.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v2"/>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refreshError="1"/>
      <sheetData sheetId="25" refreshError="1"/>
      <sheetData sheetId="26" refreshError="1"/>
      <sheetData sheetId="27" refreshError="1"/>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DRGv2"/>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rop_down_rule_set"/>
      <sheetName val="drop_down_rule_comp"/>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sheetData sheetId="29"/>
      <sheetData sheetId="30">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_System_VM"/>
      <sheetName val="DB_System_BM"/>
      <sheetName val="DB_System_EXA"/>
      <sheetName val="drop_down_rule_set"/>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base_Dropdown"/>
      <sheetName val="LB Rule Set Dropdown"/>
      <sheetName val="Release-Info"/>
      <sheetName val="Compartments"/>
      <sheetName val="Groups"/>
      <sheetName val="Policies"/>
      <sheetName val="Tags"/>
      <sheetName val="VCNs"/>
      <sheetName val="DRGs"/>
      <sheetName val="VCN Info"/>
      <sheetName val="DHCP"/>
      <sheetName val="Subnets"/>
      <sheetName val="NLB-Listeners"/>
      <sheetName val="NLB-BackendSets-BackendServers"/>
      <sheetName val="NLB-Listeners (2)"/>
      <sheetName val="NLB-BackendSets-BackendServ (2"/>
      <sheetName val="DRGRouteRulesinOCI"/>
      <sheetName val="RouteRulesinOCI"/>
      <sheetName val="SecRulesinOCI"/>
      <sheetName val="NSGs"/>
      <sheetName val="DedicatedVMHosts"/>
      <sheetName val="Instances"/>
      <sheetName val="BlockVolumes"/>
      <sheetName val="FSS"/>
      <sheetName val="FSS-exp"/>
      <sheetName val="LB-Hostname-Certs"/>
      <sheetName val="BackendSet-BackendServer"/>
      <sheetName val="RuleSet"/>
      <sheetName val="LB-Listener"/>
      <sheetName val="PathRouteSet"/>
      <sheetName val="ADW_ATP"/>
      <sheetName val="DBSystems-VM-BM"/>
      <sheetName val="EXA-Infra"/>
      <sheetName val="EXA-VMClusters"/>
      <sheetName val="drop_down_rule_set"/>
      <sheetName val="drop_down_rule_comp"/>
    </sheetNames>
    <sheetDataSet>
      <sheetData sheetId="0" refreshError="1">
        <row r="2">
          <cell r="A2" t="str">
            <v>VM.Standard2.1</v>
          </cell>
          <cell r="B2" t="str">
            <v>ENTERPRISE_EDITION_EXTREME_PERFORMANCE</v>
          </cell>
          <cell r="C2" t="str">
            <v xml:space="preserve">11.2.0.4 </v>
          </cell>
          <cell r="D2" t="str">
            <v>OLTP</v>
          </cell>
          <cell r="E2" t="str">
            <v>Exadata.Quarter2.92</v>
          </cell>
          <cell r="F2" t="str">
            <v>LICENSE_INCLUDED</v>
          </cell>
          <cell r="G2" t="str">
            <v>AL16UTF16</v>
          </cell>
          <cell r="H2" t="str">
            <v>AL32UTF8</v>
          </cell>
        </row>
        <row r="3">
          <cell r="A3" t="str">
            <v>VM.Standard1.1</v>
          </cell>
          <cell r="B3" t="str">
            <v>STANDARD_EDITION</v>
          </cell>
          <cell r="C3" t="str">
            <v>12.1.0.2</v>
          </cell>
          <cell r="D3" t="str">
            <v>DSS</v>
          </cell>
          <cell r="E3" t="str">
            <v>Exadata.Half2.184</v>
          </cell>
          <cell r="F3" t="str">
            <v>BRING_YOUR_OWN_LICENSE</v>
          </cell>
          <cell r="G3" t="str">
            <v>UTF8</v>
          </cell>
          <cell r="H3" t="str">
            <v>AR8ADOS710</v>
          </cell>
        </row>
        <row r="4">
          <cell r="A4" t="str">
            <v>VM.Standard1.2</v>
          </cell>
          <cell r="B4" t="str">
            <v>ENTERPRISE_EDITION</v>
          </cell>
          <cell r="C4" t="str">
            <v>12.2.0.1</v>
          </cell>
          <cell r="E4" t="str">
            <v>Exadata.Full2.368</v>
          </cell>
          <cell r="H4" t="str">
            <v>AR8ADOS720</v>
          </cell>
        </row>
        <row r="5">
          <cell r="A5" t="str">
            <v>VM.Standard2.2</v>
          </cell>
          <cell r="B5" t="str">
            <v>ENTERPRISE_EDITION_HIGH_PERFORMANCE</v>
          </cell>
          <cell r="C5" t="str">
            <v>18.0.0.0</v>
          </cell>
          <cell r="E5" t="str">
            <v>Exadata.Quarter1.84</v>
          </cell>
          <cell r="H5" t="str">
            <v>AR8APTEC715</v>
          </cell>
        </row>
        <row r="6">
          <cell r="A6" t="str">
            <v>VM.Standard2.4</v>
          </cell>
          <cell r="C6" t="str">
            <v xml:space="preserve">18.12.0.0 </v>
          </cell>
          <cell r="E6" t="str">
            <v>Exadata.Half1.168</v>
          </cell>
          <cell r="H6" t="str">
            <v>AR8ARABICMACS</v>
          </cell>
        </row>
        <row r="7">
          <cell r="A7" t="str">
            <v>VM.Standard1.4</v>
          </cell>
          <cell r="C7" t="str">
            <v>18.13.0.0</v>
          </cell>
          <cell r="E7" t="str">
            <v>Exadata.Full1.336</v>
          </cell>
          <cell r="H7" t="str">
            <v>AR8ASMO8X</v>
          </cell>
        </row>
        <row r="8">
          <cell r="C8" t="str">
            <v>18.14.0.0</v>
          </cell>
          <cell r="E8" t="str">
            <v>Exadata.Base.48</v>
          </cell>
          <cell r="H8" t="str">
            <v>AR8ISO8859P6</v>
          </cell>
        </row>
        <row r="9">
          <cell r="C9" t="str">
            <v>19.0.0.0</v>
          </cell>
          <cell r="E9" t="str">
            <v>Exadata.Half3.200</v>
          </cell>
          <cell r="H9" t="str">
            <v>AR8MSWIN1256</v>
          </cell>
        </row>
        <row r="10">
          <cell r="C10" t="str">
            <v>19.10.0.0</v>
          </cell>
          <cell r="E10" t="str">
            <v>Exadata.Quater3.100</v>
          </cell>
          <cell r="H10" t="str">
            <v>AR8MUSSAD768</v>
          </cell>
        </row>
        <row r="11">
          <cell r="C11" t="str">
            <v xml:space="preserve">19.11.0.0 </v>
          </cell>
          <cell r="E11" t="str">
            <v>Exadata.Full3.400</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1" refreshError="1">
        <row r="2">
          <cell r="E2">
            <v>301</v>
          </cell>
          <cell r="F2">
            <v>8</v>
          </cell>
        </row>
        <row r="3">
          <cell r="E3">
            <v>302</v>
          </cell>
          <cell r="F3">
            <v>16</v>
          </cell>
        </row>
        <row r="4">
          <cell r="E4">
            <v>303</v>
          </cell>
          <cell r="F4">
            <v>32</v>
          </cell>
        </row>
        <row r="5">
          <cell r="E5">
            <v>307</v>
          </cell>
          <cell r="F5">
            <v>64</v>
          </cell>
        </row>
        <row r="6">
          <cell r="E6">
            <v>308</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umes"/>
      <sheetName val="FSS"/>
      <sheetName val="LB-Hostname-Certs"/>
      <sheetName val="BackendSet-BackendServer"/>
      <sheetName val="LB-Listener"/>
      <sheetName val="RuleSet"/>
      <sheetName val="PathRouteSet"/>
      <sheetName val="NLB-Listeners"/>
      <sheetName val="NLB-BackendSets-BackendServers"/>
      <sheetName val="ADB"/>
      <sheetName val="DBSystems-VM-BM"/>
      <sheetName val="EXA-Infra"/>
      <sheetName val="EXA-VMClusters"/>
      <sheetName val="Database_Dropdown"/>
      <sheetName val="drop_down_rule_set"/>
      <sheetName val="LB Rule Set Dropdown"/>
      <sheetName val="drop_down_rule_comp"/>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ow r="2">
          <cell r="A2" t="str">
            <v>VM.Standard2.1</v>
          </cell>
          <cell r="B2" t="str">
            <v>ENTERPRISE_EDITION_EXTREME_PERFORMANCE</v>
          </cell>
          <cell r="C2" t="str">
            <v xml:space="preserve">11.2.0.4 </v>
          </cell>
          <cell r="D2" t="str">
            <v>OLTP</v>
          </cell>
          <cell r="E2" t="str">
            <v>Exadata.Quarter2.92</v>
          </cell>
          <cell r="F2" t="str">
            <v>LICENSE_INCLUDED</v>
          </cell>
          <cell r="G2" t="str">
            <v>AL16UTF16</v>
          </cell>
          <cell r="H2" t="str">
            <v>AL32UTF8</v>
          </cell>
        </row>
        <row r="3">
          <cell r="A3" t="str">
            <v>VM.Standard1.1</v>
          </cell>
          <cell r="B3" t="str">
            <v>STANDARD_EDITION</v>
          </cell>
          <cell r="C3" t="str">
            <v>12.1.0.2</v>
          </cell>
          <cell r="D3" t="str">
            <v>DSS</v>
          </cell>
          <cell r="E3" t="str">
            <v>Exadata.Half2.184</v>
          </cell>
          <cell r="F3" t="str">
            <v>BRING_YOUR_OWN_LICENSE</v>
          </cell>
          <cell r="G3" t="str">
            <v>UTF8</v>
          </cell>
          <cell r="H3" t="str">
            <v>AR8ADOS710</v>
          </cell>
        </row>
        <row r="4">
          <cell r="A4" t="str">
            <v>VM.Standard1.2</v>
          </cell>
          <cell r="B4" t="str">
            <v>ENTERPRISE_EDITION</v>
          </cell>
          <cell r="C4" t="str">
            <v>12.2.0.1</v>
          </cell>
          <cell r="E4" t="str">
            <v>Exadata.Full2.368</v>
          </cell>
          <cell r="H4" t="str">
            <v>AR8ADOS720</v>
          </cell>
        </row>
        <row r="5">
          <cell r="A5" t="str">
            <v>VM.Standard2.2</v>
          </cell>
          <cell r="B5" t="str">
            <v>ENTERPRISE_EDITION_HIGH_PERFORMANCE</v>
          </cell>
          <cell r="C5" t="str">
            <v>18.0.0.0</v>
          </cell>
          <cell r="E5" t="str">
            <v>Exadata.Quarter1.84</v>
          </cell>
          <cell r="H5" t="str">
            <v>AR8APTEC715</v>
          </cell>
        </row>
        <row r="6">
          <cell r="A6" t="str">
            <v>VM.Standard2.4</v>
          </cell>
          <cell r="C6" t="str">
            <v xml:space="preserve">18.12.0.0 </v>
          </cell>
          <cell r="E6" t="str">
            <v>Exadata.Half1.168</v>
          </cell>
          <cell r="H6" t="str">
            <v>AR8ARABICMACS</v>
          </cell>
        </row>
        <row r="7">
          <cell r="A7" t="str">
            <v>VM.Standard1.4</v>
          </cell>
          <cell r="C7" t="str">
            <v>18.13.0.0</v>
          </cell>
          <cell r="E7" t="str">
            <v>Exadata.Full1.336</v>
          </cell>
          <cell r="H7" t="str">
            <v>AR8ASMO8X</v>
          </cell>
        </row>
        <row r="8">
          <cell r="C8" t="str">
            <v>18.14.0.0</v>
          </cell>
          <cell r="E8" t="str">
            <v>Exadata.Base.48</v>
          </cell>
          <cell r="H8" t="str">
            <v>AR8ISO8859P6</v>
          </cell>
        </row>
        <row r="9">
          <cell r="C9" t="str">
            <v>19.0.0.0</v>
          </cell>
          <cell r="E9" t="str">
            <v>Exadata.Half3.200</v>
          </cell>
          <cell r="H9" t="str">
            <v>AR8MSWIN1256</v>
          </cell>
        </row>
        <row r="10">
          <cell r="C10" t="str">
            <v>19.10.0.0</v>
          </cell>
          <cell r="E10" t="str">
            <v>Exadata.Quater3.100</v>
          </cell>
          <cell r="H10" t="str">
            <v>AR8MUSSAD768</v>
          </cell>
        </row>
        <row r="11">
          <cell r="C11" t="str">
            <v xml:space="preserve">19.11.0.0 </v>
          </cell>
          <cell r="E11" t="str">
            <v>Exadata.Full3.400</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30" refreshError="1"/>
      <sheetData sheetId="31" refreshError="1"/>
      <sheetData sheetId="32"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base_Dropdown"/>
    </sheetNames>
    <sheetDataSet>
      <sheetData sheetId="0"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Users"/>
      <sheetName val="NetworkSources"/>
      <sheetName val="Policies"/>
      <sheetName val="Tags"/>
      <sheetName val="VCNs"/>
      <sheetName val="DRGs"/>
      <sheetName val="VCN Info"/>
      <sheetName val="DHCP"/>
      <sheetName val="SubnetsVLANs"/>
      <sheetName val="DRGRouteRulesinOCI"/>
      <sheetName val="RouteRulesinOCI"/>
      <sheetName val="SecRulesinOCI"/>
      <sheetName val="NSGs"/>
      <sheetName val="drop_down_rule_set"/>
      <sheetName val="DNS-Views-Zones-Records"/>
      <sheetName val="DNS-Resolvers"/>
      <sheetName val="DedicatedVMHosts"/>
      <sheetName val="Instances"/>
      <sheetName val="BlockVolumes"/>
      <sheetName val="FSS"/>
      <sheetName val="OKE"/>
      <sheetName val="LB-Hostname-Certs"/>
      <sheetName val="LB-BackendSet-BackendServer"/>
      <sheetName val="LB-Listener"/>
      <sheetName val="LB-RuleSet"/>
      <sheetName val="LB-PathRouteSet"/>
      <sheetName val="NLB-Listeners"/>
      <sheetName val="NLB-BackendSets-BackendServers"/>
      <sheetName val="ADB"/>
      <sheetName val="DBSystems-VM-BM"/>
      <sheetName val="EXA-Infra"/>
      <sheetName val="EXA-VMClusters"/>
      <sheetName val="SDDCs"/>
      <sheetName val="SDDCs-Network"/>
      <sheetName val="Buckets"/>
      <sheetName val="Database_Dropdown"/>
      <sheetName val="LB Rule Set Dropdown"/>
      <sheetName val="drop_down_rule_comp"/>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row r="2">
          <cell r="E2">
            <v>301</v>
          </cell>
          <cell r="F2">
            <v>8</v>
          </cell>
        </row>
        <row r="3">
          <cell r="E3">
            <v>302</v>
          </cell>
          <cell r="F3">
            <v>16</v>
          </cell>
        </row>
        <row r="4">
          <cell r="E4">
            <v>303</v>
          </cell>
          <cell r="F4">
            <v>32</v>
          </cell>
        </row>
        <row r="5">
          <cell r="E5">
            <v>307</v>
          </cell>
          <cell r="F5">
            <v>64</v>
          </cell>
        </row>
        <row r="6">
          <cell r="E6">
            <v>308</v>
          </cell>
        </row>
      </sheetData>
      <sheetData sheetId="40"/>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B Rule Set Dropdown"/>
    </sheetNames>
    <sheetDataSet>
      <sheetData sheetId="0"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base"/>
      <sheetName val="Compartments"/>
      <sheetName val="Groups"/>
      <sheetName val="Policies"/>
      <sheetName val="VCNs"/>
      <sheetName val="VCN Info"/>
      <sheetName val="Subnets"/>
      <sheetName val="ADW_ATP"/>
      <sheetName val="DHCP"/>
      <sheetName val="AddRouteRules"/>
      <sheetName val="AddSecRules"/>
      <sheetName val="RouteRulesinOCI"/>
      <sheetName val="SecRulesinOCI"/>
      <sheetName val="DedicatedVMHosts"/>
      <sheetName val="Instances"/>
      <sheetName val="BlockVols"/>
      <sheetName val="Tags"/>
      <sheetName val="TagServer"/>
      <sheetName val="TagVolume"/>
      <sheetName val="NSGs"/>
      <sheetName val="Sheet 2"/>
      <sheetName val="Data_Validation Values"/>
    </sheetNames>
    <sheetDataSet>
      <sheetData sheetId="0" refreshError="1"/>
      <sheetData sheetId="1">
        <row r="10">
          <cell r="B10" t="str">
            <v>VM.Standard2.1</v>
          </cell>
          <cell r="C10" t="str">
            <v>VM.Standard2.2</v>
          </cell>
          <cell r="D10" t="str">
            <v>VM.Standard2.4</v>
          </cell>
          <cell r="E10" t="str">
            <v>VM.Standard2.8</v>
          </cell>
          <cell r="G10" t="str">
            <v>VM.Standard2.24</v>
          </cell>
          <cell r="H10" t="str">
            <v>BM.DenseIO2.52</v>
          </cell>
          <cell r="I10" t="str">
            <v>Exadata.Base.48</v>
          </cell>
          <cell r="J10" t="str">
            <v>VM.Standard2.16</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sheetPr>
  <dimension ref="A1:A2"/>
  <sheetViews>
    <sheetView tabSelected="1" zoomScale="109" zoomScaleNormal="109" workbookViewId="0">
      <selection activeCell="A2" sqref="A2"/>
    </sheetView>
  </sheetViews>
  <sheetFormatPr defaultColWidth="8.81640625" defaultRowHeight="14.5"/>
  <cols>
    <col min="1" max="1" width="167.1796875" customWidth="1"/>
  </cols>
  <sheetData>
    <row r="1" spans="1:1" ht="15" thickBot="1"/>
    <row r="2" spans="1:1" ht="59" customHeight="1" thickBot="1">
      <c r="A2" s="84" t="s">
        <v>1347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5"/>
  <sheetViews>
    <sheetView workbookViewId="0">
      <selection sqref="A1:E1"/>
    </sheetView>
  </sheetViews>
  <sheetFormatPr defaultColWidth="8.81640625" defaultRowHeight="14.5"/>
  <cols>
    <col min="1" max="1" width="9.1796875" customWidth="1"/>
    <col min="2" max="2" width="22.6328125" style="1" customWidth="1"/>
    <col min="3" max="3" width="40.81640625" bestFit="1" customWidth="1"/>
    <col min="4" max="4" width="32.453125" customWidth="1"/>
    <col min="5" max="5" width="25.81640625" customWidth="1"/>
  </cols>
  <sheetData>
    <row r="1" spans="1:5" s="42" customFormat="1" ht="108" customHeight="1">
      <c r="A1" s="115" t="s">
        <v>1317</v>
      </c>
      <c r="B1" s="115"/>
      <c r="C1" s="115"/>
      <c r="D1" s="115"/>
      <c r="E1" s="115"/>
    </row>
    <row r="2" spans="1:5">
      <c r="A2" s="28" t="s">
        <v>0</v>
      </c>
      <c r="B2" s="28" t="s">
        <v>1</v>
      </c>
      <c r="C2" s="28" t="s">
        <v>2</v>
      </c>
      <c r="D2" s="28" t="s">
        <v>3</v>
      </c>
      <c r="E2" s="28" t="s">
        <v>424</v>
      </c>
    </row>
    <row r="3" spans="1:5" ht="43.5" customHeight="1">
      <c r="A3" s="34" t="s">
        <v>5</v>
      </c>
      <c r="B3" s="34" t="s">
        <v>556</v>
      </c>
      <c r="C3" s="34" t="s">
        <v>557</v>
      </c>
      <c r="D3" s="34" t="s">
        <v>401</v>
      </c>
      <c r="E3" s="35"/>
    </row>
    <row r="4" spans="1:5" ht="29" customHeight="1">
      <c r="A4" s="34" t="s">
        <v>5</v>
      </c>
      <c r="B4" s="34" t="s">
        <v>1184</v>
      </c>
      <c r="C4" s="34" t="s">
        <v>559</v>
      </c>
      <c r="D4" s="34" t="s">
        <v>401</v>
      </c>
      <c r="E4" s="35"/>
    </row>
    <row r="5" spans="1:5" ht="45" customHeight="1">
      <c r="A5" s="34" t="s">
        <v>5</v>
      </c>
      <c r="B5" s="34" t="s">
        <v>353</v>
      </c>
      <c r="C5" s="34" t="s">
        <v>560</v>
      </c>
      <c r="D5" s="34" t="s">
        <v>401</v>
      </c>
      <c r="E5" s="35"/>
    </row>
    <row r="6" spans="1:5" ht="28.5" customHeight="1">
      <c r="A6" s="34" t="s">
        <v>5</v>
      </c>
      <c r="B6" s="34" t="s">
        <v>561</v>
      </c>
      <c r="C6" s="34" t="s">
        <v>562</v>
      </c>
      <c r="D6" s="34" t="s">
        <v>401</v>
      </c>
      <c r="E6" s="35"/>
    </row>
    <row r="7" spans="1:5">
      <c r="A7" s="35" t="s">
        <v>4</v>
      </c>
      <c r="B7" s="34"/>
      <c r="C7" s="35"/>
      <c r="D7" s="34"/>
      <c r="E7" s="35"/>
    </row>
    <row r="8" spans="1:5">
      <c r="A8" s="55" t="s">
        <v>5</v>
      </c>
      <c r="B8" s="55" t="s">
        <v>353</v>
      </c>
      <c r="C8" s="55" t="s">
        <v>354</v>
      </c>
      <c r="D8" s="55"/>
      <c r="E8" s="55"/>
    </row>
    <row r="9" spans="1:5" ht="15.75" customHeight="1">
      <c r="A9" s="55" t="s">
        <v>5</v>
      </c>
      <c r="B9" s="55" t="s">
        <v>355</v>
      </c>
      <c r="C9" s="55" t="s">
        <v>356</v>
      </c>
      <c r="D9" s="55" t="s">
        <v>353</v>
      </c>
      <c r="E9" s="55"/>
    </row>
    <row r="10" spans="1:5">
      <c r="A10" s="55" t="s">
        <v>5</v>
      </c>
      <c r="B10" s="55" t="s">
        <v>357</v>
      </c>
      <c r="C10" s="55" t="s">
        <v>358</v>
      </c>
      <c r="D10" s="55" t="s">
        <v>353</v>
      </c>
      <c r="E10" s="55"/>
    </row>
    <row r="11" spans="1:5">
      <c r="A11" s="55" t="s">
        <v>5</v>
      </c>
      <c r="B11" s="55" t="s">
        <v>359</v>
      </c>
      <c r="C11" s="55" t="s">
        <v>360</v>
      </c>
      <c r="D11" s="55"/>
      <c r="E11" s="55"/>
    </row>
    <row r="12" spans="1:5">
      <c r="A12" s="55" t="s">
        <v>5</v>
      </c>
      <c r="B12" s="55" t="s">
        <v>355</v>
      </c>
      <c r="C12" s="55" t="s">
        <v>361</v>
      </c>
      <c r="D12" s="55" t="s">
        <v>359</v>
      </c>
      <c r="E12" s="55"/>
    </row>
    <row r="13" spans="1:5">
      <c r="A13" s="55" t="s">
        <v>5</v>
      </c>
      <c r="B13" s="55" t="s">
        <v>321</v>
      </c>
      <c r="C13" s="55" t="s">
        <v>362</v>
      </c>
      <c r="D13" s="55" t="s">
        <v>363</v>
      </c>
      <c r="E13" s="55"/>
    </row>
    <row r="14" spans="1:5">
      <c r="A14" s="55" t="s">
        <v>5</v>
      </c>
      <c r="B14" s="55" t="s">
        <v>357</v>
      </c>
      <c r="C14" s="55" t="s">
        <v>364</v>
      </c>
      <c r="D14" s="55" t="s">
        <v>359</v>
      </c>
      <c r="E14" s="55"/>
    </row>
    <row r="15" spans="1:5" ht="29">
      <c r="A15" s="55" t="s">
        <v>5</v>
      </c>
      <c r="B15" s="55" t="s">
        <v>365</v>
      </c>
      <c r="C15" s="55" t="s">
        <v>366</v>
      </c>
      <c r="D15" s="55" t="s">
        <v>367</v>
      </c>
      <c r="E15" s="56" t="s">
        <v>433</v>
      </c>
    </row>
  </sheetData>
  <dataConsolidate/>
  <mergeCells count="1">
    <mergeCell ref="A1:E1"/>
  </mergeCells>
  <dataValidations count="3">
    <dataValidation allowBlank="1" prompt="Description about compartment." sqref="C3:C1048576" xr:uid="{22DD6F40-BB48-FE40-A9DE-E7DAE5282185}"/>
    <dataValidation allowBlank="1" prompt="Specify the defined tag key and its value in the format - &lt;Namespace&gt;.&lt;TagKey&gt;=&lt;Value&gt; else leave it empty._x000a_Multiple Tag Key , Values can be specified using semi colon (;) as the delimeter. _x000a_Example: Operations.CostCenter=01;Users.Name=user01" sqref="E3:E1048576" xr:uid="{827C955F-F985-BB46-8D1A-FB4FB701769C}"/>
    <dataValidation allowBlank="1" sqref="A1:E1" xr:uid="{92844FB3-A20D-B24F-9550-DFEDC27D9F6E}"/>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xr:uid="{624A66ED-AD74-E24A-BCF9-C88AEAD5838D}">
          <x14:formula1>
            <xm:f>drop_down_rule_set!$N$2:$N$42</xm:f>
          </x14:formula1>
          <xm:sqref>A2:A1048576</xm:sqref>
        </x14:dataValidation>
        <x14:dataValidation type="list" allowBlank="1" xr:uid="{4574CD13-43ED-5C47-9756-7AE7AD04601B}">
          <x14:formula1>
            <xm:f>drop_down_rule_comp!$B$2:$B$6</xm:f>
          </x14:formula1>
          <xm:sqref>B3:B1048576</xm:sqref>
        </x14:dataValidation>
        <x14:dataValidation type="list" allowBlank="1" prompt="Leave it empty or mention 'root', to create under 'root' compartment." xr:uid="{C8E8D18E-A622-0140-AA54-EC4C7C04EDDF}">
          <x14:formula1>
            <xm:f>drop_down_rule_comp!$B$2:$B$6</xm:f>
          </x14:formula1>
          <xm:sqref>D3:D1048576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7"/>
  <sheetViews>
    <sheetView workbookViewId="0">
      <selection sqref="A1:E1"/>
    </sheetView>
  </sheetViews>
  <sheetFormatPr defaultColWidth="8.81640625" defaultRowHeight="14.5"/>
  <cols>
    <col min="1" max="1" width="9.1796875" customWidth="1"/>
    <col min="2" max="2" width="16.453125" bestFit="1" customWidth="1"/>
    <col min="3" max="3" width="32" customWidth="1"/>
    <col min="4" max="4" width="31.36328125" customWidth="1"/>
    <col min="5" max="5" width="24.453125" customWidth="1"/>
  </cols>
  <sheetData>
    <row r="1" spans="1:5" s="42" customFormat="1" ht="105.75" customHeight="1">
      <c r="A1" s="115" t="s">
        <v>1286</v>
      </c>
      <c r="B1" s="115"/>
      <c r="C1" s="115"/>
      <c r="D1" s="115"/>
      <c r="E1" s="115"/>
    </row>
    <row r="2" spans="1:5">
      <c r="A2" s="4" t="s">
        <v>0</v>
      </c>
      <c r="B2" s="4" t="s">
        <v>1</v>
      </c>
      <c r="C2" s="4" t="s">
        <v>2</v>
      </c>
      <c r="D2" s="28" t="s">
        <v>429</v>
      </c>
      <c r="E2" s="28" t="s">
        <v>424</v>
      </c>
    </row>
    <row r="3" spans="1:5" ht="43.5">
      <c r="A3" s="34" t="s">
        <v>5</v>
      </c>
      <c r="B3" s="34" t="s">
        <v>563</v>
      </c>
      <c r="C3" s="34" t="s">
        <v>564</v>
      </c>
      <c r="D3" s="34"/>
      <c r="E3" s="35"/>
    </row>
    <row r="4" spans="1:5" ht="29">
      <c r="A4" s="34" t="s">
        <v>5</v>
      </c>
      <c r="B4" s="34" t="s">
        <v>855</v>
      </c>
      <c r="C4" s="34" t="s">
        <v>856</v>
      </c>
      <c r="D4" s="34"/>
      <c r="E4" s="35"/>
    </row>
    <row r="5" spans="1:5" ht="15" customHeight="1">
      <c r="A5" s="34" t="s">
        <v>5</v>
      </c>
      <c r="B5" s="34" t="s">
        <v>565</v>
      </c>
      <c r="C5" s="34" t="s">
        <v>566</v>
      </c>
      <c r="D5" s="34"/>
      <c r="E5" s="35"/>
    </row>
    <row r="6" spans="1:5" ht="43.5">
      <c r="A6" s="34" t="s">
        <v>5</v>
      </c>
      <c r="B6" s="34" t="s">
        <v>567</v>
      </c>
      <c r="C6" s="34" t="s">
        <v>568</v>
      </c>
      <c r="D6" s="34"/>
      <c r="E6" s="35"/>
    </row>
    <row r="7" spans="1:5" ht="29">
      <c r="A7" s="57" t="s">
        <v>5</v>
      </c>
      <c r="B7" s="34" t="s">
        <v>569</v>
      </c>
      <c r="C7" s="34" t="s">
        <v>570</v>
      </c>
      <c r="D7" s="34"/>
      <c r="E7" s="21"/>
    </row>
    <row r="8" spans="1:5" ht="16" customHeight="1">
      <c r="A8" s="34" t="s">
        <v>5</v>
      </c>
      <c r="B8" s="57" t="s">
        <v>571</v>
      </c>
      <c r="C8" s="57" t="s">
        <v>572</v>
      </c>
      <c r="D8" s="21"/>
      <c r="E8" s="34"/>
    </row>
    <row r="9" spans="1:5" ht="28" customHeight="1">
      <c r="A9" s="34" t="s">
        <v>5</v>
      </c>
      <c r="B9" s="34" t="s">
        <v>573</v>
      </c>
      <c r="C9" s="34" t="s">
        <v>574</v>
      </c>
      <c r="D9" s="34"/>
      <c r="E9" s="34"/>
    </row>
    <row r="10" spans="1:5" ht="28" customHeight="1">
      <c r="A10" s="34" t="s">
        <v>5</v>
      </c>
      <c r="B10" s="34" t="s">
        <v>640</v>
      </c>
      <c r="C10" s="34" t="s">
        <v>641</v>
      </c>
      <c r="D10" s="34"/>
      <c r="E10" s="34"/>
    </row>
    <row r="11" spans="1:5" ht="28" customHeight="1">
      <c r="A11" s="34" t="s">
        <v>5</v>
      </c>
      <c r="B11" s="34" t="s">
        <v>659</v>
      </c>
      <c r="C11" s="34" t="s">
        <v>660</v>
      </c>
      <c r="D11" s="34"/>
      <c r="E11" s="34"/>
    </row>
    <row r="12" spans="1:5" ht="29">
      <c r="A12" s="34" t="s">
        <v>5</v>
      </c>
      <c r="B12" s="34" t="s">
        <v>758</v>
      </c>
      <c r="C12" s="34" t="s">
        <v>759</v>
      </c>
      <c r="D12" s="34"/>
      <c r="E12" s="35"/>
    </row>
    <row r="13" spans="1:5">
      <c r="A13" s="34" t="s">
        <v>4</v>
      </c>
      <c r="B13" s="35"/>
      <c r="C13" s="35"/>
      <c r="D13" s="35"/>
      <c r="E13" s="35"/>
    </row>
    <row r="14" spans="1:5" ht="58">
      <c r="A14" s="35" t="s">
        <v>5</v>
      </c>
      <c r="B14" s="20" t="s">
        <v>857</v>
      </c>
      <c r="C14" s="20" t="s">
        <v>858</v>
      </c>
      <c r="D14" s="20" t="s">
        <v>859</v>
      </c>
      <c r="E14" s="8"/>
    </row>
    <row r="15" spans="1:5" ht="43.5">
      <c r="A15" s="35" t="s">
        <v>5</v>
      </c>
      <c r="B15" s="34" t="s">
        <v>860</v>
      </c>
      <c r="C15" s="34" t="s">
        <v>861</v>
      </c>
      <c r="D15" s="34" t="s">
        <v>862</v>
      </c>
      <c r="E15" s="35"/>
    </row>
    <row r="16" spans="1:5" ht="29">
      <c r="A16" s="35" t="s">
        <v>5</v>
      </c>
      <c r="B16" s="34" t="s">
        <v>863</v>
      </c>
      <c r="C16" s="34" t="s">
        <v>864</v>
      </c>
      <c r="D16" s="34" t="s">
        <v>865</v>
      </c>
      <c r="E16" s="35"/>
    </row>
    <row r="17" spans="1:5" ht="43.5">
      <c r="A17" s="35" t="s">
        <v>5</v>
      </c>
      <c r="B17" s="34" t="s">
        <v>866</v>
      </c>
      <c r="C17" s="34" t="s">
        <v>867</v>
      </c>
      <c r="D17" s="34" t="s">
        <v>868</v>
      </c>
      <c r="E17" s="35"/>
    </row>
  </sheetData>
  <mergeCells count="1">
    <mergeCell ref="A1:E1"/>
  </mergeCells>
  <dataValidations count="2">
    <dataValidation allowBlank="1" sqref="B3:D1048576 A1:E1" xr:uid="{C97D9B86-F16B-8449-A59F-50AA40363786}"/>
    <dataValidation allowBlank="1" prompt="Specify the defined tag key and its value in the format - &lt;Namespace&gt;.&lt;TagKey&gt;=&lt;Value&gt; else leave it empty._x000a_Multiple Tag Key , Values can be specified using semi colon (;) as the delimeter. _x000a_Example: Operations.CostCenter=01;Users.Name=user01" sqref="E3:E1048576" xr:uid="{81841EA8-4AD1-264D-80B5-AA47EF9C4083}"/>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prompt="Specify your tenancy's Home Region for creating IAM Groups." xr:uid="{C975351A-D11C-8F47-ABD7-C9CD2C369C84}">
          <x14:formula1>
            <xm:f>drop_down_rule_set!$N$2:$N$43</xm:f>
          </x14:formula1>
          <xm:sqref>A3:A1048576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A15AC4-231B-E24B-9231-25D1F24B46F9}">
  <dimension ref="A1:G105"/>
  <sheetViews>
    <sheetView workbookViewId="0">
      <selection sqref="A1:G1"/>
    </sheetView>
  </sheetViews>
  <sheetFormatPr defaultColWidth="8.81640625" defaultRowHeight="156.5" customHeight="1"/>
  <cols>
    <col min="1" max="1" width="9.1796875" customWidth="1"/>
    <col min="2" max="2" width="16.453125" bestFit="1" customWidth="1"/>
    <col min="3" max="3" width="32" customWidth="1"/>
    <col min="4" max="4" width="31.36328125" customWidth="1"/>
    <col min="5" max="6" width="23.6328125" customWidth="1"/>
    <col min="7" max="7" width="24.453125" customWidth="1"/>
  </cols>
  <sheetData>
    <row r="1" spans="1:7" s="42" customFormat="1" ht="156.5" customHeight="1">
      <c r="A1" s="115" t="s">
        <v>1287</v>
      </c>
      <c r="B1" s="116"/>
      <c r="C1" s="116"/>
      <c r="D1" s="116"/>
      <c r="E1" s="116"/>
      <c r="F1" s="116"/>
      <c r="G1" s="117"/>
    </row>
    <row r="2" spans="1:7" ht="14.5">
      <c r="A2" s="28" t="s">
        <v>0</v>
      </c>
      <c r="B2" s="28" t="s">
        <v>1187</v>
      </c>
      <c r="C2" s="28" t="s">
        <v>1188</v>
      </c>
      <c r="D2" s="6" t="s">
        <v>1189</v>
      </c>
      <c r="E2" s="6" t="s">
        <v>1190</v>
      </c>
      <c r="F2" s="6" t="s">
        <v>1191</v>
      </c>
      <c r="G2" s="28" t="s">
        <v>424</v>
      </c>
    </row>
    <row r="3" spans="1:7" ht="14.5">
      <c r="A3" s="35"/>
      <c r="B3" s="35"/>
      <c r="C3" s="35"/>
      <c r="D3" s="35"/>
      <c r="E3" s="35"/>
      <c r="F3" s="35"/>
      <c r="G3" s="35"/>
    </row>
    <row r="4" spans="1:7" ht="14.5" customHeight="1">
      <c r="A4" s="35"/>
      <c r="B4" s="35"/>
      <c r="C4" s="35"/>
      <c r="D4" s="35"/>
      <c r="E4" s="35"/>
      <c r="F4" s="35"/>
      <c r="G4" s="35"/>
    </row>
    <row r="5" spans="1:7" ht="14.5" customHeight="1">
      <c r="A5" s="35"/>
      <c r="B5" s="35"/>
      <c r="C5" s="35"/>
      <c r="D5" s="35"/>
      <c r="E5" s="35"/>
      <c r="F5" s="35"/>
      <c r="G5" s="35"/>
    </row>
    <row r="6" spans="1:7" ht="14.5" customHeight="1">
      <c r="A6" s="35"/>
      <c r="B6" s="35"/>
      <c r="C6" s="35"/>
      <c r="D6" s="35"/>
      <c r="E6" s="35"/>
      <c r="F6" s="35"/>
      <c r="G6" s="35"/>
    </row>
    <row r="7" spans="1:7" ht="14.5" customHeight="1">
      <c r="A7" s="35"/>
      <c r="B7" s="35"/>
      <c r="C7" s="35"/>
      <c r="D7" s="35"/>
      <c r="E7" s="35"/>
      <c r="F7" s="35"/>
      <c r="G7" s="35"/>
    </row>
    <row r="8" spans="1:7" ht="14.5" customHeight="1">
      <c r="A8" s="35"/>
      <c r="B8" s="35"/>
      <c r="C8" s="35"/>
      <c r="D8" s="35"/>
      <c r="E8" s="35"/>
      <c r="F8" s="35"/>
      <c r="G8" s="35"/>
    </row>
    <row r="9" spans="1:7" ht="14.5" customHeight="1">
      <c r="A9" s="35"/>
      <c r="B9" s="35"/>
      <c r="C9" s="35"/>
      <c r="D9" s="35"/>
      <c r="E9" s="35"/>
      <c r="F9" s="35"/>
      <c r="G9" s="35"/>
    </row>
    <row r="10" spans="1:7" ht="14.5" customHeight="1">
      <c r="A10" s="35"/>
      <c r="B10" s="35"/>
      <c r="C10" s="35"/>
      <c r="D10" s="35"/>
      <c r="E10" s="35"/>
      <c r="F10" s="35"/>
      <c r="G10" s="35"/>
    </row>
    <row r="11" spans="1:7" ht="14.5" customHeight="1">
      <c r="A11" s="35"/>
      <c r="B11" s="35"/>
      <c r="C11" s="35"/>
      <c r="D11" s="35"/>
      <c r="E11" s="35"/>
      <c r="F11" s="35"/>
      <c r="G11" s="35"/>
    </row>
    <row r="12" spans="1:7" ht="14.5" customHeight="1">
      <c r="A12" s="35"/>
      <c r="B12" s="35"/>
      <c r="C12" s="35"/>
      <c r="D12" s="35"/>
      <c r="E12" s="35"/>
      <c r="F12" s="35"/>
      <c r="G12" s="35"/>
    </row>
    <row r="13" spans="1:7" ht="14.5" customHeight="1">
      <c r="A13" s="35"/>
      <c r="B13" s="35"/>
      <c r="C13" s="35"/>
      <c r="D13" s="35"/>
      <c r="E13" s="35"/>
      <c r="F13" s="35"/>
      <c r="G13" s="35"/>
    </row>
    <row r="14" spans="1:7" ht="14.5" customHeight="1">
      <c r="A14" s="35"/>
      <c r="B14" s="35"/>
      <c r="C14" s="35"/>
      <c r="D14" s="35"/>
      <c r="E14" s="35"/>
      <c r="F14" s="35"/>
      <c r="G14" s="35"/>
    </row>
    <row r="15" spans="1:7" ht="14.5" customHeight="1">
      <c r="A15" s="35"/>
      <c r="B15" s="35"/>
      <c r="C15" s="35"/>
      <c r="D15" s="35"/>
      <c r="E15" s="35"/>
      <c r="F15" s="35"/>
      <c r="G15" s="35"/>
    </row>
    <row r="16" spans="1:7" ht="14.5" customHeight="1">
      <c r="A16" s="35"/>
      <c r="B16" s="35"/>
      <c r="C16" s="35"/>
      <c r="D16" s="35"/>
      <c r="E16" s="35"/>
      <c r="F16" s="35"/>
      <c r="G16" s="35"/>
    </row>
    <row r="17" spans="1:7" ht="14.5" customHeight="1">
      <c r="A17" s="35"/>
      <c r="B17" s="35"/>
      <c r="C17" s="35"/>
      <c r="D17" s="35"/>
      <c r="E17" s="35"/>
      <c r="F17" s="35"/>
      <c r="G17" s="35"/>
    </row>
    <row r="18" spans="1:7" ht="14.5" customHeight="1">
      <c r="A18" s="35"/>
      <c r="B18" s="35"/>
      <c r="C18" s="35"/>
      <c r="D18" s="35"/>
      <c r="E18" s="35"/>
      <c r="F18" s="35"/>
      <c r="G18" s="35"/>
    </row>
    <row r="19" spans="1:7" ht="14.5" customHeight="1">
      <c r="A19" s="35"/>
      <c r="B19" s="35"/>
      <c r="C19" s="35"/>
      <c r="D19" s="35"/>
      <c r="E19" s="35"/>
      <c r="F19" s="35"/>
      <c r="G19" s="35"/>
    </row>
    <row r="20" spans="1:7" ht="14.5" customHeight="1">
      <c r="A20" s="35"/>
      <c r="B20" s="35"/>
      <c r="C20" s="35"/>
      <c r="D20" s="35"/>
      <c r="E20" s="35"/>
      <c r="F20" s="35"/>
      <c r="G20" s="35"/>
    </row>
    <row r="21" spans="1:7" ht="14.5" customHeight="1">
      <c r="A21" s="35"/>
      <c r="B21" s="35"/>
      <c r="C21" s="35"/>
      <c r="D21" s="35"/>
      <c r="E21" s="35"/>
      <c r="F21" s="35"/>
      <c r="G21" s="35"/>
    </row>
    <row r="22" spans="1:7" ht="14.5" customHeight="1">
      <c r="A22" s="35"/>
      <c r="B22" s="35"/>
      <c r="C22" s="35"/>
      <c r="D22" s="35"/>
      <c r="E22" s="35"/>
      <c r="F22" s="35"/>
      <c r="G22" s="35"/>
    </row>
    <row r="23" spans="1:7" ht="14.5" customHeight="1">
      <c r="A23" s="35"/>
      <c r="B23" s="35"/>
      <c r="C23" s="35"/>
      <c r="D23" s="35"/>
      <c r="E23" s="35"/>
      <c r="F23" s="35"/>
      <c r="G23" s="35"/>
    </row>
    <row r="24" spans="1:7" ht="14.5" customHeight="1">
      <c r="A24" s="35"/>
      <c r="B24" s="35"/>
      <c r="C24" s="35"/>
      <c r="D24" s="35"/>
      <c r="E24" s="35"/>
      <c r="F24" s="35"/>
      <c r="G24" s="35"/>
    </row>
    <row r="25" spans="1:7" ht="14.5" customHeight="1">
      <c r="A25" s="35"/>
      <c r="B25" s="35"/>
      <c r="C25" s="35"/>
      <c r="D25" s="35"/>
      <c r="E25" s="35"/>
      <c r="F25" s="35"/>
      <c r="G25" s="35"/>
    </row>
    <row r="26" spans="1:7" ht="14.5" customHeight="1">
      <c r="A26" s="35"/>
      <c r="B26" s="35"/>
      <c r="C26" s="35"/>
      <c r="D26" s="35"/>
      <c r="E26" s="35"/>
      <c r="F26" s="35"/>
      <c r="G26" s="35"/>
    </row>
    <row r="27" spans="1:7" ht="14.5" customHeight="1">
      <c r="A27" s="35"/>
      <c r="B27" s="35"/>
      <c r="C27" s="35"/>
      <c r="D27" s="35"/>
      <c r="E27" s="35"/>
      <c r="F27" s="35"/>
      <c r="G27" s="35"/>
    </row>
    <row r="28" spans="1:7" ht="14.5" customHeight="1">
      <c r="A28" s="35"/>
      <c r="B28" s="35"/>
      <c r="C28" s="35"/>
      <c r="D28" s="35"/>
      <c r="E28" s="35"/>
      <c r="F28" s="35"/>
      <c r="G28" s="35"/>
    </row>
    <row r="29" spans="1:7" ht="14.5" customHeight="1">
      <c r="A29" s="35"/>
      <c r="B29" s="35"/>
      <c r="C29" s="35"/>
      <c r="D29" s="35"/>
      <c r="E29" s="35"/>
      <c r="F29" s="35"/>
      <c r="G29" s="35"/>
    </row>
    <row r="30" spans="1:7" ht="14.5" customHeight="1">
      <c r="A30" s="35"/>
      <c r="B30" s="35"/>
      <c r="C30" s="35"/>
      <c r="D30" s="35"/>
      <c r="E30" s="35"/>
      <c r="F30" s="35"/>
      <c r="G30" s="35"/>
    </row>
    <row r="31" spans="1:7" ht="14.5" customHeight="1">
      <c r="A31" s="35"/>
      <c r="B31" s="35"/>
      <c r="C31" s="35"/>
      <c r="D31" s="35"/>
      <c r="E31" s="35"/>
      <c r="F31" s="35"/>
      <c r="G31" s="35"/>
    </row>
    <row r="32" spans="1:7" ht="14.5" customHeight="1">
      <c r="A32" s="35"/>
      <c r="B32" s="35"/>
      <c r="C32" s="35"/>
      <c r="D32" s="35"/>
      <c r="E32" s="35"/>
      <c r="F32" s="35"/>
      <c r="G32" s="35"/>
    </row>
    <row r="33" spans="1:7" ht="14.5" customHeight="1">
      <c r="A33" s="35"/>
      <c r="B33" s="35"/>
      <c r="C33" s="35"/>
      <c r="D33" s="35"/>
      <c r="E33" s="35"/>
      <c r="F33" s="35"/>
      <c r="G33" s="35"/>
    </row>
    <row r="34" spans="1:7" ht="14.5" customHeight="1">
      <c r="A34" s="35"/>
      <c r="B34" s="35"/>
      <c r="C34" s="35"/>
      <c r="D34" s="35"/>
      <c r="E34" s="35"/>
      <c r="F34" s="35"/>
      <c r="G34" s="35"/>
    </row>
    <row r="35" spans="1:7" ht="14.5" customHeight="1">
      <c r="A35" s="35"/>
      <c r="B35" s="35"/>
      <c r="C35" s="35"/>
      <c r="D35" s="35"/>
      <c r="E35" s="35"/>
      <c r="F35" s="35"/>
      <c r="G35" s="35"/>
    </row>
    <row r="36" spans="1:7" ht="14.5" customHeight="1">
      <c r="A36" s="35"/>
      <c r="B36" s="35"/>
      <c r="C36" s="35"/>
      <c r="D36" s="35"/>
      <c r="E36" s="35"/>
      <c r="F36" s="35"/>
      <c r="G36" s="35"/>
    </row>
    <row r="37" spans="1:7" ht="14.5" customHeight="1">
      <c r="A37" s="35"/>
      <c r="B37" s="35"/>
      <c r="C37" s="35"/>
      <c r="D37" s="35"/>
      <c r="E37" s="35"/>
      <c r="F37" s="35"/>
      <c r="G37" s="35"/>
    </row>
    <row r="38" spans="1:7" ht="14.5" customHeight="1">
      <c r="A38" s="35"/>
      <c r="B38" s="35"/>
      <c r="C38" s="35"/>
      <c r="D38" s="35"/>
      <c r="E38" s="35"/>
      <c r="F38" s="35"/>
      <c r="G38" s="35"/>
    </row>
    <row r="39" spans="1:7" ht="14.5" customHeight="1">
      <c r="A39" s="35"/>
      <c r="B39" s="35"/>
      <c r="C39" s="35"/>
      <c r="D39" s="35"/>
      <c r="E39" s="35"/>
      <c r="F39" s="35"/>
      <c r="G39" s="35"/>
    </row>
    <row r="40" spans="1:7" ht="14.5" customHeight="1">
      <c r="A40" s="35"/>
      <c r="B40" s="35"/>
      <c r="C40" s="35"/>
      <c r="D40" s="35"/>
      <c r="E40" s="35"/>
      <c r="F40" s="35"/>
      <c r="G40" s="35"/>
    </row>
    <row r="41" spans="1:7" ht="14.5" customHeight="1">
      <c r="A41" s="35"/>
      <c r="B41" s="35"/>
      <c r="C41" s="35"/>
      <c r="D41" s="35"/>
      <c r="E41" s="35"/>
      <c r="F41" s="35"/>
      <c r="G41" s="35"/>
    </row>
    <row r="42" spans="1:7" ht="14.5" customHeight="1">
      <c r="A42" s="35"/>
      <c r="B42" s="35"/>
      <c r="C42" s="35"/>
      <c r="D42" s="35"/>
      <c r="E42" s="35"/>
      <c r="F42" s="35"/>
      <c r="G42" s="35"/>
    </row>
    <row r="43" spans="1:7" ht="14.5" customHeight="1">
      <c r="A43" s="35"/>
      <c r="B43" s="35"/>
      <c r="C43" s="35"/>
      <c r="D43" s="35"/>
      <c r="E43" s="35"/>
      <c r="F43" s="35"/>
      <c r="G43" s="35"/>
    </row>
    <row r="44" spans="1:7" ht="14.5" customHeight="1">
      <c r="A44" s="35"/>
      <c r="B44" s="35"/>
      <c r="C44" s="35"/>
      <c r="D44" s="35"/>
      <c r="E44" s="35"/>
      <c r="F44" s="35"/>
      <c r="G44" s="35"/>
    </row>
    <row r="45" spans="1:7" ht="14.5" customHeight="1">
      <c r="A45" s="35"/>
      <c r="B45" s="35"/>
      <c r="C45" s="35"/>
      <c r="D45" s="35"/>
      <c r="E45" s="35"/>
      <c r="F45" s="35"/>
      <c r="G45" s="35"/>
    </row>
    <row r="46" spans="1:7" ht="14.5" customHeight="1">
      <c r="A46" s="35"/>
      <c r="B46" s="35"/>
      <c r="C46" s="35"/>
      <c r="D46" s="35"/>
      <c r="E46" s="35"/>
      <c r="F46" s="35"/>
      <c r="G46" s="35"/>
    </row>
    <row r="47" spans="1:7" ht="14.5" customHeight="1">
      <c r="A47" s="35"/>
      <c r="B47" s="35"/>
      <c r="C47" s="35"/>
      <c r="D47" s="35"/>
      <c r="E47" s="35"/>
      <c r="F47" s="35"/>
      <c r="G47" s="35"/>
    </row>
    <row r="48" spans="1:7" ht="14.5" customHeight="1">
      <c r="A48" s="35"/>
      <c r="B48" s="35"/>
      <c r="C48" s="35"/>
      <c r="D48" s="35"/>
      <c r="E48" s="35"/>
      <c r="F48" s="35"/>
      <c r="G48" s="35"/>
    </row>
    <row r="49" spans="1:7" ht="14.5" customHeight="1">
      <c r="A49" s="35"/>
      <c r="B49" s="35"/>
      <c r="C49" s="35"/>
      <c r="D49" s="35"/>
      <c r="E49" s="35"/>
      <c r="F49" s="35"/>
      <c r="G49" s="35"/>
    </row>
    <row r="50" spans="1:7" ht="14.5" customHeight="1">
      <c r="A50" s="35"/>
      <c r="B50" s="35"/>
      <c r="C50" s="35"/>
      <c r="D50" s="35"/>
      <c r="E50" s="35"/>
      <c r="F50" s="35"/>
      <c r="G50" s="35"/>
    </row>
    <row r="51" spans="1:7" ht="14.5" customHeight="1">
      <c r="A51" s="35"/>
      <c r="B51" s="35"/>
      <c r="C51" s="35"/>
      <c r="D51" s="35"/>
      <c r="E51" s="35"/>
      <c r="F51" s="35"/>
      <c r="G51" s="35"/>
    </row>
    <row r="52" spans="1:7" ht="14.5" customHeight="1">
      <c r="A52" s="35"/>
      <c r="B52" s="35"/>
      <c r="C52" s="35"/>
      <c r="D52" s="35"/>
      <c r="E52" s="35"/>
      <c r="F52" s="35"/>
      <c r="G52" s="35"/>
    </row>
    <row r="53" spans="1:7" ht="14.5" customHeight="1">
      <c r="A53" s="35"/>
      <c r="B53" s="35"/>
      <c r="C53" s="35"/>
      <c r="D53" s="35"/>
      <c r="E53" s="35"/>
      <c r="F53" s="35"/>
      <c r="G53" s="35"/>
    </row>
    <row r="54" spans="1:7" ht="14.5" customHeight="1">
      <c r="A54" s="35"/>
      <c r="B54" s="35"/>
      <c r="C54" s="35"/>
      <c r="D54" s="35"/>
      <c r="E54" s="35"/>
      <c r="F54" s="35"/>
      <c r="G54" s="35"/>
    </row>
    <row r="55" spans="1:7" ht="14.5" customHeight="1">
      <c r="A55" s="35"/>
      <c r="B55" s="35"/>
      <c r="C55" s="35"/>
      <c r="D55" s="35"/>
      <c r="E55" s="35"/>
      <c r="F55" s="35"/>
      <c r="G55" s="35"/>
    </row>
    <row r="56" spans="1:7" ht="14.5" customHeight="1">
      <c r="A56" s="35"/>
      <c r="B56" s="35"/>
      <c r="C56" s="35"/>
      <c r="D56" s="35"/>
      <c r="E56" s="35"/>
      <c r="F56" s="35"/>
      <c r="G56" s="35"/>
    </row>
    <row r="57" spans="1:7" ht="14.5" customHeight="1">
      <c r="A57" s="35"/>
      <c r="B57" s="35"/>
      <c r="C57" s="35"/>
      <c r="D57" s="35"/>
      <c r="E57" s="35"/>
      <c r="F57" s="35"/>
      <c r="G57" s="35"/>
    </row>
    <row r="58" spans="1:7" ht="14.5" customHeight="1">
      <c r="A58" s="35"/>
      <c r="B58" s="35"/>
      <c r="C58" s="35"/>
      <c r="D58" s="35"/>
      <c r="E58" s="35"/>
      <c r="F58" s="35"/>
      <c r="G58" s="35"/>
    </row>
    <row r="59" spans="1:7" ht="14.5" customHeight="1">
      <c r="A59" s="35"/>
      <c r="B59" s="35"/>
      <c r="C59" s="35"/>
      <c r="D59" s="35"/>
      <c r="E59" s="35"/>
      <c r="F59" s="35"/>
      <c r="G59" s="35"/>
    </row>
    <row r="60" spans="1:7" ht="14.5" customHeight="1">
      <c r="A60" s="35"/>
      <c r="B60" s="35"/>
      <c r="C60" s="35"/>
      <c r="D60" s="35"/>
      <c r="E60" s="35"/>
      <c r="F60" s="35"/>
      <c r="G60" s="35"/>
    </row>
    <row r="61" spans="1:7" ht="14.5" customHeight="1">
      <c r="A61" s="35"/>
      <c r="B61" s="35"/>
      <c r="C61" s="35"/>
      <c r="D61" s="35"/>
      <c r="E61" s="35"/>
      <c r="F61" s="35"/>
      <c r="G61" s="35"/>
    </row>
    <row r="62" spans="1:7" ht="14.5" customHeight="1">
      <c r="A62" s="35"/>
      <c r="B62" s="35"/>
      <c r="C62" s="35"/>
      <c r="D62" s="35"/>
      <c r="E62" s="35"/>
      <c r="F62" s="35"/>
      <c r="G62" s="35"/>
    </row>
    <row r="63" spans="1:7" ht="14.5" customHeight="1">
      <c r="A63" s="35"/>
      <c r="B63" s="35"/>
      <c r="C63" s="35"/>
      <c r="D63" s="35"/>
      <c r="E63" s="35"/>
      <c r="F63" s="35"/>
      <c r="G63" s="35"/>
    </row>
    <row r="64" spans="1:7" ht="14.5" customHeight="1">
      <c r="A64" s="35"/>
      <c r="B64" s="35"/>
      <c r="C64" s="35"/>
      <c r="D64" s="35"/>
      <c r="E64" s="35"/>
      <c r="F64" s="35"/>
      <c r="G64" s="35"/>
    </row>
    <row r="65" spans="1:7" ht="14.5" customHeight="1">
      <c r="A65" s="35"/>
      <c r="B65" s="35"/>
      <c r="C65" s="35"/>
      <c r="D65" s="35"/>
      <c r="E65" s="35"/>
      <c r="F65" s="35"/>
      <c r="G65" s="35"/>
    </row>
    <row r="66" spans="1:7" ht="14.5" customHeight="1">
      <c r="A66" s="35"/>
      <c r="B66" s="35"/>
      <c r="C66" s="35"/>
      <c r="D66" s="35"/>
      <c r="E66" s="35"/>
      <c r="F66" s="35"/>
      <c r="G66" s="35"/>
    </row>
    <row r="67" spans="1:7" ht="14.5" customHeight="1">
      <c r="A67" s="35"/>
      <c r="B67" s="35"/>
      <c r="C67" s="35"/>
      <c r="D67" s="35"/>
      <c r="E67" s="35"/>
      <c r="F67" s="35"/>
      <c r="G67" s="35"/>
    </row>
    <row r="68" spans="1:7" ht="14.5" customHeight="1">
      <c r="A68" s="35"/>
      <c r="B68" s="35"/>
      <c r="C68" s="35"/>
      <c r="D68" s="35"/>
      <c r="E68" s="35"/>
      <c r="F68" s="35"/>
      <c r="G68" s="35"/>
    </row>
    <row r="69" spans="1:7" ht="14.5" customHeight="1">
      <c r="A69" s="35"/>
      <c r="B69" s="35"/>
      <c r="C69" s="35"/>
      <c r="D69" s="35"/>
      <c r="E69" s="35"/>
      <c r="F69" s="35"/>
      <c r="G69" s="35"/>
    </row>
    <row r="70" spans="1:7" ht="14.5" customHeight="1">
      <c r="A70" s="35"/>
      <c r="B70" s="35"/>
      <c r="C70" s="35"/>
      <c r="D70" s="35"/>
      <c r="E70" s="35"/>
      <c r="F70" s="35"/>
      <c r="G70" s="35"/>
    </row>
    <row r="71" spans="1:7" ht="14.5" customHeight="1">
      <c r="A71" s="35"/>
      <c r="B71" s="35"/>
      <c r="C71" s="35"/>
      <c r="D71" s="35"/>
      <c r="E71" s="35"/>
      <c r="F71" s="35"/>
      <c r="G71" s="35"/>
    </row>
    <row r="72" spans="1:7" ht="14.5" customHeight="1">
      <c r="A72" s="35"/>
      <c r="B72" s="35"/>
      <c r="C72" s="35"/>
      <c r="D72" s="35"/>
      <c r="E72" s="35"/>
      <c r="F72" s="35"/>
      <c r="G72" s="35"/>
    </row>
    <row r="73" spans="1:7" ht="14.5" customHeight="1">
      <c r="A73" s="35"/>
      <c r="B73" s="35"/>
      <c r="C73" s="35"/>
      <c r="D73" s="35"/>
      <c r="E73" s="35"/>
      <c r="F73" s="35"/>
      <c r="G73" s="35"/>
    </row>
    <row r="74" spans="1:7" ht="14.5" customHeight="1">
      <c r="A74" s="35"/>
      <c r="B74" s="35"/>
      <c r="C74" s="35"/>
      <c r="D74" s="35"/>
      <c r="E74" s="35"/>
      <c r="F74" s="35"/>
      <c r="G74" s="35"/>
    </row>
    <row r="75" spans="1:7" ht="14.5" customHeight="1">
      <c r="A75" s="35"/>
      <c r="B75" s="35"/>
      <c r="C75" s="35"/>
      <c r="D75" s="35"/>
      <c r="E75" s="35"/>
      <c r="F75" s="35"/>
      <c r="G75" s="35"/>
    </row>
    <row r="76" spans="1:7" ht="14.5" customHeight="1">
      <c r="A76" s="35"/>
      <c r="B76" s="35"/>
      <c r="C76" s="35"/>
      <c r="D76" s="35"/>
      <c r="E76" s="35"/>
      <c r="F76" s="35"/>
      <c r="G76" s="35"/>
    </row>
    <row r="77" spans="1:7" ht="14.5" customHeight="1">
      <c r="A77" s="35"/>
      <c r="B77" s="35"/>
      <c r="C77" s="35"/>
      <c r="D77" s="35"/>
      <c r="E77" s="35"/>
      <c r="F77" s="35"/>
      <c r="G77" s="35"/>
    </row>
    <row r="78" spans="1:7" ht="14.5" customHeight="1">
      <c r="A78" s="35"/>
      <c r="B78" s="35"/>
      <c r="C78" s="35"/>
      <c r="D78" s="35"/>
      <c r="E78" s="35"/>
      <c r="F78" s="35"/>
      <c r="G78" s="35"/>
    </row>
    <row r="79" spans="1:7" ht="14.5" customHeight="1">
      <c r="A79" s="35"/>
      <c r="B79" s="35"/>
      <c r="C79" s="35"/>
      <c r="D79" s="35"/>
      <c r="E79" s="35"/>
      <c r="F79" s="35"/>
      <c r="G79" s="35"/>
    </row>
    <row r="80" spans="1:7" ht="14.5" customHeight="1">
      <c r="A80" s="35"/>
      <c r="B80" s="35"/>
      <c r="C80" s="35"/>
      <c r="D80" s="35"/>
      <c r="E80" s="35"/>
      <c r="F80" s="35"/>
      <c r="G80" s="35"/>
    </row>
    <row r="81" spans="1:7" ht="14.5" customHeight="1">
      <c r="A81" s="35"/>
      <c r="B81" s="35"/>
      <c r="C81" s="35"/>
      <c r="D81" s="35"/>
      <c r="E81" s="35"/>
      <c r="F81" s="35"/>
      <c r="G81" s="35"/>
    </row>
    <row r="82" spans="1:7" ht="14.5" customHeight="1">
      <c r="A82" s="35"/>
      <c r="B82" s="35"/>
      <c r="C82" s="35"/>
      <c r="D82" s="35"/>
      <c r="E82" s="35"/>
      <c r="F82" s="35"/>
      <c r="G82" s="35"/>
    </row>
    <row r="83" spans="1:7" ht="14.5" customHeight="1">
      <c r="A83" s="35"/>
      <c r="B83" s="35"/>
      <c r="C83" s="35"/>
      <c r="D83" s="35"/>
      <c r="E83" s="35"/>
      <c r="F83" s="35"/>
      <c r="G83" s="35"/>
    </row>
    <row r="84" spans="1:7" ht="14.5" customHeight="1">
      <c r="A84" s="35"/>
      <c r="B84" s="35"/>
      <c r="C84" s="35"/>
      <c r="D84" s="35"/>
      <c r="E84" s="35"/>
      <c r="F84" s="35"/>
      <c r="G84" s="35"/>
    </row>
    <row r="85" spans="1:7" ht="14.5" customHeight="1">
      <c r="A85" s="35"/>
      <c r="B85" s="35"/>
      <c r="C85" s="35"/>
      <c r="D85" s="35"/>
      <c r="E85" s="35"/>
      <c r="F85" s="35"/>
      <c r="G85" s="35"/>
    </row>
    <row r="86" spans="1:7" ht="14.5" customHeight="1">
      <c r="A86" s="35"/>
      <c r="B86" s="35"/>
      <c r="C86" s="35"/>
      <c r="D86" s="35"/>
      <c r="E86" s="35"/>
      <c r="F86" s="35"/>
      <c r="G86" s="35"/>
    </row>
    <row r="87" spans="1:7" ht="14.5" customHeight="1">
      <c r="A87" s="35"/>
      <c r="B87" s="35"/>
      <c r="C87" s="35"/>
      <c r="D87" s="35"/>
      <c r="E87" s="35"/>
      <c r="F87" s="35"/>
      <c r="G87" s="35"/>
    </row>
    <row r="88" spans="1:7" ht="14.5" customHeight="1">
      <c r="A88" s="35"/>
      <c r="B88" s="35"/>
      <c r="C88" s="35"/>
      <c r="D88" s="35"/>
      <c r="E88" s="35"/>
      <c r="F88" s="35"/>
      <c r="G88" s="35"/>
    </row>
    <row r="89" spans="1:7" ht="14.5" customHeight="1">
      <c r="A89" s="35"/>
      <c r="B89" s="35"/>
      <c r="C89" s="35"/>
      <c r="D89" s="35"/>
      <c r="E89" s="35"/>
      <c r="F89" s="35"/>
      <c r="G89" s="35"/>
    </row>
    <row r="90" spans="1:7" ht="14.5" customHeight="1">
      <c r="A90" s="35"/>
      <c r="B90" s="35"/>
      <c r="C90" s="35"/>
      <c r="D90" s="35"/>
      <c r="E90" s="35"/>
      <c r="F90" s="35"/>
      <c r="G90" s="35"/>
    </row>
    <row r="91" spans="1:7" ht="14.5" customHeight="1">
      <c r="A91" s="35"/>
      <c r="B91" s="35"/>
      <c r="C91" s="35"/>
      <c r="D91" s="35"/>
      <c r="E91" s="35"/>
      <c r="F91" s="35"/>
      <c r="G91" s="35"/>
    </row>
    <row r="92" spans="1:7" ht="14.5" customHeight="1">
      <c r="A92" s="35"/>
      <c r="B92" s="35"/>
      <c r="C92" s="35"/>
      <c r="D92" s="35"/>
      <c r="E92" s="35"/>
      <c r="F92" s="35"/>
      <c r="G92" s="35"/>
    </row>
    <row r="93" spans="1:7" ht="14.5" customHeight="1">
      <c r="A93" s="35"/>
      <c r="B93" s="35"/>
      <c r="C93" s="35"/>
      <c r="D93" s="35"/>
      <c r="E93" s="35"/>
      <c r="F93" s="35"/>
      <c r="G93" s="35"/>
    </row>
    <row r="94" spans="1:7" ht="14.5" customHeight="1">
      <c r="A94" s="35"/>
      <c r="B94" s="35"/>
      <c r="C94" s="35"/>
      <c r="D94" s="35"/>
      <c r="E94" s="35"/>
      <c r="F94" s="35"/>
      <c r="G94" s="35"/>
    </row>
    <row r="95" spans="1:7" ht="14.5" customHeight="1">
      <c r="A95" s="35"/>
      <c r="B95" s="35"/>
      <c r="C95" s="35"/>
      <c r="D95" s="35"/>
      <c r="E95" s="35"/>
      <c r="F95" s="35"/>
      <c r="G95" s="35"/>
    </row>
    <row r="96" spans="1:7" ht="14.5" customHeight="1">
      <c r="A96" s="35"/>
      <c r="B96" s="35"/>
      <c r="C96" s="35"/>
      <c r="D96" s="35"/>
      <c r="E96" s="35"/>
      <c r="F96" s="35"/>
      <c r="G96" s="35"/>
    </row>
    <row r="97" spans="1:7" ht="14.5" customHeight="1">
      <c r="A97" s="35"/>
      <c r="B97" s="35"/>
      <c r="C97" s="35"/>
      <c r="D97" s="35"/>
      <c r="E97" s="35"/>
      <c r="F97" s="35"/>
      <c r="G97" s="35"/>
    </row>
    <row r="98" spans="1:7" ht="14.5" customHeight="1">
      <c r="A98" s="35"/>
      <c r="B98" s="35"/>
      <c r="C98" s="35"/>
      <c r="D98" s="35"/>
      <c r="E98" s="35"/>
      <c r="F98" s="35"/>
      <c r="G98" s="35"/>
    </row>
    <row r="99" spans="1:7" ht="14.5" customHeight="1">
      <c r="A99" s="35"/>
      <c r="B99" s="35"/>
      <c r="C99" s="35"/>
      <c r="D99" s="35"/>
      <c r="E99" s="35"/>
      <c r="F99" s="35"/>
      <c r="G99" s="35"/>
    </row>
    <row r="100" spans="1:7" ht="14.5" customHeight="1">
      <c r="A100" s="35"/>
      <c r="B100" s="35"/>
      <c r="C100" s="35"/>
      <c r="D100" s="35"/>
      <c r="E100" s="35"/>
      <c r="F100" s="35"/>
      <c r="G100" s="35"/>
    </row>
    <row r="101" spans="1:7" ht="14.5" customHeight="1">
      <c r="A101" s="35"/>
      <c r="B101" s="35"/>
      <c r="C101" s="35"/>
      <c r="D101" s="35"/>
      <c r="E101" s="35"/>
      <c r="F101" s="35"/>
      <c r="G101" s="35"/>
    </row>
    <row r="102" spans="1:7" ht="14.5" customHeight="1"/>
    <row r="103" spans="1:7" ht="14.5" customHeight="1"/>
    <row r="104" spans="1:7" ht="14.5" customHeight="1"/>
    <row r="105" spans="1:7" ht="14.5" customHeight="1"/>
  </sheetData>
  <mergeCells count="1">
    <mergeCell ref="A1:G1"/>
  </mergeCells>
  <dataValidations count="3">
    <dataValidation showInputMessage="1" showErrorMessage="1" prompt="Group  Name is a mandatory field" sqref="B3:B485" xr:uid="{5E7B5478-4469-2041-B77F-683F6336DA21}"/>
    <dataValidation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G3:G485" xr:uid="{8B6FEF39-F1D3-4E4F-A9BC-F5F3436BD5D7}"/>
    <dataValidation showInputMessage="1" showErrorMessage="1" prompt="Specify the matching rule for creating Dynamic Groups; else leave it empty" sqref="D3:F485" xr:uid="{A3E71980-B45A-1647-9AE3-3F8D8390BD65}"/>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prompt="Specify your tenancy's Home Region for creating IAM Groups." xr:uid="{2762EA1A-1CB0-4646-81C6-BB8DE74A557C}">
          <x14:formula1>
            <xm:f>drop_down_rule_set!$N$2:$N$43</xm:f>
          </x14:formula1>
          <xm:sqref>A3:A1048576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489ADD-68C6-334D-9323-15AA57AD40CF}">
  <dimension ref="A1:F2"/>
  <sheetViews>
    <sheetView workbookViewId="0">
      <selection sqref="A1:F1"/>
    </sheetView>
  </sheetViews>
  <sheetFormatPr defaultColWidth="8.81640625" defaultRowHeight="14.5"/>
  <cols>
    <col min="1" max="1" width="8.81640625" customWidth="1"/>
    <col min="2" max="2" width="14.453125" customWidth="1"/>
    <col min="3" max="3" width="17.1796875" customWidth="1"/>
    <col min="4" max="4" width="22.81640625" customWidth="1"/>
    <col min="5" max="5" width="25.1796875" customWidth="1"/>
    <col min="6" max="6" width="23.36328125" customWidth="1"/>
  </cols>
  <sheetData>
    <row r="1" spans="1:6" s="42" customFormat="1" ht="134" customHeight="1">
      <c r="A1" s="115" t="s">
        <v>1288</v>
      </c>
      <c r="B1" s="116"/>
      <c r="C1" s="116"/>
      <c r="D1" s="116"/>
      <c r="E1" s="116"/>
      <c r="F1" s="117"/>
    </row>
    <row r="2" spans="1:6">
      <c r="A2" s="28" t="s">
        <v>0</v>
      </c>
      <c r="B2" s="28" t="s">
        <v>1</v>
      </c>
      <c r="C2" s="28" t="s">
        <v>2</v>
      </c>
      <c r="D2" s="28" t="s">
        <v>1192</v>
      </c>
      <c r="E2" s="28" t="s">
        <v>1193</v>
      </c>
      <c r="F2" s="28" t="s">
        <v>424</v>
      </c>
    </row>
  </sheetData>
  <mergeCells count="1">
    <mergeCell ref="A1:F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prompt="Specify your tenancy's Home Region for creating IAM Groups." xr:uid="{3EEBC73C-8FDD-9140-9804-39DC3E663C4C}">
          <x14:formula1>
            <xm:f>drop_down_rule_set!$N$2:$N$43</xm:f>
          </x14:formula1>
          <xm:sqref>A3:A1048576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230"/>
  <sheetViews>
    <sheetView workbookViewId="0">
      <selection sqref="A1:H1"/>
    </sheetView>
  </sheetViews>
  <sheetFormatPr defaultColWidth="8.81640625" defaultRowHeight="14.5"/>
  <cols>
    <col min="1" max="1" width="9.1796875" customWidth="1"/>
    <col min="2" max="2" width="17.1796875" bestFit="1" customWidth="1"/>
    <col min="3" max="3" width="26.36328125" customWidth="1"/>
    <col min="4" max="4" width="19.81640625" customWidth="1"/>
    <col min="5" max="5" width="49.36328125" customWidth="1"/>
    <col min="6" max="7" width="28.453125" bestFit="1" customWidth="1"/>
    <col min="8" max="8" width="24.6328125" customWidth="1"/>
  </cols>
  <sheetData>
    <row r="1" spans="1:8" s="42" customFormat="1" ht="112" customHeight="1">
      <c r="A1" s="115" t="s">
        <v>1313</v>
      </c>
      <c r="B1" s="115"/>
      <c r="C1" s="115"/>
      <c r="D1" s="115"/>
      <c r="E1" s="115"/>
      <c r="F1" s="115"/>
      <c r="G1" s="115"/>
      <c r="H1" s="115"/>
    </row>
    <row r="2" spans="1:8" s="42" customFormat="1">
      <c r="A2" s="5" t="s">
        <v>0</v>
      </c>
      <c r="B2" s="6" t="s">
        <v>1</v>
      </c>
      <c r="C2" s="6" t="s">
        <v>6</v>
      </c>
      <c r="D2" s="6" t="s">
        <v>2</v>
      </c>
      <c r="E2" s="6" t="s">
        <v>7</v>
      </c>
      <c r="F2" s="6" t="s">
        <v>8</v>
      </c>
      <c r="G2" s="6" t="s">
        <v>9</v>
      </c>
      <c r="H2" s="28" t="s">
        <v>424</v>
      </c>
    </row>
    <row r="3" spans="1:8" ht="69.75" customHeight="1">
      <c r="A3" s="34" t="s">
        <v>5</v>
      </c>
      <c r="B3" s="34" t="s">
        <v>642</v>
      </c>
      <c r="C3" s="34" t="s">
        <v>401</v>
      </c>
      <c r="D3" s="34" t="s">
        <v>643</v>
      </c>
      <c r="E3" s="34" t="s">
        <v>1124</v>
      </c>
      <c r="F3" s="34"/>
      <c r="G3" s="34"/>
      <c r="H3" s="34"/>
    </row>
    <row r="4" spans="1:8" ht="69.75" customHeight="1">
      <c r="A4" s="34"/>
      <c r="B4" s="34"/>
      <c r="C4" s="34"/>
      <c r="D4" s="34"/>
      <c r="E4" s="34" t="s">
        <v>1125</v>
      </c>
      <c r="F4" s="34"/>
      <c r="G4" s="34"/>
      <c r="H4" s="34"/>
    </row>
    <row r="5" spans="1:8" ht="102.75" customHeight="1">
      <c r="A5" s="34" t="s">
        <v>5</v>
      </c>
      <c r="B5" s="78" t="s">
        <v>575</v>
      </c>
      <c r="C5" s="34" t="s">
        <v>401</v>
      </c>
      <c r="D5" s="34" t="s">
        <v>576</v>
      </c>
      <c r="E5" s="34" t="s">
        <v>869</v>
      </c>
      <c r="F5" s="34"/>
      <c r="G5" s="34"/>
      <c r="H5" s="34"/>
    </row>
    <row r="6" spans="1:8" ht="29.25" customHeight="1">
      <c r="A6" s="34"/>
      <c r="B6" s="34"/>
      <c r="C6" s="34"/>
      <c r="D6" s="34"/>
      <c r="E6" s="34" t="s">
        <v>870</v>
      </c>
      <c r="F6" s="34"/>
      <c r="G6" s="34"/>
      <c r="H6" s="34"/>
    </row>
    <row r="7" spans="1:8" ht="29.25" customHeight="1">
      <c r="A7" s="34"/>
      <c r="B7" s="34"/>
      <c r="C7" s="34"/>
      <c r="D7" s="34"/>
      <c r="E7" s="34" t="s">
        <v>871</v>
      </c>
      <c r="F7" s="34"/>
      <c r="G7" s="34"/>
      <c r="H7" s="34"/>
    </row>
    <row r="8" spans="1:8" ht="29.25" customHeight="1">
      <c r="A8" s="34"/>
      <c r="B8" s="34"/>
      <c r="C8" s="34"/>
      <c r="D8" s="34"/>
      <c r="E8" s="34" t="s">
        <v>872</v>
      </c>
      <c r="F8" s="34"/>
      <c r="G8" s="34"/>
      <c r="H8" s="34"/>
    </row>
    <row r="9" spans="1:8" ht="29.25" customHeight="1">
      <c r="A9" s="34"/>
      <c r="B9" s="34"/>
      <c r="C9" s="34"/>
      <c r="D9" s="34"/>
      <c r="E9" s="34" t="s">
        <v>873</v>
      </c>
      <c r="F9" s="34"/>
      <c r="G9" s="34"/>
      <c r="H9" s="34"/>
    </row>
    <row r="10" spans="1:8" ht="29.25" customHeight="1">
      <c r="A10" s="34"/>
      <c r="B10" s="34"/>
      <c r="C10" s="34"/>
      <c r="D10" s="34"/>
      <c r="E10" s="34" t="s">
        <v>874</v>
      </c>
      <c r="F10" s="34"/>
      <c r="G10" s="34"/>
      <c r="H10" s="34"/>
    </row>
    <row r="11" spans="1:8" ht="29.25" customHeight="1">
      <c r="A11" s="34"/>
      <c r="B11" s="34"/>
      <c r="C11" s="34"/>
      <c r="D11" s="34"/>
      <c r="E11" s="34" t="s">
        <v>875</v>
      </c>
      <c r="F11" s="34"/>
      <c r="G11" s="34"/>
      <c r="H11" s="34"/>
    </row>
    <row r="12" spans="1:8" ht="29.25" customHeight="1">
      <c r="A12" s="34"/>
      <c r="B12" s="34"/>
      <c r="C12" s="34"/>
      <c r="D12" s="34"/>
      <c r="E12" s="34" t="s">
        <v>876</v>
      </c>
      <c r="F12" s="34"/>
      <c r="G12" s="34"/>
      <c r="H12" s="34"/>
    </row>
    <row r="13" spans="1:8" ht="29.25" customHeight="1">
      <c r="A13" s="34"/>
      <c r="B13" s="34"/>
      <c r="C13" s="34"/>
      <c r="D13" s="34"/>
      <c r="E13" s="34" t="s">
        <v>877</v>
      </c>
      <c r="F13" s="34"/>
      <c r="G13" s="34"/>
      <c r="H13" s="34"/>
    </row>
    <row r="14" spans="1:8" ht="29.25" customHeight="1">
      <c r="A14" s="34"/>
      <c r="B14" s="34"/>
      <c r="C14" s="34"/>
      <c r="D14" s="34"/>
      <c r="E14" s="34" t="s">
        <v>878</v>
      </c>
      <c r="F14" s="34"/>
      <c r="G14" s="34"/>
      <c r="H14" s="34"/>
    </row>
    <row r="15" spans="1:8" ht="72.5">
      <c r="A15" s="34"/>
      <c r="B15" s="34"/>
      <c r="C15" s="34"/>
      <c r="D15" s="34"/>
      <c r="E15" s="34" t="s">
        <v>879</v>
      </c>
      <c r="F15" s="34"/>
      <c r="G15" s="34"/>
      <c r="H15" s="34"/>
    </row>
    <row r="16" spans="1:8" ht="58">
      <c r="A16" s="34"/>
      <c r="B16" s="34"/>
      <c r="C16" s="34"/>
      <c r="D16" s="34"/>
      <c r="E16" s="34" t="s">
        <v>880</v>
      </c>
      <c r="F16" s="34"/>
      <c r="G16" s="34"/>
      <c r="H16" s="34"/>
    </row>
    <row r="17" spans="1:8" ht="29.25" customHeight="1">
      <c r="A17" s="34"/>
      <c r="B17" s="34"/>
      <c r="C17" s="34"/>
      <c r="D17" s="34"/>
      <c r="E17" s="34" t="s">
        <v>881</v>
      </c>
      <c r="F17" s="34"/>
      <c r="G17" s="34"/>
      <c r="H17" s="34"/>
    </row>
    <row r="18" spans="1:8" ht="29.25" customHeight="1">
      <c r="A18" s="34"/>
      <c r="B18" s="34"/>
      <c r="C18" s="34"/>
      <c r="D18" s="34"/>
      <c r="E18" s="34" t="s">
        <v>882</v>
      </c>
      <c r="F18" s="34"/>
      <c r="G18" s="34"/>
      <c r="H18" s="34"/>
    </row>
    <row r="19" spans="1:8" ht="29.25" customHeight="1">
      <c r="A19" s="34"/>
      <c r="B19" s="34"/>
      <c r="C19" s="34"/>
      <c r="D19" s="34"/>
      <c r="E19" s="34" t="s">
        <v>883</v>
      </c>
      <c r="F19" s="34"/>
      <c r="G19" s="34"/>
      <c r="H19" s="34"/>
    </row>
    <row r="20" spans="1:8" ht="29.25" customHeight="1">
      <c r="A20" s="34"/>
      <c r="B20" s="34"/>
      <c r="C20" s="34"/>
      <c r="D20" s="34"/>
      <c r="E20" s="34" t="s">
        <v>884</v>
      </c>
      <c r="F20" s="34"/>
      <c r="G20" s="34"/>
      <c r="H20" s="34"/>
    </row>
    <row r="21" spans="1:8" ht="29.25" customHeight="1">
      <c r="A21" s="34"/>
      <c r="B21" s="34"/>
      <c r="C21" s="34"/>
      <c r="D21" s="34"/>
      <c r="E21" s="34" t="s">
        <v>885</v>
      </c>
      <c r="F21" s="34"/>
      <c r="G21" s="34"/>
      <c r="H21" s="34"/>
    </row>
    <row r="22" spans="1:8" ht="29">
      <c r="A22" s="34"/>
      <c r="B22" s="34"/>
      <c r="C22" s="34"/>
      <c r="D22" s="34"/>
      <c r="E22" s="34" t="s">
        <v>886</v>
      </c>
      <c r="F22" s="34"/>
      <c r="G22" s="34"/>
      <c r="H22" s="34"/>
    </row>
    <row r="23" spans="1:8" ht="29.25" customHeight="1">
      <c r="A23" s="34"/>
      <c r="B23" s="34"/>
      <c r="C23" s="34"/>
      <c r="D23" s="34"/>
      <c r="E23" s="34" t="s">
        <v>887</v>
      </c>
      <c r="F23" s="34"/>
      <c r="G23" s="34"/>
      <c r="H23" s="34"/>
    </row>
    <row r="24" spans="1:8" ht="29.25" customHeight="1">
      <c r="A24" s="34"/>
      <c r="B24" s="34"/>
      <c r="C24" s="34"/>
      <c r="D24" s="34"/>
      <c r="E24" s="34" t="s">
        <v>888</v>
      </c>
      <c r="F24" s="34"/>
      <c r="G24" s="34"/>
      <c r="H24" s="34"/>
    </row>
    <row r="25" spans="1:8" ht="29.25" customHeight="1">
      <c r="A25" s="34"/>
      <c r="B25" s="34"/>
      <c r="C25" s="34"/>
      <c r="D25" s="34"/>
      <c r="E25" s="34" t="s">
        <v>889</v>
      </c>
      <c r="F25" s="34"/>
      <c r="G25" s="34"/>
      <c r="H25" s="34"/>
    </row>
    <row r="26" spans="1:8" ht="29.25" customHeight="1">
      <c r="A26" s="34"/>
      <c r="B26" s="34"/>
      <c r="C26" s="34"/>
      <c r="D26" s="34"/>
      <c r="E26" s="34" t="s">
        <v>890</v>
      </c>
      <c r="F26" s="34"/>
      <c r="G26" s="34"/>
      <c r="H26" s="34"/>
    </row>
    <row r="27" spans="1:8" ht="29.25" customHeight="1">
      <c r="A27" s="34"/>
      <c r="B27" s="34"/>
      <c r="C27" s="34"/>
      <c r="D27" s="34"/>
      <c r="E27" s="34" t="s">
        <v>891</v>
      </c>
      <c r="F27" s="34"/>
      <c r="G27" s="34"/>
      <c r="H27" s="34"/>
    </row>
    <row r="28" spans="1:8" ht="29.25" customHeight="1">
      <c r="A28" s="34"/>
      <c r="B28" s="34"/>
      <c r="C28" s="34"/>
      <c r="D28" s="34"/>
      <c r="E28" s="34" t="s">
        <v>892</v>
      </c>
      <c r="F28" s="34"/>
      <c r="G28" s="34"/>
      <c r="H28" s="34"/>
    </row>
    <row r="29" spans="1:8" ht="29">
      <c r="A29" s="34"/>
      <c r="B29" s="34"/>
      <c r="C29" s="34"/>
      <c r="D29" s="34"/>
      <c r="E29" s="34" t="s">
        <v>893</v>
      </c>
      <c r="F29" s="34"/>
      <c r="G29" s="34"/>
      <c r="H29" s="34"/>
    </row>
    <row r="30" spans="1:8" ht="29">
      <c r="A30" s="34"/>
      <c r="B30" s="34"/>
      <c r="C30" s="34"/>
      <c r="D30" s="34"/>
      <c r="E30" s="34" t="s">
        <v>894</v>
      </c>
      <c r="F30" s="34"/>
      <c r="G30" s="34"/>
      <c r="H30" s="34"/>
    </row>
    <row r="31" spans="1:8" ht="29.25" customHeight="1">
      <c r="A31" s="34"/>
      <c r="B31" s="34"/>
      <c r="C31" s="34"/>
      <c r="D31" s="34"/>
      <c r="E31" s="34" t="s">
        <v>895</v>
      </c>
      <c r="F31" s="34"/>
      <c r="G31" s="34"/>
      <c r="H31" s="34"/>
    </row>
    <row r="32" spans="1:8" ht="29.25" customHeight="1">
      <c r="A32" s="34"/>
      <c r="B32" s="34"/>
      <c r="C32" s="34"/>
      <c r="D32" s="34"/>
      <c r="E32" s="34" t="s">
        <v>896</v>
      </c>
      <c r="F32" s="34"/>
      <c r="G32" s="34"/>
      <c r="H32" s="34"/>
    </row>
    <row r="33" spans="1:8" ht="29.25" customHeight="1">
      <c r="A33" s="34"/>
      <c r="B33" s="34"/>
      <c r="C33" s="34"/>
      <c r="D33" s="34"/>
      <c r="E33" s="34" t="s">
        <v>897</v>
      </c>
      <c r="F33" s="34"/>
      <c r="G33" s="34"/>
      <c r="H33" s="34"/>
    </row>
    <row r="34" spans="1:8" ht="29">
      <c r="A34" s="34"/>
      <c r="B34" s="34"/>
      <c r="C34" s="34"/>
      <c r="D34" s="34"/>
      <c r="E34" s="34" t="s">
        <v>898</v>
      </c>
      <c r="F34" s="34"/>
      <c r="G34" s="34"/>
      <c r="H34" s="34"/>
    </row>
    <row r="35" spans="1:8" ht="29">
      <c r="A35" s="34"/>
      <c r="B35" s="34"/>
      <c r="C35" s="34"/>
      <c r="D35" s="34"/>
      <c r="E35" s="34" t="s">
        <v>899</v>
      </c>
      <c r="F35" s="34"/>
      <c r="G35" s="34"/>
      <c r="H35" s="34"/>
    </row>
    <row r="36" spans="1:8" ht="29">
      <c r="A36" s="34"/>
      <c r="B36" s="34"/>
      <c r="C36" s="34"/>
      <c r="D36" s="34"/>
      <c r="E36" s="34" t="s">
        <v>900</v>
      </c>
      <c r="F36" s="34"/>
      <c r="G36" s="34"/>
      <c r="H36" s="34"/>
    </row>
    <row r="37" spans="1:8" ht="29">
      <c r="A37" s="34"/>
      <c r="B37" s="34"/>
      <c r="C37" s="34"/>
      <c r="D37" s="34"/>
      <c r="E37" s="34" t="s">
        <v>901</v>
      </c>
      <c r="F37" s="34"/>
      <c r="G37" s="34"/>
      <c r="H37" s="34"/>
    </row>
    <row r="38" spans="1:8" ht="29">
      <c r="A38" s="34"/>
      <c r="B38" s="34"/>
      <c r="C38" s="34"/>
      <c r="D38" s="34"/>
      <c r="E38" s="34" t="s">
        <v>902</v>
      </c>
      <c r="F38" s="34"/>
      <c r="G38" s="34"/>
      <c r="H38" s="34"/>
    </row>
    <row r="39" spans="1:8" ht="29">
      <c r="A39" s="34"/>
      <c r="B39" s="34"/>
      <c r="C39" s="34"/>
      <c r="D39" s="34"/>
      <c r="E39" s="34" t="s">
        <v>903</v>
      </c>
      <c r="F39" s="34"/>
      <c r="G39" s="34"/>
      <c r="H39" s="34"/>
    </row>
    <row r="40" spans="1:8" ht="29">
      <c r="A40" s="34"/>
      <c r="B40" s="34"/>
      <c r="C40" s="34"/>
      <c r="D40" s="34"/>
      <c r="E40" s="34" t="s">
        <v>1126</v>
      </c>
      <c r="F40" s="34"/>
      <c r="G40" s="34"/>
      <c r="H40" s="34"/>
    </row>
    <row r="41" spans="1:8" ht="29">
      <c r="A41" s="34"/>
      <c r="B41" s="34"/>
      <c r="C41" s="34"/>
      <c r="D41" s="34"/>
      <c r="E41" s="34" t="s">
        <v>1127</v>
      </c>
      <c r="F41" s="34"/>
      <c r="G41" s="34"/>
      <c r="H41" s="34"/>
    </row>
    <row r="42" spans="1:8">
      <c r="A42" s="34"/>
      <c r="B42" s="34"/>
      <c r="C42" s="34"/>
      <c r="D42" s="34"/>
      <c r="E42" s="34" t="s">
        <v>1128</v>
      </c>
      <c r="F42" s="34"/>
      <c r="G42" s="34"/>
      <c r="H42" s="34"/>
    </row>
    <row r="43" spans="1:8">
      <c r="A43" s="34"/>
      <c r="B43" s="34"/>
      <c r="C43" s="34"/>
      <c r="D43" s="34"/>
      <c r="E43" s="34" t="s">
        <v>1129</v>
      </c>
      <c r="F43" s="34"/>
      <c r="G43" s="34"/>
      <c r="H43" s="34"/>
    </row>
    <row r="44" spans="1:8" ht="29">
      <c r="A44" s="34"/>
      <c r="B44" s="34"/>
      <c r="C44" s="34"/>
      <c r="D44" s="34"/>
      <c r="E44" s="34" t="s">
        <v>1130</v>
      </c>
      <c r="F44" s="34"/>
      <c r="G44" s="34"/>
      <c r="H44" s="34"/>
    </row>
    <row r="45" spans="1:8" ht="29">
      <c r="A45" s="34"/>
      <c r="B45" s="34"/>
      <c r="C45" s="34"/>
      <c r="D45" s="34"/>
      <c r="E45" s="34" t="s">
        <v>1131</v>
      </c>
      <c r="F45" s="34"/>
      <c r="G45" s="34"/>
      <c r="H45" s="34"/>
    </row>
    <row r="46" spans="1:8" ht="43.5" customHeight="1">
      <c r="A46" s="34" t="s">
        <v>5</v>
      </c>
      <c r="B46" s="78" t="s">
        <v>577</v>
      </c>
      <c r="C46" s="34" t="s">
        <v>401</v>
      </c>
      <c r="D46" s="34" t="s">
        <v>578</v>
      </c>
      <c r="E46" s="34" t="s">
        <v>1132</v>
      </c>
      <c r="F46" s="34"/>
      <c r="G46" s="34"/>
      <c r="H46" s="34"/>
    </row>
    <row r="47" spans="1:8">
      <c r="A47" s="34"/>
      <c r="B47" s="34"/>
      <c r="C47" s="34"/>
      <c r="D47" s="34"/>
      <c r="E47" s="34" t="s">
        <v>1133</v>
      </c>
      <c r="F47" s="34"/>
      <c r="G47" s="34"/>
      <c r="H47" s="34"/>
    </row>
    <row r="48" spans="1:8">
      <c r="A48" s="34"/>
      <c r="B48" s="34"/>
      <c r="C48" s="34"/>
      <c r="D48" s="34"/>
      <c r="E48" s="34" t="s">
        <v>1134</v>
      </c>
      <c r="F48" s="34"/>
      <c r="G48" s="34"/>
      <c r="H48" s="34"/>
    </row>
    <row r="49" spans="1:8">
      <c r="A49" s="34"/>
      <c r="B49" s="34"/>
      <c r="C49" s="34"/>
      <c r="D49" s="34"/>
      <c r="E49" s="34" t="s">
        <v>1135</v>
      </c>
      <c r="F49" s="34"/>
      <c r="G49" s="34"/>
      <c r="H49" s="34"/>
    </row>
    <row r="50" spans="1:8">
      <c r="A50" s="34"/>
      <c r="B50" s="34"/>
      <c r="C50" s="34"/>
      <c r="D50" s="34"/>
      <c r="E50" s="34" t="s">
        <v>1136</v>
      </c>
      <c r="F50" s="34"/>
      <c r="G50" s="34"/>
      <c r="H50" s="34"/>
    </row>
    <row r="51" spans="1:8">
      <c r="A51" s="34"/>
      <c r="B51" s="34"/>
      <c r="C51" s="34"/>
      <c r="D51" s="34"/>
      <c r="E51" s="34" t="s">
        <v>1137</v>
      </c>
      <c r="F51" s="34"/>
      <c r="G51" s="34"/>
      <c r="H51" s="34"/>
    </row>
    <row r="52" spans="1:8">
      <c r="A52" s="34"/>
      <c r="B52" s="34"/>
      <c r="C52" s="34"/>
      <c r="D52" s="34"/>
      <c r="E52" s="34" t="s">
        <v>1138</v>
      </c>
      <c r="F52" s="34"/>
      <c r="G52" s="34"/>
      <c r="H52" s="34"/>
    </row>
    <row r="53" spans="1:8" ht="29.25" customHeight="1">
      <c r="A53" s="34"/>
      <c r="B53" s="34"/>
      <c r="C53" s="34"/>
      <c r="D53" s="34"/>
      <c r="E53" s="34" t="s">
        <v>1139</v>
      </c>
      <c r="F53" s="34"/>
      <c r="G53" s="34"/>
      <c r="H53" s="34"/>
    </row>
    <row r="54" spans="1:8" ht="29.25" customHeight="1">
      <c r="A54" s="34"/>
      <c r="B54" s="34"/>
      <c r="C54" s="34"/>
      <c r="D54" s="34"/>
      <c r="E54" s="34" t="s">
        <v>1140</v>
      </c>
      <c r="F54" s="34"/>
      <c r="G54" s="34"/>
      <c r="H54" s="34"/>
    </row>
    <row r="55" spans="1:8" ht="29.25" customHeight="1">
      <c r="A55" s="34"/>
      <c r="B55" s="34"/>
      <c r="C55" s="34"/>
      <c r="D55" s="34"/>
      <c r="E55" s="34" t="s">
        <v>1141</v>
      </c>
      <c r="F55" s="34"/>
      <c r="G55" s="34"/>
      <c r="H55" s="34"/>
    </row>
    <row r="56" spans="1:8" ht="29.25" customHeight="1">
      <c r="A56" s="34"/>
      <c r="B56" s="34"/>
      <c r="C56" s="34"/>
      <c r="D56" s="34"/>
      <c r="E56" s="34" t="s">
        <v>1142</v>
      </c>
      <c r="F56" s="34"/>
      <c r="G56" s="34"/>
      <c r="H56" s="34"/>
    </row>
    <row r="57" spans="1:8">
      <c r="A57" s="34"/>
      <c r="B57" s="34"/>
      <c r="C57" s="34"/>
      <c r="D57" s="34"/>
      <c r="E57" s="34" t="s">
        <v>1143</v>
      </c>
      <c r="F57" s="34"/>
      <c r="G57" s="34"/>
      <c r="H57" s="34"/>
    </row>
    <row r="58" spans="1:8">
      <c r="A58" s="34"/>
      <c r="B58" s="34"/>
      <c r="C58" s="34"/>
      <c r="D58" s="34"/>
      <c r="E58" s="34" t="s">
        <v>1144</v>
      </c>
      <c r="F58" s="34"/>
      <c r="G58" s="34"/>
      <c r="H58" s="34"/>
    </row>
    <row r="59" spans="1:8">
      <c r="A59" s="34"/>
      <c r="B59" s="34"/>
      <c r="C59" s="34"/>
      <c r="D59" s="34"/>
      <c r="E59" s="34" t="s">
        <v>1145</v>
      </c>
      <c r="F59" s="34"/>
      <c r="G59" s="34"/>
      <c r="H59" s="34"/>
    </row>
    <row r="60" spans="1:8">
      <c r="A60" s="34"/>
      <c r="B60" s="34"/>
      <c r="C60" s="34"/>
      <c r="D60" s="34"/>
      <c r="E60" s="34" t="s">
        <v>1146</v>
      </c>
      <c r="F60" s="34"/>
      <c r="G60" s="34"/>
      <c r="H60" s="34"/>
    </row>
    <row r="61" spans="1:8">
      <c r="A61" s="34"/>
      <c r="B61" s="34"/>
      <c r="C61" s="34"/>
      <c r="D61" s="34"/>
      <c r="E61" s="34" t="s">
        <v>1147</v>
      </c>
      <c r="F61" s="34"/>
      <c r="G61" s="34"/>
      <c r="H61" s="34"/>
    </row>
    <row r="62" spans="1:8">
      <c r="A62" s="34"/>
      <c r="B62" s="34"/>
      <c r="C62" s="34"/>
      <c r="D62" s="34"/>
      <c r="E62" s="34" t="s">
        <v>1148</v>
      </c>
      <c r="F62" s="34"/>
      <c r="G62" s="34"/>
      <c r="H62" s="34"/>
    </row>
    <row r="63" spans="1:8" ht="29">
      <c r="A63" s="34" t="s">
        <v>5</v>
      </c>
      <c r="B63" s="34" t="s">
        <v>661</v>
      </c>
      <c r="C63" s="34" t="s">
        <v>401</v>
      </c>
      <c r="D63" s="34" t="s">
        <v>1149</v>
      </c>
      <c r="E63" s="34" t="s">
        <v>1150</v>
      </c>
      <c r="F63" s="34"/>
      <c r="G63" s="34"/>
      <c r="H63" s="34"/>
    </row>
    <row r="64" spans="1:8">
      <c r="A64" s="34"/>
      <c r="B64" s="34"/>
      <c r="C64" s="34"/>
      <c r="D64" s="34"/>
      <c r="E64" s="34" t="s">
        <v>1151</v>
      </c>
      <c r="F64" s="34"/>
      <c r="G64" s="34"/>
      <c r="H64" s="34"/>
    </row>
    <row r="65" spans="1:8" ht="203">
      <c r="A65" s="34"/>
      <c r="B65" s="34"/>
      <c r="C65" s="34"/>
      <c r="D65" s="34"/>
      <c r="E65" s="34" t="s">
        <v>1152</v>
      </c>
      <c r="F65" s="34"/>
      <c r="G65" s="34"/>
      <c r="H65" s="34"/>
    </row>
    <row r="66" spans="1:8">
      <c r="A66" s="34"/>
      <c r="B66" s="34"/>
      <c r="C66" s="34"/>
      <c r="D66" s="34"/>
      <c r="E66" s="34" t="s">
        <v>1153</v>
      </c>
      <c r="F66" s="34"/>
      <c r="G66" s="34"/>
      <c r="H66" s="34"/>
    </row>
    <row r="67" spans="1:8" ht="58">
      <c r="A67" s="34" t="s">
        <v>5</v>
      </c>
      <c r="B67" s="34" t="s">
        <v>1123</v>
      </c>
      <c r="C67" s="34" t="s">
        <v>401</v>
      </c>
      <c r="D67" s="34" t="s">
        <v>904</v>
      </c>
      <c r="E67" s="34" t="s">
        <v>1154</v>
      </c>
      <c r="F67" s="34"/>
      <c r="G67" s="34"/>
      <c r="H67" s="34"/>
    </row>
    <row r="68" spans="1:8" ht="29.25" customHeight="1">
      <c r="A68" s="34"/>
      <c r="B68" s="34"/>
      <c r="C68" s="34"/>
      <c r="D68" s="34"/>
      <c r="E68" s="34" t="s">
        <v>1155</v>
      </c>
      <c r="F68" s="34"/>
      <c r="G68" s="34"/>
      <c r="H68" s="34"/>
    </row>
    <row r="69" spans="1:8">
      <c r="A69" s="34"/>
      <c r="B69" s="34"/>
      <c r="C69" s="34"/>
      <c r="D69" s="34"/>
      <c r="E69" s="34" t="s">
        <v>1156</v>
      </c>
      <c r="F69" s="34"/>
      <c r="G69" s="34"/>
      <c r="H69" s="34"/>
    </row>
    <row r="70" spans="1:8" ht="87" customHeight="1">
      <c r="A70" s="34" t="s">
        <v>5</v>
      </c>
      <c r="B70" s="78" t="s">
        <v>579</v>
      </c>
      <c r="C70" s="34" t="s">
        <v>401</v>
      </c>
      <c r="D70" s="34" t="s">
        <v>905</v>
      </c>
      <c r="E70" s="34" t="s">
        <v>906</v>
      </c>
      <c r="F70" s="34"/>
      <c r="G70" s="34"/>
      <c r="H70" s="34"/>
    </row>
    <row r="71" spans="1:8" ht="29.25" customHeight="1">
      <c r="A71" s="34"/>
      <c r="B71" s="34"/>
      <c r="C71" s="34"/>
      <c r="D71" s="34"/>
      <c r="E71" s="34" t="s">
        <v>907</v>
      </c>
      <c r="F71" s="34"/>
      <c r="G71" s="34"/>
      <c r="H71" s="34"/>
    </row>
    <row r="72" spans="1:8" ht="29.25" customHeight="1">
      <c r="A72" s="34"/>
      <c r="B72" s="34"/>
      <c r="C72" s="34"/>
      <c r="D72" s="34"/>
      <c r="E72" s="34" t="s">
        <v>908</v>
      </c>
      <c r="F72" s="34"/>
      <c r="G72" s="34"/>
      <c r="H72" s="34"/>
    </row>
    <row r="73" spans="1:8" ht="29.25" customHeight="1">
      <c r="A73" s="34"/>
      <c r="B73" s="34"/>
      <c r="C73" s="34"/>
      <c r="D73" s="34"/>
      <c r="E73" s="34" t="s">
        <v>909</v>
      </c>
      <c r="F73" s="34"/>
      <c r="G73" s="34"/>
      <c r="H73" s="34"/>
    </row>
    <row r="74" spans="1:8" ht="29.25" customHeight="1">
      <c r="A74" s="34"/>
      <c r="B74" s="34"/>
      <c r="C74" s="34"/>
      <c r="D74" s="34"/>
      <c r="E74" s="34" t="s">
        <v>910</v>
      </c>
      <c r="F74" s="34"/>
      <c r="G74" s="34"/>
      <c r="H74" s="34"/>
    </row>
    <row r="75" spans="1:8" ht="29">
      <c r="A75" s="34"/>
      <c r="B75" s="34"/>
      <c r="C75" s="34"/>
      <c r="D75" s="34"/>
      <c r="E75" s="34" t="s">
        <v>911</v>
      </c>
      <c r="F75" s="34"/>
      <c r="G75" s="34"/>
      <c r="H75" s="34"/>
    </row>
    <row r="76" spans="1:8" ht="29.25" customHeight="1">
      <c r="A76" s="34"/>
      <c r="B76" s="34"/>
      <c r="C76" s="34"/>
      <c r="D76" s="34"/>
      <c r="E76" s="34" t="s">
        <v>912</v>
      </c>
      <c r="F76" s="34"/>
      <c r="G76" s="34"/>
      <c r="H76" s="34"/>
    </row>
    <row r="77" spans="1:8" ht="29.25" customHeight="1">
      <c r="A77" s="34"/>
      <c r="B77" s="34"/>
      <c r="C77" s="34"/>
      <c r="D77" s="34"/>
      <c r="E77" s="34" t="s">
        <v>913</v>
      </c>
      <c r="F77" s="34"/>
      <c r="G77" s="34"/>
      <c r="H77" s="34"/>
    </row>
    <row r="78" spans="1:8" ht="72.5">
      <c r="A78" s="34"/>
      <c r="B78" s="34"/>
      <c r="C78" s="34"/>
      <c r="D78" s="34"/>
      <c r="E78" s="34" t="s">
        <v>914</v>
      </c>
      <c r="F78" s="34"/>
      <c r="G78" s="34"/>
      <c r="H78" s="34"/>
    </row>
    <row r="79" spans="1:8" ht="101.5">
      <c r="A79" s="34"/>
      <c r="B79" s="34"/>
      <c r="C79" s="34"/>
      <c r="D79" s="34"/>
      <c r="E79" s="34" t="s">
        <v>915</v>
      </c>
      <c r="F79" s="34"/>
      <c r="G79" s="34"/>
      <c r="H79" s="34"/>
    </row>
    <row r="80" spans="1:8" ht="29.25" customHeight="1">
      <c r="A80" s="34"/>
      <c r="B80" s="34"/>
      <c r="C80" s="34"/>
      <c r="D80" s="34"/>
      <c r="E80" s="34" t="s">
        <v>916</v>
      </c>
      <c r="F80" s="34"/>
      <c r="G80" s="34"/>
      <c r="H80" s="34"/>
    </row>
    <row r="81" spans="1:8" ht="29.25" customHeight="1">
      <c r="A81" s="34"/>
      <c r="B81" s="34"/>
      <c r="C81" s="34"/>
      <c r="D81" s="34"/>
      <c r="E81" s="34" t="s">
        <v>917</v>
      </c>
      <c r="F81" s="34"/>
      <c r="G81" s="34"/>
      <c r="H81" s="34"/>
    </row>
    <row r="82" spans="1:8" ht="29.25" customHeight="1">
      <c r="A82" s="34"/>
      <c r="B82" s="34"/>
      <c r="C82" s="34"/>
      <c r="D82" s="34"/>
      <c r="E82" s="34" t="s">
        <v>918</v>
      </c>
      <c r="F82" s="34"/>
      <c r="G82" s="34"/>
      <c r="H82" s="34"/>
    </row>
    <row r="83" spans="1:8" ht="29.25" customHeight="1">
      <c r="A83" s="34"/>
      <c r="B83" s="34"/>
      <c r="C83" s="34"/>
      <c r="D83" s="34"/>
      <c r="E83" s="34" t="s">
        <v>919</v>
      </c>
      <c r="F83" s="34"/>
      <c r="G83" s="34"/>
      <c r="H83" s="34"/>
    </row>
    <row r="84" spans="1:8" ht="29.25" customHeight="1">
      <c r="A84" s="34"/>
      <c r="B84" s="34"/>
      <c r="C84" s="34"/>
      <c r="D84" s="34"/>
      <c r="E84" s="34" t="s">
        <v>920</v>
      </c>
      <c r="F84" s="34"/>
      <c r="G84" s="34"/>
      <c r="H84" s="34"/>
    </row>
    <row r="85" spans="1:8" ht="29.25" customHeight="1">
      <c r="A85" s="34"/>
      <c r="B85" s="34"/>
      <c r="C85" s="34"/>
      <c r="D85" s="34"/>
      <c r="E85" s="34" t="s">
        <v>921</v>
      </c>
      <c r="F85" s="34"/>
      <c r="G85" s="34"/>
      <c r="H85" s="34"/>
    </row>
    <row r="86" spans="1:8" ht="29">
      <c r="A86" s="34"/>
      <c r="B86" s="34"/>
      <c r="C86" s="34"/>
      <c r="D86" s="34"/>
      <c r="E86" s="34" t="s">
        <v>922</v>
      </c>
      <c r="F86" s="34"/>
      <c r="G86" s="34"/>
      <c r="H86" s="34"/>
    </row>
    <row r="87" spans="1:8" ht="29">
      <c r="A87" s="34"/>
      <c r="B87" s="34"/>
      <c r="C87" s="34"/>
      <c r="D87" s="34"/>
      <c r="E87" s="34" t="s">
        <v>923</v>
      </c>
      <c r="F87" s="34"/>
      <c r="G87" s="34"/>
      <c r="H87" s="34"/>
    </row>
    <row r="88" spans="1:8" ht="29">
      <c r="A88" s="34"/>
      <c r="B88" s="34"/>
      <c r="C88" s="34"/>
      <c r="D88" s="34"/>
      <c r="E88" s="34" t="s">
        <v>924</v>
      </c>
      <c r="F88" s="34"/>
      <c r="G88" s="34"/>
      <c r="H88" s="34"/>
    </row>
    <row r="89" spans="1:8" ht="29">
      <c r="A89" s="34"/>
      <c r="B89" s="34"/>
      <c r="C89" s="34"/>
      <c r="D89" s="34"/>
      <c r="E89" s="34" t="s">
        <v>1314</v>
      </c>
      <c r="F89" s="34"/>
      <c r="G89" s="34"/>
      <c r="H89" s="34"/>
    </row>
    <row r="90" spans="1:8" ht="29">
      <c r="A90" s="34"/>
      <c r="B90" s="34"/>
      <c r="C90" s="34"/>
      <c r="D90" s="34"/>
      <c r="E90" s="34" t="s">
        <v>925</v>
      </c>
      <c r="F90" s="34"/>
      <c r="G90" s="34"/>
      <c r="H90" s="34"/>
    </row>
    <row r="91" spans="1:8" ht="29">
      <c r="A91" s="34"/>
      <c r="B91" s="34"/>
      <c r="C91" s="34"/>
      <c r="D91" s="34"/>
      <c r="E91" s="34" t="s">
        <v>926</v>
      </c>
      <c r="F91" s="34"/>
      <c r="G91" s="34"/>
      <c r="H91" s="34"/>
    </row>
    <row r="92" spans="1:8" ht="29">
      <c r="A92" s="34"/>
      <c r="B92" s="34"/>
      <c r="C92" s="34"/>
      <c r="D92" s="34"/>
      <c r="E92" s="34" t="s">
        <v>927</v>
      </c>
      <c r="F92" s="34"/>
      <c r="G92" s="34"/>
      <c r="H92" s="34"/>
    </row>
    <row r="93" spans="1:8" ht="29">
      <c r="A93" s="34"/>
      <c r="B93" s="34"/>
      <c r="C93" s="34"/>
      <c r="D93" s="34"/>
      <c r="E93" s="34" t="s">
        <v>1315</v>
      </c>
      <c r="F93" s="34"/>
      <c r="G93" s="34"/>
      <c r="H93" s="34"/>
    </row>
    <row r="94" spans="1:8" ht="29">
      <c r="A94" s="34"/>
      <c r="B94" s="34"/>
      <c r="C94" s="34"/>
      <c r="D94" s="34"/>
      <c r="E94" s="34" t="s">
        <v>928</v>
      </c>
      <c r="F94" s="34"/>
      <c r="G94" s="34"/>
      <c r="H94" s="34"/>
    </row>
    <row r="95" spans="1:8" ht="29">
      <c r="A95" s="34"/>
      <c r="B95" s="34"/>
      <c r="C95" s="34"/>
      <c r="D95" s="34"/>
      <c r="E95" s="34" t="s">
        <v>929</v>
      </c>
      <c r="F95" s="34"/>
      <c r="G95" s="34"/>
      <c r="H95" s="34"/>
    </row>
    <row r="96" spans="1:8" ht="29">
      <c r="A96" s="34"/>
      <c r="B96" s="34"/>
      <c r="C96" s="34"/>
      <c r="D96" s="34"/>
      <c r="E96" s="34" t="s">
        <v>930</v>
      </c>
      <c r="F96" s="34"/>
      <c r="G96" s="34"/>
      <c r="H96" s="34"/>
    </row>
    <row r="97" spans="1:8" ht="29">
      <c r="A97" s="34"/>
      <c r="B97" s="34"/>
      <c r="C97" s="34"/>
      <c r="D97" s="34"/>
      <c r="E97" s="34" t="s">
        <v>931</v>
      </c>
      <c r="F97" s="34"/>
      <c r="G97" s="34"/>
      <c r="H97" s="34"/>
    </row>
    <row r="98" spans="1:8" ht="29">
      <c r="A98" s="34"/>
      <c r="B98" s="34"/>
      <c r="C98" s="34"/>
      <c r="D98" s="34"/>
      <c r="E98" s="34" t="s">
        <v>1316</v>
      </c>
      <c r="F98" s="34"/>
      <c r="G98" s="34"/>
      <c r="H98" s="34"/>
    </row>
    <row r="99" spans="1:8" ht="29">
      <c r="A99" s="34"/>
      <c r="B99" s="34"/>
      <c r="C99" s="34"/>
      <c r="D99" s="34"/>
      <c r="E99" s="34" t="s">
        <v>932</v>
      </c>
      <c r="F99" s="34"/>
      <c r="G99" s="34"/>
      <c r="H99" s="34"/>
    </row>
    <row r="100" spans="1:8" ht="29">
      <c r="A100" s="34"/>
      <c r="B100" s="34"/>
      <c r="C100" s="34"/>
      <c r="D100" s="34"/>
      <c r="E100" s="34" t="s">
        <v>933</v>
      </c>
      <c r="F100" s="34"/>
      <c r="G100" s="34"/>
      <c r="H100" s="34"/>
    </row>
    <row r="101" spans="1:8" ht="29">
      <c r="A101" s="34"/>
      <c r="B101" s="34"/>
      <c r="C101" s="34"/>
      <c r="D101" s="34"/>
      <c r="E101" s="34" t="s">
        <v>1157</v>
      </c>
      <c r="F101" s="34"/>
      <c r="G101" s="34"/>
      <c r="H101" s="34"/>
    </row>
    <row r="102" spans="1:8" ht="29">
      <c r="A102" s="34"/>
      <c r="B102" s="34"/>
      <c r="C102" s="34"/>
      <c r="D102" s="34"/>
      <c r="E102" s="34" t="s">
        <v>1158</v>
      </c>
      <c r="F102" s="34"/>
      <c r="G102" s="34"/>
      <c r="H102" s="34"/>
    </row>
    <row r="103" spans="1:8" ht="29">
      <c r="A103" s="34"/>
      <c r="B103" s="34"/>
      <c r="C103" s="34"/>
      <c r="D103" s="34"/>
      <c r="E103" s="34" t="s">
        <v>934</v>
      </c>
      <c r="F103" s="34"/>
      <c r="G103" s="34"/>
      <c r="H103" s="34"/>
    </row>
    <row r="104" spans="1:8" ht="101.5" customHeight="1">
      <c r="A104" s="34" t="s">
        <v>5</v>
      </c>
      <c r="B104" s="78" t="s">
        <v>580</v>
      </c>
      <c r="C104" s="34" t="s">
        <v>401</v>
      </c>
      <c r="D104" s="34" t="s">
        <v>581</v>
      </c>
      <c r="E104" s="78" t="s">
        <v>1159</v>
      </c>
      <c r="F104" s="34"/>
      <c r="G104" s="34"/>
      <c r="H104" s="34"/>
    </row>
    <row r="105" spans="1:8" ht="29">
      <c r="A105" s="34"/>
      <c r="B105" s="34"/>
      <c r="C105" s="34"/>
      <c r="D105" s="34"/>
      <c r="E105" s="78" t="s">
        <v>1160</v>
      </c>
      <c r="F105" s="34"/>
      <c r="G105" s="34"/>
      <c r="H105" s="34"/>
    </row>
    <row r="106" spans="1:8" ht="29.25" customHeight="1">
      <c r="A106" s="34"/>
      <c r="B106" s="34"/>
      <c r="C106" s="34"/>
      <c r="D106" s="34"/>
      <c r="E106" s="34" t="s">
        <v>935</v>
      </c>
      <c r="F106" s="34"/>
      <c r="G106" s="34"/>
      <c r="H106" s="34"/>
    </row>
    <row r="107" spans="1:8">
      <c r="A107" s="34"/>
      <c r="B107" s="34"/>
      <c r="C107" s="34"/>
      <c r="D107" s="34"/>
      <c r="E107" s="34" t="s">
        <v>936</v>
      </c>
      <c r="F107" s="34"/>
      <c r="G107" s="34"/>
      <c r="H107" s="34"/>
    </row>
    <row r="108" spans="1:8" ht="29.25" customHeight="1">
      <c r="A108" s="34"/>
      <c r="B108" s="34"/>
      <c r="C108" s="34"/>
      <c r="D108" s="34"/>
      <c r="E108" s="34" t="s">
        <v>937</v>
      </c>
      <c r="F108" s="34"/>
      <c r="G108" s="34"/>
      <c r="H108" s="34"/>
    </row>
    <row r="109" spans="1:8" ht="43.5">
      <c r="A109" s="34"/>
      <c r="B109" s="34"/>
      <c r="C109" s="34"/>
      <c r="D109" s="34"/>
      <c r="E109" s="34" t="s">
        <v>938</v>
      </c>
      <c r="F109" s="34"/>
      <c r="G109" s="34"/>
      <c r="H109" s="34"/>
    </row>
    <row r="110" spans="1:8" ht="29">
      <c r="A110" s="34"/>
      <c r="B110" s="34"/>
      <c r="C110" s="34"/>
      <c r="D110" s="34"/>
      <c r="E110" s="34" t="s">
        <v>939</v>
      </c>
      <c r="F110" s="34"/>
      <c r="G110" s="34"/>
      <c r="H110" s="34"/>
    </row>
    <row r="111" spans="1:8" ht="58">
      <c r="A111" s="34"/>
      <c r="B111" s="34"/>
      <c r="C111" s="34"/>
      <c r="D111" s="34"/>
      <c r="E111" s="34" t="s">
        <v>1161</v>
      </c>
      <c r="F111" s="34"/>
      <c r="G111" s="34"/>
      <c r="H111" s="34"/>
    </row>
    <row r="112" spans="1:8" ht="29.25" customHeight="1">
      <c r="A112" s="34"/>
      <c r="B112" s="34"/>
      <c r="C112" s="34"/>
      <c r="D112" s="34"/>
      <c r="E112" s="34" t="s">
        <v>940</v>
      </c>
      <c r="F112" s="34"/>
      <c r="G112" s="34"/>
      <c r="H112" s="34"/>
    </row>
    <row r="113" spans="1:8" ht="29.25" customHeight="1">
      <c r="A113" s="34"/>
      <c r="B113" s="34"/>
      <c r="C113" s="34"/>
      <c r="D113" s="34"/>
      <c r="E113" s="34" t="s">
        <v>941</v>
      </c>
      <c r="F113" s="34"/>
      <c r="G113" s="34"/>
      <c r="H113" s="34"/>
    </row>
    <row r="114" spans="1:8" ht="29">
      <c r="A114" s="34"/>
      <c r="B114" s="34"/>
      <c r="C114" s="34"/>
      <c r="D114" s="34"/>
      <c r="E114" s="34" t="s">
        <v>942</v>
      </c>
      <c r="F114" s="34"/>
      <c r="G114" s="34"/>
      <c r="H114" s="34"/>
    </row>
    <row r="115" spans="1:8" ht="29.25" customHeight="1">
      <c r="A115" s="34"/>
      <c r="B115" s="34"/>
      <c r="C115" s="34"/>
      <c r="D115" s="34"/>
      <c r="E115" s="34" t="s">
        <v>943</v>
      </c>
      <c r="F115" s="34"/>
      <c r="G115" s="34"/>
      <c r="H115" s="34"/>
    </row>
    <row r="116" spans="1:8">
      <c r="A116" s="34"/>
      <c r="B116" s="34"/>
      <c r="C116" s="34"/>
      <c r="D116" s="34"/>
      <c r="E116" s="34" t="s">
        <v>944</v>
      </c>
      <c r="F116" s="34"/>
      <c r="G116" s="34"/>
      <c r="H116" s="34"/>
    </row>
    <row r="117" spans="1:8">
      <c r="A117" s="34"/>
      <c r="B117" s="34"/>
      <c r="C117" s="34"/>
      <c r="D117" s="34"/>
      <c r="E117" s="34" t="s">
        <v>945</v>
      </c>
      <c r="F117" s="34"/>
      <c r="G117" s="34"/>
      <c r="H117" s="34"/>
    </row>
    <row r="118" spans="1:8" ht="29">
      <c r="A118" s="34"/>
      <c r="B118" s="34"/>
      <c r="C118" s="34"/>
      <c r="D118" s="34"/>
      <c r="E118" s="34" t="s">
        <v>946</v>
      </c>
      <c r="F118" s="34"/>
      <c r="G118" s="34"/>
      <c r="H118" s="34"/>
    </row>
    <row r="119" spans="1:8" ht="29">
      <c r="A119" s="34"/>
      <c r="B119" s="34"/>
      <c r="C119" s="34"/>
      <c r="D119" s="34"/>
      <c r="E119" s="34" t="s">
        <v>947</v>
      </c>
      <c r="F119" s="34"/>
      <c r="G119" s="34"/>
      <c r="H119" s="34"/>
    </row>
    <row r="120" spans="1:8" ht="29">
      <c r="A120" s="34"/>
      <c r="B120" s="34"/>
      <c r="C120" s="34"/>
      <c r="D120" s="34"/>
      <c r="E120" s="34" t="s">
        <v>948</v>
      </c>
      <c r="F120" s="34"/>
      <c r="G120" s="34"/>
      <c r="H120" s="34"/>
    </row>
    <row r="121" spans="1:8">
      <c r="A121" s="34"/>
      <c r="B121" s="34"/>
      <c r="C121" s="34"/>
      <c r="D121" s="34"/>
      <c r="E121" s="34" t="s">
        <v>949</v>
      </c>
      <c r="F121" s="34"/>
      <c r="G121" s="34"/>
      <c r="H121" s="34"/>
    </row>
    <row r="122" spans="1:8" ht="29">
      <c r="A122" s="34"/>
      <c r="B122" s="34"/>
      <c r="C122" s="34"/>
      <c r="D122" s="34"/>
      <c r="E122" s="34" t="s">
        <v>950</v>
      </c>
      <c r="F122" s="34"/>
      <c r="G122" s="34"/>
      <c r="H122" s="34"/>
    </row>
    <row r="123" spans="1:8" ht="101.5" customHeight="1">
      <c r="A123" s="34" t="s">
        <v>5</v>
      </c>
      <c r="B123" s="78" t="s">
        <v>582</v>
      </c>
      <c r="C123" s="34" t="s">
        <v>401</v>
      </c>
      <c r="D123" s="34" t="s">
        <v>583</v>
      </c>
      <c r="E123" s="34" t="s">
        <v>951</v>
      </c>
      <c r="F123" s="34"/>
      <c r="G123" s="34"/>
      <c r="H123" s="34"/>
    </row>
    <row r="124" spans="1:8" ht="29.25" customHeight="1">
      <c r="A124" s="34"/>
      <c r="B124" s="34"/>
      <c r="C124" s="34"/>
      <c r="D124" s="34"/>
      <c r="E124" s="34" t="s">
        <v>952</v>
      </c>
      <c r="F124" s="34"/>
      <c r="G124" s="34"/>
      <c r="H124" s="34"/>
    </row>
    <row r="125" spans="1:8" ht="29.25" customHeight="1">
      <c r="A125" s="34"/>
      <c r="B125" s="34"/>
      <c r="C125" s="34"/>
      <c r="D125" s="34"/>
      <c r="E125" s="34" t="s">
        <v>953</v>
      </c>
      <c r="F125" s="34"/>
      <c r="G125" s="34"/>
      <c r="H125" s="34"/>
    </row>
    <row r="126" spans="1:8" ht="29.25" customHeight="1">
      <c r="A126" s="34"/>
      <c r="B126" s="34"/>
      <c r="C126" s="34"/>
      <c r="D126" s="34"/>
      <c r="E126" s="34" t="s">
        <v>954</v>
      </c>
      <c r="F126" s="34"/>
      <c r="G126" s="34"/>
      <c r="H126" s="34"/>
    </row>
    <row r="127" spans="1:8" ht="29.25" customHeight="1">
      <c r="A127" s="34"/>
      <c r="B127" s="34"/>
      <c r="C127" s="34"/>
      <c r="D127" s="34"/>
      <c r="E127" s="34" t="s">
        <v>955</v>
      </c>
      <c r="F127" s="34"/>
      <c r="G127" s="34"/>
      <c r="H127" s="34"/>
    </row>
    <row r="128" spans="1:8" ht="29.25" customHeight="1">
      <c r="A128" s="34"/>
      <c r="B128" s="34"/>
      <c r="C128" s="34"/>
      <c r="D128" s="34"/>
      <c r="E128" s="34" t="s">
        <v>956</v>
      </c>
      <c r="F128" s="34"/>
      <c r="G128" s="34"/>
      <c r="H128" s="34"/>
    </row>
    <row r="129" spans="1:8" ht="29.25" customHeight="1">
      <c r="A129" s="34"/>
      <c r="B129" s="34"/>
      <c r="C129" s="34"/>
      <c r="D129" s="34"/>
      <c r="E129" s="34" t="s">
        <v>957</v>
      </c>
      <c r="F129" s="34"/>
      <c r="G129" s="34"/>
      <c r="H129" s="34"/>
    </row>
    <row r="130" spans="1:8" ht="29.25" customHeight="1">
      <c r="A130" s="34"/>
      <c r="B130" s="34"/>
      <c r="C130" s="34"/>
      <c r="D130" s="34"/>
      <c r="E130" s="34" t="s">
        <v>958</v>
      </c>
      <c r="F130" s="34"/>
      <c r="G130" s="34"/>
      <c r="H130" s="34"/>
    </row>
    <row r="131" spans="1:8" ht="29.25" customHeight="1">
      <c r="A131" s="34"/>
      <c r="B131" s="34"/>
      <c r="C131" s="34"/>
      <c r="D131" s="34"/>
      <c r="E131" s="34" t="s">
        <v>959</v>
      </c>
      <c r="F131" s="34"/>
      <c r="G131" s="34"/>
      <c r="H131" s="34"/>
    </row>
    <row r="132" spans="1:8" ht="29">
      <c r="A132" s="34"/>
      <c r="B132" s="34"/>
      <c r="C132" s="34"/>
      <c r="D132" s="34"/>
      <c r="E132" s="34" t="s">
        <v>960</v>
      </c>
      <c r="F132" s="34"/>
      <c r="G132" s="34"/>
      <c r="H132" s="34"/>
    </row>
    <row r="133" spans="1:8" ht="29">
      <c r="A133" s="34"/>
      <c r="B133" s="34"/>
      <c r="C133" s="34"/>
      <c r="D133" s="34"/>
      <c r="E133" s="34" t="s">
        <v>961</v>
      </c>
      <c r="F133" s="34"/>
      <c r="G133" s="34"/>
      <c r="H133" s="34"/>
    </row>
    <row r="134" spans="1:8" ht="29">
      <c r="A134" s="34"/>
      <c r="B134" s="34"/>
      <c r="C134" s="34"/>
      <c r="D134" s="34"/>
      <c r="E134" s="34" t="s">
        <v>962</v>
      </c>
      <c r="F134" s="34"/>
      <c r="G134" s="34"/>
      <c r="H134" s="34"/>
    </row>
    <row r="135" spans="1:8" ht="29">
      <c r="A135" s="34"/>
      <c r="B135" s="34"/>
      <c r="C135" s="34"/>
      <c r="D135" s="34"/>
      <c r="E135" s="34" t="s">
        <v>963</v>
      </c>
      <c r="F135" s="34"/>
      <c r="G135" s="34"/>
      <c r="H135" s="34"/>
    </row>
    <row r="136" spans="1:8" ht="72.5">
      <c r="A136" s="34"/>
      <c r="B136" s="34"/>
      <c r="C136" s="34"/>
      <c r="D136" s="34"/>
      <c r="E136" s="34" t="s">
        <v>964</v>
      </c>
      <c r="F136" s="34"/>
      <c r="G136" s="34"/>
      <c r="H136" s="34"/>
    </row>
    <row r="137" spans="1:8" ht="58">
      <c r="A137" s="34"/>
      <c r="B137" s="34"/>
      <c r="C137" s="34"/>
      <c r="D137" s="34"/>
      <c r="E137" s="34" t="s">
        <v>965</v>
      </c>
      <c r="F137" s="34"/>
      <c r="G137" s="34"/>
      <c r="H137" s="34"/>
    </row>
    <row r="138" spans="1:8" ht="105.75" customHeight="1">
      <c r="A138" s="34"/>
      <c r="B138" s="34"/>
      <c r="C138" s="34"/>
      <c r="D138" s="34"/>
      <c r="E138" s="34" t="s">
        <v>966</v>
      </c>
      <c r="F138" s="34"/>
      <c r="G138" s="34"/>
      <c r="H138" s="34"/>
    </row>
    <row r="139" spans="1:8" ht="29">
      <c r="A139" s="34"/>
      <c r="B139" s="34"/>
      <c r="C139" s="34"/>
      <c r="D139" s="34"/>
      <c r="E139" s="34" t="s">
        <v>967</v>
      </c>
      <c r="F139" s="34"/>
      <c r="G139" s="34"/>
      <c r="H139" s="34"/>
    </row>
    <row r="140" spans="1:8" ht="29">
      <c r="A140" s="34"/>
      <c r="B140" s="34"/>
      <c r="C140" s="34"/>
      <c r="D140" s="34"/>
      <c r="E140" s="34" t="s">
        <v>968</v>
      </c>
      <c r="F140" s="34"/>
      <c r="G140" s="34"/>
      <c r="H140" s="34"/>
    </row>
    <row r="141" spans="1:8" ht="29">
      <c r="A141" s="34"/>
      <c r="B141" s="34"/>
      <c r="C141" s="34"/>
      <c r="D141" s="34"/>
      <c r="E141" s="34" t="s">
        <v>955</v>
      </c>
      <c r="F141" s="34"/>
      <c r="G141" s="34"/>
      <c r="H141" s="34"/>
    </row>
    <row r="142" spans="1:8" ht="29">
      <c r="A142" s="34"/>
      <c r="B142" s="34"/>
      <c r="C142" s="34"/>
      <c r="D142" s="34"/>
      <c r="E142" s="34" t="s">
        <v>956</v>
      </c>
      <c r="F142" s="34"/>
      <c r="G142" s="34"/>
      <c r="H142" s="34"/>
    </row>
    <row r="143" spans="1:8" ht="29">
      <c r="A143" s="34"/>
      <c r="B143" s="34"/>
      <c r="C143" s="34"/>
      <c r="D143" s="34"/>
      <c r="E143" s="34" t="s">
        <v>969</v>
      </c>
      <c r="F143" s="34"/>
      <c r="G143" s="34"/>
      <c r="H143" s="34"/>
    </row>
    <row r="144" spans="1:8" ht="29">
      <c r="A144" s="34"/>
      <c r="B144" s="34"/>
      <c r="C144" s="34"/>
      <c r="D144" s="34"/>
      <c r="E144" s="34" t="s">
        <v>970</v>
      </c>
      <c r="F144" s="34"/>
      <c r="G144" s="34"/>
      <c r="H144" s="34"/>
    </row>
    <row r="145" spans="1:8" ht="29">
      <c r="A145" s="34"/>
      <c r="B145" s="34"/>
      <c r="C145" s="34"/>
      <c r="D145" s="34"/>
      <c r="E145" s="34" t="s">
        <v>971</v>
      </c>
      <c r="F145" s="34"/>
      <c r="G145" s="34"/>
      <c r="H145" s="34"/>
    </row>
    <row r="146" spans="1:8" ht="29">
      <c r="A146" s="34"/>
      <c r="B146" s="34"/>
      <c r="C146" s="34"/>
      <c r="D146" s="34"/>
      <c r="E146" s="34" t="s">
        <v>972</v>
      </c>
      <c r="F146" s="34"/>
      <c r="G146" s="34"/>
      <c r="H146" s="34"/>
    </row>
    <row r="147" spans="1:8">
      <c r="A147" s="34"/>
      <c r="B147" s="34"/>
      <c r="C147" s="34"/>
      <c r="D147" s="34"/>
      <c r="E147" s="34" t="s">
        <v>1162</v>
      </c>
      <c r="F147" s="34"/>
      <c r="G147" s="34"/>
      <c r="H147" s="34"/>
    </row>
    <row r="148" spans="1:8" ht="29">
      <c r="A148" s="34"/>
      <c r="B148" s="34"/>
      <c r="C148" s="34"/>
      <c r="D148" s="34"/>
      <c r="E148" s="34" t="s">
        <v>1163</v>
      </c>
      <c r="F148" s="34"/>
      <c r="G148" s="34"/>
      <c r="H148" s="34"/>
    </row>
    <row r="149" spans="1:8" ht="29">
      <c r="A149" s="34"/>
      <c r="B149" s="34"/>
      <c r="C149" s="34"/>
      <c r="D149" s="34"/>
      <c r="E149" s="34" t="s">
        <v>1164</v>
      </c>
      <c r="F149" s="34"/>
      <c r="G149" s="34"/>
      <c r="H149" s="34"/>
    </row>
    <row r="150" spans="1:8" ht="43.5">
      <c r="A150" s="34" t="s">
        <v>5</v>
      </c>
      <c r="B150" s="34" t="s">
        <v>756</v>
      </c>
      <c r="C150" s="34" t="s">
        <v>401</v>
      </c>
      <c r="D150" s="34" t="s">
        <v>757</v>
      </c>
      <c r="E150" s="103" t="s">
        <v>1165</v>
      </c>
      <c r="F150" s="34"/>
      <c r="G150" s="34"/>
      <c r="H150" s="34"/>
    </row>
    <row r="151" spans="1:8" ht="29">
      <c r="A151" s="34"/>
      <c r="B151" s="34"/>
      <c r="C151" s="34"/>
      <c r="D151" s="34"/>
      <c r="E151" s="34" t="s">
        <v>973</v>
      </c>
      <c r="F151" s="34"/>
      <c r="G151" s="34"/>
      <c r="H151" s="34"/>
    </row>
    <row r="152" spans="1:8" ht="29">
      <c r="A152" s="34"/>
      <c r="B152" s="34"/>
      <c r="C152" s="34"/>
      <c r="D152" s="34"/>
      <c r="E152" s="34" t="s">
        <v>1166</v>
      </c>
      <c r="F152" s="34"/>
      <c r="G152" s="34"/>
      <c r="H152" s="34"/>
    </row>
    <row r="153" spans="1:8" ht="29">
      <c r="A153" s="34"/>
      <c r="B153" s="34"/>
      <c r="C153" s="34"/>
      <c r="D153" s="34"/>
      <c r="E153" s="34" t="s">
        <v>1167</v>
      </c>
      <c r="F153" s="34"/>
      <c r="G153" s="34"/>
      <c r="H153" s="34"/>
    </row>
    <row r="154" spans="1:8" ht="101.5" customHeight="1">
      <c r="A154" s="34" t="s">
        <v>5</v>
      </c>
      <c r="B154" s="78" t="s">
        <v>584</v>
      </c>
      <c r="C154" s="34" t="s">
        <v>401</v>
      </c>
      <c r="D154" s="34" t="s">
        <v>585</v>
      </c>
      <c r="E154" s="34" t="s">
        <v>1168</v>
      </c>
      <c r="F154" s="34"/>
      <c r="G154" s="34"/>
      <c r="H154" s="34"/>
    </row>
    <row r="155" spans="1:8" ht="29.25" customHeight="1">
      <c r="A155" s="34"/>
      <c r="B155" s="34"/>
      <c r="C155" s="34"/>
      <c r="D155" s="34"/>
      <c r="E155" s="34" t="s">
        <v>1169</v>
      </c>
      <c r="F155" s="34"/>
      <c r="G155" s="34"/>
      <c r="H155" s="34"/>
    </row>
    <row r="156" spans="1:8">
      <c r="A156" s="34"/>
      <c r="B156" s="34"/>
      <c r="C156" s="34"/>
      <c r="D156" s="34"/>
      <c r="E156" s="34" t="s">
        <v>1170</v>
      </c>
      <c r="F156" s="34"/>
      <c r="G156" s="34"/>
      <c r="H156" s="34"/>
    </row>
    <row r="157" spans="1:8" ht="29.25" customHeight="1">
      <c r="A157" s="34"/>
      <c r="B157" s="34"/>
      <c r="C157" s="34"/>
      <c r="D157" s="34"/>
      <c r="E157" s="34" t="s">
        <v>1171</v>
      </c>
      <c r="F157" s="34"/>
      <c r="G157" s="34"/>
      <c r="H157" s="34"/>
    </row>
    <row r="158" spans="1:8" ht="29.25" customHeight="1">
      <c r="A158" s="34"/>
      <c r="B158" s="34"/>
      <c r="C158" s="34"/>
      <c r="D158" s="34"/>
      <c r="E158" s="34" t="s">
        <v>1172</v>
      </c>
      <c r="F158" s="34"/>
      <c r="G158" s="34"/>
      <c r="H158" s="34"/>
    </row>
    <row r="159" spans="1:8" ht="29.25" customHeight="1">
      <c r="A159" s="34"/>
      <c r="B159" s="34"/>
      <c r="C159" s="34"/>
      <c r="D159" s="34"/>
      <c r="E159" s="34" t="s">
        <v>1173</v>
      </c>
      <c r="F159" s="34"/>
      <c r="G159" s="34"/>
      <c r="H159" s="34"/>
    </row>
    <row r="160" spans="1:8" ht="29.25" customHeight="1">
      <c r="A160" s="34"/>
      <c r="B160" s="34"/>
      <c r="C160" s="34"/>
      <c r="D160" s="34"/>
      <c r="E160" s="34" t="s">
        <v>1174</v>
      </c>
      <c r="F160" s="34"/>
      <c r="G160" s="34"/>
      <c r="H160" s="34"/>
    </row>
    <row r="161" spans="1:8" ht="29.25" customHeight="1">
      <c r="A161" s="34"/>
      <c r="B161" s="34"/>
      <c r="C161" s="34"/>
      <c r="D161" s="34"/>
      <c r="E161" s="34" t="s">
        <v>974</v>
      </c>
      <c r="F161" s="34"/>
      <c r="G161" s="34"/>
      <c r="H161" s="34"/>
    </row>
    <row r="162" spans="1:8" ht="29.25" customHeight="1">
      <c r="A162" s="34"/>
      <c r="B162" s="34"/>
      <c r="C162" s="34"/>
      <c r="D162" s="34"/>
      <c r="E162" s="34" t="s">
        <v>975</v>
      </c>
      <c r="F162" s="34"/>
      <c r="G162" s="34"/>
      <c r="H162" s="34"/>
    </row>
    <row r="163" spans="1:8" ht="72.5">
      <c r="A163" s="34"/>
      <c r="B163" s="34"/>
      <c r="C163" s="34"/>
      <c r="D163" s="34"/>
      <c r="E163" s="34" t="s">
        <v>976</v>
      </c>
      <c r="F163" s="34"/>
      <c r="G163" s="34"/>
      <c r="H163" s="34"/>
    </row>
    <row r="164" spans="1:8" ht="58">
      <c r="A164" s="34"/>
      <c r="B164" s="34"/>
      <c r="C164" s="34"/>
      <c r="D164" s="34"/>
      <c r="E164" s="34" t="s">
        <v>977</v>
      </c>
      <c r="F164" s="34"/>
      <c r="G164" s="34"/>
      <c r="H164" s="34"/>
    </row>
    <row r="165" spans="1:8" ht="29.25" customHeight="1">
      <c r="A165" s="34"/>
      <c r="B165" s="34"/>
      <c r="C165" s="34"/>
      <c r="D165" s="34"/>
      <c r="E165" s="34" t="s">
        <v>978</v>
      </c>
      <c r="F165" s="34"/>
      <c r="G165" s="34"/>
      <c r="H165" s="34"/>
    </row>
    <row r="166" spans="1:8" ht="29.25" customHeight="1">
      <c r="A166" s="34"/>
      <c r="B166" s="34"/>
      <c r="C166" s="34"/>
      <c r="D166" s="34"/>
      <c r="E166" s="34" t="s">
        <v>979</v>
      </c>
      <c r="F166" s="34"/>
      <c r="G166" s="34"/>
      <c r="H166" s="34"/>
    </row>
    <row r="167" spans="1:8" ht="29.25" customHeight="1">
      <c r="A167" s="34"/>
      <c r="B167" s="34"/>
      <c r="C167" s="34"/>
      <c r="D167" s="34"/>
      <c r="E167" s="34" t="s">
        <v>980</v>
      </c>
      <c r="F167" s="34"/>
      <c r="G167" s="34"/>
      <c r="H167" s="34"/>
    </row>
    <row r="168" spans="1:8" ht="29.25" customHeight="1">
      <c r="A168" s="34"/>
      <c r="B168" s="34"/>
      <c r="C168" s="34"/>
      <c r="D168" s="34"/>
      <c r="E168" s="34" t="s">
        <v>981</v>
      </c>
      <c r="F168" s="34"/>
      <c r="G168" s="34"/>
      <c r="H168" s="34"/>
    </row>
    <row r="169" spans="1:8" ht="29.25" customHeight="1">
      <c r="A169" s="34"/>
      <c r="B169" s="34"/>
      <c r="C169" s="34"/>
      <c r="D169" s="34"/>
      <c r="E169" s="34" t="s">
        <v>982</v>
      </c>
      <c r="F169" s="34"/>
      <c r="G169" s="34"/>
      <c r="H169" s="34"/>
    </row>
    <row r="170" spans="1:8" ht="29.25" customHeight="1">
      <c r="A170" s="34"/>
      <c r="B170" s="34"/>
      <c r="C170" s="34"/>
      <c r="D170" s="34"/>
      <c r="E170" s="34" t="s">
        <v>983</v>
      </c>
      <c r="F170" s="34"/>
      <c r="G170" s="34"/>
      <c r="H170" s="34"/>
    </row>
    <row r="171" spans="1:8" ht="29.25" customHeight="1">
      <c r="A171" s="34"/>
      <c r="B171" s="34"/>
      <c r="C171" s="34"/>
      <c r="D171" s="34"/>
      <c r="E171" s="34" t="s">
        <v>984</v>
      </c>
      <c r="F171" s="34"/>
      <c r="G171" s="34"/>
      <c r="H171" s="34"/>
    </row>
    <row r="172" spans="1:8" ht="29.25" customHeight="1">
      <c r="A172" s="34"/>
      <c r="B172" s="34"/>
      <c r="C172" s="34"/>
      <c r="D172" s="34"/>
      <c r="E172" s="34" t="s">
        <v>985</v>
      </c>
      <c r="F172" s="34"/>
      <c r="G172" s="34"/>
      <c r="H172" s="34"/>
    </row>
    <row r="173" spans="1:8" ht="29.25" customHeight="1">
      <c r="A173" s="34"/>
      <c r="B173" s="34"/>
      <c r="C173" s="34"/>
      <c r="D173" s="34"/>
      <c r="E173" s="34" t="s">
        <v>986</v>
      </c>
      <c r="F173" s="34"/>
      <c r="G173" s="34"/>
      <c r="H173" s="34"/>
    </row>
    <row r="174" spans="1:8" ht="29.25" customHeight="1">
      <c r="A174" s="34"/>
      <c r="B174" s="34"/>
      <c r="C174" s="34"/>
      <c r="D174" s="34"/>
      <c r="E174" s="34" t="s">
        <v>987</v>
      </c>
      <c r="F174" s="34"/>
      <c r="G174" s="34"/>
      <c r="H174" s="34"/>
    </row>
    <row r="175" spans="1:8" ht="29.25" customHeight="1">
      <c r="A175" s="34"/>
      <c r="B175" s="34"/>
      <c r="C175" s="34"/>
      <c r="D175" s="34"/>
      <c r="E175" s="34" t="s">
        <v>988</v>
      </c>
      <c r="F175" s="34"/>
      <c r="G175" s="34"/>
      <c r="H175" s="34"/>
    </row>
    <row r="176" spans="1:8" ht="29">
      <c r="A176" s="34"/>
      <c r="B176" s="34"/>
      <c r="C176" s="34"/>
      <c r="D176" s="34"/>
      <c r="E176" s="34" t="s">
        <v>989</v>
      </c>
      <c r="F176" s="34"/>
      <c r="G176" s="34"/>
      <c r="H176" s="34"/>
    </row>
    <row r="177" spans="1:8" ht="29">
      <c r="A177" s="34"/>
      <c r="B177" s="34"/>
      <c r="C177" s="34"/>
      <c r="D177" s="34"/>
      <c r="E177" s="34" t="s">
        <v>990</v>
      </c>
      <c r="F177" s="34"/>
      <c r="G177" s="34"/>
      <c r="H177" s="34"/>
    </row>
    <row r="178" spans="1:8" ht="29.25" customHeight="1">
      <c r="A178" s="34"/>
      <c r="B178" s="34"/>
      <c r="C178" s="34"/>
      <c r="D178" s="34"/>
      <c r="E178" s="34" t="s">
        <v>991</v>
      </c>
      <c r="F178" s="34"/>
      <c r="G178" s="34"/>
      <c r="H178" s="34"/>
    </row>
    <row r="179" spans="1:8" ht="29.25" customHeight="1">
      <c r="A179" s="34"/>
      <c r="B179" s="34"/>
      <c r="C179" s="34"/>
      <c r="D179" s="34"/>
      <c r="E179" s="34" t="s">
        <v>992</v>
      </c>
      <c r="F179" s="34"/>
      <c r="G179" s="34"/>
      <c r="H179" s="34"/>
    </row>
    <row r="180" spans="1:8" ht="29.25" customHeight="1">
      <c r="A180" s="34"/>
      <c r="B180" s="34"/>
      <c r="C180" s="34"/>
      <c r="D180" s="34"/>
      <c r="E180" s="34" t="s">
        <v>993</v>
      </c>
      <c r="F180" s="34"/>
      <c r="G180" s="34"/>
      <c r="H180" s="34"/>
    </row>
    <row r="181" spans="1:8" ht="29">
      <c r="A181" s="34"/>
      <c r="B181" s="34"/>
      <c r="C181" s="34"/>
      <c r="D181" s="34"/>
      <c r="E181" s="34" t="s">
        <v>994</v>
      </c>
      <c r="F181" s="34"/>
      <c r="G181" s="34"/>
      <c r="H181" s="34"/>
    </row>
    <row r="182" spans="1:8" ht="29">
      <c r="A182" s="34"/>
      <c r="B182" s="34"/>
      <c r="C182" s="34"/>
      <c r="D182" s="34"/>
      <c r="E182" s="34" t="s">
        <v>995</v>
      </c>
      <c r="F182" s="34"/>
      <c r="G182" s="34"/>
      <c r="H182" s="34"/>
    </row>
    <row r="183" spans="1:8" ht="29">
      <c r="A183" s="34"/>
      <c r="B183" s="34"/>
      <c r="C183" s="34"/>
      <c r="D183" s="34"/>
      <c r="E183" s="34" t="s">
        <v>996</v>
      </c>
      <c r="F183" s="34"/>
      <c r="G183" s="34"/>
      <c r="H183" s="34"/>
    </row>
    <row r="184" spans="1:8" ht="29">
      <c r="A184" s="34"/>
      <c r="B184" s="34"/>
      <c r="C184" s="34"/>
      <c r="D184" s="34"/>
      <c r="E184" s="34" t="s">
        <v>997</v>
      </c>
      <c r="F184" s="34"/>
      <c r="G184" s="34"/>
      <c r="H184" s="34"/>
    </row>
    <row r="185" spans="1:8" ht="29">
      <c r="A185" s="34"/>
      <c r="B185" s="34"/>
      <c r="C185" s="34"/>
      <c r="D185" s="34"/>
      <c r="E185" s="34" t="s">
        <v>998</v>
      </c>
      <c r="F185" s="34"/>
      <c r="G185" s="34"/>
      <c r="H185" s="34"/>
    </row>
    <row r="186" spans="1:8" ht="29">
      <c r="A186" s="34"/>
      <c r="B186" s="34"/>
      <c r="C186" s="34"/>
      <c r="D186" s="34"/>
      <c r="E186" s="34" t="s">
        <v>999</v>
      </c>
      <c r="F186" s="34"/>
      <c r="G186" s="34"/>
      <c r="H186" s="34"/>
    </row>
    <row r="187" spans="1:8" ht="29">
      <c r="A187" s="34"/>
      <c r="B187" s="34"/>
      <c r="C187" s="34"/>
      <c r="D187" s="34"/>
      <c r="E187" s="34" t="s">
        <v>1000</v>
      </c>
      <c r="F187" s="34"/>
      <c r="G187" s="34"/>
      <c r="H187" s="34"/>
    </row>
    <row r="188" spans="1:8" ht="29">
      <c r="A188" s="34"/>
      <c r="B188" s="34"/>
      <c r="C188" s="34"/>
      <c r="D188" s="34"/>
      <c r="E188" s="34" t="s">
        <v>1001</v>
      </c>
      <c r="F188" s="34"/>
      <c r="G188" s="34"/>
      <c r="H188" s="34"/>
    </row>
    <row r="189" spans="1:8" ht="29">
      <c r="A189" s="34"/>
      <c r="B189" s="34"/>
      <c r="C189" s="34"/>
      <c r="D189" s="34"/>
      <c r="E189" s="34" t="s">
        <v>1002</v>
      </c>
      <c r="F189" s="34"/>
      <c r="G189" s="34"/>
      <c r="H189" s="34"/>
    </row>
    <row r="190" spans="1:8" ht="29">
      <c r="A190" s="34"/>
      <c r="B190" s="34"/>
      <c r="C190" s="34"/>
      <c r="D190" s="34"/>
      <c r="E190" s="34" t="s">
        <v>1175</v>
      </c>
      <c r="F190" s="34"/>
      <c r="G190" s="34"/>
      <c r="H190" s="34"/>
    </row>
    <row r="191" spans="1:8" ht="29.25" customHeight="1">
      <c r="A191" s="34"/>
      <c r="B191" s="34"/>
      <c r="C191" s="34"/>
      <c r="D191" s="34"/>
      <c r="E191" s="34" t="s">
        <v>1176</v>
      </c>
      <c r="F191" s="34"/>
      <c r="G191" s="34"/>
      <c r="H191" s="34"/>
    </row>
    <row r="192" spans="1:8" ht="29.25" customHeight="1">
      <c r="A192" s="34"/>
      <c r="B192" s="34"/>
      <c r="C192" s="34"/>
      <c r="D192" s="34"/>
      <c r="E192" s="34" t="s">
        <v>1177</v>
      </c>
      <c r="F192" s="34"/>
      <c r="G192" s="34"/>
      <c r="H192" s="34"/>
    </row>
    <row r="193" spans="1:9" ht="29.25" customHeight="1">
      <c r="A193" s="34"/>
      <c r="B193" s="34"/>
      <c r="C193" s="34"/>
      <c r="D193" s="34"/>
      <c r="E193" s="34" t="s">
        <v>1178</v>
      </c>
      <c r="F193" s="34"/>
      <c r="G193" s="34"/>
      <c r="H193" s="34"/>
    </row>
    <row r="194" spans="1:9" ht="29.25" customHeight="1">
      <c r="A194" s="34"/>
      <c r="B194" s="34"/>
      <c r="C194" s="34"/>
      <c r="D194" s="34"/>
      <c r="E194" s="34" t="s">
        <v>1179</v>
      </c>
      <c r="F194" s="34"/>
      <c r="G194" s="34"/>
      <c r="H194" s="34"/>
    </row>
    <row r="195" spans="1:9" ht="29">
      <c r="A195" s="34"/>
      <c r="B195" s="34"/>
      <c r="C195" s="34"/>
      <c r="D195" s="34"/>
      <c r="E195" s="34" t="s">
        <v>1180</v>
      </c>
      <c r="F195" s="34"/>
      <c r="G195" s="34"/>
      <c r="H195" s="34"/>
    </row>
    <row r="196" spans="1:9" s="35" customFormat="1" ht="29">
      <c r="E196" s="34" t="s">
        <v>1181</v>
      </c>
      <c r="I196" s="77"/>
    </row>
    <row r="197" spans="1:9" ht="58">
      <c r="A197" s="34" t="s">
        <v>5</v>
      </c>
      <c r="B197" s="78" t="s">
        <v>1003</v>
      </c>
      <c r="C197" s="34" t="s">
        <v>401</v>
      </c>
      <c r="D197" s="34" t="s">
        <v>1004</v>
      </c>
      <c r="E197" s="34" t="s">
        <v>1005</v>
      </c>
      <c r="F197" s="35"/>
      <c r="G197" s="35"/>
      <c r="H197" s="35"/>
    </row>
    <row r="198" spans="1:9" ht="29">
      <c r="A198" s="35"/>
      <c r="B198" s="35"/>
      <c r="C198" s="35"/>
      <c r="D198" s="35"/>
      <c r="E198" s="34" t="s">
        <v>1006</v>
      </c>
      <c r="F198" s="35"/>
      <c r="G198" s="35"/>
      <c r="H198" s="35"/>
    </row>
    <row r="199" spans="1:9" ht="58">
      <c r="A199" s="35"/>
      <c r="B199" s="35"/>
      <c r="C199" s="35"/>
      <c r="D199" s="35"/>
      <c r="E199" s="34" t="s">
        <v>1007</v>
      </c>
      <c r="F199" s="35"/>
      <c r="G199" s="35"/>
      <c r="H199" s="35"/>
    </row>
    <row r="200" spans="1:9" ht="29">
      <c r="A200" s="35"/>
      <c r="B200" s="35"/>
      <c r="C200" s="35"/>
      <c r="D200" s="35"/>
      <c r="E200" s="34" t="s">
        <v>1008</v>
      </c>
      <c r="F200" s="35"/>
      <c r="G200" s="35"/>
      <c r="H200" s="35"/>
    </row>
    <row r="201" spans="1:9" ht="72.5">
      <c r="A201" s="35"/>
      <c r="B201" s="35"/>
      <c r="C201" s="35"/>
      <c r="D201" s="35"/>
      <c r="E201" s="34" t="s">
        <v>1009</v>
      </c>
      <c r="F201" s="35"/>
      <c r="G201" s="35"/>
      <c r="H201" s="35"/>
    </row>
    <row r="202" spans="1:9" ht="29">
      <c r="A202" s="35"/>
      <c r="B202" s="35"/>
      <c r="C202" s="35"/>
      <c r="D202" s="35"/>
      <c r="E202" s="34" t="s">
        <v>1010</v>
      </c>
      <c r="F202" s="35"/>
      <c r="G202" s="35"/>
      <c r="H202" s="35"/>
    </row>
    <row r="203" spans="1:9" ht="116">
      <c r="A203" s="35"/>
      <c r="B203" s="35"/>
      <c r="C203" s="35"/>
      <c r="D203" s="35"/>
      <c r="E203" s="34" t="s">
        <v>1011</v>
      </c>
      <c r="F203" s="35"/>
      <c r="G203" s="35"/>
      <c r="H203" s="35"/>
    </row>
    <row r="204" spans="1:9" ht="29">
      <c r="A204" s="35"/>
      <c r="B204" s="35"/>
      <c r="C204" s="35"/>
      <c r="D204" s="35"/>
      <c r="E204" s="34" t="s">
        <v>1012</v>
      </c>
      <c r="F204" s="35"/>
      <c r="G204" s="35"/>
      <c r="H204" s="35"/>
    </row>
    <row r="205" spans="1:9" ht="29">
      <c r="A205" s="35"/>
      <c r="B205" s="35"/>
      <c r="C205" s="35"/>
      <c r="D205" s="35"/>
      <c r="E205" s="34" t="s">
        <v>1013</v>
      </c>
      <c r="F205" s="35"/>
      <c r="G205" s="35"/>
      <c r="H205" s="35"/>
    </row>
    <row r="206" spans="1:9" ht="58">
      <c r="A206" s="35"/>
      <c r="B206" s="35"/>
      <c r="C206" s="35"/>
      <c r="D206" s="35"/>
      <c r="E206" s="34" t="s">
        <v>1014</v>
      </c>
      <c r="F206" s="35"/>
      <c r="G206" s="35"/>
      <c r="H206" s="35"/>
    </row>
    <row r="207" spans="1:9" ht="29">
      <c r="A207" s="35"/>
      <c r="B207" s="35"/>
      <c r="C207" s="35"/>
      <c r="D207" s="35"/>
      <c r="E207" s="34" t="s">
        <v>1015</v>
      </c>
      <c r="F207" s="35"/>
      <c r="G207" s="35"/>
      <c r="H207" s="35"/>
    </row>
    <row r="208" spans="1:9" ht="72.5">
      <c r="A208" s="35"/>
      <c r="B208" s="35"/>
      <c r="C208" s="35"/>
      <c r="D208" s="35"/>
      <c r="E208" s="34" t="s">
        <v>1016</v>
      </c>
      <c r="F208" s="35"/>
      <c r="G208" s="35"/>
      <c r="H208" s="35"/>
    </row>
    <row r="209" spans="1:8" ht="29">
      <c r="A209" s="35"/>
      <c r="B209" s="35"/>
      <c r="C209" s="35"/>
      <c r="D209" s="35"/>
      <c r="E209" s="34" t="s">
        <v>1017</v>
      </c>
      <c r="F209" s="35"/>
      <c r="G209" s="35"/>
      <c r="H209" s="35"/>
    </row>
    <row r="210" spans="1:8" ht="116">
      <c r="A210" s="35"/>
      <c r="B210" s="35"/>
      <c r="C210" s="35"/>
      <c r="D210" s="35"/>
      <c r="E210" s="34" t="s">
        <v>1018</v>
      </c>
      <c r="F210" s="35"/>
      <c r="G210" s="35"/>
      <c r="H210" s="35"/>
    </row>
    <row r="211" spans="1:8" ht="29">
      <c r="A211" s="35"/>
      <c r="B211" s="35"/>
      <c r="C211" s="35"/>
      <c r="D211" s="35"/>
      <c r="E211" s="34" t="s">
        <v>1019</v>
      </c>
      <c r="F211" s="35"/>
      <c r="G211" s="35"/>
      <c r="H211" s="35"/>
    </row>
    <row r="212" spans="1:8" ht="29">
      <c r="A212" s="35"/>
      <c r="B212" s="35"/>
      <c r="C212" s="35"/>
      <c r="D212" s="35"/>
      <c r="E212" s="34" t="s">
        <v>1020</v>
      </c>
      <c r="F212" s="35"/>
      <c r="G212" s="35"/>
      <c r="H212" s="35"/>
    </row>
    <row r="213" spans="1:8" ht="58">
      <c r="A213" s="35"/>
      <c r="B213" s="35"/>
      <c r="C213" s="35"/>
      <c r="D213" s="35"/>
      <c r="E213" s="34" t="s">
        <v>1021</v>
      </c>
      <c r="F213" s="35"/>
      <c r="G213" s="35"/>
      <c r="H213" s="35"/>
    </row>
    <row r="214" spans="1:8" ht="29">
      <c r="A214" s="35"/>
      <c r="B214" s="35"/>
      <c r="C214" s="35"/>
      <c r="D214" s="35"/>
      <c r="E214" s="34" t="s">
        <v>1022</v>
      </c>
      <c r="F214" s="35"/>
      <c r="G214" s="35"/>
      <c r="H214" s="35"/>
    </row>
    <row r="215" spans="1:8" ht="72.5">
      <c r="A215" s="35"/>
      <c r="B215" s="35"/>
      <c r="C215" s="35"/>
      <c r="D215" s="35"/>
      <c r="E215" s="34" t="s">
        <v>1023</v>
      </c>
      <c r="F215" s="35"/>
      <c r="G215" s="35"/>
      <c r="H215" s="35"/>
    </row>
    <row r="216" spans="1:8" ht="29">
      <c r="A216" s="35"/>
      <c r="B216" s="35"/>
      <c r="C216" s="35"/>
      <c r="D216" s="35"/>
      <c r="E216" s="34" t="s">
        <v>1024</v>
      </c>
      <c r="F216" s="35"/>
      <c r="G216" s="35"/>
      <c r="H216" s="35"/>
    </row>
    <row r="217" spans="1:8" ht="116">
      <c r="A217" s="35"/>
      <c r="B217" s="35"/>
      <c r="C217" s="35"/>
      <c r="D217" s="35"/>
      <c r="E217" s="34" t="s">
        <v>1025</v>
      </c>
      <c r="F217" s="35"/>
      <c r="G217" s="35"/>
      <c r="H217" s="35"/>
    </row>
    <row r="218" spans="1:8" ht="29">
      <c r="A218" s="35"/>
      <c r="B218" s="35"/>
      <c r="C218" s="35"/>
      <c r="D218" s="35"/>
      <c r="E218" s="34" t="s">
        <v>1026</v>
      </c>
      <c r="F218" s="35"/>
      <c r="G218" s="35"/>
      <c r="H218" s="35"/>
    </row>
    <row r="219" spans="1:8" ht="29">
      <c r="A219" s="35"/>
      <c r="B219" s="35"/>
      <c r="C219" s="35"/>
      <c r="D219" s="35"/>
      <c r="E219" s="34" t="s">
        <v>1027</v>
      </c>
      <c r="F219" s="35"/>
      <c r="G219" s="35"/>
      <c r="H219" s="35"/>
    </row>
    <row r="220" spans="1:8" ht="58">
      <c r="A220" s="35"/>
      <c r="B220" s="35"/>
      <c r="C220" s="35"/>
      <c r="D220" s="35"/>
      <c r="E220" s="34" t="s">
        <v>1028</v>
      </c>
      <c r="F220" s="35"/>
      <c r="G220" s="35"/>
      <c r="H220" s="35"/>
    </row>
    <row r="221" spans="1:8" ht="29">
      <c r="A221" s="35"/>
      <c r="B221" s="35"/>
      <c r="C221" s="35"/>
      <c r="D221" s="35"/>
      <c r="E221" s="34" t="s">
        <v>1029</v>
      </c>
      <c r="F221" s="35"/>
      <c r="G221" s="35"/>
      <c r="H221" s="35"/>
    </row>
    <row r="222" spans="1:8" ht="72.5">
      <c r="A222" s="35"/>
      <c r="B222" s="35"/>
      <c r="C222" s="35"/>
      <c r="D222" s="35"/>
      <c r="E222" s="34" t="s">
        <v>1030</v>
      </c>
      <c r="F222" s="35"/>
      <c r="G222" s="35"/>
      <c r="H222" s="35"/>
    </row>
    <row r="223" spans="1:8" ht="29">
      <c r="A223" s="35"/>
      <c r="B223" s="35"/>
      <c r="C223" s="35"/>
      <c r="D223" s="35"/>
      <c r="E223" s="34" t="s">
        <v>1031</v>
      </c>
      <c r="F223" s="35"/>
      <c r="G223" s="35"/>
      <c r="H223" s="35"/>
    </row>
    <row r="224" spans="1:8" ht="188.5">
      <c r="A224" s="35"/>
      <c r="B224" s="35"/>
      <c r="C224" s="35"/>
      <c r="D224" s="35"/>
      <c r="E224" s="34" t="s">
        <v>1032</v>
      </c>
      <c r="F224" s="35"/>
      <c r="G224" s="35"/>
      <c r="H224" s="35"/>
    </row>
    <row r="225" spans="1:8">
      <c r="A225" s="35" t="s">
        <v>4</v>
      </c>
      <c r="B225" s="35"/>
      <c r="C225" s="35"/>
      <c r="D225" s="35"/>
      <c r="E225" s="35"/>
      <c r="F225" s="35"/>
      <c r="G225" s="35"/>
      <c r="H225" s="35"/>
    </row>
    <row r="226" spans="1:8" ht="101.5" customHeight="1">
      <c r="A226" s="34" t="s">
        <v>5</v>
      </c>
      <c r="B226" s="34" t="s">
        <v>1033</v>
      </c>
      <c r="C226" s="34" t="s">
        <v>401</v>
      </c>
      <c r="D226" s="34" t="s">
        <v>1034</v>
      </c>
      <c r="E226" s="34" t="s">
        <v>1035</v>
      </c>
      <c r="F226" s="34"/>
      <c r="G226" s="34"/>
      <c r="H226" s="34"/>
    </row>
    <row r="227" spans="1:8" ht="43.5" customHeight="1">
      <c r="A227" s="34"/>
      <c r="B227" s="34"/>
      <c r="C227" s="34"/>
      <c r="D227" s="34"/>
      <c r="E227" s="34" t="s">
        <v>1036</v>
      </c>
      <c r="F227" s="34"/>
      <c r="G227" s="34"/>
      <c r="H227" s="34"/>
    </row>
    <row r="228" spans="1:8" ht="43.5" customHeight="1">
      <c r="A228" s="34"/>
      <c r="B228" s="34"/>
      <c r="C228" s="34"/>
      <c r="D228" s="34"/>
      <c r="E228" s="34" t="s">
        <v>1037</v>
      </c>
      <c r="F228" s="34"/>
      <c r="G228" s="34"/>
      <c r="H228" s="34"/>
    </row>
    <row r="229" spans="1:8" ht="116.25" customHeight="1">
      <c r="A229" s="34" t="s">
        <v>5</v>
      </c>
      <c r="B229" s="34" t="s">
        <v>1038</v>
      </c>
      <c r="C229" s="34" t="s">
        <v>401</v>
      </c>
      <c r="D229" s="34" t="s">
        <v>1039</v>
      </c>
      <c r="E229" s="34" t="s">
        <v>1040</v>
      </c>
      <c r="F229" s="34"/>
      <c r="G229" s="34"/>
      <c r="H229" s="34"/>
    </row>
    <row r="230" spans="1:8" ht="43.5" customHeight="1">
      <c r="A230" s="34"/>
      <c r="B230" s="34"/>
      <c r="C230" s="34"/>
      <c r="D230" s="34"/>
      <c r="E230" s="34" t="s">
        <v>1041</v>
      </c>
      <c r="F230" s="34"/>
      <c r="G230" s="34"/>
      <c r="H230" s="34"/>
    </row>
  </sheetData>
  <mergeCells count="1">
    <mergeCell ref="A1:H1"/>
  </mergeCells>
  <dataValidations count="1">
    <dataValidation allowBlank="1" sqref="A1:A2 B1:B1048576 D1:XFD1048576 C1:C2" xr:uid="{01441EBF-9E20-304C-B9EF-F6EE3487DD42}"/>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prompt="Specify your tenancy's Home Region for creating IAM Groups." xr:uid="{6F25511B-170B-854B-9B23-246A2ECA0961}">
          <x14:formula1>
            <xm:f>drop_down_rule_set!$N$2:$N$43</xm:f>
          </x14:formula1>
          <xm:sqref>A3:A1048576</xm:sqref>
        </x14:dataValidation>
        <x14:dataValidation type="list" allowBlank="1" prompt="Specify Compartment name." xr:uid="{A2578CA0-10B4-0640-8C13-8830725F262B}">
          <x14:formula1>
            <xm:f>INDIRECT("drop_down_rule_comp!$B$2:"&amp;ADDRESS(COUNTIF(drop_down_rule_comp!$B$2:C502,"*?")+1,2,1,4))</xm:f>
          </x14:formula1>
          <xm:sqref>C3:C1048576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4"/>
  <sheetViews>
    <sheetView workbookViewId="0">
      <selection sqref="A1:F1"/>
    </sheetView>
  </sheetViews>
  <sheetFormatPr defaultColWidth="8.81640625" defaultRowHeight="14.5"/>
  <cols>
    <col min="1" max="1" width="8.81640625" style="3"/>
    <col min="2" max="2" width="19.1796875" customWidth="1"/>
    <col min="3" max="3" width="14.81640625" customWidth="1"/>
    <col min="4" max="4" width="20.36328125" customWidth="1"/>
    <col min="5" max="5" width="9.81640625" customWidth="1"/>
    <col min="6" max="6" width="21.81640625" customWidth="1"/>
    <col min="7" max="7" width="21.6328125" customWidth="1"/>
    <col min="8" max="8" width="31.81640625" customWidth="1"/>
    <col min="9" max="9" width="41.1796875" style="2" customWidth="1"/>
  </cols>
  <sheetData>
    <row r="1" spans="1:9" ht="168" customHeight="1">
      <c r="A1" s="118" t="s">
        <v>723</v>
      </c>
      <c r="B1" s="119"/>
      <c r="C1" s="119"/>
      <c r="D1" s="119"/>
      <c r="E1" s="119"/>
      <c r="F1" s="120"/>
      <c r="G1" s="121" t="s">
        <v>1318</v>
      </c>
      <c r="H1" s="122"/>
      <c r="I1" s="123"/>
    </row>
    <row r="2" spans="1:9">
      <c r="A2" s="39" t="s">
        <v>0</v>
      </c>
      <c r="B2" s="38" t="s">
        <v>6</v>
      </c>
      <c r="C2" s="38" t="s">
        <v>291</v>
      </c>
      <c r="D2" s="38" t="s">
        <v>292</v>
      </c>
      <c r="E2" s="38" t="s">
        <v>293</v>
      </c>
      <c r="F2" s="38" t="s">
        <v>294</v>
      </c>
      <c r="G2" s="38" t="s">
        <v>295</v>
      </c>
      <c r="H2" s="38" t="s">
        <v>296</v>
      </c>
      <c r="I2" s="39" t="s">
        <v>854</v>
      </c>
    </row>
    <row r="3" spans="1:9" ht="28.75" customHeight="1">
      <c r="A3" s="41" t="s">
        <v>4</v>
      </c>
      <c r="B3" s="35"/>
      <c r="C3" s="35"/>
      <c r="D3" s="35"/>
      <c r="E3" s="35"/>
      <c r="F3" s="35"/>
      <c r="G3" s="35"/>
      <c r="H3" s="35"/>
      <c r="I3" s="40"/>
    </row>
    <row r="4" spans="1:9">
      <c r="A4" s="55" t="s">
        <v>5</v>
      </c>
      <c r="B4" s="55" t="s">
        <v>401</v>
      </c>
      <c r="C4" s="55" t="s">
        <v>297</v>
      </c>
      <c r="D4" s="55" t="s">
        <v>298</v>
      </c>
      <c r="E4" s="55" t="s">
        <v>299</v>
      </c>
      <c r="F4" s="55"/>
      <c r="G4" s="55" t="b">
        <v>0</v>
      </c>
      <c r="H4" s="55" t="s">
        <v>300</v>
      </c>
      <c r="I4" s="55" t="s">
        <v>820</v>
      </c>
    </row>
    <row r="5" spans="1:9">
      <c r="A5" s="55" t="s">
        <v>5</v>
      </c>
      <c r="B5" s="55" t="s">
        <v>401</v>
      </c>
      <c r="C5" s="55" t="s">
        <v>297</v>
      </c>
      <c r="D5" s="55" t="s">
        <v>298</v>
      </c>
      <c r="E5" s="55" t="s">
        <v>301</v>
      </c>
      <c r="F5" s="55"/>
      <c r="G5" s="55" t="b">
        <v>0</v>
      </c>
      <c r="H5" s="55" t="s">
        <v>427</v>
      </c>
      <c r="I5" s="55"/>
    </row>
    <row r="6" spans="1:9" ht="28.75" customHeight="1">
      <c r="A6" s="55" t="s">
        <v>5</v>
      </c>
      <c r="B6" s="55" t="s">
        <v>401</v>
      </c>
      <c r="C6" s="55" t="s">
        <v>302</v>
      </c>
      <c r="D6" s="55"/>
      <c r="E6" s="55" t="s">
        <v>303</v>
      </c>
      <c r="F6" s="55"/>
      <c r="G6" s="55" t="b">
        <v>0</v>
      </c>
      <c r="H6" s="55"/>
      <c r="I6" s="55"/>
    </row>
    <row r="7" spans="1:9">
      <c r="A7" s="55" t="s">
        <v>5</v>
      </c>
      <c r="B7" s="55" t="s">
        <v>353</v>
      </c>
      <c r="C7" s="55" t="s">
        <v>92</v>
      </c>
      <c r="D7" s="55" t="s">
        <v>421</v>
      </c>
      <c r="E7" s="55" t="s">
        <v>304</v>
      </c>
      <c r="F7" s="55"/>
      <c r="G7" s="55" t="b">
        <v>0</v>
      </c>
      <c r="H7" s="55"/>
      <c r="I7" s="55"/>
    </row>
    <row r="8" spans="1:9" ht="28.75" customHeight="1">
      <c r="A8" s="55" t="s">
        <v>5</v>
      </c>
      <c r="B8" s="55" t="s">
        <v>353</v>
      </c>
      <c r="C8" s="55" t="s">
        <v>92</v>
      </c>
      <c r="D8" s="55" t="s">
        <v>421</v>
      </c>
      <c r="E8" s="55" t="s">
        <v>305</v>
      </c>
      <c r="F8" s="55"/>
      <c r="G8" s="55" t="b">
        <v>0</v>
      </c>
      <c r="H8" s="55"/>
      <c r="I8" s="55"/>
    </row>
    <row r="9" spans="1:9" ht="28.75" customHeight="1">
      <c r="A9" s="55" t="s">
        <v>5</v>
      </c>
      <c r="B9" s="55" t="s">
        <v>353</v>
      </c>
      <c r="C9" s="55" t="s">
        <v>306</v>
      </c>
      <c r="D9" s="55"/>
      <c r="E9" s="55" t="s">
        <v>307</v>
      </c>
      <c r="F9" s="55" t="s">
        <v>308</v>
      </c>
      <c r="G9" s="55" t="b">
        <v>1</v>
      </c>
      <c r="H9" s="55"/>
      <c r="I9" s="55" t="s">
        <v>821</v>
      </c>
    </row>
    <row r="10" spans="1:9">
      <c r="A10" s="55" t="s">
        <v>5</v>
      </c>
      <c r="B10" s="55" t="s">
        <v>353</v>
      </c>
      <c r="C10" s="55" t="s">
        <v>306</v>
      </c>
      <c r="D10" s="55"/>
      <c r="E10" s="55" t="s">
        <v>309</v>
      </c>
      <c r="F10" s="55"/>
      <c r="G10" s="55" t="b">
        <v>0</v>
      </c>
      <c r="H10" s="55"/>
      <c r="I10" s="55"/>
    </row>
    <row r="11" spans="1:9" ht="28.75" customHeight="1">
      <c r="A11" s="55" t="s">
        <v>5</v>
      </c>
      <c r="B11" s="55" t="s">
        <v>353</v>
      </c>
      <c r="C11" s="55" t="s">
        <v>306</v>
      </c>
      <c r="D11" s="55"/>
      <c r="E11" s="55" t="s">
        <v>310</v>
      </c>
      <c r="F11" s="55"/>
      <c r="G11" s="55" t="b">
        <v>0</v>
      </c>
      <c r="H11" s="55"/>
      <c r="I11" s="55"/>
    </row>
    <row r="12" spans="1:9">
      <c r="A12" s="55" t="s">
        <v>5</v>
      </c>
      <c r="B12" s="55" t="s">
        <v>353</v>
      </c>
      <c r="C12" s="55" t="s">
        <v>306</v>
      </c>
      <c r="D12" s="55"/>
      <c r="E12" s="55" t="s">
        <v>311</v>
      </c>
      <c r="F12" s="55"/>
      <c r="G12" s="55" t="b">
        <v>0</v>
      </c>
      <c r="H12" s="55"/>
      <c r="I12" s="55" t="s">
        <v>370</v>
      </c>
    </row>
    <row r="13" spans="1:9">
      <c r="A13" s="55" t="s">
        <v>5</v>
      </c>
      <c r="B13" s="55" t="s">
        <v>401</v>
      </c>
      <c r="C13" s="55" t="s">
        <v>822</v>
      </c>
      <c r="D13" s="55" t="s">
        <v>760</v>
      </c>
      <c r="E13" s="55" t="s">
        <v>644</v>
      </c>
      <c r="F13" s="55" t="s">
        <v>645</v>
      </c>
      <c r="G13" s="55" t="b">
        <v>1</v>
      </c>
      <c r="H13" s="55"/>
      <c r="I13" s="55" t="s">
        <v>818</v>
      </c>
    </row>
    <row r="14" spans="1:9">
      <c r="A14" s="55" t="s">
        <v>5</v>
      </c>
      <c r="B14" s="55" t="s">
        <v>401</v>
      </c>
      <c r="C14" s="55" t="s">
        <v>822</v>
      </c>
      <c r="D14" s="55" t="s">
        <v>760</v>
      </c>
      <c r="E14" s="55" t="s">
        <v>646</v>
      </c>
      <c r="F14" s="55" t="s">
        <v>647</v>
      </c>
      <c r="G14" s="55" t="b">
        <v>0</v>
      </c>
      <c r="H14" s="55"/>
      <c r="I14" s="55" t="s">
        <v>819</v>
      </c>
    </row>
  </sheetData>
  <mergeCells count="2">
    <mergeCell ref="A1:F1"/>
    <mergeCell ref="G1:I1"/>
  </mergeCells>
  <dataValidations count="1">
    <dataValidation allowBlank="1" sqref="C3:F1048576 H3:H1048576 A1:I1" xr:uid="{27A3690B-5BDB-E847-AF4D-99B82111B7B6}"/>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prompt="Specify your tenancy's Home Region for creating Tags." xr:uid="{FCC7288F-1DCB-2C46-9C06-9356578CC8A4}">
          <x14:formula1>
            <xm:f>drop_down_rule_set!$N$2:$N$43</xm:f>
          </x14:formula1>
          <xm:sqref>A3:A1048576</xm:sqref>
        </x14:dataValidation>
        <x14:dataValidation type="list" allowBlank="1" error="Not a valid option." prompt="Defaults to &quot;FALSE&quot;, if left empty." xr:uid="{7E1D9DB6-6D4F-6C46-90B3-7C8F9B416760}">
          <x14:formula1>
            <xm:f>drop_down_rule_set!$AF$2:$AF$3</xm:f>
          </x14:formula1>
          <xm:sqref>G3:G1048576</xm:sqref>
        </x14:dataValidation>
        <x14:dataValidation type="list" allowBlank="1" prompt="Specify Compartment name." xr:uid="{8EF2A675-1EB7-BA45-8EED-D2D83315641C}">
          <x14:formula1>
            <xm:f>INDIRECT("drop_down_rule_comp!$B$2:"&amp;ADDRESS(COUNTIF(drop_down_rule_comp!$B$2:B502,"*?")+1,2,1,4))</xm:f>
          </x14:formula1>
          <xm:sqref>B3:B1048576 I3:I1048576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9"/>
  <sheetViews>
    <sheetView workbookViewId="0">
      <selection sqref="A1:F1"/>
    </sheetView>
  </sheetViews>
  <sheetFormatPr defaultColWidth="8.81640625" defaultRowHeight="14.5"/>
  <cols>
    <col min="1" max="1" width="9.1796875" customWidth="1"/>
    <col min="2" max="2" width="16.453125" style="1" customWidth="1"/>
    <col min="3" max="3" width="16.453125" customWidth="1"/>
    <col min="4" max="4" width="13.1796875" customWidth="1"/>
    <col min="5" max="5" width="13.6328125" customWidth="1"/>
    <col min="6" max="6" width="21.453125" customWidth="1"/>
    <col min="7" max="7" width="14.36328125" customWidth="1"/>
    <col min="8" max="8" width="14.453125" customWidth="1"/>
    <col min="9" max="9" width="14" customWidth="1"/>
    <col min="10" max="10" width="22.453125" customWidth="1"/>
    <col min="11" max="11" width="26.453125" customWidth="1"/>
    <col min="12" max="12" width="23" customWidth="1"/>
  </cols>
  <sheetData>
    <row r="1" spans="1:12" ht="196" customHeight="1">
      <c r="A1" s="118" t="s">
        <v>1319</v>
      </c>
      <c r="B1" s="119"/>
      <c r="C1" s="119"/>
      <c r="D1" s="119"/>
      <c r="E1" s="119"/>
      <c r="F1" s="120"/>
      <c r="G1" s="118" t="s">
        <v>1320</v>
      </c>
      <c r="H1" s="119"/>
      <c r="I1" s="119"/>
      <c r="J1" s="119"/>
      <c r="K1" s="119"/>
      <c r="L1" s="120"/>
    </row>
    <row r="2" spans="1:12" s="42" customFormat="1" ht="45" customHeight="1">
      <c r="A2" s="6" t="s">
        <v>0</v>
      </c>
      <c r="B2" s="6" t="s">
        <v>6</v>
      </c>
      <c r="C2" s="6" t="s">
        <v>10</v>
      </c>
      <c r="D2" s="6" t="s">
        <v>803</v>
      </c>
      <c r="E2" s="6" t="s">
        <v>12</v>
      </c>
      <c r="F2" s="6" t="s">
        <v>13</v>
      </c>
      <c r="G2" s="6" t="s">
        <v>14</v>
      </c>
      <c r="H2" s="6" t="s">
        <v>15</v>
      </c>
      <c r="I2" s="6" t="s">
        <v>16</v>
      </c>
      <c r="J2" s="6" t="s">
        <v>17</v>
      </c>
      <c r="K2" s="6" t="s">
        <v>18</v>
      </c>
      <c r="L2" s="28" t="s">
        <v>424</v>
      </c>
    </row>
    <row r="3" spans="1:12">
      <c r="A3" s="34" t="s">
        <v>316</v>
      </c>
      <c r="B3" s="34" t="s">
        <v>353</v>
      </c>
      <c r="C3" s="35" t="s">
        <v>586</v>
      </c>
      <c r="D3" s="35" t="s">
        <v>20</v>
      </c>
      <c r="E3" s="35" t="s">
        <v>587</v>
      </c>
      <c r="F3" s="35" t="s">
        <v>21</v>
      </c>
      <c r="G3" s="35" t="s">
        <v>21</v>
      </c>
      <c r="H3" s="35" t="s">
        <v>21</v>
      </c>
      <c r="I3" s="35" t="s">
        <v>782</v>
      </c>
      <c r="J3" s="35" t="s">
        <v>781</v>
      </c>
      <c r="K3" s="35"/>
      <c r="L3" s="34"/>
    </row>
    <row r="4" spans="1:12" s="32" customFormat="1">
      <c r="A4" s="34" t="s">
        <v>316</v>
      </c>
      <c r="B4" s="34" t="s">
        <v>353</v>
      </c>
      <c r="C4" s="35" t="s">
        <v>588</v>
      </c>
      <c r="D4" s="35" t="s">
        <v>22</v>
      </c>
      <c r="E4" s="35" t="s">
        <v>23</v>
      </c>
      <c r="F4" s="35" t="s">
        <v>21</v>
      </c>
      <c r="G4" s="35" t="s">
        <v>21</v>
      </c>
      <c r="H4" s="35" t="s">
        <v>21</v>
      </c>
      <c r="I4" s="35" t="s">
        <v>786</v>
      </c>
      <c r="J4" s="35" t="s">
        <v>784</v>
      </c>
      <c r="K4" s="35"/>
      <c r="L4" s="30"/>
    </row>
    <row r="5" spans="1:12" s="32" customFormat="1">
      <c r="A5" s="34" t="s">
        <v>316</v>
      </c>
      <c r="B5" s="34" t="s">
        <v>353</v>
      </c>
      <c r="C5" s="35" t="s">
        <v>589</v>
      </c>
      <c r="D5" s="35" t="s">
        <v>24</v>
      </c>
      <c r="E5" s="35" t="s">
        <v>23</v>
      </c>
      <c r="F5" s="35" t="s">
        <v>21</v>
      </c>
      <c r="G5" s="35" t="s">
        <v>21</v>
      </c>
      <c r="H5" s="35" t="s">
        <v>21</v>
      </c>
      <c r="I5" s="35" t="s">
        <v>785</v>
      </c>
      <c r="J5" s="35" t="s">
        <v>784</v>
      </c>
      <c r="K5" s="35"/>
      <c r="L5" s="30"/>
    </row>
    <row r="6" spans="1:12" s="32" customFormat="1">
      <c r="A6" s="35" t="s">
        <v>4</v>
      </c>
      <c r="B6" s="34"/>
      <c r="C6" s="35"/>
      <c r="D6" s="35"/>
      <c r="E6" s="35"/>
      <c r="F6" s="35"/>
      <c r="G6" s="35"/>
      <c r="H6" s="35"/>
      <c r="I6" s="35"/>
      <c r="J6" s="35"/>
      <c r="K6" s="35"/>
      <c r="L6" s="30"/>
    </row>
    <row r="7" spans="1:12" ht="28.75" customHeight="1">
      <c r="A7" s="55" t="s">
        <v>5</v>
      </c>
      <c r="B7" s="55" t="s">
        <v>353</v>
      </c>
      <c r="C7" s="55" t="s">
        <v>19</v>
      </c>
      <c r="D7" s="55" t="s">
        <v>20</v>
      </c>
      <c r="E7" s="55" t="s">
        <v>783</v>
      </c>
      <c r="F7" s="55" t="s">
        <v>23</v>
      </c>
      <c r="G7" s="55" t="s">
        <v>21</v>
      </c>
      <c r="H7" s="55" t="s">
        <v>21</v>
      </c>
      <c r="I7" s="55" t="s">
        <v>782</v>
      </c>
      <c r="J7" s="55" t="s">
        <v>781</v>
      </c>
      <c r="K7" s="55" t="s">
        <v>780</v>
      </c>
      <c r="L7" s="56" t="s">
        <v>433</v>
      </c>
    </row>
    <row r="8" spans="1:12" s="32" customFormat="1">
      <c r="A8" s="55" t="s">
        <v>5</v>
      </c>
      <c r="B8" s="55" t="s">
        <v>369</v>
      </c>
      <c r="C8" s="55" t="s">
        <v>371</v>
      </c>
      <c r="D8" s="55" t="s">
        <v>22</v>
      </c>
      <c r="E8" s="55" t="s">
        <v>23</v>
      </c>
      <c r="F8" s="55" t="s">
        <v>23</v>
      </c>
      <c r="G8" s="55" t="s">
        <v>21</v>
      </c>
      <c r="H8" s="55" t="s">
        <v>21</v>
      </c>
      <c r="I8" s="55" t="s">
        <v>779</v>
      </c>
      <c r="J8" s="55" t="s">
        <v>777</v>
      </c>
      <c r="K8" s="55"/>
      <c r="L8" s="55"/>
    </row>
    <row r="9" spans="1:12" s="32" customFormat="1">
      <c r="A9" s="55" t="s">
        <v>5</v>
      </c>
      <c r="B9" s="55" t="s">
        <v>370</v>
      </c>
      <c r="C9" s="55" t="s">
        <v>372</v>
      </c>
      <c r="D9" s="55" t="s">
        <v>24</v>
      </c>
      <c r="E9" s="55" t="s">
        <v>23</v>
      </c>
      <c r="F9" s="55" t="s">
        <v>23</v>
      </c>
      <c r="G9" s="55" t="s">
        <v>21</v>
      </c>
      <c r="H9" s="55" t="s">
        <v>21</v>
      </c>
      <c r="I9" s="55" t="s">
        <v>778</v>
      </c>
      <c r="J9" s="55" t="s">
        <v>777</v>
      </c>
      <c r="K9" s="55"/>
      <c r="L9" s="55"/>
    </row>
  </sheetData>
  <mergeCells count="2">
    <mergeCell ref="A1:F1"/>
    <mergeCell ref="G1:L1"/>
  </mergeCells>
  <dataValidations count="1">
    <dataValidation allowBlank="1" sqref="D3:L1048576 A1:L1" xr:uid="{57CF421B-A3EF-034B-9098-0E624EFE056C}"/>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prompt="Select an OCI Region" xr:uid="{2A9A4E5B-EC04-694E-A811-450FDEC09B25}">
          <x14:formula1>
            <xm:f>drop_down_rule_set!$N$2:$N$43</xm:f>
          </x14:formula1>
          <xm:sqref>A3:A1048576</xm:sqref>
        </x14:dataValidation>
        <x14:dataValidation type="list" allowBlank="1" xr:uid="{4722ECB6-6AB7-D84F-845F-5ECD8079E625}">
          <x14:formula1>
            <xm:f>drop_down_rule_comp!$B$2:$B$6</xm:f>
          </x14:formula1>
          <xm:sqref>B3:B1048576</xm:sqref>
        </x14:dataValidation>
        <x14:dataValidation type="list" allowBlank="1" xr:uid="{19983441-977E-7843-81C6-E138C0192AAD}">
          <x14:formula1>
            <xm:f>drop_down_rule_set!$C$2:$C$4</xm:f>
          </x14:formula1>
          <xm:sqref>C3:C1048576</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6"/>
  <sheetViews>
    <sheetView workbookViewId="0">
      <selection sqref="A1:F1"/>
    </sheetView>
  </sheetViews>
  <sheetFormatPr defaultColWidth="8.6328125" defaultRowHeight="14.5"/>
  <cols>
    <col min="1" max="1" width="8.6328125" customWidth="1"/>
    <col min="2" max="2" width="18" style="1" bestFit="1" customWidth="1"/>
    <col min="3" max="3" width="9.81640625" bestFit="1" customWidth="1"/>
    <col min="4" max="4" width="12.1796875" customWidth="1"/>
    <col min="5" max="5" width="14.36328125" customWidth="1"/>
    <col min="6" max="6" width="23.36328125" bestFit="1" customWidth="1"/>
    <col min="7" max="7" width="30.81640625" bestFit="1" customWidth="1"/>
    <col min="8" max="8" width="45.1796875" customWidth="1"/>
    <col min="9" max="9" width="11.453125" bestFit="1" customWidth="1"/>
    <col min="10" max="19" width="8.6328125" customWidth="1"/>
  </cols>
  <sheetData>
    <row r="1" spans="1:9" ht="222" customHeight="1">
      <c r="A1" s="115" t="s">
        <v>1042</v>
      </c>
      <c r="B1" s="115"/>
      <c r="C1" s="115"/>
      <c r="D1" s="115"/>
      <c r="E1" s="115"/>
      <c r="F1" s="115"/>
      <c r="G1" s="124" t="s">
        <v>1332</v>
      </c>
      <c r="H1" s="124"/>
      <c r="I1" s="124"/>
    </row>
    <row r="2" spans="1:9">
      <c r="A2" s="28" t="s">
        <v>0</v>
      </c>
      <c r="B2" s="28" t="s">
        <v>6</v>
      </c>
      <c r="C2" s="28" t="s">
        <v>652</v>
      </c>
      <c r="D2" s="28" t="s">
        <v>653</v>
      </c>
      <c r="E2" s="28" t="s">
        <v>1333</v>
      </c>
      <c r="F2" s="28" t="s">
        <v>654</v>
      </c>
      <c r="G2" s="86" t="s">
        <v>655</v>
      </c>
      <c r="H2" s="29" t="s">
        <v>656</v>
      </c>
      <c r="I2" s="28" t="s">
        <v>424</v>
      </c>
    </row>
    <row r="3" spans="1:9" ht="29" customHeight="1">
      <c r="A3" s="34" t="s">
        <v>316</v>
      </c>
      <c r="B3" s="57" t="s">
        <v>353</v>
      </c>
      <c r="C3" s="34" t="s">
        <v>587</v>
      </c>
      <c r="D3" s="34" t="s">
        <v>789</v>
      </c>
      <c r="E3" s="34"/>
      <c r="F3" s="34" t="s">
        <v>788</v>
      </c>
      <c r="G3" s="34" t="s">
        <v>787</v>
      </c>
      <c r="H3" s="34" t="s">
        <v>663</v>
      </c>
      <c r="I3" s="35"/>
    </row>
    <row r="4" spans="1:9">
      <c r="A4" s="109" t="s">
        <v>4</v>
      </c>
      <c r="B4" s="34"/>
      <c r="C4" s="80"/>
      <c r="D4" s="34"/>
      <c r="E4" s="34"/>
      <c r="F4" s="34"/>
      <c r="G4" s="34"/>
      <c r="H4" s="34"/>
      <c r="I4" s="35"/>
    </row>
    <row r="5" spans="1:9" ht="29">
      <c r="A5" s="34" t="s">
        <v>316</v>
      </c>
      <c r="B5" s="34" t="s">
        <v>353</v>
      </c>
      <c r="C5" s="34" t="s">
        <v>587</v>
      </c>
      <c r="D5" s="34" t="s">
        <v>1334</v>
      </c>
      <c r="E5" s="35" t="s">
        <v>1335</v>
      </c>
      <c r="F5" s="34" t="s">
        <v>1336</v>
      </c>
      <c r="G5" s="35"/>
      <c r="H5" s="35"/>
      <c r="I5" s="35"/>
    </row>
    <row r="6" spans="1:9" ht="29">
      <c r="A6" s="34" t="s">
        <v>5</v>
      </c>
      <c r="B6" s="34" t="s">
        <v>353</v>
      </c>
      <c r="C6" s="34" t="s">
        <v>1337</v>
      </c>
      <c r="D6" s="34" t="s">
        <v>1338</v>
      </c>
      <c r="E6" s="35" t="s">
        <v>1339</v>
      </c>
      <c r="F6" s="34" t="s">
        <v>1340</v>
      </c>
      <c r="G6" s="35"/>
      <c r="H6" s="35"/>
      <c r="I6" s="35"/>
    </row>
  </sheetData>
  <mergeCells count="2">
    <mergeCell ref="A1:F1"/>
    <mergeCell ref="G1:I1"/>
  </mergeCells>
  <dataValidations count="2">
    <dataValidation allowBlank="1" showInputMessage="1" sqref="A2" xr:uid="{B3BE0C97-72D4-5442-AE0A-C555106ACAFA}"/>
    <dataValidation allowBlank="1" sqref="F7:I1048576 A1:I1 F3:I4 C3:C1048576 F5:XFD6" xr:uid="{815EE11B-0910-FB46-B533-4DD1A4BD0CF9}"/>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4">
        <x14:dataValidation type="list" allowBlank="1" prompt="Select an OCI Region" xr:uid="{E4C7DFAF-C22E-3C4D-B63A-C9A2C5B67411}">
          <x14:formula1>
            <xm:f>drop_down_rule_set!$N$2:$N$43</xm:f>
          </x14:formula1>
          <xm:sqref>A3:A1048576</xm:sqref>
        </x14:dataValidation>
        <x14:dataValidation type="list" allowBlank="1" xr:uid="{3A24DF53-F215-EE49-B970-ADA83B980C81}">
          <x14:formula1>
            <xm:f>drop_down_rule_set!$B$2:$B$4</xm:f>
          </x14:formula1>
          <xm:sqref>D3:E4 D7:E1048576 D5:D6</xm:sqref>
        </x14:dataValidation>
        <x14:dataValidation type="list" allowBlank="1" prompt="Specify Compartment name." xr:uid="{3FE520D4-7B02-0A44-AB92-9A2AC2F9ED24}">
          <x14:formula1>
            <xm:f>INDIRECT("drop_down_rule_comp!$B$2:"&amp;ADDRESS(COUNTIF(drop_down_rule_comp!$B$2:B500,"*?")+1,2,1,4))</xm:f>
          </x14:formula1>
          <xm:sqref>B3:B6</xm:sqref>
        </x14:dataValidation>
        <x14:dataValidation type="list" allowBlank="1" prompt="Specify Compartment name." xr:uid="{46503949-3900-F145-95C8-501F6D21AD9B}">
          <x14:formula1>
            <xm:f>INDIRECT("drop_down_rule_comp!$B$2:"&amp;ADDRESS(COUNTIF(drop_down_rule_comp!$B$2:B502,"*?")+1,2,1,4))</xm:f>
          </x14:formula1>
          <xm:sqref>B7:B1048576</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5"/>
  <sheetViews>
    <sheetView workbookViewId="0">
      <selection sqref="A1:B1"/>
    </sheetView>
  </sheetViews>
  <sheetFormatPr defaultColWidth="9.1796875" defaultRowHeight="14.5"/>
  <cols>
    <col min="1" max="1" width="32.1796875" customWidth="1"/>
    <col min="2" max="2" width="50.453125" customWidth="1"/>
    <col min="3" max="10" width="9.1796875" customWidth="1"/>
  </cols>
  <sheetData>
    <row r="1" spans="1:2" s="42" customFormat="1" ht="95" customHeight="1">
      <c r="A1" s="115" t="s">
        <v>1321</v>
      </c>
      <c r="B1" s="123"/>
    </row>
    <row r="2" spans="1:2">
      <c r="A2" s="28" t="s">
        <v>25</v>
      </c>
      <c r="B2" s="28" t="s">
        <v>26</v>
      </c>
    </row>
    <row r="3" spans="1:2">
      <c r="A3" s="35" t="s">
        <v>27</v>
      </c>
      <c r="B3" s="35" t="s">
        <v>790</v>
      </c>
    </row>
    <row r="4" spans="1:2">
      <c r="A4" s="35" t="s">
        <v>28</v>
      </c>
      <c r="B4" s="35"/>
    </row>
    <row r="5" spans="1:2">
      <c r="A5" s="35" t="s">
        <v>30</v>
      </c>
      <c r="B5" s="35" t="s">
        <v>29</v>
      </c>
    </row>
  </sheetData>
  <mergeCells count="1">
    <mergeCell ref="A1:B1"/>
  </mergeCells>
  <dataValidations count="1">
    <dataValidation allowBlank="1" sqref="A3:B1048576 A1:B1" xr:uid="{2FD62C20-EF9A-3144-BE34-95121C865AF5}"/>
  </dataValidation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9"/>
  <sheetViews>
    <sheetView workbookViewId="0">
      <selection sqref="A1:H1"/>
    </sheetView>
  </sheetViews>
  <sheetFormatPr defaultColWidth="8.81640625" defaultRowHeight="14.5"/>
  <cols>
    <col min="1" max="1" width="8.81640625" customWidth="1"/>
    <col min="2" max="2" width="27.453125" style="1" customWidth="1"/>
    <col min="3" max="3" width="17.1796875" bestFit="1" customWidth="1"/>
    <col min="4" max="4" width="18.453125" bestFit="1" customWidth="1"/>
    <col min="5" max="5" width="21.453125" customWidth="1"/>
    <col min="6" max="6" width="17.81640625" bestFit="1" customWidth="1"/>
    <col min="7" max="7" width="27.453125" bestFit="1" customWidth="1"/>
    <col min="8" max="8" width="24" customWidth="1"/>
  </cols>
  <sheetData>
    <row r="1" spans="1:8" ht="103.75" customHeight="1">
      <c r="A1" s="115" t="s">
        <v>1322</v>
      </c>
      <c r="B1" s="115"/>
      <c r="C1" s="115"/>
      <c r="D1" s="115"/>
      <c r="E1" s="115"/>
      <c r="F1" s="115"/>
      <c r="G1" s="115"/>
      <c r="H1" s="115"/>
    </row>
    <row r="2" spans="1:8" s="42" customFormat="1" ht="43.25" customHeight="1">
      <c r="A2" s="28" t="s">
        <v>0</v>
      </c>
      <c r="B2" s="28" t="s">
        <v>6</v>
      </c>
      <c r="C2" s="28" t="s">
        <v>10</v>
      </c>
      <c r="D2" s="28" t="s">
        <v>31</v>
      </c>
      <c r="E2" s="29" t="s">
        <v>32</v>
      </c>
      <c r="F2" s="28" t="s">
        <v>33</v>
      </c>
      <c r="G2" s="28" t="s">
        <v>34</v>
      </c>
      <c r="H2" s="28" t="s">
        <v>424</v>
      </c>
    </row>
    <row r="3" spans="1:8" ht="28.75" customHeight="1">
      <c r="A3" s="34" t="s">
        <v>316</v>
      </c>
      <c r="B3" s="34" t="s">
        <v>353</v>
      </c>
      <c r="C3" s="35" t="s">
        <v>586</v>
      </c>
      <c r="D3" s="35" t="s">
        <v>35</v>
      </c>
      <c r="E3" s="35" t="s">
        <v>38</v>
      </c>
      <c r="F3" s="35" t="s">
        <v>793</v>
      </c>
      <c r="G3" s="35"/>
      <c r="H3" s="34"/>
    </row>
    <row r="4" spans="1:8" ht="28.75" customHeight="1">
      <c r="A4" s="34" t="s">
        <v>316</v>
      </c>
      <c r="B4" s="34" t="s">
        <v>353</v>
      </c>
      <c r="C4" s="35" t="s">
        <v>588</v>
      </c>
      <c r="D4" s="35" t="s">
        <v>35</v>
      </c>
      <c r="E4" s="35" t="s">
        <v>38</v>
      </c>
      <c r="F4" s="35" t="s">
        <v>792</v>
      </c>
      <c r="G4" s="35"/>
      <c r="H4" s="35"/>
    </row>
    <row r="5" spans="1:8" ht="28.75" customHeight="1">
      <c r="A5" s="34" t="s">
        <v>316</v>
      </c>
      <c r="B5" s="34" t="s">
        <v>353</v>
      </c>
      <c r="C5" s="35" t="s">
        <v>589</v>
      </c>
      <c r="D5" s="35" t="s">
        <v>35</v>
      </c>
      <c r="E5" s="35" t="s">
        <v>38</v>
      </c>
      <c r="F5" s="35" t="s">
        <v>791</v>
      </c>
      <c r="G5" s="35"/>
      <c r="H5" s="35"/>
    </row>
    <row r="6" spans="1:8" ht="28.75" customHeight="1">
      <c r="A6" s="35" t="s">
        <v>4</v>
      </c>
      <c r="B6" s="34"/>
      <c r="C6" s="35"/>
      <c r="D6" s="35"/>
      <c r="E6" s="35"/>
      <c r="F6" s="35"/>
      <c r="G6" s="35"/>
      <c r="H6" s="35"/>
    </row>
    <row r="7" spans="1:8" ht="28.75" customHeight="1">
      <c r="A7" s="55" t="s">
        <v>5</v>
      </c>
      <c r="B7" s="55" t="s">
        <v>353</v>
      </c>
      <c r="C7" s="55" t="s">
        <v>19</v>
      </c>
      <c r="D7" s="55" t="s">
        <v>35</v>
      </c>
      <c r="E7" s="55" t="s">
        <v>36</v>
      </c>
      <c r="F7" s="55" t="s">
        <v>37</v>
      </c>
      <c r="G7" s="55" t="s">
        <v>373</v>
      </c>
      <c r="H7" s="56" t="s">
        <v>433</v>
      </c>
    </row>
    <row r="8" spans="1:8" ht="28.75" customHeight="1">
      <c r="A8" s="55" t="s">
        <v>5</v>
      </c>
      <c r="B8" s="88" t="s">
        <v>369</v>
      </c>
      <c r="C8" s="55" t="s">
        <v>371</v>
      </c>
      <c r="D8" s="55" t="s">
        <v>35</v>
      </c>
      <c r="E8" s="55" t="s">
        <v>38</v>
      </c>
      <c r="F8" s="55" t="s">
        <v>37</v>
      </c>
      <c r="G8" s="55"/>
      <c r="H8" s="55"/>
    </row>
    <row r="9" spans="1:8" ht="28.75" customHeight="1">
      <c r="A9" s="89" t="s">
        <v>5</v>
      </c>
      <c r="B9" s="55" t="s">
        <v>370</v>
      </c>
      <c r="C9" s="90" t="s">
        <v>372</v>
      </c>
      <c r="D9" s="55" t="s">
        <v>374</v>
      </c>
      <c r="E9" s="55" t="s">
        <v>38</v>
      </c>
      <c r="F9" s="55" t="s">
        <v>37</v>
      </c>
      <c r="G9" s="55"/>
      <c r="H9" s="55"/>
    </row>
  </sheetData>
  <mergeCells count="1">
    <mergeCell ref="A1:H1"/>
  </mergeCells>
  <dataValidations count="1">
    <dataValidation allowBlank="1" sqref="D3:H1048576 A1:H1" xr:uid="{552749AD-DC24-1844-81D6-E6EC57FD931A}"/>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prompt="Select an OCI Region" xr:uid="{C0A32508-BBF1-F94D-BDEC-7CC4CFC72FB4}">
          <x14:formula1>
            <xm:f>drop_down_rule_set!$N$2:$N$43</xm:f>
          </x14:formula1>
          <xm:sqref>A3:A1048576</xm:sqref>
        </x14:dataValidation>
        <x14:dataValidation type="list" allowBlank="1" xr:uid="{92A8F2C4-3268-B444-A173-1D9C694D8BE7}">
          <x14:formula1>
            <xm:f>drop_down_rule_comp!$B$2:$B$6</xm:f>
          </x14:formula1>
          <xm:sqref>B3:B1048576</xm:sqref>
        </x14:dataValidation>
        <x14:dataValidation type="list" allowBlank="1" xr:uid="{D5BA5402-658A-FE48-A0C6-D75A86CE9AE3}">
          <x14:formula1>
            <xm:f>drop_down_rule_set!$C$2:$C$4</xm:f>
          </x14:formula1>
          <xm:sqref>C3:C1048576</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T22"/>
  <sheetViews>
    <sheetView zoomScale="99" zoomScaleNormal="99" workbookViewId="0">
      <selection sqref="A1:I1"/>
    </sheetView>
  </sheetViews>
  <sheetFormatPr defaultColWidth="8.81640625" defaultRowHeight="14.5"/>
  <cols>
    <col min="1" max="1" width="8.81640625" customWidth="1"/>
    <col min="2" max="2" width="18.81640625" style="1" customWidth="1"/>
    <col min="3" max="3" width="15.81640625" customWidth="1"/>
    <col min="4" max="4" width="19.1796875" bestFit="1" customWidth="1"/>
    <col min="5" max="5" width="16.81640625" bestFit="1" customWidth="1"/>
    <col min="6" max="6" width="22.1796875" customWidth="1"/>
    <col min="7" max="7" width="18.1796875" customWidth="1"/>
    <col min="8" max="8" width="18.453125" bestFit="1" customWidth="1"/>
    <col min="9" max="10" width="18.453125" customWidth="1"/>
    <col min="11" max="12" width="11.36328125" customWidth="1"/>
    <col min="13" max="13" width="14.36328125" customWidth="1"/>
    <col min="14" max="14" width="15.81640625" customWidth="1"/>
    <col min="15" max="15" width="13.6328125" customWidth="1"/>
    <col min="16" max="16" width="11.81640625" customWidth="1"/>
    <col min="17" max="17" width="14.1796875" customWidth="1"/>
    <col min="18" max="18" width="10" customWidth="1"/>
    <col min="19" max="19" width="24.1796875" customWidth="1"/>
  </cols>
  <sheetData>
    <row r="1" spans="1:20" ht="205" customHeight="1">
      <c r="A1" s="118" t="s">
        <v>1311</v>
      </c>
      <c r="B1" s="119"/>
      <c r="C1" s="119"/>
      <c r="D1" s="119"/>
      <c r="E1" s="119"/>
      <c r="F1" s="119"/>
      <c r="G1" s="119"/>
      <c r="H1" s="119"/>
      <c r="I1" s="120"/>
      <c r="J1" s="125" t="s">
        <v>1312</v>
      </c>
      <c r="K1" s="125"/>
      <c r="L1" s="125"/>
      <c r="M1" s="125"/>
      <c r="N1" s="125"/>
      <c r="O1" s="125"/>
      <c r="P1" s="125"/>
      <c r="Q1" s="125"/>
      <c r="R1" s="125"/>
      <c r="S1" s="125"/>
      <c r="T1" s="125"/>
    </row>
    <row r="2" spans="1:20" s="42" customFormat="1" ht="59.5" customHeight="1">
      <c r="A2" s="28" t="s">
        <v>0</v>
      </c>
      <c r="B2" s="28" t="s">
        <v>6</v>
      </c>
      <c r="C2" s="28" t="s">
        <v>10</v>
      </c>
      <c r="D2" s="28" t="s">
        <v>312</v>
      </c>
      <c r="E2" s="28" t="s">
        <v>1194</v>
      </c>
      <c r="F2" s="28" t="s">
        <v>11</v>
      </c>
      <c r="G2" s="29" t="s">
        <v>40</v>
      </c>
      <c r="H2" s="28" t="s">
        <v>41</v>
      </c>
      <c r="I2" s="29" t="s">
        <v>31</v>
      </c>
      <c r="J2" s="29" t="s">
        <v>42</v>
      </c>
      <c r="K2" s="29" t="s">
        <v>43</v>
      </c>
      <c r="L2" s="29" t="s">
        <v>95</v>
      </c>
      <c r="M2" s="29" t="s">
        <v>44</v>
      </c>
      <c r="N2" s="29" t="s">
        <v>45</v>
      </c>
      <c r="O2" s="29" t="s">
        <v>46</v>
      </c>
      <c r="P2" s="29" t="s">
        <v>47</v>
      </c>
      <c r="Q2" s="29" t="s">
        <v>48</v>
      </c>
      <c r="R2" s="29" t="s">
        <v>49</v>
      </c>
      <c r="S2" s="29" t="s">
        <v>18</v>
      </c>
      <c r="T2" s="29" t="s">
        <v>424</v>
      </c>
    </row>
    <row r="3" spans="1:20" s="32" customFormat="1" ht="25.25" customHeight="1">
      <c r="A3" s="35" t="s">
        <v>316</v>
      </c>
      <c r="B3" s="34" t="s">
        <v>353</v>
      </c>
      <c r="C3" s="35" t="s">
        <v>586</v>
      </c>
      <c r="D3" s="35" t="s">
        <v>802</v>
      </c>
      <c r="E3" s="35" t="s">
        <v>670</v>
      </c>
      <c r="F3" s="35" t="s">
        <v>50</v>
      </c>
      <c r="G3" s="35" t="s">
        <v>51</v>
      </c>
      <c r="H3" s="30" t="s">
        <v>57</v>
      </c>
      <c r="I3" s="35" t="s">
        <v>35</v>
      </c>
      <c r="J3" s="35" t="s">
        <v>801</v>
      </c>
      <c r="K3" s="34" t="s">
        <v>800</v>
      </c>
      <c r="L3" s="34"/>
      <c r="M3" s="31" t="s">
        <v>23</v>
      </c>
      <c r="N3" s="31" t="s">
        <v>54</v>
      </c>
      <c r="O3" s="35" t="s">
        <v>21</v>
      </c>
      <c r="P3" s="35" t="s">
        <v>23</v>
      </c>
      <c r="Q3" s="35" t="s">
        <v>21</v>
      </c>
      <c r="R3" s="35" t="s">
        <v>21</v>
      </c>
      <c r="S3" s="35"/>
      <c r="T3" s="30"/>
    </row>
    <row r="4" spans="1:20" s="32" customFormat="1" ht="25.25" customHeight="1">
      <c r="A4" s="35" t="s">
        <v>316</v>
      </c>
      <c r="B4" s="34" t="s">
        <v>353</v>
      </c>
      <c r="C4" s="35" t="s">
        <v>586</v>
      </c>
      <c r="D4" s="35" t="s">
        <v>799</v>
      </c>
      <c r="E4" s="35" t="s">
        <v>670</v>
      </c>
      <c r="F4" s="35" t="s">
        <v>590</v>
      </c>
      <c r="G4" s="35" t="s">
        <v>51</v>
      </c>
      <c r="H4" s="30" t="s">
        <v>591</v>
      </c>
      <c r="I4" s="35" t="s">
        <v>35</v>
      </c>
      <c r="J4" s="35" t="s">
        <v>798</v>
      </c>
      <c r="K4" s="34" t="s">
        <v>797</v>
      </c>
      <c r="L4" s="34"/>
      <c r="M4" s="31" t="s">
        <v>23</v>
      </c>
      <c r="N4" s="31" t="s">
        <v>54</v>
      </c>
      <c r="O4" s="35" t="s">
        <v>23</v>
      </c>
      <c r="P4" s="35" t="s">
        <v>21</v>
      </c>
      <c r="Q4" s="35" t="s">
        <v>21</v>
      </c>
      <c r="R4" s="35" t="s">
        <v>21</v>
      </c>
      <c r="S4" s="35"/>
      <c r="T4" s="30"/>
    </row>
    <row r="5" spans="1:20" ht="27" customHeight="1">
      <c r="A5" s="35" t="s">
        <v>316</v>
      </c>
      <c r="B5" s="34" t="s">
        <v>353</v>
      </c>
      <c r="C5" s="35" t="s">
        <v>588</v>
      </c>
      <c r="D5" s="35" t="s">
        <v>796</v>
      </c>
      <c r="E5" s="35" t="s">
        <v>670</v>
      </c>
      <c r="F5" s="35" t="s">
        <v>378</v>
      </c>
      <c r="G5" s="35" t="s">
        <v>51</v>
      </c>
      <c r="H5" s="35" t="s">
        <v>591</v>
      </c>
      <c r="I5" s="35" t="s">
        <v>35</v>
      </c>
      <c r="J5" s="35" t="s">
        <v>795</v>
      </c>
      <c r="K5" s="34" t="s">
        <v>794</v>
      </c>
      <c r="L5" s="34"/>
      <c r="M5" s="35" t="s">
        <v>23</v>
      </c>
      <c r="N5" s="35" t="s">
        <v>54</v>
      </c>
      <c r="O5" s="35" t="s">
        <v>23</v>
      </c>
      <c r="P5" s="35" t="s">
        <v>21</v>
      </c>
      <c r="Q5" s="35" t="s">
        <v>21</v>
      </c>
      <c r="R5" s="35" t="s">
        <v>21</v>
      </c>
      <c r="S5" s="35"/>
      <c r="T5" s="35"/>
    </row>
    <row r="6" spans="1:20" ht="27" customHeight="1">
      <c r="A6" s="35" t="s">
        <v>316</v>
      </c>
      <c r="B6" s="34" t="s">
        <v>353</v>
      </c>
      <c r="C6" s="35" t="s">
        <v>588</v>
      </c>
      <c r="D6" s="35" t="s">
        <v>592</v>
      </c>
      <c r="E6" s="35" t="s">
        <v>670</v>
      </c>
      <c r="F6" s="35" t="s">
        <v>55</v>
      </c>
      <c r="G6" s="35" t="s">
        <v>51</v>
      </c>
      <c r="H6" s="35" t="s">
        <v>57</v>
      </c>
      <c r="I6" s="35" t="s">
        <v>35</v>
      </c>
      <c r="J6" s="35" t="s">
        <v>593</v>
      </c>
      <c r="K6" s="34" t="s">
        <v>594</v>
      </c>
      <c r="L6" s="34"/>
      <c r="M6" s="35" t="s">
        <v>23</v>
      </c>
      <c r="N6" s="35" t="s">
        <v>376</v>
      </c>
      <c r="O6" s="35" t="s">
        <v>21</v>
      </c>
      <c r="P6" s="35" t="s">
        <v>23</v>
      </c>
      <c r="Q6" s="35" t="s">
        <v>21</v>
      </c>
      <c r="R6" s="35" t="s">
        <v>21</v>
      </c>
      <c r="S6" s="35"/>
      <c r="T6" s="35"/>
    </row>
    <row r="7" spans="1:20" ht="27" customHeight="1">
      <c r="A7" s="35" t="s">
        <v>316</v>
      </c>
      <c r="B7" s="34" t="s">
        <v>353</v>
      </c>
      <c r="C7" s="35" t="s">
        <v>588</v>
      </c>
      <c r="D7" s="35" t="s">
        <v>595</v>
      </c>
      <c r="E7" s="35" t="s">
        <v>670</v>
      </c>
      <c r="F7" s="35" t="s">
        <v>596</v>
      </c>
      <c r="G7" s="35" t="s">
        <v>51</v>
      </c>
      <c r="H7" s="35" t="s">
        <v>57</v>
      </c>
      <c r="I7" s="35" t="s">
        <v>35</v>
      </c>
      <c r="J7" s="35" t="s">
        <v>597</v>
      </c>
      <c r="K7" s="34" t="s">
        <v>598</v>
      </c>
      <c r="L7" s="34"/>
      <c r="M7" s="35" t="s">
        <v>23</v>
      </c>
      <c r="N7" s="35" t="s">
        <v>376</v>
      </c>
      <c r="O7" s="35" t="s">
        <v>21</v>
      </c>
      <c r="P7" s="35" t="s">
        <v>23</v>
      </c>
      <c r="Q7" s="35" t="s">
        <v>21</v>
      </c>
      <c r="R7" s="35" t="s">
        <v>21</v>
      </c>
      <c r="S7" s="35"/>
      <c r="T7" s="35"/>
    </row>
    <row r="8" spans="1:20" ht="27" customHeight="1">
      <c r="A8" s="35" t="s">
        <v>316</v>
      </c>
      <c r="B8" s="34" t="s">
        <v>353</v>
      </c>
      <c r="C8" s="35" t="s">
        <v>588</v>
      </c>
      <c r="D8" s="35" t="s">
        <v>599</v>
      </c>
      <c r="E8" s="35" t="s">
        <v>670</v>
      </c>
      <c r="F8" s="35" t="s">
        <v>600</v>
      </c>
      <c r="G8" s="35" t="s">
        <v>51</v>
      </c>
      <c r="H8" s="35" t="s">
        <v>57</v>
      </c>
      <c r="I8" s="35" t="s">
        <v>35</v>
      </c>
      <c r="J8" s="35" t="s">
        <v>601</v>
      </c>
      <c r="K8" s="34" t="s">
        <v>602</v>
      </c>
      <c r="L8" s="34"/>
      <c r="M8" s="35" t="s">
        <v>23</v>
      </c>
      <c r="N8" s="35" t="s">
        <v>376</v>
      </c>
      <c r="O8" s="35" t="s">
        <v>21</v>
      </c>
      <c r="P8" s="35" t="s">
        <v>23</v>
      </c>
      <c r="Q8" s="35" t="s">
        <v>21</v>
      </c>
      <c r="R8" s="35" t="s">
        <v>21</v>
      </c>
      <c r="S8" s="35"/>
      <c r="T8" s="35"/>
    </row>
    <row r="9" spans="1:20" ht="27" customHeight="1">
      <c r="A9" s="35" t="s">
        <v>316</v>
      </c>
      <c r="B9" s="34" t="s">
        <v>353</v>
      </c>
      <c r="C9" s="35" t="s">
        <v>589</v>
      </c>
      <c r="D9" s="35" t="s">
        <v>603</v>
      </c>
      <c r="E9" s="35" t="s">
        <v>670</v>
      </c>
      <c r="F9" s="35" t="s">
        <v>380</v>
      </c>
      <c r="G9" s="35" t="s">
        <v>51</v>
      </c>
      <c r="H9" s="35" t="s">
        <v>591</v>
      </c>
      <c r="I9" s="35" t="s">
        <v>35</v>
      </c>
      <c r="J9" s="35" t="s">
        <v>604</v>
      </c>
      <c r="K9" s="34" t="s">
        <v>605</v>
      </c>
      <c r="L9" s="34"/>
      <c r="M9" s="35" t="s">
        <v>23</v>
      </c>
      <c r="N9" s="35" t="s">
        <v>54</v>
      </c>
      <c r="O9" s="35" t="s">
        <v>23</v>
      </c>
      <c r="P9" s="35" t="s">
        <v>21</v>
      </c>
      <c r="Q9" s="35" t="s">
        <v>21</v>
      </c>
      <c r="R9" s="35" t="s">
        <v>21</v>
      </c>
      <c r="S9" s="35"/>
      <c r="T9" s="35"/>
    </row>
    <row r="10" spans="1:20" ht="28.75" customHeight="1">
      <c r="A10" s="35" t="s">
        <v>316</v>
      </c>
      <c r="B10" s="34" t="s">
        <v>353</v>
      </c>
      <c r="C10" s="35" t="s">
        <v>589</v>
      </c>
      <c r="D10" s="35" t="s">
        <v>606</v>
      </c>
      <c r="E10" s="35" t="s">
        <v>670</v>
      </c>
      <c r="F10" s="35" t="s">
        <v>381</v>
      </c>
      <c r="G10" s="35" t="s">
        <v>51</v>
      </c>
      <c r="H10" s="35" t="s">
        <v>57</v>
      </c>
      <c r="I10" s="35" t="s">
        <v>35</v>
      </c>
      <c r="J10" s="35" t="s">
        <v>607</v>
      </c>
      <c r="K10" s="34" t="s">
        <v>608</v>
      </c>
      <c r="L10" s="34"/>
      <c r="M10" s="35" t="s">
        <v>23</v>
      </c>
      <c r="N10" s="35" t="s">
        <v>376</v>
      </c>
      <c r="O10" s="35" t="s">
        <v>21</v>
      </c>
      <c r="P10" s="35" t="s">
        <v>23</v>
      </c>
      <c r="Q10" s="35" t="s">
        <v>21</v>
      </c>
      <c r="R10" s="35" t="s">
        <v>21</v>
      </c>
      <c r="S10" s="35"/>
      <c r="T10" s="35"/>
    </row>
    <row r="11" spans="1:20" ht="28.75" customHeight="1">
      <c r="A11" s="35" t="s">
        <v>316</v>
      </c>
      <c r="B11" s="34" t="s">
        <v>353</v>
      </c>
      <c r="C11" s="35" t="s">
        <v>589</v>
      </c>
      <c r="D11" s="35" t="s">
        <v>609</v>
      </c>
      <c r="E11" s="35" t="s">
        <v>670</v>
      </c>
      <c r="F11" s="35" t="s">
        <v>384</v>
      </c>
      <c r="G11" s="35" t="s">
        <v>51</v>
      </c>
      <c r="H11" s="35" t="s">
        <v>57</v>
      </c>
      <c r="I11" s="35" t="s">
        <v>35</v>
      </c>
      <c r="J11" s="35" t="s">
        <v>610</v>
      </c>
      <c r="K11" s="34" t="s">
        <v>611</v>
      </c>
      <c r="L11" s="34"/>
      <c r="M11" s="35" t="s">
        <v>23</v>
      </c>
      <c r="N11" s="35" t="s">
        <v>376</v>
      </c>
      <c r="O11" s="35" t="s">
        <v>21</v>
      </c>
      <c r="P11" s="35" t="s">
        <v>23</v>
      </c>
      <c r="Q11" s="35" t="s">
        <v>21</v>
      </c>
      <c r="R11" s="35" t="s">
        <v>21</v>
      </c>
      <c r="S11" s="35"/>
      <c r="T11" s="35"/>
    </row>
    <row r="12" spans="1:20" ht="28.75" customHeight="1">
      <c r="A12" s="35" t="s">
        <v>316</v>
      </c>
      <c r="B12" s="34" t="s">
        <v>353</v>
      </c>
      <c r="C12" s="35" t="s">
        <v>589</v>
      </c>
      <c r="D12" s="35" t="s">
        <v>612</v>
      </c>
      <c r="E12" s="35" t="s">
        <v>670</v>
      </c>
      <c r="F12" s="35" t="s">
        <v>613</v>
      </c>
      <c r="G12" s="35" t="s">
        <v>51</v>
      </c>
      <c r="H12" s="35" t="s">
        <v>57</v>
      </c>
      <c r="I12" s="35" t="s">
        <v>35</v>
      </c>
      <c r="J12" s="35" t="s">
        <v>614</v>
      </c>
      <c r="K12" s="34" t="s">
        <v>615</v>
      </c>
      <c r="L12" s="34"/>
      <c r="M12" s="35" t="s">
        <v>23</v>
      </c>
      <c r="N12" s="35" t="s">
        <v>376</v>
      </c>
      <c r="O12" s="35" t="s">
        <v>21</v>
      </c>
      <c r="P12" s="35" t="s">
        <v>23</v>
      </c>
      <c r="Q12" s="35" t="s">
        <v>21</v>
      </c>
      <c r="R12" s="35" t="s">
        <v>21</v>
      </c>
      <c r="S12" s="35"/>
      <c r="T12" s="35"/>
    </row>
    <row r="13" spans="1:20" ht="25.25" customHeight="1">
      <c r="A13" s="30" t="s">
        <v>4</v>
      </c>
      <c r="B13" s="34"/>
      <c r="C13" s="30"/>
      <c r="D13" s="32"/>
      <c r="E13" s="35"/>
      <c r="F13" s="30"/>
      <c r="G13" s="35"/>
      <c r="H13" s="30"/>
      <c r="I13" s="31"/>
      <c r="J13" s="31"/>
      <c r="K13" s="31"/>
      <c r="L13" s="31"/>
      <c r="M13" s="31"/>
      <c r="N13" s="31"/>
      <c r="O13" s="31"/>
      <c r="P13" s="31"/>
      <c r="Q13" s="31"/>
      <c r="R13" s="31"/>
      <c r="S13" s="31"/>
      <c r="T13" s="30"/>
    </row>
    <row r="14" spans="1:20" ht="29">
      <c r="A14" s="55" t="s">
        <v>5</v>
      </c>
      <c r="B14" s="55" t="s">
        <v>353</v>
      </c>
      <c r="C14" s="55" t="s">
        <v>589</v>
      </c>
      <c r="D14" s="55" t="s">
        <v>1197</v>
      </c>
      <c r="E14" s="55" t="s">
        <v>1195</v>
      </c>
      <c r="F14" s="55" t="s">
        <v>1198</v>
      </c>
      <c r="G14" s="55" t="s">
        <v>51</v>
      </c>
      <c r="H14" s="55" t="s">
        <v>57</v>
      </c>
      <c r="I14" s="55"/>
      <c r="J14" s="55" t="s">
        <v>1199</v>
      </c>
      <c r="K14" s="55"/>
      <c r="L14" s="56" t="s">
        <v>1098</v>
      </c>
      <c r="M14" s="56" t="s">
        <v>21</v>
      </c>
      <c r="N14" s="55" t="s">
        <v>376</v>
      </c>
      <c r="O14" s="55" t="s">
        <v>21</v>
      </c>
      <c r="P14" s="55" t="s">
        <v>23</v>
      </c>
      <c r="Q14" s="55" t="str">
        <f t="shared" ref="Q14" si="0">IF(H14="public","y",IF(H14="private","n",""))</f>
        <v>n</v>
      </c>
      <c r="R14" s="55" t="s">
        <v>21</v>
      </c>
      <c r="S14" s="55"/>
      <c r="T14" s="55"/>
    </row>
    <row r="15" spans="1:20">
      <c r="A15" s="55" t="s">
        <v>5</v>
      </c>
      <c r="B15" s="55" t="s">
        <v>353</v>
      </c>
      <c r="C15" s="55" t="s">
        <v>589</v>
      </c>
      <c r="D15" s="55" t="s">
        <v>1200</v>
      </c>
      <c r="E15" s="55" t="s">
        <v>1196</v>
      </c>
      <c r="F15" s="55" t="s">
        <v>1201</v>
      </c>
      <c r="G15" s="55" t="s">
        <v>51</v>
      </c>
      <c r="H15" s="55" t="s">
        <v>57</v>
      </c>
      <c r="I15" s="55"/>
      <c r="J15" s="55" t="s">
        <v>1199</v>
      </c>
      <c r="K15" s="55"/>
      <c r="L15" s="55"/>
      <c r="M15" s="56" t="s">
        <v>21</v>
      </c>
      <c r="N15" s="55" t="s">
        <v>376</v>
      </c>
      <c r="O15" s="55" t="s">
        <v>21</v>
      </c>
      <c r="P15" s="55" t="s">
        <v>23</v>
      </c>
      <c r="Q15" s="55" t="s">
        <v>21</v>
      </c>
      <c r="R15" s="55" t="s">
        <v>21</v>
      </c>
      <c r="S15" s="55"/>
      <c r="T15" s="55"/>
    </row>
    <row r="16" spans="1:20">
      <c r="A16" s="55" t="s">
        <v>4</v>
      </c>
      <c r="B16" s="55"/>
      <c r="C16" s="55"/>
      <c r="D16" s="55"/>
      <c r="E16" s="55"/>
      <c r="F16" s="55"/>
      <c r="G16" s="55"/>
      <c r="H16" s="55"/>
      <c r="I16" s="55"/>
      <c r="J16" s="55"/>
      <c r="K16" s="55"/>
      <c r="L16" s="55"/>
      <c r="M16" s="56"/>
      <c r="N16" s="55"/>
      <c r="O16" s="55"/>
      <c r="P16" s="55"/>
      <c r="Q16" s="55"/>
      <c r="R16" s="55"/>
      <c r="S16" s="55"/>
      <c r="T16" s="55"/>
    </row>
    <row r="17" spans="1:20" ht="31.75" customHeight="1">
      <c r="A17" s="55" t="s">
        <v>5</v>
      </c>
      <c r="B17" s="55" t="s">
        <v>369</v>
      </c>
      <c r="C17" s="55" t="s">
        <v>19</v>
      </c>
      <c r="D17" s="55" t="s">
        <v>375</v>
      </c>
      <c r="E17" s="55"/>
      <c r="F17" s="55" t="s">
        <v>50</v>
      </c>
      <c r="G17" s="55" t="s">
        <v>51</v>
      </c>
      <c r="H17" s="55" t="s">
        <v>57</v>
      </c>
      <c r="I17" s="55" t="s">
        <v>35</v>
      </c>
      <c r="J17" s="55" t="s">
        <v>52</v>
      </c>
      <c r="K17" s="55"/>
      <c r="L17" s="55"/>
      <c r="M17" s="55" t="s">
        <v>21</v>
      </c>
      <c r="N17" s="55" t="s">
        <v>376</v>
      </c>
      <c r="O17" s="55" t="s">
        <v>21</v>
      </c>
      <c r="P17" s="55" t="s">
        <v>23</v>
      </c>
      <c r="Q17" s="55" t="s">
        <v>21</v>
      </c>
      <c r="R17" s="55" t="s">
        <v>21</v>
      </c>
      <c r="S17" s="55"/>
      <c r="T17" s="56" t="s">
        <v>433</v>
      </c>
    </row>
    <row r="18" spans="1:20" ht="27" customHeight="1">
      <c r="A18" s="55" t="s">
        <v>5</v>
      </c>
      <c r="B18" s="55" t="s">
        <v>369</v>
      </c>
      <c r="C18" s="55" t="s">
        <v>371</v>
      </c>
      <c r="D18" s="55" t="s">
        <v>377</v>
      </c>
      <c r="E18" s="55"/>
      <c r="F18" s="55" t="s">
        <v>378</v>
      </c>
      <c r="G18" s="55" t="s">
        <v>51</v>
      </c>
      <c r="H18" s="55" t="s">
        <v>57</v>
      </c>
      <c r="I18" s="55" t="s">
        <v>35</v>
      </c>
      <c r="J18" s="55"/>
      <c r="K18" s="55"/>
      <c r="L18" s="55"/>
      <c r="M18" s="55" t="s">
        <v>21</v>
      </c>
      <c r="N18" s="55" t="s">
        <v>54</v>
      </c>
      <c r="O18" s="55" t="s">
        <v>21</v>
      </c>
      <c r="P18" s="55" t="s">
        <v>23</v>
      </c>
      <c r="Q18" s="55" t="s">
        <v>21</v>
      </c>
      <c r="R18" s="55" t="s">
        <v>21</v>
      </c>
      <c r="S18" s="55"/>
      <c r="T18" s="55"/>
    </row>
    <row r="19" spans="1:20" ht="28.75" customHeight="1">
      <c r="A19" s="55" t="s">
        <v>5</v>
      </c>
      <c r="B19" s="55" t="s">
        <v>369</v>
      </c>
      <c r="C19" s="55" t="s">
        <v>371</v>
      </c>
      <c r="D19" s="55" t="s">
        <v>379</v>
      </c>
      <c r="E19" s="55"/>
      <c r="F19" s="55" t="s">
        <v>55</v>
      </c>
      <c r="G19" s="55" t="s">
        <v>51</v>
      </c>
      <c r="H19" s="55" t="s">
        <v>57</v>
      </c>
      <c r="I19" s="55" t="s">
        <v>35</v>
      </c>
      <c r="J19" s="55"/>
      <c r="K19" s="55"/>
      <c r="L19" s="55"/>
      <c r="M19" s="55" t="s">
        <v>21</v>
      </c>
      <c r="N19" s="55" t="s">
        <v>54</v>
      </c>
      <c r="O19" s="55" t="s">
        <v>21</v>
      </c>
      <c r="P19" s="55" t="s">
        <v>23</v>
      </c>
      <c r="Q19" s="55" t="s">
        <v>23</v>
      </c>
      <c r="R19" s="55" t="s">
        <v>21</v>
      </c>
      <c r="S19" s="55"/>
      <c r="T19" s="55"/>
    </row>
    <row r="20" spans="1:20">
      <c r="A20" s="55" t="s">
        <v>5</v>
      </c>
      <c r="B20" s="55" t="s">
        <v>370</v>
      </c>
      <c r="C20" s="55" t="s">
        <v>372</v>
      </c>
      <c r="D20" s="55" t="s">
        <v>377</v>
      </c>
      <c r="E20" s="55"/>
      <c r="F20" s="55" t="s">
        <v>380</v>
      </c>
      <c r="G20" s="55" t="s">
        <v>51</v>
      </c>
      <c r="H20" s="55" t="s">
        <v>57</v>
      </c>
      <c r="I20" s="55" t="s">
        <v>374</v>
      </c>
      <c r="J20" s="55"/>
      <c r="K20" s="55" t="s">
        <v>53</v>
      </c>
      <c r="L20" s="55"/>
      <c r="M20" s="55" t="s">
        <v>23</v>
      </c>
      <c r="N20" s="55" t="s">
        <v>23</v>
      </c>
      <c r="O20" s="55" t="s">
        <v>23</v>
      </c>
      <c r="P20" s="55" t="s">
        <v>23</v>
      </c>
      <c r="Q20" s="55" t="s">
        <v>21</v>
      </c>
      <c r="R20" s="55" t="s">
        <v>21</v>
      </c>
      <c r="S20" s="55"/>
      <c r="T20" s="55"/>
    </row>
    <row r="21" spans="1:20">
      <c r="A21" s="55" t="s">
        <v>5</v>
      </c>
      <c r="B21" s="55" t="s">
        <v>370</v>
      </c>
      <c r="C21" s="55" t="s">
        <v>372</v>
      </c>
      <c r="D21" s="55" t="s">
        <v>379</v>
      </c>
      <c r="E21" s="55"/>
      <c r="F21" s="55" t="s">
        <v>381</v>
      </c>
      <c r="G21" s="55" t="s">
        <v>51</v>
      </c>
      <c r="H21" s="55" t="s">
        <v>57</v>
      </c>
      <c r="I21" s="55" t="s">
        <v>374</v>
      </c>
      <c r="J21" s="55"/>
      <c r="K21" s="55" t="s">
        <v>382</v>
      </c>
      <c r="L21" s="55"/>
      <c r="M21" s="55" t="s">
        <v>23</v>
      </c>
      <c r="N21" s="55" t="s">
        <v>23</v>
      </c>
      <c r="O21" s="55" t="s">
        <v>23</v>
      </c>
      <c r="P21" s="55" t="s">
        <v>23</v>
      </c>
      <c r="Q21" s="55" t="s">
        <v>23</v>
      </c>
      <c r="R21" s="55" t="s">
        <v>21</v>
      </c>
      <c r="S21" s="55"/>
      <c r="T21" s="55"/>
    </row>
    <row r="22" spans="1:20">
      <c r="A22" s="55" t="s">
        <v>5</v>
      </c>
      <c r="B22" s="55" t="s">
        <v>370</v>
      </c>
      <c r="C22" s="55" t="s">
        <v>372</v>
      </c>
      <c r="D22" s="55" t="s">
        <v>383</v>
      </c>
      <c r="E22" s="55"/>
      <c r="F22" s="55" t="s">
        <v>384</v>
      </c>
      <c r="G22" s="55" t="s">
        <v>51</v>
      </c>
      <c r="H22" s="55" t="s">
        <v>57</v>
      </c>
      <c r="I22" s="55" t="s">
        <v>374</v>
      </c>
      <c r="J22" s="55"/>
      <c r="K22" s="55" t="s">
        <v>385</v>
      </c>
      <c r="L22" s="55"/>
      <c r="M22" s="55" t="s">
        <v>23</v>
      </c>
      <c r="N22" s="55" t="s">
        <v>376</v>
      </c>
      <c r="O22" s="55" t="s">
        <v>23</v>
      </c>
      <c r="P22" s="55" t="s">
        <v>23</v>
      </c>
      <c r="Q22" s="55" t="s">
        <v>23</v>
      </c>
      <c r="R22" s="55" t="s">
        <v>23</v>
      </c>
      <c r="S22" s="55"/>
      <c r="T22" s="55"/>
    </row>
  </sheetData>
  <mergeCells count="2">
    <mergeCell ref="A1:I1"/>
    <mergeCell ref="J1:T1"/>
  </mergeCells>
  <dataValidations count="1">
    <dataValidation allowBlank="1" sqref="E2:E13 D3:D13 F3:F13 H3:I1048576 D14:F1048576 K3:T1048576 W15:XFD16 A1:T1" xr:uid="{13C73E43-FDE4-484D-842E-A152BE4DA4BE}"/>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5">
        <x14:dataValidation type="list" allowBlank="1" prompt="Select an OCI Region" xr:uid="{90C09F64-A1FE-0046-A80D-3E18D59DFD59}">
          <x14:formula1>
            <xm:f>drop_down_rule_set!$N$2:$N$43</xm:f>
          </x14:formula1>
          <xm:sqref>A3:A1048576</xm:sqref>
        </x14:dataValidation>
        <x14:dataValidation type="list" allowBlank="1" errorTitle="Error" error="Invalid option selected" xr:uid="{5DC7AC99-28DE-2841-8491-65EEDD63767F}">
          <x14:formula1>
            <xm:f>drop_down_rule_set!$P$2:$P$5</xm:f>
          </x14:formula1>
          <xm:sqref>G3:G1048576</xm:sqref>
        </x14:dataValidation>
        <x14:dataValidation type="list" allowBlank="1" xr:uid="{E9A4DDB9-9F33-CF45-9D66-6CB946FA8B6C}">
          <x14:formula1>
            <xm:f>drop_down_rule_set!$C$2:$C$4</xm:f>
          </x14:formula1>
          <xm:sqref>C3:C1048576</xm:sqref>
        </x14:dataValidation>
        <x14:dataValidation type="list" allowBlank="1" xr:uid="{B4755B03-1E68-234A-B599-ADD4A1C148A0}">
          <x14:formula1>
            <xm:f>drop_down_rule_comp!$B$2:$B$6</xm:f>
          </x14:formula1>
          <xm:sqref>B3:B1048576</xm:sqref>
        </x14:dataValidation>
        <x14:dataValidation type="list" allowBlank="1" xr:uid="{B1873193-345D-E646-8541-B1F505FA1818}">
          <x14:formula1>
            <xm:f>drop_down_rule_set!$L$2:$L$11</xm:f>
          </x14:formula1>
          <xm:sqref>J3:J1048576</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AU201"/>
  <sheetViews>
    <sheetView topLeftCell="D1" workbookViewId="0">
      <selection activeCell="H1" sqref="H1"/>
    </sheetView>
  </sheetViews>
  <sheetFormatPr defaultColWidth="28.36328125" defaultRowHeight="14.5"/>
  <cols>
    <col min="1" max="1" width="7.6328125" style="66" bestFit="1" customWidth="1"/>
    <col min="2" max="2" width="16.6328125" style="66" bestFit="1" customWidth="1"/>
    <col min="3" max="3" width="20.1796875" style="66" customWidth="1"/>
    <col min="4" max="4" width="38.453125" style="66" customWidth="1"/>
    <col min="5" max="5" width="26" style="66" customWidth="1"/>
    <col min="6" max="6" width="16.1796875" style="66" customWidth="1"/>
    <col min="7" max="7" width="11.1796875" style="66" customWidth="1"/>
    <col min="8" max="8" width="24.6328125" style="66" customWidth="1"/>
    <col min="9" max="9" width="19.36328125" style="66" customWidth="1"/>
    <col min="10" max="10" width="14" style="66" customWidth="1"/>
    <col min="11" max="11" width="12" style="66" customWidth="1"/>
    <col min="12" max="12" width="25" style="66" customWidth="1"/>
    <col min="13" max="13" width="33.81640625" style="66" customWidth="1"/>
    <col min="14" max="14" width="11.36328125" style="66" bestFit="1" customWidth="1"/>
    <col min="15" max="15" width="20.453125" style="66" bestFit="1" customWidth="1"/>
    <col min="16" max="16" width="27.453125" style="66" bestFit="1" customWidth="1"/>
    <col min="17" max="17" width="13.6328125" style="66" bestFit="1" customWidth="1"/>
    <col min="18" max="18" width="13.6328125" style="66" customWidth="1"/>
    <col min="19" max="19" width="29.81640625" style="66" bestFit="1" customWidth="1"/>
    <col min="20" max="20" width="29.81640625" style="66" customWidth="1"/>
    <col min="21" max="21" width="9.453125" style="66" bestFit="1" customWidth="1"/>
    <col min="22" max="22" width="9" style="66" bestFit="1" customWidth="1"/>
    <col min="23" max="23" width="11" style="66" bestFit="1" customWidth="1"/>
    <col min="24" max="24" width="18" style="66" bestFit="1" customWidth="1"/>
    <col min="25" max="27" width="18" style="66" customWidth="1"/>
    <col min="28" max="28" width="21.36328125" style="66" bestFit="1" customWidth="1"/>
    <col min="29" max="29" width="14.81640625" style="66" bestFit="1" customWidth="1"/>
    <col min="30" max="30" width="13.453125" style="66" bestFit="1" customWidth="1"/>
    <col min="31" max="31" width="9.81640625" style="66" bestFit="1" customWidth="1"/>
    <col min="32" max="32" width="18" style="66" bestFit="1" customWidth="1"/>
    <col min="33" max="33" width="11.1796875" style="66" bestFit="1" customWidth="1"/>
    <col min="34" max="34" width="22.6328125" style="66" bestFit="1" customWidth="1"/>
    <col min="35" max="35" width="30.1796875" style="66" customWidth="1"/>
    <col min="36" max="36" width="15.453125" style="66" bestFit="1" customWidth="1"/>
    <col min="37" max="37" width="44.453125" style="66" bestFit="1" customWidth="1"/>
    <col min="38" max="38" width="22.1796875" style="66" bestFit="1" customWidth="1"/>
    <col min="39" max="39" width="30.36328125" style="66" bestFit="1" customWidth="1"/>
    <col min="40" max="40" width="28.1796875" style="66" bestFit="1" customWidth="1"/>
    <col min="41" max="41" width="16.1796875" style="66" bestFit="1" customWidth="1"/>
    <col min="42" max="42" width="13.1796875" style="66" bestFit="1" customWidth="1"/>
    <col min="43" max="43" width="17.1796875" style="66" bestFit="1" customWidth="1"/>
    <col min="44" max="44" width="12.36328125" style="66" bestFit="1" customWidth="1"/>
    <col min="45" max="16384" width="28.36328125" style="66"/>
  </cols>
  <sheetData>
    <row r="1" spans="1:47" s="59" customFormat="1" ht="148" customHeight="1">
      <c r="A1" s="67" t="s">
        <v>667</v>
      </c>
      <c r="B1" s="67" t="s">
        <v>668</v>
      </c>
      <c r="C1" s="67" t="s">
        <v>669</v>
      </c>
      <c r="D1" s="67" t="s">
        <v>1291</v>
      </c>
      <c r="E1" s="67" t="s">
        <v>1292</v>
      </c>
      <c r="F1" s="67" t="s">
        <v>1293</v>
      </c>
      <c r="G1" s="67" t="s">
        <v>1294</v>
      </c>
      <c r="H1" s="67" t="s">
        <v>1295</v>
      </c>
      <c r="I1" s="67" t="s">
        <v>1296</v>
      </c>
      <c r="J1" s="67" t="s">
        <v>1297</v>
      </c>
      <c r="K1" s="67" t="s">
        <v>670</v>
      </c>
      <c r="L1" s="67" t="s">
        <v>671</v>
      </c>
      <c r="M1" s="67" t="s">
        <v>672</v>
      </c>
      <c r="N1" s="67" t="s">
        <v>0</v>
      </c>
      <c r="O1" s="67" t="s">
        <v>673</v>
      </c>
      <c r="P1" s="67" t="s">
        <v>674</v>
      </c>
      <c r="Q1" s="67" t="s">
        <v>675</v>
      </c>
      <c r="R1" s="67" t="s">
        <v>676</v>
      </c>
      <c r="S1" s="67" t="s">
        <v>677</v>
      </c>
      <c r="T1" s="67" t="s">
        <v>724</v>
      </c>
      <c r="U1" s="67" t="s">
        <v>678</v>
      </c>
      <c r="V1" s="67" t="s">
        <v>679</v>
      </c>
      <c r="W1" s="67" t="s">
        <v>680</v>
      </c>
      <c r="X1" s="67" t="s">
        <v>681</v>
      </c>
      <c r="Y1" s="67" t="s">
        <v>682</v>
      </c>
      <c r="Z1" s="67" t="s">
        <v>683</v>
      </c>
      <c r="AA1" s="67" t="s">
        <v>726</v>
      </c>
      <c r="AB1" s="67" t="s">
        <v>684</v>
      </c>
      <c r="AC1" s="58" t="s">
        <v>685</v>
      </c>
      <c r="AD1" s="58" t="s">
        <v>686</v>
      </c>
      <c r="AE1" s="58" t="s">
        <v>687</v>
      </c>
      <c r="AF1" s="67" t="s">
        <v>725</v>
      </c>
      <c r="AG1" s="58" t="s">
        <v>83</v>
      </c>
      <c r="AH1" s="58" t="s">
        <v>688</v>
      </c>
      <c r="AI1" s="58" t="s">
        <v>689</v>
      </c>
      <c r="AJ1" s="58" t="s">
        <v>690</v>
      </c>
      <c r="AK1" s="58" t="s">
        <v>250</v>
      </c>
      <c r="AL1" s="58" t="s">
        <v>251</v>
      </c>
      <c r="AM1" s="58" t="s">
        <v>252</v>
      </c>
      <c r="AN1" s="58" t="s">
        <v>253</v>
      </c>
      <c r="AO1" s="58" t="s">
        <v>254</v>
      </c>
      <c r="AP1" s="58" t="s">
        <v>255</v>
      </c>
      <c r="AQ1" s="58" t="s">
        <v>691</v>
      </c>
      <c r="AR1" s="58" t="s">
        <v>315</v>
      </c>
      <c r="AS1" s="58" t="s">
        <v>1057</v>
      </c>
      <c r="AT1" s="58" t="s">
        <v>1099</v>
      </c>
      <c r="AU1" s="58" t="s">
        <v>1100</v>
      </c>
    </row>
    <row r="2" spans="1:47" s="60" customFormat="1">
      <c r="A2" s="60">
        <v>3</v>
      </c>
      <c r="B2" s="60" t="str" cm="1">
        <f t="array" aca="1" ref="B2" ca="1">IF(COUNTIF(INDIRECT(ADDRESS(3,1,1,1,"VCNS")&amp;":"&amp;ADDRESS(A2,18,4,1)),"*END*")&gt;0,"","VCN"&amp;"::"&amp;INDIRECT(ADDRESS(A2,3,4,1,"VCNS")))</f>
        <v>VCN::hub-vcn</v>
      </c>
      <c r="C2" s="60" t="str" cm="1">
        <f t="array" aca="1" ref="C2" ca="1">IF(COUNTIF(INDIRECT(ADDRESS(3,1,1,1,"VCNS")&amp;":"&amp;ADDRESS(A2,1,4,1)),"*END*")&gt;0,"",INDIRECT(ADDRESS(A2,3,4,1,"VCNS")))</f>
        <v>hub-vcn</v>
      </c>
      <c r="D2" s="60" t="str" cm="1">
        <f t="array" aca="1" ref="D2" ca="1">_xlfn.IFNA(IF($G2+1&gt;$F$2,"",INDEX(INDIRECT("SubnetsVLANs!$C$"&amp;$G2+2&amp;":$C$"&amp;$F$2)&amp;"_"&amp;INDIRECT("SubnetsVLANs!$D$"&amp;$G2+2&amp;":$D$"&amp;$F$2),MATCH("Subnet*",INDIRECT("SubnetsVLANs!$E$"&amp;$G2+2&amp;":$E$"&amp;$F$2),0))),"")</f>
        <v>hub-vcn_pvt-infra</v>
      </c>
      <c r="E2" s="60" t="str">
        <f ca="1">_xlfn.IFNA(IF($G2+1&gt;$F$2,"",INDEX(INDIRECT("SubnetsVLANs!$D$"&amp;$G2+2&amp;":$D$"&amp;$F$2),MATCH("vlan*",INDIRECT("SubnetsVLANs!$E$"&amp;$G2+2&amp;":$E$"&amp;$F$2),0))),"")</f>
        <v/>
      </c>
      <c r="F2" s="60">
        <f>MATCH("&lt;END&gt;",SubnetsVLANs!$A$2:$A$999,0)</f>
        <v>12</v>
      </c>
      <c r="G2" s="60">
        <v>1</v>
      </c>
      <c r="H2" s="60" t="str" cm="1">
        <f t="array" aca="1" ref="H2:H11" ca="1">_xlfn.UNIQUE(INDIRECT("D2:D"&amp;$F$2),FALSE,FALSE)</f>
        <v>hub-vcn_pvt-infra</v>
      </c>
      <c r="I2" s="60" t="str" cm="1">
        <f t="array" aca="1" ref="I2" ca="1">_xlfn.UNIQUE(INDIRECT("E2:E"&amp;$F$2),FALSE,FALSE)</f>
        <v/>
      </c>
      <c r="J2" s="60" t="str">
        <f ca="1">_xlfn.IFNA(IF($G2+1&gt;$F$2,"",INDEX(INDIRECT("SubnetsVLANs!$D$"&amp;$G2+2&amp;":$D$"&amp;$F$2),MATCH("Subnet*",INDIRECT("SubnetsVLANs!$E$"&amp;$G2+2&amp;":$E$"&amp;$F$2),0))),"")</f>
        <v>pvt-infra</v>
      </c>
      <c r="K2" s="60" t="str" cm="1">
        <f t="array" aca="1" ref="K2:K11" ca="1">_xlfn.UNIQUE(INDIRECT("J2:J"&amp;$F$2),FALSE,FALSE)</f>
        <v>pvt-infra</v>
      </c>
      <c r="L2" s="113" t="s">
        <v>801</v>
      </c>
      <c r="M2" s="61" t="s">
        <v>21</v>
      </c>
      <c r="N2" t="s">
        <v>1102</v>
      </c>
      <c r="O2" s="61" t="s">
        <v>38</v>
      </c>
      <c r="P2" s="61" t="s">
        <v>51</v>
      </c>
      <c r="Q2" s="61" t="s">
        <v>57</v>
      </c>
      <c r="R2" s="61" t="str" cm="1">
        <f t="array" aca="1" ref="R2" ca="1">IF(COUNTIF(INDIRECT(ADDRESS(3,1,1,1,"DHCP")&amp;":"&amp;ADDRESS(A2,1,4,1)),"*END*")&gt;0,"",INDIRECT(ADDRESS(A2,4,4,1,"DHCP")))</f>
        <v>dhcp-internal</v>
      </c>
      <c r="S2" s="61" t="s">
        <v>23</v>
      </c>
      <c r="T2" s="61" t="str" cm="1">
        <f t="array" aca="1" ref="T2" ca="1">IF(COUNTIF(INDIRECT(ADDRESS(3,1,1,1,"DRGs")&amp;":"&amp;ADDRESS(A2,1,4,1)),"*END*")&gt;0,"",INDIRECT(ADDRESS(A2,3,4,1,"DRGs")))</f>
        <v>DRG</v>
      </c>
      <c r="U2" s="61" t="s">
        <v>617</v>
      </c>
      <c r="V2" s="61" t="s">
        <v>77</v>
      </c>
      <c r="W2" s="62" t="s">
        <v>693</v>
      </c>
      <c r="X2" s="61" t="s">
        <v>352</v>
      </c>
      <c r="Y2" s="61" t="s">
        <v>56</v>
      </c>
      <c r="Z2" s="61" t="s">
        <v>393</v>
      </c>
      <c r="AA2" s="61" t="str" cm="1">
        <f t="array" aca="1" ref="AA2" ca="1">IF(COUNTIF(INDIRECT(ADDRESS(3,1,1,1,"DedicatedVMHosts")&amp;":"&amp;ADDRESS(A2,1,4,1)),"*END*")&gt;0,"",INDIRECT(ADDRESS(A2,3,4,1,"DedicatedVMHosts")))</f>
        <v>VM1</v>
      </c>
      <c r="AB2" s="61" t="str" cm="1">
        <f t="array" aca="1" ref="AB2" ca="1">IF(COUNTIF(INDIRECT(ADDRESS(3,1,1,1,"instances")&amp;":"&amp;ADDRESS(A2,1,4,1)),"*END*")&gt;0,"",INDIRECT(ADDRESS(A2,4,4,1,"instances")))</f>
        <v>Bastion</v>
      </c>
      <c r="AC2" s="61" t="s">
        <v>694</v>
      </c>
      <c r="AD2" s="61" t="s">
        <v>127</v>
      </c>
      <c r="AE2" s="61" t="s">
        <v>695</v>
      </c>
      <c r="AF2" s="61" t="b">
        <v>1</v>
      </c>
      <c r="AG2" s="61" t="s">
        <v>145</v>
      </c>
      <c r="AH2" s="61" t="s">
        <v>696</v>
      </c>
      <c r="AI2" s="61" t="s">
        <v>168</v>
      </c>
      <c r="AJ2" s="61" t="s">
        <v>23</v>
      </c>
      <c r="AK2" s="61" t="s">
        <v>215</v>
      </c>
      <c r="AL2" s="61" t="s">
        <v>256</v>
      </c>
      <c r="AM2" s="63" t="s">
        <v>206</v>
      </c>
      <c r="AN2" s="61" t="s">
        <v>204</v>
      </c>
      <c r="AO2" s="61">
        <v>301</v>
      </c>
      <c r="AP2" s="61">
        <v>8</v>
      </c>
      <c r="AQ2" s="61" t="s">
        <v>168</v>
      </c>
      <c r="AR2" s="60" t="s">
        <v>317</v>
      </c>
      <c r="AS2" s="60" t="s">
        <v>1078</v>
      </c>
      <c r="AT2" s="60" t="b">
        <v>0</v>
      </c>
      <c r="AU2" s="60" t="s">
        <v>1087</v>
      </c>
    </row>
    <row r="3" spans="1:47" s="60" customFormat="1">
      <c r="A3" s="60">
        <v>4</v>
      </c>
      <c r="B3" s="60" t="str" cm="1">
        <f t="array" aca="1" ref="B3" ca="1">IF(COUNTIF(INDIRECT(ADDRESS(3,1,1,1,"VCNS")&amp;":"&amp;ADDRESS(A3,18,4,1)),"*END*")&gt;0,"","VCN"&amp;"::"&amp;INDIRECT(ADDRESS(A3,3,4,1,"VCNS")))</f>
        <v>VCN::prod-vcn</v>
      </c>
      <c r="C3" s="60" t="str" cm="1">
        <f t="array" aca="1" ref="C3" ca="1">IF(COUNTIF(INDIRECT(ADDRESS(3,1,1,1,"VCNS")&amp;":"&amp;ADDRESS(A3,1,4,1)),"*END*")&gt;0,"",INDIRECT(ADDRESS(A3,3,4,1,"VCNS")))</f>
        <v>prod-vcn</v>
      </c>
      <c r="D3" s="60" t="str" cm="1">
        <f t="array" aca="1" ref="D3" ca="1">_xlfn.IFNA(IF($G3+1&gt;$F$2,"",INDEX(INDIRECT("SubnetsVLANs!$C$"&amp;$G3+2&amp;":$C$"&amp;$F$2)&amp;"_"&amp;INDIRECT("SubnetsVLANs!$D$"&amp;$G3+2&amp;":$D$"&amp;$F$2),MATCH("Subnet*",INDIRECT("SubnetsVLANs!$E$"&amp;$G3+2&amp;":$E$"&amp;$F$2),0))),"")</f>
        <v>hub-vcn_pub-infra</v>
      </c>
      <c r="E3" s="60" t="str">
        <f t="shared" ref="E3:E66" ca="1" si="0">_xlfn.IFNA(IF($G3+1&gt;$F$2,"",INDEX(INDIRECT("SubnetsVLANs!$D$"&amp;$G3+2&amp;":$D$"&amp;$F$2),MATCH("vlan*",INDIRECT("SubnetsVLANs!$E$"&amp;$G3+2&amp;":$E$"&amp;$F$2),0))),"")</f>
        <v/>
      </c>
      <c r="F3" s="60">
        <f ca="1">COUNTIF($H$2:$H$100,"*")</f>
        <v>10</v>
      </c>
      <c r="G3" s="60">
        <v>2</v>
      </c>
      <c r="H3" s="60" t="str">
        <f ca="1"/>
        <v>hub-vcn_pub-infra</v>
      </c>
      <c r="J3" s="60" t="str">
        <f t="shared" ref="J3:J66" ca="1" si="1">_xlfn.IFNA(IF($G3+1&gt;$F$2,"",INDEX(INDIRECT("SubnetsVLANs!$D$"&amp;$G3+2&amp;":$D$"&amp;$F$2),MATCH("Subnet*",INDIRECT("SubnetsVLANs!$E$"&amp;$G3+2&amp;":$E$"&amp;$F$2),0))),"")</f>
        <v>pub-infra</v>
      </c>
      <c r="K3" s="60" t="str">
        <f ca="1"/>
        <v>pub-infra</v>
      </c>
      <c r="L3" s="114" t="s">
        <v>798</v>
      </c>
      <c r="M3" s="61" t="s">
        <v>23</v>
      </c>
      <c r="N3" t="s">
        <v>692</v>
      </c>
      <c r="O3" s="61" t="s">
        <v>36</v>
      </c>
      <c r="P3" s="61" t="s">
        <v>56</v>
      </c>
      <c r="Q3" s="61" t="s">
        <v>591</v>
      </c>
      <c r="R3" s="61"/>
      <c r="S3" s="61" t="s">
        <v>54</v>
      </c>
      <c r="T3" s="61" t="str" cm="1">
        <f t="array" aca="1" ref="T3" ca="1">IF(COUNTIF(INDIRECT(ADDRESS(3,1,1,1,"DRGs")&amp;":"&amp;ADDRESS(A3,1,4,1)),"*END*")&gt;0,"",INDIRECT(ADDRESS(A3,3,4,1,"DRGs")))</f>
        <v/>
      </c>
      <c r="U3" s="61" t="s">
        <v>620</v>
      </c>
      <c r="V3" s="61" t="s">
        <v>388</v>
      </c>
      <c r="W3" s="62" t="s">
        <v>78</v>
      </c>
      <c r="X3" s="61" t="s">
        <v>102</v>
      </c>
      <c r="Y3" s="61" t="s">
        <v>88</v>
      </c>
      <c r="Z3" s="61" t="s">
        <v>697</v>
      </c>
      <c r="AA3" s="61" t="str" cm="1">
        <f t="array" aca="1" ref="AA3" ca="1">IF(COUNTIF(INDIRECT(ADDRESS(3,1,1,1,"DedicatedVMHosts")&amp;":"&amp;ADDRESS(A3,1,4,1)),"*END*")&gt;0,"",INDIRECT(ADDRESS(A3,3,4,1,"DedicatedVMHosts")))</f>
        <v>VM2</v>
      </c>
      <c r="AB3" s="61" t="str" cm="1">
        <f t="array" aca="1" ref="AB3" ca="1">IF(COUNTIF(INDIRECT(ADDRESS(3,1,1,1,"instances")&amp;":"&amp;ADDRESS(A3,1,4,1)),"*END*")&gt;0,"",INDIRECT(ADDRESS(A3,4,4,1,"instances")))</f>
        <v/>
      </c>
      <c r="AC3" s="61" t="s">
        <v>108</v>
      </c>
      <c r="AD3" s="61" t="s">
        <v>125</v>
      </c>
      <c r="AE3" s="61" t="s">
        <v>698</v>
      </c>
      <c r="AF3" s="61" t="b">
        <v>0</v>
      </c>
      <c r="AG3" s="61" t="s">
        <v>151</v>
      </c>
      <c r="AH3" s="61" t="s">
        <v>167</v>
      </c>
      <c r="AI3" s="61" t="s">
        <v>699</v>
      </c>
      <c r="AJ3" s="61" t="s">
        <v>170</v>
      </c>
      <c r="AK3" s="61" t="s">
        <v>219</v>
      </c>
      <c r="AL3" s="61" t="s">
        <v>257</v>
      </c>
      <c r="AM3" s="63" t="s">
        <v>239</v>
      </c>
      <c r="AN3" s="61" t="s">
        <v>200</v>
      </c>
      <c r="AO3" s="61">
        <v>302</v>
      </c>
      <c r="AP3" s="61">
        <v>16</v>
      </c>
      <c r="AQ3" s="61" t="s">
        <v>699</v>
      </c>
      <c r="AR3" s="60" t="s">
        <v>318</v>
      </c>
      <c r="AS3" s="60" t="s">
        <v>1091</v>
      </c>
      <c r="AT3" s="60" t="b">
        <v>1</v>
      </c>
      <c r="AU3" s="60" t="s">
        <v>1101</v>
      </c>
    </row>
    <row r="4" spans="1:47" s="60" customFormat="1">
      <c r="A4" s="60">
        <v>5</v>
      </c>
      <c r="B4" s="60" t="str" cm="1">
        <f t="array" aca="1" ref="B4" ca="1">IF(COUNTIF(INDIRECT(ADDRESS(3,1,1,1,"VCNS")&amp;":"&amp;ADDRESS(A4,18,4,1)),"*END*")&gt;0,"","VCN"&amp;"::"&amp;INDIRECT(ADDRESS(A4,3,4,1,"VCNS")))</f>
        <v>VCN::nonprod-vcn</v>
      </c>
      <c r="C4" s="60" t="str" cm="1">
        <f t="array" aca="1" ref="C4" ca="1">IF(COUNTIF(INDIRECT(ADDRESS(3,1,1,1,"VCNS")&amp;":"&amp;ADDRESS(A4,1,4,1)),"*END*")&gt;0,"",INDIRECT(ADDRESS(A4,3,4,1,"VCNS")))</f>
        <v>nonprod-vcn</v>
      </c>
      <c r="D4" s="60" t="str" cm="1">
        <f t="array" aca="1" ref="D4" ca="1">_xlfn.IFNA(IF($G4+1&gt;$F$2,"",INDEX(INDIRECT("SubnetsVLANs!$C$"&amp;$G4+2&amp;":$C$"&amp;$F$2)&amp;"_"&amp;INDIRECT("SubnetsVLANs!$D$"&amp;$G4+2&amp;":$D$"&amp;$F$2),MATCH("Subnet*",INDIRECT("SubnetsVLANs!$E$"&amp;$G4+2&amp;":$E$"&amp;$F$2),0))),"")</f>
        <v>prod-vcn_prod-dmz</v>
      </c>
      <c r="E4" s="60" t="str">
        <f t="shared" ca="1" si="0"/>
        <v/>
      </c>
      <c r="F4" s="60">
        <f ca="1">COUNTIF($I$2:$I$100,"*")</f>
        <v>1</v>
      </c>
      <c r="G4" s="60">
        <v>3</v>
      </c>
      <c r="H4" s="60" t="str">
        <f ca="1"/>
        <v>prod-vcn_prod-dmz</v>
      </c>
      <c r="J4" s="60" t="str">
        <f t="shared" ca="1" si="1"/>
        <v>prod-dmz</v>
      </c>
      <c r="K4" s="60" t="str">
        <f ca="1"/>
        <v>prod-dmz</v>
      </c>
      <c r="L4" s="114" t="s">
        <v>795</v>
      </c>
      <c r="M4" s="61"/>
      <c r="N4" t="s">
        <v>316</v>
      </c>
      <c r="O4" s="61"/>
      <c r="P4" s="61" t="s">
        <v>88</v>
      </c>
      <c r="Q4" s="61"/>
      <c r="R4" s="61"/>
      <c r="S4" s="61" t="s">
        <v>376</v>
      </c>
      <c r="T4" s="61" t="str" cm="1">
        <f t="array" aca="1" ref="T4" ca="1">IF(COUNTIF(INDIRECT(ADDRESS(3,1,1,1,"DRGs")&amp;":"&amp;ADDRESS(A4,1,4,1)),"*END*")&gt;0,"",INDIRECT(ADDRESS(A4,3,4,1,"DRGs")))</f>
        <v/>
      </c>
      <c r="U4" s="61"/>
      <c r="V4" s="61" t="s">
        <v>81</v>
      </c>
      <c r="W4" s="62"/>
      <c r="X4" s="61" t="s">
        <v>99</v>
      </c>
      <c r="Y4" s="61" t="s">
        <v>97</v>
      </c>
      <c r="Z4" s="61" t="s">
        <v>701</v>
      </c>
      <c r="AA4" s="61" t="str" cm="1">
        <f t="array" aca="1" ref="AA4" ca="1">IF(COUNTIF(INDIRECT(ADDRESS(3,1,1,1,"DedicatedVMHosts")&amp;":"&amp;ADDRESS(A4,1,4,1)),"*END*")&gt;0,"",INDIRECT(ADDRESS(A4,3,4,1,"DedicatedVMHosts")))</f>
        <v>VM3</v>
      </c>
      <c r="AB4" s="61" t="str" cm="1">
        <f t="array" aca="1" ref="AB4" ca="1">IF(COUNTIF(INDIRECT(ADDRESS(3,1,1,1,"instances")&amp;":"&amp;ADDRESS(A4,1,4,1)),"*END*")&gt;0,"",INDIRECT(ADDRESS(A4,4,4,1,"instances")))</f>
        <v/>
      </c>
      <c r="AC4" s="61"/>
      <c r="AD4" s="61"/>
      <c r="AE4" s="61" t="s">
        <v>702</v>
      </c>
      <c r="AF4" s="61"/>
      <c r="AG4" s="61" t="s">
        <v>703</v>
      </c>
      <c r="AH4" s="61" t="s">
        <v>704</v>
      </c>
      <c r="AI4" s="61"/>
      <c r="AJ4" s="61" t="s">
        <v>173</v>
      </c>
      <c r="AK4" s="61" t="s">
        <v>199</v>
      </c>
      <c r="AL4" s="61" t="s">
        <v>258</v>
      </c>
      <c r="AM4" s="63" t="s">
        <v>210</v>
      </c>
      <c r="AN4" s="61" t="s">
        <v>259</v>
      </c>
      <c r="AO4" s="61">
        <v>303</v>
      </c>
      <c r="AP4" s="61">
        <v>32</v>
      </c>
      <c r="AU4" s="60" t="s">
        <v>1077</v>
      </c>
    </row>
    <row r="5" spans="1:47" s="60" customFormat="1">
      <c r="A5" s="60">
        <v>6</v>
      </c>
      <c r="B5" s="60" t="str" cm="1">
        <f t="array" aca="1" ref="B5" ca="1">IF(COUNTIF(INDIRECT(ADDRESS(3,1,1,1,"VCNS")&amp;":"&amp;ADDRESS(A5,18,4,1)),"*END*")&gt;0,"","VCN"&amp;"::"&amp;INDIRECT(ADDRESS(A5,3,4,1,"VCNS")))</f>
        <v/>
      </c>
      <c r="C5" s="60" t="str" cm="1">
        <f t="array" aca="1" ref="C5" ca="1">IF(COUNTIF(INDIRECT(ADDRESS(3,1,1,1,"VCNS")&amp;":"&amp;ADDRESS(A5,1,4,1)),"*END*")&gt;0,"",INDIRECT(ADDRESS(A5,3,4,1,"VCNS")))</f>
        <v/>
      </c>
      <c r="D5" s="60" t="str" cm="1">
        <f t="array" aca="1" ref="D5" ca="1">_xlfn.IFNA(IF($G5+1&gt;$F$2,"",INDEX(INDIRECT("SubnetsVLANs!$C$"&amp;$G5+2&amp;":$C$"&amp;$F$2)&amp;"_"&amp;INDIRECT("SubnetsVLANs!$D$"&amp;$G5+2&amp;":$D$"&amp;$F$2),MATCH("Subnet*",INDIRECT("SubnetsVLANs!$E$"&amp;$G5+2&amp;":$E$"&amp;$F$2),0))),"")</f>
        <v>prod-vcn_prod-app</v>
      </c>
      <c r="E5" s="60" t="str">
        <f t="shared" ca="1" si="0"/>
        <v/>
      </c>
      <c r="G5" s="60">
        <v>4</v>
      </c>
      <c r="H5" s="60" t="str">
        <f ca="1"/>
        <v>prod-vcn_prod-app</v>
      </c>
      <c r="J5" s="60" t="str">
        <f t="shared" ca="1" si="1"/>
        <v>prod-app</v>
      </c>
      <c r="K5" s="60" t="str">
        <f ca="1"/>
        <v>prod-app</v>
      </c>
      <c r="L5" s="114" t="s">
        <v>593</v>
      </c>
      <c r="M5" s="61"/>
      <c r="N5" t="s">
        <v>1103</v>
      </c>
      <c r="O5" s="61"/>
      <c r="P5" s="61" t="s">
        <v>97</v>
      </c>
      <c r="Q5" s="61"/>
      <c r="R5" s="61" t="str" cm="1">
        <f t="array" aca="1" ref="R5" ca="1">IF(COUNTIF(INDIRECT(ADDRESS(3,1,1,1,"DHCP")&amp;":"&amp;ADDRESS(A5,1,4,1)),"*END*")&gt;0,"",INDIRECT(ADDRESS(A5,4,4,1,"DHCP")))</f>
        <v/>
      </c>
      <c r="S5" s="61"/>
      <c r="T5" s="61" t="str" cm="1">
        <f t="array" aca="1" ref="T5" ca="1">IF(COUNTIF(INDIRECT(ADDRESS(3,1,1,1,"DRGs")&amp;":"&amp;ADDRESS(A5,1,4,1)),"*END*")&gt;0,"",INDIRECT(ADDRESS(A5,3,4,1,"DRGs")))</f>
        <v/>
      </c>
      <c r="U5" s="61"/>
      <c r="V5" s="61" t="s">
        <v>706</v>
      </c>
      <c r="W5" s="62"/>
      <c r="X5" s="61"/>
      <c r="AA5" s="61" t="str" cm="1">
        <f t="array" aca="1" ref="AA5" ca="1">IF(COUNTIF(INDIRECT(ADDRESS(3,1,1,1,"DedicatedVMHosts")&amp;":"&amp;ADDRESS(A5,1,4,1)),"*END*")&gt;0,"",INDIRECT(ADDRESS(A5,3,4,1,"DedicatedVMHosts")))</f>
        <v/>
      </c>
      <c r="AB5" s="61" t="str" cm="1">
        <f t="array" aca="1" ref="AB5" ca="1">IF(COUNTIF(INDIRECT(ADDRESS(3,1,1,1,"instances")&amp;":"&amp;ADDRESS(A5,1,4,1)),"*END*")&gt;0,"",INDIRECT(ADDRESS(A5,4,4,1,"instances")))</f>
        <v/>
      </c>
      <c r="AC5" s="61"/>
      <c r="AD5" s="61"/>
      <c r="AE5" s="61"/>
      <c r="AF5" s="61"/>
      <c r="AG5" s="61" t="s">
        <v>727</v>
      </c>
      <c r="AH5" s="61"/>
      <c r="AI5" s="61"/>
      <c r="AJ5" s="61"/>
      <c r="AK5" s="61" t="s">
        <v>192</v>
      </c>
      <c r="AL5" s="61" t="s">
        <v>260</v>
      </c>
      <c r="AM5" s="63" t="s">
        <v>236</v>
      </c>
      <c r="AN5" s="61"/>
      <c r="AO5" s="61">
        <v>307</v>
      </c>
      <c r="AP5" s="61">
        <v>64</v>
      </c>
    </row>
    <row r="6" spans="1:47" s="60" customFormat="1">
      <c r="A6" s="60">
        <v>7</v>
      </c>
      <c r="B6" s="60" t="str" cm="1">
        <f t="array" aca="1" ref="B6" ca="1">IF(COUNTIF(INDIRECT(ADDRESS(3,1,1,1,"VCNS")&amp;":"&amp;ADDRESS(A6,18,4,1)),"*END*")&gt;0,"","VCN"&amp;"::"&amp;INDIRECT(ADDRESS(A6,3,4,1,"VCNS")))</f>
        <v/>
      </c>
      <c r="C6" s="60" t="str" cm="1">
        <f t="array" aca="1" ref="C6" ca="1">IF(COUNTIF(INDIRECT(ADDRESS(3,1,1,1,"VCNS")&amp;":"&amp;ADDRESS(A6,1,4,1)),"*END*")&gt;0,"",INDIRECT(ADDRESS(A6,3,4,1,"VCNS")))</f>
        <v/>
      </c>
      <c r="D6" s="60" t="str" cm="1">
        <f t="array" aca="1" ref="D6" ca="1">_xlfn.IFNA(IF($G6+1&gt;$F$2,"",INDEX(INDIRECT("SubnetsVLANs!$C$"&amp;$G6+2&amp;":$C$"&amp;$F$2)&amp;"_"&amp;INDIRECT("SubnetsVLANs!$D$"&amp;$G6+2&amp;":$D$"&amp;$F$2),MATCH("Subnet*",INDIRECT("SubnetsVLANs!$E$"&amp;$G6+2&amp;":$E$"&amp;$F$2),0))),"")</f>
        <v>prod-vcn_prod-svc</v>
      </c>
      <c r="E6" s="60" t="str">
        <f t="shared" ca="1" si="0"/>
        <v/>
      </c>
      <c r="G6" s="60">
        <v>5</v>
      </c>
      <c r="H6" s="60" t="str">
        <f ca="1"/>
        <v>prod-vcn_prod-svc</v>
      </c>
      <c r="J6" s="60" t="str">
        <f t="shared" ca="1" si="1"/>
        <v>prod-svc</v>
      </c>
      <c r="K6" s="60" t="str">
        <f ca="1"/>
        <v>prod-svc</v>
      </c>
      <c r="L6" s="114" t="s">
        <v>597</v>
      </c>
      <c r="M6" s="61"/>
      <c r="N6" t="s">
        <v>1104</v>
      </c>
      <c r="O6" s="61"/>
      <c r="P6" s="61"/>
      <c r="Q6" s="61"/>
      <c r="R6" s="61" t="str" cm="1">
        <f t="array" aca="1" ref="R6" ca="1">IF(COUNTIF(INDIRECT(ADDRESS(3,1,1,1,"DHCP")&amp;":"&amp;ADDRESS(A6,1,4,1)),"*END*")&gt;0,"",INDIRECT(ADDRESS(A6,4,4,1,"DHCP")))</f>
        <v/>
      </c>
      <c r="S6" s="61"/>
      <c r="T6" s="61" t="str" cm="1">
        <f t="array" aca="1" ref="T6" ca="1">IF(COUNTIF(INDIRECT(ADDRESS(3,1,1,1,"DRGs")&amp;":"&amp;ADDRESS(A6,1,4,1)),"*END*")&gt;0,"",INDIRECT(ADDRESS(A6,3,4,1,"DRGs")))</f>
        <v/>
      </c>
      <c r="U6" s="61"/>
      <c r="V6" s="61"/>
      <c r="W6" s="62"/>
      <c r="X6" s="61"/>
      <c r="Y6" s="61"/>
      <c r="Z6" s="61"/>
      <c r="AA6" s="61" t="str" cm="1">
        <f t="array" aca="1" ref="AA6" ca="1">IF(COUNTIF(INDIRECT(ADDRESS(3,1,1,1,"DedicatedVMHosts")&amp;":"&amp;ADDRESS(A6,1,4,1)),"*END*")&gt;0,"",INDIRECT(ADDRESS(A6,3,4,1,"DedicatedVMHosts")))</f>
        <v/>
      </c>
      <c r="AB6" s="61" t="str" cm="1">
        <f t="array" aca="1" ref="AB6" ca="1">IF(COUNTIF(INDIRECT(ADDRESS(3,1,1,1,"instances")&amp;":"&amp;ADDRESS(A6,1,4,1)),"*END*")&gt;0,"",INDIRECT(ADDRESS(A6,4,4,1,"instances")))</f>
        <v/>
      </c>
      <c r="AC6" s="61"/>
      <c r="AD6" s="61"/>
      <c r="AE6" s="61"/>
      <c r="AF6" s="61"/>
      <c r="AG6" s="61"/>
      <c r="AH6" s="61"/>
      <c r="AI6" s="61"/>
      <c r="AJ6" s="61"/>
      <c r="AK6" s="61" t="s">
        <v>212</v>
      </c>
      <c r="AL6" s="61" t="s">
        <v>261</v>
      </c>
      <c r="AM6" s="64"/>
      <c r="AN6" s="61"/>
      <c r="AO6" s="61">
        <v>308</v>
      </c>
      <c r="AP6" s="61"/>
    </row>
    <row r="7" spans="1:47" s="60" customFormat="1">
      <c r="A7" s="60">
        <v>8</v>
      </c>
      <c r="B7" s="60" t="str" cm="1">
        <f t="array" aca="1" ref="B7" ca="1">IF(COUNTIF(INDIRECT(ADDRESS(3,1,1,1,"VCNS")&amp;":"&amp;ADDRESS(A7,18,4,1)),"*END*")&gt;0,"","VCN"&amp;"::"&amp;INDIRECT(ADDRESS(A7,3,4,1,"VCNS")))</f>
        <v/>
      </c>
      <c r="C7" s="60" t="str" cm="1">
        <f t="array" aca="1" ref="C7" ca="1">IF(COUNTIF(INDIRECT(ADDRESS(3,1,1,1,"VCNS")&amp;":"&amp;ADDRESS(A7,1,4,1)),"*END*")&gt;0,"",INDIRECT(ADDRESS(A7,3,4,1,"VCNS")))</f>
        <v/>
      </c>
      <c r="D7" s="60" t="str" cm="1">
        <f t="array" aca="1" ref="D7" ca="1">_xlfn.IFNA(IF($G7+1&gt;$F$2,"",INDEX(INDIRECT("SubnetsVLANs!$C$"&amp;$G7+2&amp;":$C$"&amp;$F$2)&amp;"_"&amp;INDIRECT("SubnetsVLANs!$D$"&amp;$G7+2&amp;":$D$"&amp;$F$2),MATCH("Subnet*",INDIRECT("SubnetsVLANs!$E$"&amp;$G7+2&amp;":$E$"&amp;$F$2),0))),"")</f>
        <v>prod-vcn_prod-db</v>
      </c>
      <c r="E7" s="60" t="str">
        <f t="shared" ca="1" si="0"/>
        <v/>
      </c>
      <c r="G7" s="60">
        <v>6</v>
      </c>
      <c r="H7" s="60" t="str">
        <f ca="1"/>
        <v>prod-vcn_prod-db</v>
      </c>
      <c r="J7" s="60" t="str">
        <f t="shared" ca="1" si="1"/>
        <v>prod-db</v>
      </c>
      <c r="K7" s="60" t="str">
        <f ca="1"/>
        <v>prod-db</v>
      </c>
      <c r="L7" s="114" t="s">
        <v>601</v>
      </c>
      <c r="M7" s="61"/>
      <c r="N7" t="s">
        <v>700</v>
      </c>
      <c r="O7" s="61"/>
      <c r="P7" s="61"/>
      <c r="Q7" s="61"/>
      <c r="R7" s="61" t="str" cm="1">
        <f t="array" aca="1" ref="R7" ca="1">IF(COUNTIF(INDIRECT(ADDRESS(3,1,1,1,"DHCP")&amp;":"&amp;ADDRESS(A7,1,4,1)),"*END*")&gt;0,"",INDIRECT(ADDRESS(A7,4,4,1,"DHCP")))</f>
        <v/>
      </c>
      <c r="S7" s="61"/>
      <c r="T7" s="61" t="str" cm="1">
        <f t="array" aca="1" ref="T7" ca="1">IF(COUNTIF(INDIRECT(ADDRESS(3,1,1,1,"DRGs")&amp;":"&amp;ADDRESS(A7,1,4,1)),"*END*")&gt;0,"",INDIRECT(ADDRESS(A7,3,4,1,"DRGs")))</f>
        <v/>
      </c>
      <c r="U7" s="61"/>
      <c r="V7" s="61"/>
      <c r="W7" s="62"/>
      <c r="X7" s="61"/>
      <c r="Y7" s="61"/>
      <c r="Z7" s="61"/>
      <c r="AA7" s="61" t="str" cm="1">
        <f t="array" aca="1" ref="AA7" ca="1">IF(COUNTIF(INDIRECT(ADDRESS(3,1,1,1,"DedicatedVMHosts")&amp;":"&amp;ADDRESS(A7,1,4,1)),"*END*")&gt;0,"",INDIRECT(ADDRESS(A7,3,4,1,"DedicatedVMHosts")))</f>
        <v/>
      </c>
      <c r="AB7" s="61" t="str" cm="1">
        <f t="array" aca="1" ref="AB7" ca="1">IF(COUNTIF(INDIRECT(ADDRESS(3,1,1,1,"instances")&amp;":"&amp;ADDRESS(A7,1,4,1)),"*END*")&gt;0,"",INDIRECT(ADDRESS(A7,4,4,1,"instances")))</f>
        <v/>
      </c>
      <c r="AC7" s="61"/>
      <c r="AD7" s="61"/>
      <c r="AE7" s="61"/>
      <c r="AF7" s="61"/>
      <c r="AG7" s="61"/>
      <c r="AH7" s="61"/>
      <c r="AI7" s="61"/>
      <c r="AJ7" s="61"/>
      <c r="AK7" s="61" t="s">
        <v>224</v>
      </c>
      <c r="AL7" s="61" t="s">
        <v>262</v>
      </c>
      <c r="AM7" s="64"/>
      <c r="AN7" s="61"/>
      <c r="AO7" s="61"/>
      <c r="AP7" s="61"/>
    </row>
    <row r="8" spans="1:47" s="60" customFormat="1">
      <c r="A8" s="60">
        <v>9</v>
      </c>
      <c r="B8" s="60" t="str" cm="1">
        <f t="array" aca="1" ref="B8" ca="1">IF(COUNTIF(INDIRECT(ADDRESS(3,1,1,1,"VCNS")&amp;":"&amp;ADDRESS(A8,18,4,1)),"*END*")&gt;0,"","VCN"&amp;"::"&amp;INDIRECT(ADDRESS(A8,3,4,1,"VCNS")))</f>
        <v/>
      </c>
      <c r="C8" s="60" t="str" cm="1">
        <f t="array" aca="1" ref="C8" ca="1">IF(COUNTIF(INDIRECT(ADDRESS(3,1,1,1,"VCNS")&amp;":"&amp;ADDRESS(A8,1,4,1)),"*END*")&gt;0,"",INDIRECT(ADDRESS(A8,3,4,1,"VCNS")))</f>
        <v/>
      </c>
      <c r="D8" s="60" t="str" cm="1">
        <f t="array" aca="1" ref="D8" ca="1">_xlfn.IFNA(IF($G8+1&gt;$F$2,"",INDEX(INDIRECT("SubnetsVLANs!$C$"&amp;$G8+2&amp;":$C$"&amp;$F$2)&amp;"_"&amp;INDIRECT("SubnetsVLANs!$D$"&amp;$G8+2&amp;":$D$"&amp;$F$2),MATCH("Subnet*",INDIRECT("SubnetsVLANs!$E$"&amp;$G8+2&amp;":$E$"&amp;$F$2),0))),"")</f>
        <v>nonprod-vcn_nonprod-dmz</v>
      </c>
      <c r="E8" s="60" t="str">
        <f t="shared" ca="1" si="0"/>
        <v/>
      </c>
      <c r="G8" s="60">
        <v>7</v>
      </c>
      <c r="H8" s="60" t="str">
        <f ca="1"/>
        <v>nonprod-vcn_nonprod-dmz</v>
      </c>
      <c r="J8" s="60" t="str">
        <f t="shared" ca="1" si="1"/>
        <v>nonprod-dmz</v>
      </c>
      <c r="K8" s="60" t="str">
        <f ca="1"/>
        <v>nonprod-dmz</v>
      </c>
      <c r="L8" s="114" t="s">
        <v>604</v>
      </c>
      <c r="M8" s="61"/>
      <c r="N8" t="s">
        <v>705</v>
      </c>
      <c r="O8" s="61"/>
      <c r="P8" s="61"/>
      <c r="Q8" s="61"/>
      <c r="R8" s="61" t="str" cm="1">
        <f t="array" aca="1" ref="R8" ca="1">IF(COUNTIF(INDIRECT(ADDRESS(3,1,1,1,"DHCP")&amp;":"&amp;ADDRESS(A8,1,4,1)),"*END*")&gt;0,"",INDIRECT(ADDRESS(A8,4,4,1,"DHCP")))</f>
        <v/>
      </c>
      <c r="S8" s="61"/>
      <c r="T8" s="61" t="str" cm="1">
        <f t="array" aca="1" ref="T8" ca="1">IF(COUNTIF(INDIRECT(ADDRESS(3,1,1,1,"DRGs")&amp;":"&amp;ADDRESS(A8,1,4,1)),"*END*")&gt;0,"",INDIRECT(ADDRESS(A8,3,4,1,"DRGs")))</f>
        <v/>
      </c>
      <c r="U8" s="61"/>
      <c r="V8" s="61"/>
      <c r="W8" s="62"/>
      <c r="X8" s="61"/>
      <c r="Y8" s="61"/>
      <c r="Z8" s="61"/>
      <c r="AA8" s="61" t="str" cm="1">
        <f t="array" aca="1" ref="AA8" ca="1">IF(COUNTIF(INDIRECT(ADDRESS(3,1,1,1,"DedicatedVMHosts")&amp;":"&amp;ADDRESS(A8,1,4,1)),"*END*")&gt;0,"",INDIRECT(ADDRESS(A8,3,4,1,"DedicatedVMHosts")))</f>
        <v/>
      </c>
      <c r="AB8" s="61" t="str" cm="1">
        <f t="array" aca="1" ref="AB8" ca="1">IF(COUNTIF(INDIRECT(ADDRESS(3,1,1,1,"instances")&amp;":"&amp;ADDRESS(A8,1,4,1)),"*END*")&gt;0,"",INDIRECT(ADDRESS(A8,4,4,1,"instances")))</f>
        <v/>
      </c>
      <c r="AC8" s="61"/>
      <c r="AD8" s="61"/>
      <c r="AE8" s="61"/>
      <c r="AF8" s="61"/>
      <c r="AG8" s="61"/>
      <c r="AH8" s="61"/>
      <c r="AI8" s="61"/>
      <c r="AJ8" s="61"/>
      <c r="AK8" s="61" t="s">
        <v>198</v>
      </c>
      <c r="AL8" s="61" t="s">
        <v>197</v>
      </c>
      <c r="AM8" s="64"/>
      <c r="AN8" s="61"/>
      <c r="AO8" s="61"/>
      <c r="AP8" s="61"/>
    </row>
    <row r="9" spans="1:47" s="60" customFormat="1">
      <c r="A9" s="60">
        <v>10</v>
      </c>
      <c r="B9" s="60" t="str" cm="1">
        <f t="array" aca="1" ref="B9" ca="1">IF(COUNTIF(INDIRECT(ADDRESS(3,1,1,1,"VCNS")&amp;":"&amp;ADDRESS(A9,18,4,1)),"*END*")&gt;0,"","VCN"&amp;"::"&amp;INDIRECT(ADDRESS(A9,3,4,1,"VCNS")))</f>
        <v/>
      </c>
      <c r="C9" s="60" t="str" cm="1">
        <f t="array" aca="1" ref="C9" ca="1">IF(COUNTIF(INDIRECT(ADDRESS(3,1,1,1,"VCNS")&amp;":"&amp;ADDRESS(A9,1,4,1)),"*END*")&gt;0,"",INDIRECT(ADDRESS(A9,3,4,1,"VCNS")))</f>
        <v/>
      </c>
      <c r="D9" s="60" t="str" cm="1">
        <f t="array" aca="1" ref="D9" ca="1">_xlfn.IFNA(IF($G9+1&gt;$F$2,"",INDEX(INDIRECT("SubnetsVLANs!$C$"&amp;$G9+2&amp;":$C$"&amp;$F$2)&amp;"_"&amp;INDIRECT("SubnetsVLANs!$D$"&amp;$G9+2&amp;":$D$"&amp;$F$2),MATCH("Subnet*",INDIRECT("SubnetsVLANs!$E$"&amp;$G9+2&amp;":$E$"&amp;$F$2),0))),"")</f>
        <v>nonprod-vcn_nonprod-app</v>
      </c>
      <c r="E9" s="60" t="str">
        <f t="shared" ca="1" si="0"/>
        <v/>
      </c>
      <c r="G9" s="60">
        <v>8</v>
      </c>
      <c r="H9" s="60" t="str">
        <f ca="1"/>
        <v>nonprod-vcn_nonprod-app</v>
      </c>
      <c r="J9" s="60" t="str">
        <f t="shared" ca="1" si="1"/>
        <v>nonprod-app</v>
      </c>
      <c r="K9" s="60" t="str">
        <f ca="1"/>
        <v>nonprod-app</v>
      </c>
      <c r="L9" s="114" t="s">
        <v>607</v>
      </c>
      <c r="M9" s="61"/>
      <c r="N9" t="s">
        <v>707</v>
      </c>
      <c r="O9" s="61"/>
      <c r="P9" s="61"/>
      <c r="Q9" s="61"/>
      <c r="R9" s="61" t="str" cm="1">
        <f t="array" aca="1" ref="R9" ca="1">IF(COUNTIF(INDIRECT(ADDRESS(3,1,1,1,"DHCP")&amp;":"&amp;ADDRESS(A9,1,4,1)),"*END*")&gt;0,"",INDIRECT(ADDRESS(A9,4,4,1,"DHCP")))</f>
        <v/>
      </c>
      <c r="S9" s="61"/>
      <c r="T9" s="61" t="str" cm="1">
        <f t="array" aca="1" ref="T9" ca="1">IF(COUNTIF(INDIRECT(ADDRESS(3,1,1,1,"DRGs")&amp;":"&amp;ADDRESS(A9,1,4,1)),"*END*")&gt;0,"",INDIRECT(ADDRESS(A9,3,4,1,"DRGs")))</f>
        <v/>
      </c>
      <c r="U9" s="61"/>
      <c r="V9" s="61"/>
      <c r="W9" s="62"/>
      <c r="X9" s="61"/>
      <c r="Y9" s="61"/>
      <c r="Z9" s="61"/>
      <c r="AA9" s="61" t="str" cm="1">
        <f t="array" aca="1" ref="AA9" ca="1">IF(COUNTIF(INDIRECT(ADDRESS(3,1,1,1,"DedicatedVMHosts")&amp;":"&amp;ADDRESS(A9,1,4,1)),"*END*")&gt;0,"",INDIRECT(ADDRESS(A9,3,4,1,"DedicatedVMHosts")))</f>
        <v/>
      </c>
      <c r="AB9" s="61" t="str" cm="1">
        <f t="array" aca="1" ref="AB9" ca="1">IF(COUNTIF(INDIRECT(ADDRESS(3,1,1,1,"instances")&amp;":"&amp;ADDRESS(A9,1,4,1)),"*END*")&gt;0,"",INDIRECT(ADDRESS(A9,4,4,1,"instances")))</f>
        <v/>
      </c>
      <c r="AC9" s="61"/>
      <c r="AD9" s="61"/>
      <c r="AE9" s="61"/>
      <c r="AF9" s="61"/>
      <c r="AG9" s="61"/>
      <c r="AH9" s="61"/>
      <c r="AI9" s="61"/>
      <c r="AJ9" s="61"/>
      <c r="AK9" s="61" t="s">
        <v>203</v>
      </c>
      <c r="AL9" s="61" t="s">
        <v>193</v>
      </c>
      <c r="AM9" s="64"/>
      <c r="AN9" s="61"/>
      <c r="AO9" s="61"/>
      <c r="AP9" s="61"/>
    </row>
    <row r="10" spans="1:47" s="60" customFormat="1">
      <c r="A10" s="60">
        <v>11</v>
      </c>
      <c r="B10" s="60" t="str" cm="1">
        <f t="array" aca="1" ref="B10" ca="1">IF(COUNTIF(INDIRECT(ADDRESS(3,1,1,1,"VCNS")&amp;":"&amp;ADDRESS(A10,18,4,1)),"*END*")&gt;0,"","VCN"&amp;"::"&amp;INDIRECT(ADDRESS(A10,3,4,1,"VCNS")))</f>
        <v/>
      </c>
      <c r="C10" s="60" t="str" cm="1">
        <f t="array" aca="1" ref="C10" ca="1">IF(COUNTIF(INDIRECT(ADDRESS(3,1,1,1,"VCNS")&amp;":"&amp;ADDRESS(A10,1,4,1)),"*END*")&gt;0,"",INDIRECT(ADDRESS(A10,3,4,1,"VCNS")))</f>
        <v/>
      </c>
      <c r="D10" s="60" t="str" cm="1">
        <f t="array" aca="1" ref="D10" ca="1">_xlfn.IFNA(IF($G10+1&gt;$F$2,"",INDEX(INDIRECT("SubnetsVLANs!$C$"&amp;$G10+2&amp;":$C$"&amp;$F$2)&amp;"_"&amp;INDIRECT("SubnetsVLANs!$D$"&amp;$G10+2&amp;":$D$"&amp;$F$2),MATCH("Subnet*",INDIRECT("SubnetsVLANs!$E$"&amp;$G10+2&amp;":$E$"&amp;$F$2),0))),"")</f>
        <v>nonprod-vcn_nonprod-svc</v>
      </c>
      <c r="E10" s="60" t="str">
        <f t="shared" ca="1" si="0"/>
        <v/>
      </c>
      <c r="G10" s="60">
        <v>9</v>
      </c>
      <c r="H10" s="60" t="str">
        <f ca="1"/>
        <v>nonprod-vcn_nonprod-svc</v>
      </c>
      <c r="J10" s="60" t="str">
        <f t="shared" ca="1" si="1"/>
        <v>nonprod-svc</v>
      </c>
      <c r="K10" s="60" t="str">
        <f ca="1"/>
        <v>nonprod-svc</v>
      </c>
      <c r="L10" s="114" t="s">
        <v>610</v>
      </c>
      <c r="M10" s="61"/>
      <c r="N10" t="s">
        <v>1105</v>
      </c>
      <c r="O10" s="61"/>
      <c r="P10" s="61"/>
      <c r="Q10" s="61"/>
      <c r="R10" s="61" t="str" cm="1">
        <f t="array" aca="1" ref="R10" ca="1">IF(COUNTIF(INDIRECT(ADDRESS(3,1,1,1,"DHCP")&amp;":"&amp;ADDRESS(A10,1,4,1)),"*END*")&gt;0,"",INDIRECT(ADDRESS(A10,4,4,1,"DHCP")))</f>
        <v/>
      </c>
      <c r="S10" s="61"/>
      <c r="T10" s="61" t="str" cm="1">
        <f t="array" aca="1" ref="T10" ca="1">IF(COUNTIF(INDIRECT(ADDRESS(3,1,1,1,"DRGs")&amp;":"&amp;ADDRESS(A10,1,4,1)),"*END*")&gt;0,"",INDIRECT(ADDRESS(A10,3,4,1,"DRGs")))</f>
        <v/>
      </c>
      <c r="U10" s="61"/>
      <c r="V10" s="61"/>
      <c r="W10" s="62"/>
      <c r="X10" s="61"/>
      <c r="Y10" s="61"/>
      <c r="Z10" s="61"/>
      <c r="AA10" s="61" t="str" cm="1">
        <f t="array" aca="1" ref="AA10" ca="1">IF(COUNTIF(INDIRECT(ADDRESS(3,1,1,1,"DedicatedVMHosts")&amp;":"&amp;ADDRESS(A10,1,4,1)),"*END*")&gt;0,"",INDIRECT(ADDRESS(A10,3,4,1,"DedicatedVMHosts")))</f>
        <v/>
      </c>
      <c r="AB10" s="61" t="str" cm="1">
        <f t="array" aca="1" ref="AB10" ca="1">IF(COUNTIF(INDIRECT(ADDRESS(3,1,1,1,"instances")&amp;":"&amp;ADDRESS(A10,1,4,1)),"*END*")&gt;0,"",INDIRECT(ADDRESS(A10,4,4,1,"instances")))</f>
        <v/>
      </c>
      <c r="AC10" s="61"/>
      <c r="AD10" s="61"/>
      <c r="AE10" s="61"/>
      <c r="AF10" s="61"/>
      <c r="AG10" s="61"/>
      <c r="AH10" s="61"/>
      <c r="AI10" s="61"/>
      <c r="AJ10" s="61"/>
      <c r="AK10" s="61" t="s">
        <v>217</v>
      </c>
      <c r="AL10" s="61" t="s">
        <v>263</v>
      </c>
      <c r="AM10" s="64"/>
      <c r="AN10" s="61"/>
      <c r="AO10" s="61"/>
      <c r="AP10" s="61"/>
    </row>
    <row r="11" spans="1:47" s="60" customFormat="1">
      <c r="A11" s="60">
        <v>12</v>
      </c>
      <c r="B11" s="60" t="str" cm="1">
        <f t="array" aca="1" ref="B11" ca="1">IF(COUNTIF(INDIRECT(ADDRESS(3,1,1,1,"VCNS")&amp;":"&amp;ADDRESS(A11,18,4,1)),"*END*")&gt;0,"","VCN"&amp;"::"&amp;INDIRECT(ADDRESS(A11,3,4,1,"VCNS")))</f>
        <v/>
      </c>
      <c r="C11" s="60" t="str" cm="1">
        <f t="array" aca="1" ref="C11" ca="1">IF(COUNTIF(INDIRECT(ADDRESS(3,1,1,1,"VCNS")&amp;":"&amp;ADDRESS(A11,1,4,1)),"*END*")&gt;0,"",INDIRECT(ADDRESS(A11,3,4,1,"VCNS")))</f>
        <v/>
      </c>
      <c r="D11" s="60" t="str" cm="1">
        <f t="array" aca="1" ref="D11" ca="1">_xlfn.IFNA(IF($G11+1&gt;$F$2,"",INDEX(INDIRECT("SubnetsVLANs!$C$"&amp;$G11+2&amp;":$C$"&amp;$F$2)&amp;"_"&amp;INDIRECT("SubnetsVLANs!$D$"&amp;$G11+2&amp;":$D$"&amp;$F$2),MATCH("Subnet*",INDIRECT("SubnetsVLANs!$E$"&amp;$G11+2&amp;":$E$"&amp;$F$2),0))),"")</f>
        <v>nonprod-vcn_nonprod-db</v>
      </c>
      <c r="E11" s="60" t="str">
        <f t="shared" ca="1" si="0"/>
        <v/>
      </c>
      <c r="G11" s="60">
        <v>10</v>
      </c>
      <c r="H11" s="60" t="str">
        <f ca="1"/>
        <v>nonprod-vcn_nonprod-db</v>
      </c>
      <c r="J11" s="60" t="str">
        <f t="shared" ca="1" si="1"/>
        <v>nonprod-db</v>
      </c>
      <c r="K11" s="60" t="str">
        <f ca="1"/>
        <v>nonprod-db</v>
      </c>
      <c r="L11" s="114" t="s">
        <v>614</v>
      </c>
      <c r="M11" s="61"/>
      <c r="N11" t="s">
        <v>1106</v>
      </c>
      <c r="O11" s="61"/>
      <c r="P11" s="61"/>
      <c r="Q11" s="61"/>
      <c r="R11" s="61" t="str" cm="1">
        <f t="array" aca="1" ref="R11" ca="1">IF(COUNTIF(INDIRECT(ADDRESS(3,1,1,1,"DHCP")&amp;":"&amp;ADDRESS(A11,1,4,1)),"*END*")&gt;0,"",INDIRECT(ADDRESS(A11,4,4,1,"DHCP")))</f>
        <v/>
      </c>
      <c r="S11" s="61"/>
      <c r="T11" s="61" t="str" cm="1">
        <f t="array" aca="1" ref="T11" ca="1">IF(COUNTIF(INDIRECT(ADDRESS(3,1,1,1,"DRGs")&amp;":"&amp;ADDRESS(A11,1,4,1)),"*END*")&gt;0,"",INDIRECT(ADDRESS(A11,3,4,1,"DRGs")))</f>
        <v/>
      </c>
      <c r="U11" s="61"/>
      <c r="V11" s="61"/>
      <c r="W11" s="62"/>
      <c r="X11" s="61"/>
      <c r="Y11" s="61"/>
      <c r="Z11" s="61"/>
      <c r="AA11" s="61" t="str" cm="1">
        <f t="array" aca="1" ref="AA11" ca="1">IF(COUNTIF(INDIRECT(ADDRESS(3,1,1,1,"DedicatedVMHosts")&amp;":"&amp;ADDRESS(A11,1,4,1)),"*END*")&gt;0,"",INDIRECT(ADDRESS(A11,3,4,1,"DedicatedVMHosts")))</f>
        <v/>
      </c>
      <c r="AB11" s="61" t="str" cm="1">
        <f t="array" aca="1" ref="AB11" ca="1">IF(COUNTIF(INDIRECT(ADDRESS(3,1,1,1,"instances")&amp;":"&amp;ADDRESS(A11,1,4,1)),"*END*")&gt;0,"",INDIRECT(ADDRESS(A11,4,4,1,"instances")))</f>
        <v/>
      </c>
      <c r="AC11" s="61"/>
      <c r="AD11" s="61"/>
      <c r="AE11" s="61"/>
      <c r="AF11" s="61"/>
      <c r="AG11" s="61"/>
      <c r="AH11" s="61"/>
      <c r="AI11" s="61"/>
      <c r="AJ11" s="61"/>
      <c r="AK11" s="61" t="s">
        <v>222</v>
      </c>
      <c r="AL11" s="61" t="s">
        <v>264</v>
      </c>
      <c r="AM11" s="64"/>
      <c r="AN11" s="61"/>
      <c r="AO11" s="61"/>
      <c r="AP11" s="61"/>
    </row>
    <row r="12" spans="1:47" s="60" customFormat="1">
      <c r="A12" s="60">
        <v>13</v>
      </c>
      <c r="B12" s="60" t="str" cm="1">
        <f t="array" aca="1" ref="B12" ca="1">IF(COUNTIF(INDIRECT(ADDRESS(3,1,1,1,"VCNS")&amp;":"&amp;ADDRESS(A12,18,4,1)),"*END*")&gt;0,"","VCN"&amp;"::"&amp;INDIRECT(ADDRESS(A12,3,4,1,"VCNS")))</f>
        <v/>
      </c>
      <c r="C12" s="60" t="str" cm="1">
        <f t="array" aca="1" ref="C12" ca="1">IF(COUNTIF(INDIRECT(ADDRESS(3,1,1,1,"VCNS")&amp;":"&amp;ADDRESS(A12,1,4,1)),"*END*")&gt;0,"",INDIRECT(ADDRESS(A12,3,4,1,"VCNS")))</f>
        <v/>
      </c>
      <c r="D12" s="60" t="str" cm="1">
        <f t="array" aca="1" ref="D12" ca="1">_xlfn.IFNA(IF($G12+1&gt;$F$2,"",INDEX(INDIRECT("SubnetsVLANs!$C$"&amp;$G12+2&amp;":$C$"&amp;$F$2)&amp;"_"&amp;INDIRECT("SubnetsVLANs!$D$"&amp;$G12+2&amp;":$D$"&amp;$F$2),MATCH("Subnet*",INDIRECT("SubnetsVLANs!$E$"&amp;$G12+2&amp;":$E$"&amp;$F$2),0))),"")</f>
        <v>nonprod-vcn_nonprod-db</v>
      </c>
      <c r="E12" s="60" t="str">
        <f t="shared" ca="1" si="0"/>
        <v/>
      </c>
      <c r="G12" s="60">
        <v>11</v>
      </c>
      <c r="J12" s="60" t="str">
        <f t="shared" ca="1" si="1"/>
        <v>nonprod-db</v>
      </c>
      <c r="M12" s="61"/>
      <c r="N12" t="s">
        <v>1107</v>
      </c>
      <c r="O12" s="61"/>
      <c r="P12" s="61"/>
      <c r="Q12" s="61"/>
      <c r="R12" s="61" t="str" cm="1">
        <f t="array" aca="1" ref="R12" ca="1">IF(COUNTIF(INDIRECT(ADDRESS(3,1,1,1,"DHCP")&amp;":"&amp;ADDRESS(A12,1,4,1)),"*END*")&gt;0,"",INDIRECT(ADDRESS(A12,4,4,1,"DHCP")))</f>
        <v/>
      </c>
      <c r="S12" s="61"/>
      <c r="T12" s="61" t="str" cm="1">
        <f t="array" aca="1" ref="T12" ca="1">IF(COUNTIF(INDIRECT(ADDRESS(3,1,1,1,"DRGs")&amp;":"&amp;ADDRESS(A12,1,4,1)),"*END*")&gt;0,"",INDIRECT(ADDRESS(A12,3,4,1,"DRGs")))</f>
        <v/>
      </c>
      <c r="U12" s="61"/>
      <c r="V12" s="61"/>
      <c r="W12" s="62"/>
      <c r="X12" s="61"/>
      <c r="Y12" s="61"/>
      <c r="Z12" s="61"/>
      <c r="AA12" s="61" t="str" cm="1">
        <f t="array" aca="1" ref="AA12" ca="1">IF(COUNTIF(INDIRECT(ADDRESS(3,1,1,1,"DedicatedVMHosts")&amp;":"&amp;ADDRESS(A12,1,4,1)),"*END*")&gt;0,"",INDIRECT(ADDRESS(A12,3,4,1,"DedicatedVMHosts")))</f>
        <v/>
      </c>
      <c r="AB12" s="61" t="str" cm="1">
        <f t="array" aca="1" ref="AB12" ca="1">IF(COUNTIF(INDIRECT(ADDRESS(3,1,1,1,"instances")&amp;":"&amp;ADDRESS(A12,1,4,1)),"*END*")&gt;0,"",INDIRECT(ADDRESS(A12,4,4,1,"instances")))</f>
        <v/>
      </c>
      <c r="AC12" s="61"/>
      <c r="AD12" s="61"/>
      <c r="AE12" s="61"/>
      <c r="AF12" s="61"/>
      <c r="AG12" s="61"/>
      <c r="AH12" s="61"/>
      <c r="AI12" s="61"/>
      <c r="AJ12" s="61"/>
      <c r="AK12" s="61"/>
      <c r="AL12" s="61" t="s">
        <v>265</v>
      </c>
      <c r="AM12" s="64"/>
      <c r="AN12" s="61"/>
      <c r="AO12" s="61"/>
      <c r="AP12" s="61"/>
    </row>
    <row r="13" spans="1:47" s="60" customFormat="1">
      <c r="A13" s="60">
        <v>14</v>
      </c>
      <c r="B13" s="60" t="str" cm="1">
        <f t="array" aca="1" ref="B13" ca="1">IF(COUNTIF(INDIRECT(ADDRESS(3,1,1,1,"VCNS")&amp;":"&amp;ADDRESS(A13,18,4,1)),"*END*")&gt;0,"","VCN"&amp;"::"&amp;INDIRECT(ADDRESS(A13,3,4,1,"VCNS")))</f>
        <v/>
      </c>
      <c r="C13" s="60" t="str" cm="1">
        <f t="array" aca="1" ref="C13" ca="1">IF(COUNTIF(INDIRECT(ADDRESS(3,1,1,1,"VCNS")&amp;":"&amp;ADDRESS(A13,1,4,1)),"*END*")&gt;0,"",INDIRECT(ADDRESS(A13,3,4,1,"VCNS")))</f>
        <v/>
      </c>
      <c r="D13" s="60" t="str" cm="1">
        <f t="array" aca="1" ref="D13" ca="1">_xlfn.IFNA(IF($G13+1&gt;$F$2,"",INDEX(INDIRECT("SubnetsVLANs!$C$"&amp;$G13+2&amp;":$C$"&amp;$F$2)&amp;"_"&amp;INDIRECT("SubnetsVLANs!$D$"&amp;$G13+2&amp;":$D$"&amp;$F$2),MATCH("Subnet*",INDIRECT("SubnetsVLANs!$E$"&amp;$G13+2&amp;":$E$"&amp;$F$2),0))),"")</f>
        <v/>
      </c>
      <c r="E13" s="60" t="str">
        <f t="shared" ca="1" si="0"/>
        <v/>
      </c>
      <c r="G13" s="60">
        <v>12</v>
      </c>
      <c r="J13" s="60" t="str">
        <f t="shared" ca="1" si="1"/>
        <v/>
      </c>
      <c r="M13" s="61"/>
      <c r="N13" t="s">
        <v>1108</v>
      </c>
      <c r="O13" s="61"/>
      <c r="P13" s="61"/>
      <c r="Q13" s="61"/>
      <c r="R13" s="61" t="str" cm="1">
        <f t="array" aca="1" ref="R13" ca="1">IF(COUNTIF(INDIRECT(ADDRESS(3,1,1,1,"DHCP")&amp;":"&amp;ADDRESS(A13,1,4,1)),"*END*")&gt;0,"",INDIRECT(ADDRESS(A13,4,4,1,"DHCP")))</f>
        <v/>
      </c>
      <c r="S13" s="61"/>
      <c r="T13" s="61" t="str" cm="1">
        <f t="array" aca="1" ref="T13" ca="1">IF(COUNTIF(INDIRECT(ADDRESS(3,1,1,1,"DRGs")&amp;":"&amp;ADDRESS(A13,1,4,1)),"*END*")&gt;0,"",INDIRECT(ADDRESS(A13,3,4,1,"DRGs")))</f>
        <v/>
      </c>
      <c r="U13" s="61"/>
      <c r="V13" s="61"/>
      <c r="W13" s="62"/>
      <c r="X13" s="61"/>
      <c r="Y13" s="61"/>
      <c r="Z13" s="61"/>
      <c r="AA13" s="61" t="str" cm="1">
        <f t="array" aca="1" ref="AA13" ca="1">IF(COUNTIF(INDIRECT(ADDRESS(3,1,1,1,"DedicatedVMHosts")&amp;":"&amp;ADDRESS(A13,1,4,1)),"*END*")&gt;0,"",INDIRECT(ADDRESS(A13,3,4,1,"DedicatedVMHosts")))</f>
        <v/>
      </c>
      <c r="AB13" s="61" t="str" cm="1">
        <f t="array" aca="1" ref="AB13" ca="1">IF(COUNTIF(INDIRECT(ADDRESS(3,1,1,1,"instances")&amp;":"&amp;ADDRESS(A13,1,4,1)),"*END*")&gt;0,"",INDIRECT(ADDRESS(A13,4,4,1,"instances")))</f>
        <v/>
      </c>
      <c r="AC13" s="61"/>
      <c r="AD13" s="61"/>
      <c r="AE13" s="61"/>
      <c r="AF13" s="61"/>
      <c r="AG13" s="61"/>
      <c r="AH13" s="61"/>
      <c r="AI13" s="61"/>
      <c r="AJ13" s="61"/>
      <c r="AK13" s="61"/>
      <c r="AL13" s="61" t="s">
        <v>266</v>
      </c>
      <c r="AM13" s="64"/>
      <c r="AN13" s="61"/>
      <c r="AO13" s="61"/>
      <c r="AP13" s="61"/>
    </row>
    <row r="14" spans="1:47" s="60" customFormat="1">
      <c r="A14" s="60">
        <v>15</v>
      </c>
      <c r="B14" s="60" t="str" cm="1">
        <f t="array" aca="1" ref="B14" ca="1">IF(COUNTIF(INDIRECT(ADDRESS(3,1,1,1,"VCNS")&amp;":"&amp;ADDRESS(A14,18,4,1)),"*END*")&gt;0,"","VCN"&amp;"::"&amp;INDIRECT(ADDRESS(A14,3,4,1,"VCNS")))</f>
        <v/>
      </c>
      <c r="C14" s="60" t="str" cm="1">
        <f t="array" aca="1" ref="C14" ca="1">IF(COUNTIF(INDIRECT(ADDRESS(3,1,1,1,"VCNS")&amp;":"&amp;ADDRESS(A14,1,4,1)),"*END*")&gt;0,"",INDIRECT(ADDRESS(A14,3,4,1,"VCNS")))</f>
        <v/>
      </c>
      <c r="D14" s="60" t="str" cm="1">
        <f t="array" aca="1" ref="D14" ca="1">_xlfn.IFNA(IF($G14+1&gt;$F$2,"",INDEX(INDIRECT("SubnetsVLANs!$C$"&amp;$G14+2&amp;":$C$"&amp;$F$2)&amp;"_"&amp;INDIRECT("SubnetsVLANs!$D$"&amp;$G14+2&amp;":$D$"&amp;$F$2),MATCH("Subnet*",INDIRECT("SubnetsVLANs!$E$"&amp;$G14+2&amp;":$E$"&amp;$F$2),0))),"")</f>
        <v/>
      </c>
      <c r="E14" s="60" t="str">
        <f t="shared" ca="1" si="0"/>
        <v/>
      </c>
      <c r="G14" s="60">
        <v>13</v>
      </c>
      <c r="J14" s="60" t="str">
        <f t="shared" ca="1" si="1"/>
        <v/>
      </c>
      <c r="M14" s="61"/>
      <c r="N14" t="s">
        <v>1109</v>
      </c>
      <c r="O14" s="61"/>
      <c r="P14" s="61"/>
      <c r="Q14" s="61"/>
      <c r="R14" s="61" t="str" cm="1">
        <f t="array" aca="1" ref="R14" ca="1">IF(COUNTIF(INDIRECT(ADDRESS(3,1,1,1,"DHCP")&amp;":"&amp;ADDRESS(A14,1,4,1)),"*END*")&gt;0,"",INDIRECT(ADDRESS(A14,4,4,1,"DHCP")))</f>
        <v/>
      </c>
      <c r="S14" s="61"/>
      <c r="T14" s="61" t="str" cm="1">
        <f t="array" aca="1" ref="T14" ca="1">IF(COUNTIF(INDIRECT(ADDRESS(3,1,1,1,"DRGs")&amp;":"&amp;ADDRESS(A14,1,4,1)),"*END*")&gt;0,"",INDIRECT(ADDRESS(A14,3,4,1,"DRGs")))</f>
        <v/>
      </c>
      <c r="U14" s="61"/>
      <c r="V14" s="61"/>
      <c r="W14" s="62"/>
      <c r="X14" s="61"/>
      <c r="Y14" s="61"/>
      <c r="Z14" s="61"/>
      <c r="AA14" s="61" t="str" cm="1">
        <f t="array" aca="1" ref="AA14" ca="1">IF(COUNTIF(INDIRECT(ADDRESS(3,1,1,1,"DedicatedVMHosts")&amp;":"&amp;ADDRESS(A14,1,4,1)),"*END*")&gt;0,"",INDIRECT(ADDRESS(A14,3,4,1,"DedicatedVMHosts")))</f>
        <v/>
      </c>
      <c r="AB14" s="61" t="str" cm="1">
        <f t="array" aca="1" ref="AB14" ca="1">IF(COUNTIF(INDIRECT(ADDRESS(3,1,1,1,"instances")&amp;":"&amp;ADDRESS(A14,1,4,1)),"*END*")&gt;0,"",INDIRECT(ADDRESS(A14,4,4,1,"instances")))</f>
        <v/>
      </c>
      <c r="AC14" s="61"/>
      <c r="AD14" s="61"/>
      <c r="AE14" s="61"/>
      <c r="AF14" s="61"/>
      <c r="AG14" s="61"/>
      <c r="AH14" s="61"/>
      <c r="AI14" s="61"/>
      <c r="AJ14" s="61"/>
      <c r="AK14" s="61"/>
      <c r="AL14" s="61" t="s">
        <v>267</v>
      </c>
      <c r="AM14" s="64"/>
      <c r="AN14" s="61"/>
      <c r="AO14" s="61"/>
      <c r="AP14" s="61"/>
    </row>
    <row r="15" spans="1:47" s="60" customFormat="1">
      <c r="A15" s="60">
        <v>16</v>
      </c>
      <c r="B15" s="60" t="str" cm="1">
        <f t="array" aca="1" ref="B15" ca="1">IF(COUNTIF(INDIRECT(ADDRESS(3,1,1,1,"VCNS")&amp;":"&amp;ADDRESS(A15,18,4,1)),"*END*")&gt;0,"","VCN"&amp;"::"&amp;INDIRECT(ADDRESS(A15,3,4,1,"VCNS")))</f>
        <v/>
      </c>
      <c r="C15" s="60" t="str" cm="1">
        <f t="array" aca="1" ref="C15" ca="1">IF(COUNTIF(INDIRECT(ADDRESS(3,1,1,1,"VCNS")&amp;":"&amp;ADDRESS(A15,1,4,1)),"*END*")&gt;0,"",INDIRECT(ADDRESS(A15,3,4,1,"VCNS")))</f>
        <v/>
      </c>
      <c r="D15" s="60" t="str" cm="1">
        <f t="array" aca="1" ref="D15" ca="1">_xlfn.IFNA(IF($G15+1&gt;$F$2,"",INDEX(INDIRECT("SubnetsVLANs!$C$"&amp;$G15+2&amp;":$C$"&amp;$F$2)&amp;"_"&amp;INDIRECT("SubnetsVLANs!$D$"&amp;$G15+2&amp;":$D$"&amp;$F$2),MATCH("Subnet*",INDIRECT("SubnetsVLANs!$E$"&amp;$G15+2&amp;":$E$"&amp;$F$2),0))),"")</f>
        <v/>
      </c>
      <c r="E15" s="60" t="str">
        <f t="shared" ca="1" si="0"/>
        <v/>
      </c>
      <c r="G15" s="60">
        <v>14</v>
      </c>
      <c r="J15" s="60" t="str">
        <f t="shared" ca="1" si="1"/>
        <v/>
      </c>
      <c r="M15" s="61"/>
      <c r="N15" t="s">
        <v>708</v>
      </c>
      <c r="O15" s="61"/>
      <c r="P15" s="61"/>
      <c r="Q15" s="61"/>
      <c r="R15" s="61" t="str" cm="1">
        <f t="array" aca="1" ref="R15" ca="1">IF(COUNTIF(INDIRECT(ADDRESS(3,1,1,1,"DHCP")&amp;":"&amp;ADDRESS(A15,1,4,1)),"*END*")&gt;0,"",INDIRECT(ADDRESS(A15,4,4,1,"DHCP")))</f>
        <v/>
      </c>
      <c r="S15" s="61"/>
      <c r="T15" s="61" t="str" cm="1">
        <f t="array" aca="1" ref="T15" ca="1">IF(COUNTIF(INDIRECT(ADDRESS(3,1,1,1,"DRGs")&amp;":"&amp;ADDRESS(A15,1,4,1)),"*END*")&gt;0,"",INDIRECT(ADDRESS(A15,3,4,1,"DRGs")))</f>
        <v/>
      </c>
      <c r="U15" s="61"/>
      <c r="V15" s="61"/>
      <c r="W15" s="62"/>
      <c r="X15" s="61"/>
      <c r="Y15" s="61"/>
      <c r="Z15" s="61"/>
      <c r="AA15" s="61" t="str" cm="1">
        <f t="array" aca="1" ref="AA15" ca="1">IF(COUNTIF(INDIRECT(ADDRESS(3,1,1,1,"DedicatedVMHosts")&amp;":"&amp;ADDRESS(A15,1,4,1)),"*END*")&gt;0,"",INDIRECT(ADDRESS(A15,3,4,1,"DedicatedVMHosts")))</f>
        <v/>
      </c>
      <c r="AB15" s="61" t="str" cm="1">
        <f t="array" aca="1" ref="AB15" ca="1">IF(COUNTIF(INDIRECT(ADDRESS(3,1,1,1,"instances")&amp;":"&amp;ADDRESS(A15,1,4,1)),"*END*")&gt;0,"",INDIRECT(ADDRESS(A15,4,4,1,"instances")))</f>
        <v/>
      </c>
      <c r="AC15" s="61"/>
      <c r="AD15" s="61"/>
      <c r="AE15" s="61"/>
      <c r="AF15" s="61"/>
      <c r="AG15" s="61"/>
      <c r="AH15" s="61"/>
      <c r="AI15" s="61"/>
      <c r="AJ15" s="61"/>
      <c r="AK15" s="61"/>
      <c r="AL15" s="61" t="s">
        <v>268</v>
      </c>
      <c r="AM15" s="64"/>
      <c r="AN15" s="61"/>
      <c r="AO15" s="61"/>
      <c r="AP15" s="61"/>
    </row>
    <row r="16" spans="1:47" s="60" customFormat="1">
      <c r="A16" s="60">
        <v>17</v>
      </c>
      <c r="B16" s="60" t="str" cm="1">
        <f t="array" aca="1" ref="B16" ca="1">IF(COUNTIF(INDIRECT(ADDRESS(3,1,1,1,"VCNS")&amp;":"&amp;ADDRESS(A16,18,4,1)),"*END*")&gt;0,"","VCN"&amp;"::"&amp;INDIRECT(ADDRESS(A16,3,4,1,"VCNS")))</f>
        <v/>
      </c>
      <c r="C16" s="60" t="str" cm="1">
        <f t="array" aca="1" ref="C16" ca="1">IF(COUNTIF(INDIRECT(ADDRESS(3,1,1,1,"VCNS")&amp;":"&amp;ADDRESS(A16,1,4,1)),"*END*")&gt;0,"",INDIRECT(ADDRESS(A16,3,4,1,"VCNS")))</f>
        <v/>
      </c>
      <c r="D16" s="60" t="str" cm="1">
        <f t="array" aca="1" ref="D16" ca="1">_xlfn.IFNA(IF($G16+1&gt;$F$2,"",INDEX(INDIRECT("SubnetsVLANs!$C$"&amp;$G16+2&amp;":$C$"&amp;$F$2)&amp;"_"&amp;INDIRECT("SubnetsVLANs!$D$"&amp;$G16+2&amp;":$D$"&amp;$F$2),MATCH("Subnet*",INDIRECT("SubnetsVLANs!$E$"&amp;$G16+2&amp;":$E$"&amp;$F$2),0))),"")</f>
        <v/>
      </c>
      <c r="E16" s="60" t="str">
        <f t="shared" ca="1" si="0"/>
        <v/>
      </c>
      <c r="G16" s="60">
        <v>15</v>
      </c>
      <c r="J16" s="60" t="str">
        <f t="shared" ca="1" si="1"/>
        <v/>
      </c>
      <c r="M16" s="61"/>
      <c r="N16" t="s">
        <v>709</v>
      </c>
      <c r="O16" s="61"/>
      <c r="P16" s="61"/>
      <c r="Q16" s="61"/>
      <c r="R16" s="61" t="str" cm="1">
        <f t="array" aca="1" ref="R16" ca="1">IF(COUNTIF(INDIRECT(ADDRESS(3,1,1,1,"DHCP")&amp;":"&amp;ADDRESS(A16,1,4,1)),"*END*")&gt;0,"",INDIRECT(ADDRESS(A16,4,4,1,"DHCP")))</f>
        <v/>
      </c>
      <c r="S16" s="61"/>
      <c r="T16" s="61" t="str" cm="1">
        <f t="array" aca="1" ref="T16" ca="1">IF(COUNTIF(INDIRECT(ADDRESS(3,1,1,1,"DRGs")&amp;":"&amp;ADDRESS(A16,1,4,1)),"*END*")&gt;0,"",INDIRECT(ADDRESS(A16,3,4,1,"DRGs")))</f>
        <v/>
      </c>
      <c r="U16" s="61"/>
      <c r="V16" s="61"/>
      <c r="W16" s="62"/>
      <c r="X16" s="61"/>
      <c r="Y16" s="61"/>
      <c r="Z16" s="61"/>
      <c r="AA16" s="61" t="str" cm="1">
        <f t="array" aca="1" ref="AA16" ca="1">IF(COUNTIF(INDIRECT(ADDRESS(3,1,1,1,"DedicatedVMHosts")&amp;":"&amp;ADDRESS(A16,1,4,1)),"*END*")&gt;0,"",INDIRECT(ADDRESS(A16,3,4,1,"DedicatedVMHosts")))</f>
        <v/>
      </c>
      <c r="AB16" s="61" t="str" cm="1">
        <f t="array" aca="1" ref="AB16" ca="1">IF(COUNTIF(INDIRECT(ADDRESS(3,1,1,1,"instances")&amp;":"&amp;ADDRESS(A16,1,4,1)),"*END*")&gt;0,"",INDIRECT(ADDRESS(A16,4,4,1,"instances")))</f>
        <v/>
      </c>
      <c r="AC16" s="61"/>
      <c r="AD16" s="61"/>
      <c r="AE16" s="61"/>
      <c r="AF16" s="61"/>
      <c r="AG16" s="61"/>
      <c r="AH16" s="61"/>
      <c r="AI16" s="61"/>
      <c r="AJ16" s="61"/>
      <c r="AK16" s="61"/>
      <c r="AL16" s="61" t="s">
        <v>269</v>
      </c>
      <c r="AM16" s="64"/>
      <c r="AN16" s="61"/>
      <c r="AO16" s="61"/>
      <c r="AP16" s="61"/>
    </row>
    <row r="17" spans="1:42" s="60" customFormat="1">
      <c r="A17" s="60">
        <v>18</v>
      </c>
      <c r="B17" s="60" t="str" cm="1">
        <f t="array" aca="1" ref="B17" ca="1">IF(COUNTIF(INDIRECT(ADDRESS(3,1,1,1,"VCNS")&amp;":"&amp;ADDRESS(A17,18,4,1)),"*END*")&gt;0,"","VCN"&amp;"::"&amp;INDIRECT(ADDRESS(A17,3,4,1,"VCNS")))</f>
        <v/>
      </c>
      <c r="C17" s="60" t="str" cm="1">
        <f t="array" aca="1" ref="C17" ca="1">IF(COUNTIF(INDIRECT(ADDRESS(3,1,1,1,"VCNS")&amp;":"&amp;ADDRESS(A17,1,4,1)),"*END*")&gt;0,"",INDIRECT(ADDRESS(A17,3,4,1,"VCNS")))</f>
        <v/>
      </c>
      <c r="D17" s="60" t="str" cm="1">
        <f t="array" aca="1" ref="D17" ca="1">_xlfn.IFNA(IF($G17+1&gt;$F$2,"",INDEX(INDIRECT("SubnetsVLANs!$C$"&amp;$G17+2&amp;":$C$"&amp;$F$2)&amp;"_"&amp;INDIRECT("SubnetsVLANs!$D$"&amp;$G17+2&amp;":$D$"&amp;$F$2),MATCH("Subnet*",INDIRECT("SubnetsVLANs!$E$"&amp;$G17+2&amp;":$E$"&amp;$F$2),0))),"")</f>
        <v/>
      </c>
      <c r="E17" s="60" t="str">
        <f t="shared" ca="1" si="0"/>
        <v/>
      </c>
      <c r="G17" s="60">
        <v>16</v>
      </c>
      <c r="J17" s="60" t="str">
        <f t="shared" ca="1" si="1"/>
        <v/>
      </c>
      <c r="M17" s="61"/>
      <c r="N17" t="s">
        <v>1110</v>
      </c>
      <c r="O17" s="61"/>
      <c r="P17" s="61"/>
      <c r="Q17" s="61"/>
      <c r="R17" s="61" t="str" cm="1">
        <f t="array" aca="1" ref="R17" ca="1">IF(COUNTIF(INDIRECT(ADDRESS(3,1,1,1,"DHCP")&amp;":"&amp;ADDRESS(A17,1,4,1)),"*END*")&gt;0,"",INDIRECT(ADDRESS(A17,4,4,1,"DHCP")))</f>
        <v/>
      </c>
      <c r="S17" s="61"/>
      <c r="T17" s="61" t="str" cm="1">
        <f t="array" aca="1" ref="T17" ca="1">IF(COUNTIF(INDIRECT(ADDRESS(3,1,1,1,"DRGs")&amp;":"&amp;ADDRESS(A17,1,4,1)),"*END*")&gt;0,"",INDIRECT(ADDRESS(A17,3,4,1,"DRGs")))</f>
        <v/>
      </c>
      <c r="U17" s="61"/>
      <c r="V17" s="61"/>
      <c r="W17" s="62"/>
      <c r="X17" s="61"/>
      <c r="Y17" s="61"/>
      <c r="Z17" s="61"/>
      <c r="AA17" s="61" t="str" cm="1">
        <f t="array" aca="1" ref="AA17" ca="1">IF(COUNTIF(INDIRECT(ADDRESS(3,1,1,1,"DedicatedVMHosts")&amp;":"&amp;ADDRESS(A17,1,4,1)),"*END*")&gt;0,"",INDIRECT(ADDRESS(A17,3,4,1,"DedicatedVMHosts")))</f>
        <v/>
      </c>
      <c r="AB17" s="61" t="str" cm="1">
        <f t="array" aca="1" ref="AB17" ca="1">IF(COUNTIF(INDIRECT(ADDRESS(3,1,1,1,"instances")&amp;":"&amp;ADDRESS(A17,1,4,1)),"*END*")&gt;0,"",INDIRECT(ADDRESS(A17,4,4,1,"instances")))</f>
        <v/>
      </c>
      <c r="AC17" s="61"/>
      <c r="AD17" s="61"/>
      <c r="AE17" s="61"/>
      <c r="AF17" s="61"/>
      <c r="AG17" s="61"/>
      <c r="AH17" s="61"/>
      <c r="AI17" s="61"/>
      <c r="AJ17" s="61"/>
      <c r="AK17" s="61"/>
      <c r="AL17" s="61" t="s">
        <v>270</v>
      </c>
      <c r="AM17" s="64"/>
      <c r="AN17" s="61"/>
      <c r="AO17" s="61"/>
      <c r="AP17" s="61"/>
    </row>
    <row r="18" spans="1:42" s="60" customFormat="1">
      <c r="A18" s="60">
        <v>19</v>
      </c>
      <c r="B18" s="60" t="str" cm="1">
        <f t="array" aca="1" ref="B18" ca="1">IF(COUNTIF(INDIRECT(ADDRESS(3,1,1,1,"VCNS")&amp;":"&amp;ADDRESS(A18,18,4,1)),"*END*")&gt;0,"","VCN"&amp;"::"&amp;INDIRECT(ADDRESS(A18,3,4,1,"VCNS")))</f>
        <v/>
      </c>
      <c r="C18" s="60" t="str" cm="1">
        <f t="array" aca="1" ref="C18" ca="1">IF(COUNTIF(INDIRECT(ADDRESS(3,1,1,1,"VCNS")&amp;":"&amp;ADDRESS(A18,1,4,1)),"*END*")&gt;0,"",INDIRECT(ADDRESS(A18,3,4,1,"VCNS")))</f>
        <v/>
      </c>
      <c r="D18" s="60" t="str" cm="1">
        <f t="array" aca="1" ref="D18" ca="1">_xlfn.IFNA(IF($G18+1&gt;$F$2,"",INDEX(INDIRECT("SubnetsVLANs!$C$"&amp;$G18+2&amp;":$C$"&amp;$F$2)&amp;"_"&amp;INDIRECT("SubnetsVLANs!$D$"&amp;$G18+2&amp;":$D$"&amp;$F$2),MATCH("Subnet*",INDIRECT("SubnetsVLANs!$E$"&amp;$G18+2&amp;":$E$"&amp;$F$2),0))),"")</f>
        <v/>
      </c>
      <c r="E18" s="60" t="str">
        <f t="shared" ca="1" si="0"/>
        <v/>
      </c>
      <c r="G18" s="60">
        <v>17</v>
      </c>
      <c r="J18" s="60" t="str">
        <f t="shared" ca="1" si="1"/>
        <v/>
      </c>
      <c r="M18" s="61"/>
      <c r="N18" t="s">
        <v>1111</v>
      </c>
      <c r="O18" s="61"/>
      <c r="P18" s="61"/>
      <c r="Q18" s="61"/>
      <c r="R18" s="61" t="str" cm="1">
        <f t="array" aca="1" ref="R18" ca="1">IF(COUNTIF(INDIRECT(ADDRESS(3,1,1,1,"DHCP")&amp;":"&amp;ADDRESS(A18,1,4,1)),"*END*")&gt;0,"",INDIRECT(ADDRESS(A18,4,4,1,"DHCP")))</f>
        <v/>
      </c>
      <c r="S18" s="61"/>
      <c r="T18" s="61" t="str" cm="1">
        <f t="array" aca="1" ref="T18" ca="1">IF(COUNTIF(INDIRECT(ADDRESS(3,1,1,1,"DRGs")&amp;":"&amp;ADDRESS(A18,1,4,1)),"*END*")&gt;0,"",INDIRECT(ADDRESS(A18,3,4,1,"DRGs")))</f>
        <v/>
      </c>
      <c r="U18" s="61"/>
      <c r="V18" s="61"/>
      <c r="W18" s="62"/>
      <c r="X18" s="61"/>
      <c r="Y18" s="61"/>
      <c r="Z18" s="61"/>
      <c r="AA18" s="61" t="str" cm="1">
        <f t="array" aca="1" ref="AA18" ca="1">IF(COUNTIF(INDIRECT(ADDRESS(3,1,1,1,"DedicatedVMHosts")&amp;":"&amp;ADDRESS(A18,1,4,1)),"*END*")&gt;0,"",INDIRECT(ADDRESS(A18,3,4,1,"DedicatedVMHosts")))</f>
        <v/>
      </c>
      <c r="AB18" s="61" t="str" cm="1">
        <f t="array" aca="1" ref="AB18" ca="1">IF(COUNTIF(INDIRECT(ADDRESS(3,1,1,1,"instances")&amp;":"&amp;ADDRESS(A18,1,4,1)),"*END*")&gt;0,"",INDIRECT(ADDRESS(A18,4,4,1,"instances")))</f>
        <v/>
      </c>
      <c r="AC18" s="61"/>
      <c r="AD18" s="61"/>
      <c r="AE18" s="61"/>
      <c r="AF18" s="61"/>
      <c r="AG18" s="61"/>
      <c r="AH18" s="61"/>
      <c r="AI18" s="61"/>
      <c r="AJ18" s="61"/>
      <c r="AK18" s="61"/>
      <c r="AL18" s="61" t="s">
        <v>271</v>
      </c>
      <c r="AM18" s="64"/>
      <c r="AN18" s="61"/>
      <c r="AO18" s="61"/>
      <c r="AP18" s="61"/>
    </row>
    <row r="19" spans="1:42" s="60" customFormat="1">
      <c r="A19" s="60">
        <v>20</v>
      </c>
      <c r="B19" s="60" t="str" cm="1">
        <f t="array" aca="1" ref="B19" ca="1">IF(COUNTIF(INDIRECT(ADDRESS(3,1,1,1,"VCNS")&amp;":"&amp;ADDRESS(A19,18,4,1)),"*END*")&gt;0,"","VCN"&amp;"::"&amp;INDIRECT(ADDRESS(A19,3,4,1,"VCNS")))</f>
        <v/>
      </c>
      <c r="C19" s="60" t="str" cm="1">
        <f t="array" aca="1" ref="C19" ca="1">IF(COUNTIF(INDIRECT(ADDRESS(3,1,1,1,"VCNS")&amp;":"&amp;ADDRESS(A19,1,4,1)),"*END*")&gt;0,"",INDIRECT(ADDRESS(A19,3,4,1,"VCNS")))</f>
        <v/>
      </c>
      <c r="D19" s="60" t="str" cm="1">
        <f t="array" aca="1" ref="D19" ca="1">_xlfn.IFNA(IF($G19+1&gt;$F$2,"",INDEX(INDIRECT("SubnetsVLANs!$C$"&amp;$G19+2&amp;":$C$"&amp;$F$2)&amp;"_"&amp;INDIRECT("SubnetsVLANs!$D$"&amp;$G19+2&amp;":$D$"&amp;$F$2),MATCH("Subnet*",INDIRECT("SubnetsVLANs!$E$"&amp;$G19+2&amp;":$E$"&amp;$F$2),0))),"")</f>
        <v/>
      </c>
      <c r="E19" s="60" t="str">
        <f t="shared" ca="1" si="0"/>
        <v/>
      </c>
      <c r="G19" s="60">
        <v>18</v>
      </c>
      <c r="J19" s="60" t="str">
        <f t="shared" ca="1" si="1"/>
        <v/>
      </c>
      <c r="M19" s="61"/>
      <c r="N19" t="s">
        <v>1112</v>
      </c>
      <c r="O19" s="61"/>
      <c r="P19" s="61"/>
      <c r="Q19" s="61"/>
      <c r="R19" s="61" t="str" cm="1">
        <f t="array" aca="1" ref="R19" ca="1">IF(COUNTIF(INDIRECT(ADDRESS(3,1,1,1,"DHCP")&amp;":"&amp;ADDRESS(A19,1,4,1)),"*END*")&gt;0,"",INDIRECT(ADDRESS(A19,4,4,1,"DHCP")))</f>
        <v/>
      </c>
      <c r="S19" s="61"/>
      <c r="T19" s="61" t="str" cm="1">
        <f t="array" aca="1" ref="T19" ca="1">IF(COUNTIF(INDIRECT(ADDRESS(3,1,1,1,"DRGs")&amp;":"&amp;ADDRESS(A19,1,4,1)),"*END*")&gt;0,"",INDIRECT(ADDRESS(A19,3,4,1,"DRGs")))</f>
        <v/>
      </c>
      <c r="U19" s="61"/>
      <c r="V19" s="61"/>
      <c r="W19" s="62"/>
      <c r="X19" s="61"/>
      <c r="Y19" s="61"/>
      <c r="Z19" s="61"/>
      <c r="AA19" s="61" t="str" cm="1">
        <f t="array" aca="1" ref="AA19" ca="1">IF(COUNTIF(INDIRECT(ADDRESS(3,1,1,1,"DedicatedVMHosts")&amp;":"&amp;ADDRESS(A19,1,4,1)),"*END*")&gt;0,"",INDIRECT(ADDRESS(A19,3,4,1,"DedicatedVMHosts")))</f>
        <v/>
      </c>
      <c r="AB19" s="61" t="str" cm="1">
        <f t="array" aca="1" ref="AB19" ca="1">IF(COUNTIF(INDIRECT(ADDRESS(3,1,1,1,"instances")&amp;":"&amp;ADDRESS(A19,1,4,1)),"*END*")&gt;0,"",INDIRECT(ADDRESS(A19,4,4,1,"instances")))</f>
        <v/>
      </c>
      <c r="AC19" s="61"/>
      <c r="AD19" s="61"/>
      <c r="AE19" s="61"/>
      <c r="AF19" s="61"/>
      <c r="AG19" s="61"/>
      <c r="AH19" s="61"/>
      <c r="AI19" s="61"/>
      <c r="AJ19" s="61"/>
      <c r="AK19" s="61"/>
      <c r="AL19" s="61" t="s">
        <v>272</v>
      </c>
      <c r="AM19" s="64"/>
      <c r="AN19" s="61"/>
      <c r="AO19" s="61"/>
      <c r="AP19" s="61"/>
    </row>
    <row r="20" spans="1:42" s="60" customFormat="1">
      <c r="A20" s="60">
        <v>21</v>
      </c>
      <c r="B20" s="60" t="str" cm="1">
        <f t="array" aca="1" ref="B20" ca="1">IF(COUNTIF(INDIRECT(ADDRESS(3,1,1,1,"VCNS")&amp;":"&amp;ADDRESS(A20,18,4,1)),"*END*")&gt;0,"","VCN"&amp;"::"&amp;INDIRECT(ADDRESS(A20,3,4,1,"VCNS")))</f>
        <v/>
      </c>
      <c r="C20" s="60" t="str" cm="1">
        <f t="array" aca="1" ref="C20" ca="1">IF(COUNTIF(INDIRECT(ADDRESS(3,1,1,1,"VCNS")&amp;":"&amp;ADDRESS(A20,1,4,1)),"*END*")&gt;0,"",INDIRECT(ADDRESS(A20,3,4,1,"VCNS")))</f>
        <v/>
      </c>
      <c r="D20" s="60" t="str" cm="1">
        <f t="array" aca="1" ref="D20" ca="1">_xlfn.IFNA(IF($G20+1&gt;$F$2,"",INDEX(INDIRECT("SubnetsVLANs!$C$"&amp;$G20+2&amp;":$C$"&amp;$F$2)&amp;"_"&amp;INDIRECT("SubnetsVLANs!$D$"&amp;$G20+2&amp;":$D$"&amp;$F$2),MATCH("Subnet*",INDIRECT("SubnetsVLANs!$E$"&amp;$G20+2&amp;":$E$"&amp;$F$2),0))),"")</f>
        <v/>
      </c>
      <c r="E20" s="60" t="str">
        <f t="shared" ca="1" si="0"/>
        <v/>
      </c>
      <c r="G20" s="60">
        <v>19</v>
      </c>
      <c r="J20" s="60" t="str">
        <f t="shared" ca="1" si="1"/>
        <v/>
      </c>
      <c r="M20" s="61"/>
      <c r="N20" t="s">
        <v>710</v>
      </c>
      <c r="O20" s="61"/>
      <c r="P20" s="61"/>
      <c r="Q20" s="61"/>
      <c r="R20" s="61" t="str" cm="1">
        <f t="array" aca="1" ref="R20" ca="1">IF(COUNTIF(INDIRECT(ADDRESS(3,1,1,1,"DHCP")&amp;":"&amp;ADDRESS(A20,1,4,1)),"*END*")&gt;0,"",INDIRECT(ADDRESS(A20,4,4,1,"DHCP")))</f>
        <v/>
      </c>
      <c r="S20" s="61"/>
      <c r="T20" s="61" t="str" cm="1">
        <f t="array" aca="1" ref="T20" ca="1">IF(COUNTIF(INDIRECT(ADDRESS(3,1,1,1,"DRGs")&amp;":"&amp;ADDRESS(A20,1,4,1)),"*END*")&gt;0,"",INDIRECT(ADDRESS(A20,3,4,1,"DRGs")))</f>
        <v/>
      </c>
      <c r="U20" s="61"/>
      <c r="V20" s="61"/>
      <c r="W20" s="62"/>
      <c r="X20" s="61"/>
      <c r="Y20" s="61"/>
      <c r="Z20" s="61"/>
      <c r="AA20" s="61" t="str" cm="1">
        <f t="array" aca="1" ref="AA20" ca="1">IF(COUNTIF(INDIRECT(ADDRESS(3,1,1,1,"DedicatedVMHosts")&amp;":"&amp;ADDRESS(A20,1,4,1)),"*END*")&gt;0,"",INDIRECT(ADDRESS(A20,3,4,1,"DedicatedVMHosts")))</f>
        <v/>
      </c>
      <c r="AB20" s="61" t="str" cm="1">
        <f t="array" aca="1" ref="AB20" ca="1">IF(COUNTIF(INDIRECT(ADDRESS(3,1,1,1,"instances")&amp;":"&amp;ADDRESS(A20,1,4,1)),"*END*")&gt;0,"",INDIRECT(ADDRESS(A20,4,4,1,"instances")))</f>
        <v/>
      </c>
      <c r="AC20" s="61"/>
      <c r="AD20" s="61"/>
      <c r="AE20" s="61"/>
      <c r="AF20" s="61"/>
      <c r="AG20" s="61"/>
      <c r="AH20" s="61"/>
      <c r="AI20" s="61"/>
      <c r="AJ20" s="61"/>
      <c r="AK20" s="61"/>
      <c r="AL20" s="61" t="s">
        <v>273</v>
      </c>
      <c r="AM20" s="64"/>
      <c r="AN20" s="61"/>
      <c r="AO20" s="61"/>
      <c r="AP20" s="61"/>
    </row>
    <row r="21" spans="1:42" s="60" customFormat="1">
      <c r="A21" s="60">
        <v>22</v>
      </c>
      <c r="B21" s="60" t="str" cm="1">
        <f t="array" aca="1" ref="B21" ca="1">IF(COUNTIF(INDIRECT(ADDRESS(3,1,1,1,"VCNS")&amp;":"&amp;ADDRESS(A21,18,4,1)),"*END*")&gt;0,"","VCN"&amp;"::"&amp;INDIRECT(ADDRESS(A21,3,4,1,"VCNS")))</f>
        <v/>
      </c>
      <c r="C21" s="60" t="str" cm="1">
        <f t="array" aca="1" ref="C21" ca="1">IF(COUNTIF(INDIRECT(ADDRESS(3,1,1,1,"VCNS")&amp;":"&amp;ADDRESS(A21,1,4,1)),"*END*")&gt;0,"",INDIRECT(ADDRESS(A21,3,4,1,"VCNS")))</f>
        <v/>
      </c>
      <c r="D21" s="60" t="str" cm="1">
        <f t="array" aca="1" ref="D21" ca="1">_xlfn.IFNA(IF($G21+1&gt;$F$2,"",INDEX(INDIRECT("SubnetsVLANs!$C$"&amp;$G21+2&amp;":$C$"&amp;$F$2)&amp;"_"&amp;INDIRECT("SubnetsVLANs!$D$"&amp;$G21+2&amp;":$D$"&amp;$F$2),MATCH("Subnet*",INDIRECT("SubnetsVLANs!$E$"&amp;$G21+2&amp;":$E$"&amp;$F$2),0))),"")</f>
        <v/>
      </c>
      <c r="E21" s="60" t="str">
        <f t="shared" ca="1" si="0"/>
        <v/>
      </c>
      <c r="G21" s="60">
        <v>20</v>
      </c>
      <c r="J21" s="60" t="str">
        <f t="shared" ca="1" si="1"/>
        <v/>
      </c>
      <c r="M21" s="61"/>
      <c r="N21" t="s">
        <v>1113</v>
      </c>
      <c r="O21" s="61"/>
      <c r="P21" s="61"/>
      <c r="Q21" s="61"/>
      <c r="R21" s="61" t="str" cm="1">
        <f t="array" aca="1" ref="R21" ca="1">IF(COUNTIF(INDIRECT(ADDRESS(3,1,1,1,"DHCP")&amp;":"&amp;ADDRESS(A21,1,4,1)),"*END*")&gt;0,"",INDIRECT(ADDRESS(A21,4,4,1,"DHCP")))</f>
        <v/>
      </c>
      <c r="S21" s="61"/>
      <c r="T21" s="61" t="str" cm="1">
        <f t="array" aca="1" ref="T21" ca="1">IF(COUNTIF(INDIRECT(ADDRESS(3,1,1,1,"DRGs")&amp;":"&amp;ADDRESS(A21,1,4,1)),"*END*")&gt;0,"",INDIRECT(ADDRESS(A21,3,4,1,"DRGs")))</f>
        <v/>
      </c>
      <c r="U21" s="61"/>
      <c r="V21" s="61"/>
      <c r="W21" s="62"/>
      <c r="X21" s="61"/>
      <c r="Y21" s="61"/>
      <c r="Z21" s="61"/>
      <c r="AA21" s="61" t="str" cm="1">
        <f t="array" aca="1" ref="AA21" ca="1">IF(COUNTIF(INDIRECT(ADDRESS(3,1,1,1,"DedicatedVMHosts")&amp;":"&amp;ADDRESS(A21,1,4,1)),"*END*")&gt;0,"",INDIRECT(ADDRESS(A21,3,4,1,"DedicatedVMHosts")))</f>
        <v/>
      </c>
      <c r="AB21" s="61" t="str" cm="1">
        <f t="array" aca="1" ref="AB21" ca="1">IF(COUNTIF(INDIRECT(ADDRESS(3,1,1,1,"instances")&amp;":"&amp;ADDRESS(A21,1,4,1)),"*END*")&gt;0,"",INDIRECT(ADDRESS(A21,4,4,1,"instances")))</f>
        <v/>
      </c>
      <c r="AC21" s="61"/>
      <c r="AD21" s="61"/>
      <c r="AE21" s="61"/>
      <c r="AF21" s="61"/>
      <c r="AG21" s="61"/>
      <c r="AH21" s="61"/>
      <c r="AI21" s="61"/>
      <c r="AJ21" s="61"/>
      <c r="AK21" s="61"/>
      <c r="AL21" s="61" t="s">
        <v>274</v>
      </c>
      <c r="AM21" s="64"/>
      <c r="AN21" s="61"/>
      <c r="AO21" s="61"/>
      <c r="AP21" s="61"/>
    </row>
    <row r="22" spans="1:42" s="60" customFormat="1">
      <c r="A22" s="60">
        <v>23</v>
      </c>
      <c r="B22" s="60" t="str" cm="1">
        <f t="array" aca="1" ref="B22" ca="1">IF(COUNTIF(INDIRECT(ADDRESS(3,1,1,1,"VCNS")&amp;":"&amp;ADDRESS(A22,18,4,1)),"*END*")&gt;0,"","VCN"&amp;"::"&amp;INDIRECT(ADDRESS(A22,3,4,1,"VCNS")))</f>
        <v/>
      </c>
      <c r="C22" s="60" t="str" cm="1">
        <f t="array" aca="1" ref="C22" ca="1">IF(COUNTIF(INDIRECT(ADDRESS(3,1,1,1,"VCNS")&amp;":"&amp;ADDRESS(A22,1,4,1)),"*END*")&gt;0,"",INDIRECT(ADDRESS(A22,3,4,1,"VCNS")))</f>
        <v/>
      </c>
      <c r="D22" s="60" t="str" cm="1">
        <f t="array" aca="1" ref="D22" ca="1">_xlfn.IFNA(IF($G22+1&gt;$F$2,"",INDEX(INDIRECT("SubnetsVLANs!$C$"&amp;$G22+2&amp;":$C$"&amp;$F$2)&amp;"_"&amp;INDIRECT("SubnetsVLANs!$D$"&amp;$G22+2&amp;":$D$"&amp;$F$2),MATCH("Subnet*",INDIRECT("SubnetsVLANs!$E$"&amp;$G22+2&amp;":$E$"&amp;$F$2),0))),"")</f>
        <v/>
      </c>
      <c r="E22" s="60" t="str">
        <f t="shared" ca="1" si="0"/>
        <v/>
      </c>
      <c r="G22" s="60">
        <v>21</v>
      </c>
      <c r="J22" s="60" t="str">
        <f t="shared" ca="1" si="1"/>
        <v/>
      </c>
      <c r="M22" s="61"/>
      <c r="N22" t="s">
        <v>1114</v>
      </c>
      <c r="O22" s="61"/>
      <c r="P22" s="61"/>
      <c r="Q22" s="61"/>
      <c r="R22" s="61" t="str" cm="1">
        <f t="array" aca="1" ref="R22" ca="1">IF(COUNTIF(INDIRECT(ADDRESS(3,1,1,1,"DHCP")&amp;":"&amp;ADDRESS(A22,1,4,1)),"*END*")&gt;0,"",INDIRECT(ADDRESS(A22,4,4,1,"DHCP")))</f>
        <v/>
      </c>
      <c r="S22" s="61"/>
      <c r="T22" s="61" t="str" cm="1">
        <f t="array" aca="1" ref="T22" ca="1">IF(COUNTIF(INDIRECT(ADDRESS(3,1,1,1,"DRGs")&amp;":"&amp;ADDRESS(A22,1,4,1)),"*END*")&gt;0,"",INDIRECT(ADDRESS(A22,3,4,1,"DRGs")))</f>
        <v/>
      </c>
      <c r="U22" s="61"/>
      <c r="V22" s="61"/>
      <c r="W22" s="62"/>
      <c r="X22" s="61"/>
      <c r="Y22" s="61"/>
      <c r="Z22" s="61"/>
      <c r="AA22" s="61" t="str" cm="1">
        <f t="array" aca="1" ref="AA22" ca="1">IF(COUNTIF(INDIRECT(ADDRESS(3,1,1,1,"DedicatedVMHosts")&amp;":"&amp;ADDRESS(A22,1,4,1)),"*END*")&gt;0,"",INDIRECT(ADDRESS(A22,3,4,1,"DedicatedVMHosts")))</f>
        <v/>
      </c>
      <c r="AB22" s="61" t="str" cm="1">
        <f t="array" aca="1" ref="AB22" ca="1">IF(COUNTIF(INDIRECT(ADDRESS(3,1,1,1,"instances")&amp;":"&amp;ADDRESS(A22,1,4,1)),"*END*")&gt;0,"",INDIRECT(ADDRESS(A22,4,4,1,"instances")))</f>
        <v/>
      </c>
      <c r="AC22" s="61"/>
      <c r="AD22" s="61"/>
      <c r="AE22" s="61"/>
      <c r="AF22" s="61"/>
      <c r="AG22" s="61"/>
      <c r="AH22" s="61"/>
      <c r="AI22" s="61"/>
      <c r="AJ22" s="61"/>
      <c r="AK22" s="61"/>
      <c r="AL22" s="61" t="s">
        <v>275</v>
      </c>
      <c r="AM22" s="64"/>
      <c r="AN22" s="61"/>
      <c r="AO22" s="61"/>
      <c r="AP22" s="61"/>
    </row>
    <row r="23" spans="1:42" s="60" customFormat="1">
      <c r="A23" s="60">
        <v>24</v>
      </c>
      <c r="B23" s="60" t="str" cm="1">
        <f t="array" aca="1" ref="B23" ca="1">IF(COUNTIF(INDIRECT(ADDRESS(3,1,1,1,"VCNS")&amp;":"&amp;ADDRESS(A23,18,4,1)),"*END*")&gt;0,"","VCN"&amp;"::"&amp;INDIRECT(ADDRESS(A23,3,4,1,"VCNS")))</f>
        <v/>
      </c>
      <c r="C23" s="60" t="str" cm="1">
        <f t="array" aca="1" ref="C23" ca="1">IF(COUNTIF(INDIRECT(ADDRESS(3,1,1,1,"VCNS")&amp;":"&amp;ADDRESS(A23,1,4,1)),"*END*")&gt;0,"",INDIRECT(ADDRESS(A23,3,4,1,"VCNS")))</f>
        <v/>
      </c>
      <c r="D23" s="60" t="str" cm="1">
        <f t="array" aca="1" ref="D23" ca="1">_xlfn.IFNA(IF($G23+1&gt;$F$2,"",INDEX(INDIRECT("SubnetsVLANs!$C$"&amp;$G23+2&amp;":$C$"&amp;$F$2)&amp;"_"&amp;INDIRECT("SubnetsVLANs!$D$"&amp;$G23+2&amp;":$D$"&amp;$F$2),MATCH("Subnet*",INDIRECT("SubnetsVLANs!$E$"&amp;$G23+2&amp;":$E$"&amp;$F$2),0))),"")</f>
        <v/>
      </c>
      <c r="E23" s="60" t="str">
        <f t="shared" ca="1" si="0"/>
        <v/>
      </c>
      <c r="G23" s="60">
        <v>22</v>
      </c>
      <c r="J23" s="60" t="str">
        <f t="shared" ca="1" si="1"/>
        <v/>
      </c>
      <c r="M23" s="61"/>
      <c r="N23" t="s">
        <v>1115</v>
      </c>
      <c r="O23" s="61"/>
      <c r="P23" s="61"/>
      <c r="Q23" s="61"/>
      <c r="R23" s="61" t="str" cm="1">
        <f t="array" aca="1" ref="R23" ca="1">IF(COUNTIF(INDIRECT(ADDRESS(3,1,1,1,"DHCP")&amp;":"&amp;ADDRESS(A23,1,4,1)),"*END*")&gt;0,"",INDIRECT(ADDRESS(A23,4,4,1,"DHCP")))</f>
        <v/>
      </c>
      <c r="S23" s="61"/>
      <c r="T23" s="61" t="str" cm="1">
        <f t="array" aca="1" ref="T23" ca="1">IF(COUNTIF(INDIRECT(ADDRESS(3,1,1,1,"DRGs")&amp;":"&amp;ADDRESS(A23,1,4,1)),"*END*")&gt;0,"",INDIRECT(ADDRESS(A23,3,4,1,"DRGs")))</f>
        <v/>
      </c>
      <c r="U23" s="61"/>
      <c r="V23" s="61"/>
      <c r="W23" s="62"/>
      <c r="X23" s="61"/>
      <c r="Y23" s="61"/>
      <c r="Z23" s="61"/>
      <c r="AA23" s="61" t="str" cm="1">
        <f t="array" aca="1" ref="AA23" ca="1">IF(COUNTIF(INDIRECT(ADDRESS(3,1,1,1,"DedicatedVMHosts")&amp;":"&amp;ADDRESS(A23,1,4,1)),"*END*")&gt;0,"",INDIRECT(ADDRESS(A23,3,4,1,"DedicatedVMHosts")))</f>
        <v/>
      </c>
      <c r="AB23" s="61" t="str" cm="1">
        <f t="array" aca="1" ref="AB23" ca="1">IF(COUNTIF(INDIRECT(ADDRESS(3,1,1,1,"instances")&amp;":"&amp;ADDRESS(A23,1,4,1)),"*END*")&gt;0,"",INDIRECT(ADDRESS(A23,4,4,1,"instances")))</f>
        <v/>
      </c>
      <c r="AC23" s="61"/>
      <c r="AD23" s="61"/>
      <c r="AE23" s="61"/>
      <c r="AF23" s="61"/>
      <c r="AG23" s="61"/>
      <c r="AH23" s="61"/>
      <c r="AI23" s="61"/>
      <c r="AJ23" s="61"/>
      <c r="AK23" s="61"/>
      <c r="AL23" s="61" t="s">
        <v>276</v>
      </c>
      <c r="AM23" s="64"/>
      <c r="AN23" s="61"/>
      <c r="AO23" s="61"/>
      <c r="AP23" s="61"/>
    </row>
    <row r="24" spans="1:42" s="60" customFormat="1">
      <c r="A24" s="60">
        <v>25</v>
      </c>
      <c r="B24" s="60" t="str" cm="1">
        <f t="array" aca="1" ref="B24" ca="1">IF(COUNTIF(INDIRECT(ADDRESS(3,1,1,1,"VCNS")&amp;":"&amp;ADDRESS(A24,18,4,1)),"*END*")&gt;0,"","VCN"&amp;"::"&amp;INDIRECT(ADDRESS(A24,3,4,1,"VCNS")))</f>
        <v/>
      </c>
      <c r="C24" s="60" t="str" cm="1">
        <f t="array" aca="1" ref="C24" ca="1">IF(COUNTIF(INDIRECT(ADDRESS(3,1,1,1,"VCNS")&amp;":"&amp;ADDRESS(A24,1,4,1)),"*END*")&gt;0,"",INDIRECT(ADDRESS(A24,3,4,1,"VCNS")))</f>
        <v/>
      </c>
      <c r="D24" s="60" t="str" cm="1">
        <f t="array" aca="1" ref="D24" ca="1">_xlfn.IFNA(IF($G24+1&gt;$F$2,"",INDEX(INDIRECT("SubnetsVLANs!$C$"&amp;$G24+2&amp;":$C$"&amp;$F$2)&amp;"_"&amp;INDIRECT("SubnetsVLANs!$D$"&amp;$G24+2&amp;":$D$"&amp;$F$2),MATCH("Subnet*",INDIRECT("SubnetsVLANs!$E$"&amp;$G24+2&amp;":$E$"&amp;$F$2),0))),"")</f>
        <v/>
      </c>
      <c r="E24" s="60" t="str">
        <f t="shared" ca="1" si="0"/>
        <v/>
      </c>
      <c r="G24" s="60">
        <v>23</v>
      </c>
      <c r="J24" s="60" t="str">
        <f t="shared" ca="1" si="1"/>
        <v/>
      </c>
      <c r="M24" s="61"/>
      <c r="N24" t="s">
        <v>711</v>
      </c>
      <c r="O24" s="61"/>
      <c r="P24" s="61"/>
      <c r="Q24" s="61"/>
      <c r="R24" s="61" t="str" cm="1">
        <f t="array" aca="1" ref="R24" ca="1">IF(COUNTIF(INDIRECT(ADDRESS(3,1,1,1,"DHCP")&amp;":"&amp;ADDRESS(A24,1,4,1)),"*END*")&gt;0,"",INDIRECT(ADDRESS(A24,4,4,1,"DHCP")))</f>
        <v/>
      </c>
      <c r="S24" s="61"/>
      <c r="T24" s="61" t="str" cm="1">
        <f t="array" aca="1" ref="T24" ca="1">IF(COUNTIF(INDIRECT(ADDRESS(3,1,1,1,"DRGs")&amp;":"&amp;ADDRESS(A24,1,4,1)),"*END*")&gt;0,"",INDIRECT(ADDRESS(A24,3,4,1,"DRGs")))</f>
        <v/>
      </c>
      <c r="U24" s="61"/>
      <c r="V24" s="61"/>
      <c r="W24" s="61"/>
      <c r="X24" s="61"/>
      <c r="Y24" s="61"/>
      <c r="Z24" s="61"/>
      <c r="AA24" s="61" t="str" cm="1">
        <f t="array" aca="1" ref="AA24" ca="1">IF(COUNTIF(INDIRECT(ADDRESS(3,1,1,1,"DedicatedVMHosts")&amp;":"&amp;ADDRESS(A24,1,4,1)),"*END*")&gt;0,"",INDIRECT(ADDRESS(A24,3,4,1,"DedicatedVMHosts")))</f>
        <v/>
      </c>
      <c r="AB24" s="61" t="str" cm="1">
        <f t="array" aca="1" ref="AB24" ca="1">IF(COUNTIF(INDIRECT(ADDRESS(3,1,1,1,"instances")&amp;":"&amp;ADDRESS(A24,1,4,1)),"*END*")&gt;0,"",INDIRECT(ADDRESS(A24,4,4,1,"instances")))</f>
        <v/>
      </c>
      <c r="AC24" s="61"/>
      <c r="AD24" s="61"/>
      <c r="AE24" s="61"/>
      <c r="AF24" s="61"/>
      <c r="AG24" s="61"/>
      <c r="AH24" s="61"/>
      <c r="AI24" s="61"/>
      <c r="AJ24" s="61"/>
      <c r="AK24" s="61"/>
      <c r="AL24" s="61" t="s">
        <v>277</v>
      </c>
      <c r="AM24" s="64"/>
      <c r="AN24" s="61"/>
      <c r="AO24" s="61"/>
      <c r="AP24" s="61"/>
    </row>
    <row r="25" spans="1:42" s="60" customFormat="1">
      <c r="A25" s="60">
        <v>26</v>
      </c>
      <c r="B25" s="60" t="str" cm="1">
        <f t="array" aca="1" ref="B25" ca="1">IF(COUNTIF(INDIRECT(ADDRESS(3,1,1,1,"VCNS")&amp;":"&amp;ADDRESS(A25,18,4,1)),"*END*")&gt;0,"","VCN"&amp;"::"&amp;INDIRECT(ADDRESS(A25,3,4,1,"VCNS")))</f>
        <v/>
      </c>
      <c r="C25" s="60" t="str" cm="1">
        <f t="array" aca="1" ref="C25" ca="1">IF(COUNTIF(INDIRECT(ADDRESS(3,1,1,1,"VCNS")&amp;":"&amp;ADDRESS(A25,1,4,1)),"*END*")&gt;0,"",INDIRECT(ADDRESS(A25,3,4,1,"VCNS")))</f>
        <v/>
      </c>
      <c r="D25" s="60" t="str" cm="1">
        <f t="array" aca="1" ref="D25" ca="1">_xlfn.IFNA(IF($G25+1&gt;$F$2,"",INDEX(INDIRECT("SubnetsVLANs!$C$"&amp;$G25+2&amp;":$C$"&amp;$F$2)&amp;"_"&amp;INDIRECT("SubnetsVLANs!$D$"&amp;$G25+2&amp;":$D$"&amp;$F$2),MATCH("Subnet*",INDIRECT("SubnetsVLANs!$E$"&amp;$G25+2&amp;":$E$"&amp;$F$2),0))),"")</f>
        <v/>
      </c>
      <c r="E25" s="60" t="str">
        <f t="shared" ca="1" si="0"/>
        <v/>
      </c>
      <c r="G25" s="60">
        <v>24</v>
      </c>
      <c r="J25" s="60" t="str">
        <f t="shared" ca="1" si="1"/>
        <v/>
      </c>
      <c r="M25" s="61"/>
      <c r="N25" t="s">
        <v>1116</v>
      </c>
      <c r="O25" s="61"/>
      <c r="P25" s="61"/>
      <c r="Q25" s="61"/>
      <c r="R25" s="61" t="str" cm="1">
        <f t="array" aca="1" ref="R25" ca="1">IF(COUNTIF(INDIRECT(ADDRESS(3,1,1,1,"DHCP")&amp;":"&amp;ADDRESS(A25,1,4,1)),"*END*")&gt;0,"",INDIRECT(ADDRESS(A25,4,4,1,"DHCP")))</f>
        <v/>
      </c>
      <c r="S25" s="61"/>
      <c r="T25" s="61" t="str" cm="1">
        <f t="array" aca="1" ref="T25" ca="1">IF(COUNTIF(INDIRECT(ADDRESS(3,1,1,1,"DRGs")&amp;":"&amp;ADDRESS(A25,1,4,1)),"*END*")&gt;0,"",INDIRECT(ADDRESS(A25,3,4,1,"DRGs")))</f>
        <v/>
      </c>
      <c r="U25" s="61"/>
      <c r="V25" s="61"/>
      <c r="W25" s="61"/>
      <c r="X25" s="61"/>
      <c r="Y25" s="61"/>
      <c r="Z25" s="61"/>
      <c r="AA25" s="61" t="str" cm="1">
        <f t="array" aca="1" ref="AA25" ca="1">IF(COUNTIF(INDIRECT(ADDRESS(3,1,1,1,"DedicatedVMHosts")&amp;":"&amp;ADDRESS(A25,1,4,1)),"*END*")&gt;0,"",INDIRECT(ADDRESS(A25,3,4,1,"DedicatedVMHosts")))</f>
        <v/>
      </c>
      <c r="AB25" s="61" t="str" cm="1">
        <f t="array" aca="1" ref="AB25" ca="1">IF(COUNTIF(INDIRECT(ADDRESS(3,1,1,1,"instances")&amp;":"&amp;ADDRESS(A25,1,4,1)),"*END*")&gt;0,"",INDIRECT(ADDRESS(A25,4,4,1,"instances")))</f>
        <v/>
      </c>
      <c r="AC25" s="61"/>
      <c r="AD25" s="61"/>
      <c r="AE25" s="61"/>
      <c r="AF25" s="61"/>
      <c r="AG25" s="61"/>
      <c r="AH25" s="61"/>
      <c r="AI25" s="61"/>
      <c r="AJ25" s="61"/>
      <c r="AK25" s="61"/>
      <c r="AL25" s="61" t="s">
        <v>278</v>
      </c>
      <c r="AM25" s="64"/>
      <c r="AN25" s="61"/>
      <c r="AO25" s="61"/>
      <c r="AP25" s="61"/>
    </row>
    <row r="26" spans="1:42" s="60" customFormat="1">
      <c r="A26" s="60">
        <v>27</v>
      </c>
      <c r="B26" s="60" t="str" cm="1">
        <f t="array" aca="1" ref="B26" ca="1">IF(COUNTIF(INDIRECT(ADDRESS(3,1,1,1,"VCNS")&amp;":"&amp;ADDRESS(A26,18,4,1)),"*END*")&gt;0,"","VCN"&amp;"::"&amp;INDIRECT(ADDRESS(A26,3,4,1,"VCNS")))</f>
        <v/>
      </c>
      <c r="C26" s="60" t="str" cm="1">
        <f t="array" aca="1" ref="C26" ca="1">IF(COUNTIF(INDIRECT(ADDRESS(3,1,1,1,"VCNS")&amp;":"&amp;ADDRESS(A26,1,4,1)),"*END*")&gt;0,"",INDIRECT(ADDRESS(A26,3,4,1,"VCNS")))</f>
        <v/>
      </c>
      <c r="D26" s="60" t="str" cm="1">
        <f t="array" aca="1" ref="D26" ca="1">_xlfn.IFNA(IF($G26+1&gt;$F$2,"",INDEX(INDIRECT("SubnetsVLANs!$C$"&amp;$G26+2&amp;":$C$"&amp;$F$2)&amp;"_"&amp;INDIRECT("SubnetsVLANs!$D$"&amp;$G26+2&amp;":$D$"&amp;$F$2),MATCH("Subnet*",INDIRECT("SubnetsVLANs!$E$"&amp;$G26+2&amp;":$E$"&amp;$F$2),0))),"")</f>
        <v/>
      </c>
      <c r="E26" s="60" t="str">
        <f t="shared" ca="1" si="0"/>
        <v/>
      </c>
      <c r="G26" s="60">
        <v>25</v>
      </c>
      <c r="J26" s="60" t="str">
        <f t="shared" ca="1" si="1"/>
        <v/>
      </c>
      <c r="M26" s="61"/>
      <c r="N26" t="s">
        <v>712</v>
      </c>
      <c r="O26" s="61"/>
      <c r="P26" s="61"/>
      <c r="Q26" s="61"/>
      <c r="R26" s="61" t="str" cm="1">
        <f t="array" aca="1" ref="R26" ca="1">IF(COUNTIF(INDIRECT(ADDRESS(3,1,1,1,"DHCP")&amp;":"&amp;ADDRESS(A26,1,4,1)),"*END*")&gt;0,"",INDIRECT(ADDRESS(A26,4,4,1,"DHCP")))</f>
        <v/>
      </c>
      <c r="S26" s="61"/>
      <c r="T26" s="61" t="str" cm="1">
        <f t="array" aca="1" ref="T26" ca="1">IF(COUNTIF(INDIRECT(ADDRESS(3,1,1,1,"DRGs")&amp;":"&amp;ADDRESS(A26,1,4,1)),"*END*")&gt;0,"",INDIRECT(ADDRESS(A26,3,4,1,"DRGs")))</f>
        <v/>
      </c>
      <c r="U26" s="61"/>
      <c r="V26" s="61"/>
      <c r="W26" s="61"/>
      <c r="X26" s="61"/>
      <c r="Y26" s="61"/>
      <c r="Z26" s="61"/>
      <c r="AA26" s="61" t="str" cm="1">
        <f t="array" aca="1" ref="AA26" ca="1">IF(COUNTIF(INDIRECT(ADDRESS(3,1,1,1,"DedicatedVMHosts")&amp;":"&amp;ADDRESS(A26,1,4,1)),"*END*")&gt;0,"",INDIRECT(ADDRESS(A26,3,4,1,"DedicatedVMHosts")))</f>
        <v/>
      </c>
      <c r="AB26" s="61" t="str" cm="1">
        <f t="array" aca="1" ref="AB26" ca="1">IF(COUNTIF(INDIRECT(ADDRESS(3,1,1,1,"instances")&amp;":"&amp;ADDRESS(A26,1,4,1)),"*END*")&gt;0,"",INDIRECT(ADDRESS(A26,4,4,1,"instances")))</f>
        <v/>
      </c>
      <c r="AC26" s="61"/>
      <c r="AD26" s="61"/>
      <c r="AE26" s="61"/>
      <c r="AF26" s="61"/>
      <c r="AG26" s="61"/>
      <c r="AH26" s="61"/>
      <c r="AI26" s="61"/>
      <c r="AJ26" s="61"/>
      <c r="AK26" s="61"/>
      <c r="AL26" s="61" t="s">
        <v>279</v>
      </c>
      <c r="AM26" s="64"/>
      <c r="AN26" s="61"/>
      <c r="AO26" s="61"/>
      <c r="AP26" s="61"/>
    </row>
    <row r="27" spans="1:42" s="60" customFormat="1">
      <c r="A27" s="60">
        <v>28</v>
      </c>
      <c r="B27" s="60" t="str" cm="1">
        <f t="array" aca="1" ref="B27" ca="1">IF(COUNTIF(INDIRECT(ADDRESS(3,1,1,1,"VCNS")&amp;":"&amp;ADDRESS(A27,18,4,1)),"*END*")&gt;0,"","VCN"&amp;"::"&amp;INDIRECT(ADDRESS(A27,3,4,1,"VCNS")))</f>
        <v/>
      </c>
      <c r="C27" s="60" t="str" cm="1">
        <f t="array" aca="1" ref="C27" ca="1">IF(COUNTIF(INDIRECT(ADDRESS(3,1,1,1,"VCNS")&amp;":"&amp;ADDRESS(A27,1,4,1)),"*END*")&gt;0,"",INDIRECT(ADDRESS(A27,3,4,1,"VCNS")))</f>
        <v/>
      </c>
      <c r="D27" s="60" t="str" cm="1">
        <f t="array" aca="1" ref="D27" ca="1">_xlfn.IFNA(IF($G27+1&gt;$F$2,"",INDEX(INDIRECT("SubnetsVLANs!$C$"&amp;$G27+2&amp;":$C$"&amp;$F$2)&amp;"_"&amp;INDIRECT("SubnetsVLANs!$D$"&amp;$G27+2&amp;":$D$"&amp;$F$2),MATCH("Subnet*",INDIRECT("SubnetsVLANs!$E$"&amp;$G27+2&amp;":$E$"&amp;$F$2),0))),"")</f>
        <v/>
      </c>
      <c r="E27" s="60" t="str">
        <f t="shared" ca="1" si="0"/>
        <v/>
      </c>
      <c r="G27" s="60">
        <v>26</v>
      </c>
      <c r="J27" s="60" t="str">
        <f t="shared" ca="1" si="1"/>
        <v/>
      </c>
      <c r="M27" s="61"/>
      <c r="N27" t="s">
        <v>713</v>
      </c>
      <c r="O27" s="61"/>
      <c r="P27" s="61"/>
      <c r="Q27" s="61"/>
      <c r="R27" s="61" t="str" cm="1">
        <f t="array" aca="1" ref="R27" ca="1">IF(COUNTIF(INDIRECT(ADDRESS(3,1,1,1,"DHCP")&amp;":"&amp;ADDRESS(A27,1,4,1)),"*END*")&gt;0,"",INDIRECT(ADDRESS(A27,4,4,1,"DHCP")))</f>
        <v/>
      </c>
      <c r="S27" s="61"/>
      <c r="T27" s="61" t="str" cm="1">
        <f t="array" aca="1" ref="T27" ca="1">IF(COUNTIF(INDIRECT(ADDRESS(3,1,1,1,"DRGs")&amp;":"&amp;ADDRESS(A27,1,4,1)),"*END*")&gt;0,"",INDIRECT(ADDRESS(A27,3,4,1,"DRGs")))</f>
        <v/>
      </c>
      <c r="U27" s="61"/>
      <c r="V27" s="61"/>
      <c r="W27" s="61"/>
      <c r="X27" s="61"/>
      <c r="Y27" s="61"/>
      <c r="Z27" s="61"/>
      <c r="AA27" s="61" t="str" cm="1">
        <f t="array" aca="1" ref="AA27" ca="1">IF(COUNTIF(INDIRECT(ADDRESS(3,1,1,1,"DedicatedVMHosts")&amp;":"&amp;ADDRESS(A27,1,4,1)),"*END*")&gt;0,"",INDIRECT(ADDRESS(A27,3,4,1,"DedicatedVMHosts")))</f>
        <v/>
      </c>
      <c r="AB27" s="61" t="str" cm="1">
        <f t="array" aca="1" ref="AB27" ca="1">IF(COUNTIF(INDIRECT(ADDRESS(3,1,1,1,"instances")&amp;":"&amp;ADDRESS(A27,1,4,1)),"*END*")&gt;0,"",INDIRECT(ADDRESS(A27,4,4,1,"instances")))</f>
        <v/>
      </c>
      <c r="AC27" s="61"/>
      <c r="AD27" s="61"/>
      <c r="AE27" s="61"/>
      <c r="AF27" s="61"/>
      <c r="AG27" s="61"/>
      <c r="AH27" s="61"/>
      <c r="AI27" s="61"/>
      <c r="AJ27" s="61"/>
      <c r="AK27" s="61"/>
      <c r="AL27" s="61" t="s">
        <v>280</v>
      </c>
      <c r="AM27" s="64"/>
      <c r="AN27" s="61"/>
      <c r="AO27" s="61"/>
      <c r="AP27" s="61"/>
    </row>
    <row r="28" spans="1:42" s="60" customFormat="1">
      <c r="A28" s="60">
        <v>29</v>
      </c>
      <c r="B28" s="60" t="str" cm="1">
        <f t="array" aca="1" ref="B28" ca="1">IF(COUNTIF(INDIRECT(ADDRESS(3,1,1,1,"VCNS")&amp;":"&amp;ADDRESS(A28,18,4,1)),"*END*")&gt;0,"","VCN"&amp;"::"&amp;INDIRECT(ADDRESS(A28,3,4,1,"VCNS")))</f>
        <v/>
      </c>
      <c r="C28" s="60" t="str" cm="1">
        <f t="array" aca="1" ref="C28" ca="1">IF(COUNTIF(INDIRECT(ADDRESS(3,1,1,1,"VCNS")&amp;":"&amp;ADDRESS(A28,1,4,1)),"*END*")&gt;0,"",INDIRECT(ADDRESS(A28,3,4,1,"VCNS")))</f>
        <v/>
      </c>
      <c r="D28" s="60" t="str" cm="1">
        <f t="array" aca="1" ref="D28" ca="1">_xlfn.IFNA(IF($G28+1&gt;$F$2,"",INDEX(INDIRECT("SubnetsVLANs!$C$"&amp;$G28+2&amp;":$C$"&amp;$F$2)&amp;"_"&amp;INDIRECT("SubnetsVLANs!$D$"&amp;$G28+2&amp;":$D$"&amp;$F$2),MATCH("Subnet*",INDIRECT("SubnetsVLANs!$E$"&amp;$G28+2&amp;":$E$"&amp;$F$2),0))),"")</f>
        <v/>
      </c>
      <c r="E28" s="60" t="str">
        <f t="shared" ca="1" si="0"/>
        <v/>
      </c>
      <c r="G28" s="60">
        <v>27</v>
      </c>
      <c r="J28" s="60" t="str">
        <f t="shared" ca="1" si="1"/>
        <v/>
      </c>
      <c r="M28" s="61"/>
      <c r="N28" t="s">
        <v>714</v>
      </c>
      <c r="O28" s="61"/>
      <c r="P28" s="61"/>
      <c r="Q28" s="61"/>
      <c r="R28" s="61" t="str" cm="1">
        <f t="array" aca="1" ref="R28" ca="1">IF(COUNTIF(INDIRECT(ADDRESS(3,1,1,1,"DHCP")&amp;":"&amp;ADDRESS(A28,1,4,1)),"*END*")&gt;0,"",INDIRECT(ADDRESS(A28,4,4,1,"DHCP")))</f>
        <v/>
      </c>
      <c r="S28" s="61"/>
      <c r="T28" s="61" t="str" cm="1">
        <f t="array" aca="1" ref="T28" ca="1">IF(COUNTIF(INDIRECT(ADDRESS(3,1,1,1,"DRGs")&amp;":"&amp;ADDRESS(A28,1,4,1)),"*END*")&gt;0,"",INDIRECT(ADDRESS(A28,3,4,1,"DRGs")))</f>
        <v/>
      </c>
      <c r="U28" s="61"/>
      <c r="V28" s="61"/>
      <c r="W28" s="61"/>
      <c r="X28" s="61"/>
      <c r="Y28" s="61"/>
      <c r="Z28" s="61"/>
      <c r="AA28" s="61" t="str" cm="1">
        <f t="array" aca="1" ref="AA28" ca="1">IF(COUNTIF(INDIRECT(ADDRESS(3,1,1,1,"DedicatedVMHosts")&amp;":"&amp;ADDRESS(A28,1,4,1)),"*END*")&gt;0,"",INDIRECT(ADDRESS(A28,3,4,1,"DedicatedVMHosts")))</f>
        <v/>
      </c>
      <c r="AB28" s="61" t="str" cm="1">
        <f t="array" aca="1" ref="AB28" ca="1">IF(COUNTIF(INDIRECT(ADDRESS(3,1,1,1,"instances")&amp;":"&amp;ADDRESS(A28,1,4,1)),"*END*")&gt;0,"",INDIRECT(ADDRESS(A28,4,4,1,"instances")))</f>
        <v/>
      </c>
      <c r="AC28" s="61"/>
      <c r="AD28" s="61"/>
      <c r="AE28" s="61"/>
      <c r="AF28" s="61"/>
      <c r="AG28" s="61"/>
      <c r="AH28" s="61"/>
      <c r="AI28" s="61"/>
      <c r="AJ28" s="61"/>
      <c r="AK28" s="61"/>
      <c r="AL28" s="61" t="s">
        <v>281</v>
      </c>
      <c r="AM28" s="64"/>
      <c r="AN28" s="61"/>
      <c r="AO28" s="61"/>
      <c r="AP28" s="61"/>
    </row>
    <row r="29" spans="1:42" s="60" customFormat="1">
      <c r="A29" s="60">
        <v>30</v>
      </c>
      <c r="B29" s="60" t="str" cm="1">
        <f t="array" aca="1" ref="B29" ca="1">IF(COUNTIF(INDIRECT(ADDRESS(3,1,1,1,"VCNS")&amp;":"&amp;ADDRESS(A29,18,4,1)),"*END*")&gt;0,"","VCN"&amp;"::"&amp;INDIRECT(ADDRESS(A29,3,4,1,"VCNS")))</f>
        <v/>
      </c>
      <c r="C29" s="60" t="str" cm="1">
        <f t="array" aca="1" ref="C29" ca="1">IF(COUNTIF(INDIRECT(ADDRESS(3,1,1,1,"VCNS")&amp;":"&amp;ADDRESS(A29,1,4,1)),"*END*")&gt;0,"",INDIRECT(ADDRESS(A29,3,4,1,"VCNS")))</f>
        <v/>
      </c>
      <c r="D29" s="60" t="str" cm="1">
        <f t="array" aca="1" ref="D29" ca="1">_xlfn.IFNA(IF($G29+1&gt;$F$2,"",INDEX(INDIRECT("SubnetsVLANs!$C$"&amp;$G29+2&amp;":$C$"&amp;$F$2)&amp;"_"&amp;INDIRECT("SubnetsVLANs!$D$"&amp;$G29+2&amp;":$D$"&amp;$F$2),MATCH("Subnet*",INDIRECT("SubnetsVLANs!$E$"&amp;$G29+2&amp;":$E$"&amp;$F$2),0))),"")</f>
        <v/>
      </c>
      <c r="E29" s="60" t="str">
        <f t="shared" ca="1" si="0"/>
        <v/>
      </c>
      <c r="G29" s="60">
        <v>28</v>
      </c>
      <c r="J29" s="60" t="str">
        <f t="shared" ca="1" si="1"/>
        <v/>
      </c>
      <c r="M29" s="61"/>
      <c r="N29" t="s">
        <v>1117</v>
      </c>
      <c r="O29" s="61"/>
      <c r="P29" s="61"/>
      <c r="Q29" s="61"/>
      <c r="R29" s="61" t="str" cm="1">
        <f t="array" aca="1" ref="R29" ca="1">IF(COUNTIF(INDIRECT(ADDRESS(3,1,1,1,"DHCP")&amp;":"&amp;ADDRESS(A29,1,4,1)),"*END*")&gt;0,"",INDIRECT(ADDRESS(A29,4,4,1,"DHCP")))</f>
        <v/>
      </c>
      <c r="S29" s="61"/>
      <c r="T29" s="61" t="str" cm="1">
        <f t="array" aca="1" ref="T29" ca="1">IF(COUNTIF(INDIRECT(ADDRESS(3,1,1,1,"DRGs")&amp;":"&amp;ADDRESS(A29,1,4,1)),"*END*")&gt;0,"",INDIRECT(ADDRESS(A29,3,4,1,"DRGs")))</f>
        <v/>
      </c>
      <c r="U29" s="61"/>
      <c r="V29" s="61"/>
      <c r="W29" s="61"/>
      <c r="X29" s="61"/>
      <c r="Y29" s="61"/>
      <c r="Z29" s="61"/>
      <c r="AA29" s="61" t="str" cm="1">
        <f t="array" aca="1" ref="AA29" ca="1">IF(COUNTIF(INDIRECT(ADDRESS(3,1,1,1,"DedicatedVMHosts")&amp;":"&amp;ADDRESS(A29,1,4,1)),"*END*")&gt;0,"",INDIRECT(ADDRESS(A29,3,4,1,"DedicatedVMHosts")))</f>
        <v/>
      </c>
      <c r="AB29" s="61" t="str" cm="1">
        <f t="array" aca="1" ref="AB29" ca="1">IF(COUNTIF(INDIRECT(ADDRESS(3,1,1,1,"instances")&amp;":"&amp;ADDRESS(A29,1,4,1)),"*END*")&gt;0,"",INDIRECT(ADDRESS(A29,4,4,1,"instances")))</f>
        <v/>
      </c>
      <c r="AC29" s="61"/>
      <c r="AD29" s="61"/>
      <c r="AE29" s="61"/>
      <c r="AF29" s="61"/>
      <c r="AG29" s="61"/>
      <c r="AH29" s="61"/>
      <c r="AI29" s="61"/>
      <c r="AJ29" s="61"/>
      <c r="AK29" s="61"/>
      <c r="AL29" s="61" t="s">
        <v>282</v>
      </c>
      <c r="AM29" s="64"/>
      <c r="AN29" s="61"/>
      <c r="AO29" s="61"/>
      <c r="AP29" s="61"/>
    </row>
    <row r="30" spans="1:42" s="60" customFormat="1">
      <c r="A30" s="60">
        <v>31</v>
      </c>
      <c r="B30" s="60" t="str" cm="1">
        <f t="array" aca="1" ref="B30" ca="1">IF(COUNTIF(INDIRECT(ADDRESS(3,1,1,1,"VCNS")&amp;":"&amp;ADDRESS(A30,18,4,1)),"*END*")&gt;0,"","VCN"&amp;"::"&amp;INDIRECT(ADDRESS(A30,3,4,1,"VCNS")))</f>
        <v/>
      </c>
      <c r="C30" s="60" t="str" cm="1">
        <f t="array" aca="1" ref="C30" ca="1">IF(COUNTIF(INDIRECT(ADDRESS(3,1,1,1,"VCNS")&amp;":"&amp;ADDRESS(A30,1,4,1)),"*END*")&gt;0,"",INDIRECT(ADDRESS(A30,3,4,1,"VCNS")))</f>
        <v/>
      </c>
      <c r="D30" s="60" t="str" cm="1">
        <f t="array" aca="1" ref="D30" ca="1">_xlfn.IFNA(IF($G30+1&gt;$F$2,"",INDEX(INDIRECT("SubnetsVLANs!$C$"&amp;$G30+2&amp;":$C$"&amp;$F$2)&amp;"_"&amp;INDIRECT("SubnetsVLANs!$D$"&amp;$G30+2&amp;":$D$"&amp;$F$2),MATCH("Subnet*",INDIRECT("SubnetsVLANs!$E$"&amp;$G30+2&amp;":$E$"&amp;$F$2),0))),"")</f>
        <v/>
      </c>
      <c r="E30" s="60" t="str">
        <f t="shared" ca="1" si="0"/>
        <v/>
      </c>
      <c r="G30" s="60">
        <v>29</v>
      </c>
      <c r="J30" s="60" t="str">
        <f t="shared" ca="1" si="1"/>
        <v/>
      </c>
      <c r="M30" s="61"/>
      <c r="N30" t="s">
        <v>5</v>
      </c>
      <c r="O30" s="61"/>
      <c r="P30" s="61"/>
      <c r="Q30" s="61"/>
      <c r="R30" s="61" t="str" cm="1">
        <f t="array" aca="1" ref="R30" ca="1">IF(COUNTIF(INDIRECT(ADDRESS(3,1,1,1,"DHCP")&amp;":"&amp;ADDRESS(A30,1,4,1)),"*END*")&gt;0,"",INDIRECT(ADDRESS(A30,4,4,1,"DHCP")))</f>
        <v/>
      </c>
      <c r="S30" s="61"/>
      <c r="T30" s="61" t="str" cm="1">
        <f t="array" aca="1" ref="T30" ca="1">IF(COUNTIF(INDIRECT(ADDRESS(3,1,1,1,"DRGs")&amp;":"&amp;ADDRESS(A30,1,4,1)),"*END*")&gt;0,"",INDIRECT(ADDRESS(A30,3,4,1,"DRGs")))</f>
        <v/>
      </c>
      <c r="U30" s="61"/>
      <c r="V30" s="61"/>
      <c r="W30" s="61"/>
      <c r="X30" s="61"/>
      <c r="Y30" s="61"/>
      <c r="Z30" s="61"/>
      <c r="AA30" s="61" t="str" cm="1">
        <f t="array" aca="1" ref="AA30" ca="1">IF(COUNTIF(INDIRECT(ADDRESS(3,1,1,1,"DedicatedVMHosts")&amp;":"&amp;ADDRESS(A30,1,4,1)),"*END*")&gt;0,"",INDIRECT(ADDRESS(A30,3,4,1,"DedicatedVMHosts")))</f>
        <v/>
      </c>
      <c r="AB30" s="61" t="str" cm="1">
        <f t="array" aca="1" ref="AB30" ca="1">IF(COUNTIF(INDIRECT(ADDRESS(3,1,1,1,"instances")&amp;":"&amp;ADDRESS(A30,1,4,1)),"*END*")&gt;0,"",INDIRECT(ADDRESS(A30,4,4,1,"instances")))</f>
        <v/>
      </c>
      <c r="AC30" s="61"/>
      <c r="AD30" s="61"/>
      <c r="AE30" s="61"/>
      <c r="AF30" s="61"/>
      <c r="AG30" s="61"/>
      <c r="AH30" s="61"/>
      <c r="AI30" s="61"/>
      <c r="AJ30" s="61"/>
      <c r="AK30" s="61"/>
      <c r="AL30" s="61" t="s">
        <v>283</v>
      </c>
      <c r="AM30" s="64"/>
      <c r="AN30" s="61"/>
      <c r="AO30" s="61"/>
      <c r="AP30" s="61"/>
    </row>
    <row r="31" spans="1:42" s="60" customFormat="1">
      <c r="A31" s="60">
        <v>32</v>
      </c>
      <c r="B31" s="60" t="str" cm="1">
        <f t="array" aca="1" ref="B31" ca="1">IF(COUNTIF(INDIRECT(ADDRESS(3,1,1,1,"VCNS")&amp;":"&amp;ADDRESS(A31,18,4,1)),"*END*")&gt;0,"","VCN"&amp;"::"&amp;INDIRECT(ADDRESS(A31,3,4,1,"VCNS")))</f>
        <v/>
      </c>
      <c r="C31" s="60" t="str" cm="1">
        <f t="array" aca="1" ref="C31" ca="1">IF(COUNTIF(INDIRECT(ADDRESS(3,1,1,1,"VCNS")&amp;":"&amp;ADDRESS(A31,1,4,1)),"*END*")&gt;0,"",INDIRECT(ADDRESS(A31,3,4,1,"VCNS")))</f>
        <v/>
      </c>
      <c r="D31" s="60" t="str" cm="1">
        <f t="array" aca="1" ref="D31" ca="1">_xlfn.IFNA(IF($G31+1&gt;$F$2,"",INDEX(INDIRECT("SubnetsVLANs!$C$"&amp;$G31+2&amp;":$C$"&amp;$F$2)&amp;"_"&amp;INDIRECT("SubnetsVLANs!$D$"&amp;$G31+2&amp;":$D$"&amp;$F$2),MATCH("Subnet*",INDIRECT("SubnetsVLANs!$E$"&amp;$G31+2&amp;":$E$"&amp;$F$2),0))),"")</f>
        <v/>
      </c>
      <c r="E31" s="60" t="str">
        <f t="shared" ca="1" si="0"/>
        <v/>
      </c>
      <c r="G31" s="60">
        <v>30</v>
      </c>
      <c r="J31" s="60" t="str">
        <f t="shared" ca="1" si="1"/>
        <v/>
      </c>
      <c r="M31" s="61"/>
      <c r="N31" t="s">
        <v>1118</v>
      </c>
      <c r="O31" s="61"/>
      <c r="P31" s="61"/>
      <c r="Q31" s="61"/>
      <c r="R31" s="61" t="str" cm="1">
        <f t="array" aca="1" ref="R31" ca="1">IF(COUNTIF(INDIRECT(ADDRESS(3,1,1,1,"DHCP")&amp;":"&amp;ADDRESS(A31,1,4,1)),"*END*")&gt;0,"",INDIRECT(ADDRESS(A31,4,4,1,"DHCP")))</f>
        <v/>
      </c>
      <c r="S31" s="61"/>
      <c r="T31" s="61" t="str" cm="1">
        <f t="array" aca="1" ref="T31" ca="1">IF(COUNTIF(INDIRECT(ADDRESS(3,1,1,1,"DRGs")&amp;":"&amp;ADDRESS(A31,1,4,1)),"*END*")&gt;0,"",INDIRECT(ADDRESS(A31,3,4,1,"DRGs")))</f>
        <v/>
      </c>
      <c r="U31" s="61"/>
      <c r="V31" s="61"/>
      <c r="W31" s="61"/>
      <c r="X31" s="61"/>
      <c r="Y31" s="61"/>
      <c r="Z31" s="61"/>
      <c r="AA31" s="61" t="str" cm="1">
        <f t="array" aca="1" ref="AA31" ca="1">IF(COUNTIF(INDIRECT(ADDRESS(3,1,1,1,"DedicatedVMHosts")&amp;":"&amp;ADDRESS(A31,1,4,1)),"*END*")&gt;0,"",INDIRECT(ADDRESS(A31,3,4,1,"DedicatedVMHosts")))</f>
        <v/>
      </c>
      <c r="AB31" s="61" t="str" cm="1">
        <f t="array" aca="1" ref="AB31" ca="1">IF(COUNTIF(INDIRECT(ADDRESS(3,1,1,1,"instances")&amp;":"&amp;ADDRESS(A31,1,4,1)),"*END*")&gt;0,"",INDIRECT(ADDRESS(A31,4,4,1,"instances")))</f>
        <v/>
      </c>
      <c r="AC31" s="61"/>
      <c r="AD31" s="61"/>
      <c r="AE31" s="61"/>
      <c r="AF31" s="61"/>
      <c r="AG31" s="61"/>
      <c r="AH31" s="61"/>
      <c r="AI31" s="61"/>
      <c r="AJ31" s="61"/>
      <c r="AK31" s="61"/>
      <c r="AL31" s="61" t="s">
        <v>284</v>
      </c>
      <c r="AM31" s="64"/>
      <c r="AN31" s="61"/>
      <c r="AO31" s="61"/>
      <c r="AP31" s="61"/>
    </row>
    <row r="32" spans="1:42" s="60" customFormat="1">
      <c r="A32" s="60">
        <v>33</v>
      </c>
      <c r="B32" s="60" t="str" cm="1">
        <f t="array" aca="1" ref="B32" ca="1">IF(COUNTIF(INDIRECT(ADDRESS(3,1,1,1,"VCNS")&amp;":"&amp;ADDRESS(A32,18,4,1)),"*END*")&gt;0,"","VCN"&amp;"::"&amp;INDIRECT(ADDRESS(A32,3,4,1,"VCNS")))</f>
        <v/>
      </c>
      <c r="C32" s="60" t="str" cm="1">
        <f t="array" aca="1" ref="C32" ca="1">IF(COUNTIF(INDIRECT(ADDRESS(3,1,1,1,"VCNS")&amp;":"&amp;ADDRESS(A32,1,4,1)),"*END*")&gt;0,"",INDIRECT(ADDRESS(A32,3,4,1,"VCNS")))</f>
        <v/>
      </c>
      <c r="D32" s="60" t="str" cm="1">
        <f t="array" aca="1" ref="D32" ca="1">_xlfn.IFNA(IF($G32+1&gt;$F$2,"",INDEX(INDIRECT("SubnetsVLANs!$C$"&amp;$G32+2&amp;":$C$"&amp;$F$2)&amp;"_"&amp;INDIRECT("SubnetsVLANs!$D$"&amp;$G32+2&amp;":$D$"&amp;$F$2),MATCH("Subnet*",INDIRECT("SubnetsVLANs!$E$"&amp;$G32+2&amp;":$E$"&amp;$F$2),0))),"")</f>
        <v/>
      </c>
      <c r="E32" s="60" t="str">
        <f t="shared" ca="1" si="0"/>
        <v/>
      </c>
      <c r="G32" s="60">
        <v>31</v>
      </c>
      <c r="J32" s="60" t="str">
        <f t="shared" ca="1" si="1"/>
        <v/>
      </c>
      <c r="M32" s="61"/>
      <c r="N32" t="s">
        <v>1119</v>
      </c>
      <c r="O32" s="61"/>
      <c r="P32" s="61"/>
      <c r="Q32" s="61"/>
      <c r="R32" s="61" t="str" cm="1">
        <f t="array" aca="1" ref="R32" ca="1">IF(COUNTIF(INDIRECT(ADDRESS(3,1,1,1,"DHCP")&amp;":"&amp;ADDRESS(A32,1,4,1)),"*END*")&gt;0,"",INDIRECT(ADDRESS(A32,4,4,1,"DHCP")))</f>
        <v/>
      </c>
      <c r="S32" s="61"/>
      <c r="T32" s="61" t="str" cm="1">
        <f t="array" aca="1" ref="T32" ca="1">IF(COUNTIF(INDIRECT(ADDRESS(3,1,1,1,"DRGs")&amp;":"&amp;ADDRESS(A32,1,4,1)),"*END*")&gt;0,"",INDIRECT(ADDRESS(A32,3,4,1,"DRGs")))</f>
        <v/>
      </c>
      <c r="U32" s="61"/>
      <c r="V32" s="61"/>
      <c r="W32" s="61"/>
      <c r="X32" s="61"/>
      <c r="Y32" s="61"/>
      <c r="Z32" s="61"/>
      <c r="AA32" s="61" t="str" cm="1">
        <f t="array" aca="1" ref="AA32" ca="1">IF(COUNTIF(INDIRECT(ADDRESS(3,1,1,1,"DedicatedVMHosts")&amp;":"&amp;ADDRESS(A32,1,4,1)),"*END*")&gt;0,"",INDIRECT(ADDRESS(A32,3,4,1,"DedicatedVMHosts")))</f>
        <v/>
      </c>
      <c r="AB32" s="61" t="str" cm="1">
        <f t="array" aca="1" ref="AB32" ca="1">IF(COUNTIF(INDIRECT(ADDRESS(3,1,1,1,"instances")&amp;":"&amp;ADDRESS(A32,1,4,1)),"*END*")&gt;0,"",INDIRECT(ADDRESS(A32,4,4,1,"instances")))</f>
        <v/>
      </c>
      <c r="AC32" s="61"/>
      <c r="AD32" s="61"/>
      <c r="AE32" s="61"/>
      <c r="AF32" s="61"/>
      <c r="AG32" s="61"/>
      <c r="AH32" s="61"/>
      <c r="AI32" s="61"/>
      <c r="AJ32" s="61"/>
      <c r="AK32" s="61"/>
      <c r="AL32" s="61" t="s">
        <v>285</v>
      </c>
      <c r="AM32" s="64"/>
      <c r="AN32" s="61"/>
      <c r="AO32" s="61"/>
      <c r="AP32" s="61"/>
    </row>
    <row r="33" spans="1:42" s="60" customFormat="1">
      <c r="A33" s="60">
        <v>34</v>
      </c>
      <c r="B33" s="60" t="str" cm="1">
        <f t="array" aca="1" ref="B33" ca="1">IF(COUNTIF(INDIRECT(ADDRESS(3,1,1,1,"VCNS")&amp;":"&amp;ADDRESS(A33,18,4,1)),"*END*")&gt;0,"","VCN"&amp;"::"&amp;INDIRECT(ADDRESS(A33,3,4,1,"VCNS")))</f>
        <v/>
      </c>
      <c r="C33" s="60" t="str" cm="1">
        <f t="array" aca="1" ref="C33" ca="1">IF(COUNTIF(INDIRECT(ADDRESS(3,1,1,1,"VCNS")&amp;":"&amp;ADDRESS(A33,1,4,1)),"*END*")&gt;0,"",INDIRECT(ADDRESS(A33,3,4,1,"VCNS")))</f>
        <v/>
      </c>
      <c r="D33" s="60" t="str" cm="1">
        <f t="array" aca="1" ref="D33" ca="1">_xlfn.IFNA(IF($G33+1&gt;$F$2,"",INDEX(INDIRECT("SubnetsVLANs!$C$"&amp;$G33+2&amp;":$C$"&amp;$F$2)&amp;"_"&amp;INDIRECT("SubnetsVLANs!$D$"&amp;$G33+2&amp;":$D$"&amp;$F$2),MATCH("Subnet*",INDIRECT("SubnetsVLANs!$E$"&amp;$G33+2&amp;":$E$"&amp;$F$2),0))),"")</f>
        <v/>
      </c>
      <c r="E33" s="60" t="str">
        <f t="shared" ca="1" si="0"/>
        <v/>
      </c>
      <c r="G33" s="60">
        <v>32</v>
      </c>
      <c r="J33" s="60" t="str">
        <f t="shared" ca="1" si="1"/>
        <v/>
      </c>
      <c r="M33" s="61"/>
      <c r="N33" t="s">
        <v>715</v>
      </c>
      <c r="O33" s="61"/>
      <c r="P33" s="61"/>
      <c r="Q33" s="61"/>
      <c r="R33" s="61" t="str" cm="1">
        <f t="array" aca="1" ref="R33" ca="1">IF(COUNTIF(INDIRECT(ADDRESS(3,1,1,1,"DHCP")&amp;":"&amp;ADDRESS(A33,1,4,1)),"*END*")&gt;0,"",INDIRECT(ADDRESS(A33,4,4,1,"DHCP")))</f>
        <v/>
      </c>
      <c r="S33" s="61"/>
      <c r="T33" s="61" t="str" cm="1">
        <f t="array" aca="1" ref="T33" ca="1">IF(COUNTIF(INDIRECT(ADDRESS(3,1,1,1,"DRGs")&amp;":"&amp;ADDRESS(A33,1,4,1)),"*END*")&gt;0,"",INDIRECT(ADDRESS(A33,3,4,1,"DRGs")))</f>
        <v/>
      </c>
      <c r="U33" s="61"/>
      <c r="V33" s="61"/>
      <c r="W33" s="61"/>
      <c r="X33" s="61"/>
      <c r="Y33" s="61"/>
      <c r="Z33" s="61"/>
      <c r="AA33" s="61" t="str" cm="1">
        <f t="array" aca="1" ref="AA33" ca="1">IF(COUNTIF(INDIRECT(ADDRESS(3,1,1,1,"DedicatedVMHosts")&amp;":"&amp;ADDRESS(A33,1,4,1)),"*END*")&gt;0,"",INDIRECT(ADDRESS(A33,3,4,1,"DedicatedVMHosts")))</f>
        <v/>
      </c>
      <c r="AB33" s="61" t="str" cm="1">
        <f t="array" aca="1" ref="AB33" ca="1">IF(COUNTIF(INDIRECT(ADDRESS(3,1,1,1,"instances")&amp;":"&amp;ADDRESS(A33,1,4,1)),"*END*")&gt;0,"",INDIRECT(ADDRESS(A33,4,4,1,"instances")))</f>
        <v/>
      </c>
      <c r="AC33" s="61"/>
      <c r="AD33" s="61"/>
      <c r="AE33" s="61"/>
      <c r="AF33" s="61"/>
      <c r="AG33" s="61"/>
      <c r="AH33" s="61"/>
      <c r="AI33" s="61"/>
      <c r="AJ33" s="61"/>
      <c r="AK33" s="61"/>
      <c r="AL33" s="61" t="s">
        <v>286</v>
      </c>
      <c r="AM33" s="64"/>
      <c r="AN33" s="61"/>
      <c r="AO33" s="61"/>
      <c r="AP33" s="61"/>
    </row>
    <row r="34" spans="1:42" s="60" customFormat="1">
      <c r="A34" s="60">
        <v>35</v>
      </c>
      <c r="B34" s="60" t="str" cm="1">
        <f t="array" aca="1" ref="B34" ca="1">IF(COUNTIF(INDIRECT(ADDRESS(3,1,1,1,"VCNS")&amp;":"&amp;ADDRESS(A34,18,4,1)),"*END*")&gt;0,"","VCN"&amp;"::"&amp;INDIRECT(ADDRESS(A34,3,4,1,"VCNS")))</f>
        <v/>
      </c>
      <c r="C34" s="60" t="str" cm="1">
        <f t="array" aca="1" ref="C34" ca="1">IF(COUNTIF(INDIRECT(ADDRESS(3,1,1,1,"VCNS")&amp;":"&amp;ADDRESS(A34,1,4,1)),"*END*")&gt;0,"",INDIRECT(ADDRESS(A34,3,4,1,"VCNS")))</f>
        <v/>
      </c>
      <c r="D34" s="60" t="str" cm="1">
        <f t="array" aca="1" ref="D34" ca="1">_xlfn.IFNA(IF($G34+1&gt;$F$2,"",INDEX(INDIRECT("SubnetsVLANs!$C$"&amp;$G34+2&amp;":$C$"&amp;$F$2)&amp;"_"&amp;INDIRECT("SubnetsVLANs!$D$"&amp;$G34+2&amp;":$D$"&amp;$F$2),MATCH("Subnet*",INDIRECT("SubnetsVLANs!$E$"&amp;$G34+2&amp;":$E$"&amp;$F$2),0))),"")</f>
        <v/>
      </c>
      <c r="E34" s="60" t="str">
        <f t="shared" ca="1" si="0"/>
        <v/>
      </c>
      <c r="G34" s="60">
        <v>33</v>
      </c>
      <c r="J34" s="60" t="str">
        <f t="shared" ca="1" si="1"/>
        <v/>
      </c>
      <c r="M34" s="61"/>
      <c r="N34" t="s">
        <v>1120</v>
      </c>
      <c r="O34" s="61"/>
      <c r="P34" s="61"/>
      <c r="Q34" s="61"/>
      <c r="R34" s="61" t="str" cm="1">
        <f t="array" aca="1" ref="R34" ca="1">IF(COUNTIF(INDIRECT(ADDRESS(3,1,1,1,"DHCP")&amp;":"&amp;ADDRESS(A34,1,4,1)),"*END*")&gt;0,"",INDIRECT(ADDRESS(A34,4,4,1,"DHCP")))</f>
        <v/>
      </c>
      <c r="S34" s="61"/>
      <c r="T34" s="61" t="str" cm="1">
        <f t="array" aca="1" ref="T34" ca="1">IF(COUNTIF(INDIRECT(ADDRESS(3,1,1,1,"DRGs")&amp;":"&amp;ADDRESS(A34,1,4,1)),"*END*")&gt;0,"",INDIRECT(ADDRESS(A34,3,4,1,"DRGs")))</f>
        <v/>
      </c>
      <c r="U34" s="61"/>
      <c r="V34" s="61"/>
      <c r="W34" s="61"/>
      <c r="X34" s="61"/>
      <c r="Y34" s="61"/>
      <c r="Z34" s="61"/>
      <c r="AA34" s="61" t="str" cm="1">
        <f t="array" aca="1" ref="AA34" ca="1">IF(COUNTIF(INDIRECT(ADDRESS(3,1,1,1,"DedicatedVMHosts")&amp;":"&amp;ADDRESS(A34,1,4,1)),"*END*")&gt;0,"",INDIRECT(ADDRESS(A34,3,4,1,"DedicatedVMHosts")))</f>
        <v/>
      </c>
      <c r="AB34" s="61" t="str" cm="1">
        <f t="array" aca="1" ref="AB34" ca="1">IF(COUNTIF(INDIRECT(ADDRESS(3,1,1,1,"instances")&amp;":"&amp;ADDRESS(A34,1,4,1)),"*END*")&gt;0,"",INDIRECT(ADDRESS(A34,4,4,1,"instances")))</f>
        <v/>
      </c>
      <c r="AC34" s="61"/>
      <c r="AD34" s="61"/>
      <c r="AE34" s="61"/>
      <c r="AF34" s="61"/>
      <c r="AG34" s="61"/>
      <c r="AH34" s="61"/>
      <c r="AI34" s="61"/>
      <c r="AJ34" s="61"/>
      <c r="AK34" s="61"/>
      <c r="AL34" s="61" t="s">
        <v>196</v>
      </c>
      <c r="AM34" s="64"/>
      <c r="AN34" s="61"/>
      <c r="AO34" s="61"/>
      <c r="AP34" s="61"/>
    </row>
    <row r="35" spans="1:42" s="60" customFormat="1">
      <c r="A35" s="60">
        <v>36</v>
      </c>
      <c r="B35" s="60" t="str" cm="1">
        <f t="array" aca="1" ref="B35" ca="1">IF(COUNTIF(INDIRECT(ADDRESS(3,1,1,1,"VCNS")&amp;":"&amp;ADDRESS(A35,18,4,1)),"*END*")&gt;0,"","VCN"&amp;"::"&amp;INDIRECT(ADDRESS(A35,3,4,1,"VCNS")))</f>
        <v/>
      </c>
      <c r="C35" s="60" t="str" cm="1">
        <f t="array" aca="1" ref="C35" ca="1">IF(COUNTIF(INDIRECT(ADDRESS(3,1,1,1,"VCNS")&amp;":"&amp;ADDRESS(A35,1,4,1)),"*END*")&gt;0,"",INDIRECT(ADDRESS(A35,3,4,1,"VCNS")))</f>
        <v/>
      </c>
      <c r="D35" s="60" t="str" cm="1">
        <f t="array" aca="1" ref="D35" ca="1">_xlfn.IFNA(IF($G35+1&gt;$F$2,"",INDEX(INDIRECT("SubnetsVLANs!$C$"&amp;$G35+2&amp;":$C$"&amp;$F$2)&amp;"_"&amp;INDIRECT("SubnetsVLANs!$D$"&amp;$G35+2&amp;":$D$"&amp;$F$2),MATCH("Subnet*",INDIRECT("SubnetsVLANs!$E$"&amp;$G35+2&amp;":$E$"&amp;$F$2),0))),"")</f>
        <v/>
      </c>
      <c r="E35" s="60" t="str">
        <f t="shared" ca="1" si="0"/>
        <v/>
      </c>
      <c r="G35" s="60">
        <v>34</v>
      </c>
      <c r="J35" s="60" t="str">
        <f t="shared" ca="1" si="1"/>
        <v/>
      </c>
      <c r="M35" s="61"/>
      <c r="N35" t="s">
        <v>716</v>
      </c>
      <c r="O35" s="61"/>
      <c r="P35" s="61"/>
      <c r="Q35" s="61"/>
      <c r="R35" s="61" t="str" cm="1">
        <f t="array" aca="1" ref="R35" ca="1">IF(COUNTIF(INDIRECT(ADDRESS(3,1,1,1,"DHCP")&amp;":"&amp;ADDRESS(A35,1,4,1)),"*END*")&gt;0,"",INDIRECT(ADDRESS(A35,4,4,1,"DHCP")))</f>
        <v/>
      </c>
      <c r="S35" s="61"/>
      <c r="T35" s="61" t="str" cm="1">
        <f t="array" aca="1" ref="T35" ca="1">IF(COUNTIF(INDIRECT(ADDRESS(3,1,1,1,"DRGs")&amp;":"&amp;ADDRESS(A35,1,4,1)),"*END*")&gt;0,"",INDIRECT(ADDRESS(A35,3,4,1,"DRGs")))</f>
        <v/>
      </c>
      <c r="U35" s="61"/>
      <c r="V35" s="61"/>
      <c r="W35" s="61"/>
      <c r="X35" s="61"/>
      <c r="Y35" s="61"/>
      <c r="Z35" s="61"/>
      <c r="AA35" s="61" t="str" cm="1">
        <f t="array" aca="1" ref="AA35" ca="1">IF(COUNTIF(INDIRECT(ADDRESS(3,1,1,1,"DedicatedVMHosts")&amp;":"&amp;ADDRESS(A35,1,4,1)),"*END*")&gt;0,"",INDIRECT(ADDRESS(A35,3,4,1,"DedicatedVMHosts")))</f>
        <v/>
      </c>
      <c r="AB35" s="61" t="str" cm="1">
        <f t="array" aca="1" ref="AB35" ca="1">IF(COUNTIF(INDIRECT(ADDRESS(3,1,1,1,"instances")&amp;":"&amp;ADDRESS(A35,1,4,1)),"*END*")&gt;0,"",INDIRECT(ADDRESS(A35,4,4,1,"instances")))</f>
        <v/>
      </c>
      <c r="AC35" s="61"/>
      <c r="AD35" s="61"/>
      <c r="AE35" s="61"/>
      <c r="AF35" s="61"/>
      <c r="AG35" s="61"/>
      <c r="AH35" s="61"/>
      <c r="AI35" s="61"/>
      <c r="AJ35" s="61"/>
      <c r="AK35" s="61"/>
      <c r="AL35" s="61" t="s">
        <v>287</v>
      </c>
      <c r="AM35" s="64"/>
      <c r="AN35" s="61"/>
      <c r="AO35" s="61"/>
      <c r="AP35" s="61"/>
    </row>
    <row r="36" spans="1:42" s="60" customFormat="1">
      <c r="A36" s="60">
        <v>37</v>
      </c>
      <c r="B36" s="60" t="str" cm="1">
        <f t="array" aca="1" ref="B36" ca="1">IF(COUNTIF(INDIRECT(ADDRESS(3,1,1,1,"VCNS")&amp;":"&amp;ADDRESS(A36,18,4,1)),"*END*")&gt;0,"","VCN"&amp;"::"&amp;INDIRECT(ADDRESS(A36,3,4,1,"VCNS")))</f>
        <v/>
      </c>
      <c r="C36" s="60" t="str" cm="1">
        <f t="array" aca="1" ref="C36" ca="1">IF(COUNTIF(INDIRECT(ADDRESS(3,1,1,1,"VCNS")&amp;":"&amp;ADDRESS(A36,1,4,1)),"*END*")&gt;0,"",INDIRECT(ADDRESS(A36,3,4,1,"VCNS")))</f>
        <v/>
      </c>
      <c r="D36" s="60" t="str" cm="1">
        <f t="array" aca="1" ref="D36" ca="1">_xlfn.IFNA(IF($G36+1&gt;$F$2,"",INDEX(INDIRECT("SubnetsVLANs!$C$"&amp;$G36+2&amp;":$C$"&amp;$F$2)&amp;"_"&amp;INDIRECT("SubnetsVLANs!$D$"&amp;$G36+2&amp;":$D$"&amp;$F$2),MATCH("Subnet*",INDIRECT("SubnetsVLANs!$E$"&amp;$G36+2&amp;":$E$"&amp;$F$2),0))),"")</f>
        <v/>
      </c>
      <c r="E36" s="60" t="str">
        <f t="shared" ca="1" si="0"/>
        <v/>
      </c>
      <c r="G36" s="60">
        <v>35</v>
      </c>
      <c r="J36" s="60" t="str">
        <f t="shared" ca="1" si="1"/>
        <v/>
      </c>
      <c r="M36" s="61"/>
      <c r="N36" t="s">
        <v>1121</v>
      </c>
      <c r="O36" s="61"/>
      <c r="P36" s="61"/>
      <c r="Q36" s="61"/>
      <c r="R36" s="61" t="str" cm="1">
        <f t="array" aca="1" ref="R36" ca="1">IF(COUNTIF(INDIRECT(ADDRESS(3,1,1,1,"DHCP")&amp;":"&amp;ADDRESS(A36,1,4,1)),"*END*")&gt;0,"",INDIRECT(ADDRESS(A36,4,4,1,"DHCP")))</f>
        <v/>
      </c>
      <c r="S36" s="61"/>
      <c r="T36" s="61" t="str" cm="1">
        <f t="array" aca="1" ref="T36" ca="1">IF(COUNTIF(INDIRECT(ADDRESS(3,1,1,1,"DRGs")&amp;":"&amp;ADDRESS(A36,1,4,1)),"*END*")&gt;0,"",INDIRECT(ADDRESS(A36,3,4,1,"DRGs")))</f>
        <v/>
      </c>
      <c r="U36" s="61"/>
      <c r="V36" s="61"/>
      <c r="W36" s="61"/>
      <c r="X36" s="61"/>
      <c r="Y36" s="61"/>
      <c r="Z36" s="61"/>
      <c r="AA36" s="61" t="str" cm="1">
        <f t="array" aca="1" ref="AA36" ca="1">IF(COUNTIF(INDIRECT(ADDRESS(3,1,1,1,"DedicatedVMHosts")&amp;":"&amp;ADDRESS(A36,1,4,1)),"*END*")&gt;0,"",INDIRECT(ADDRESS(A36,3,4,1,"DedicatedVMHosts")))</f>
        <v/>
      </c>
      <c r="AB36" s="61" t="str" cm="1">
        <f t="array" aca="1" ref="AB36" ca="1">IF(COUNTIF(INDIRECT(ADDRESS(3,1,1,1,"instances")&amp;":"&amp;ADDRESS(A36,1,4,1)),"*END*")&gt;0,"",INDIRECT(ADDRESS(A36,4,4,1,"instances")))</f>
        <v/>
      </c>
      <c r="AC36" s="61"/>
      <c r="AD36" s="61"/>
      <c r="AE36" s="61"/>
      <c r="AF36" s="61"/>
      <c r="AG36" s="61"/>
      <c r="AH36" s="61"/>
      <c r="AI36" s="61"/>
      <c r="AJ36" s="61"/>
      <c r="AK36" s="61"/>
      <c r="AL36" s="61" t="s">
        <v>194</v>
      </c>
      <c r="AM36" s="64"/>
      <c r="AN36" s="61"/>
      <c r="AO36" s="61"/>
      <c r="AP36" s="61"/>
    </row>
    <row r="37" spans="1:42" s="60" customFormat="1">
      <c r="A37" s="60">
        <v>38</v>
      </c>
      <c r="B37" s="60" t="str" cm="1">
        <f t="array" aca="1" ref="B37" ca="1">IF(COUNTIF(INDIRECT(ADDRESS(3,1,1,1,"VCNS")&amp;":"&amp;ADDRESS(A37,18,4,1)),"*END*")&gt;0,"","VCN"&amp;"::"&amp;INDIRECT(ADDRESS(A37,3,4,1,"VCNS")))</f>
        <v/>
      </c>
      <c r="C37" s="60" t="str" cm="1">
        <f t="array" aca="1" ref="C37" ca="1">IF(COUNTIF(INDIRECT(ADDRESS(3,1,1,1,"VCNS")&amp;":"&amp;ADDRESS(A37,1,4,1)),"*END*")&gt;0,"",INDIRECT(ADDRESS(A37,3,4,1,"VCNS")))</f>
        <v/>
      </c>
      <c r="D37" s="60" t="str" cm="1">
        <f t="array" aca="1" ref="D37" ca="1">_xlfn.IFNA(IF($G37+1&gt;$F$2,"",INDEX(INDIRECT("SubnetsVLANs!$C$"&amp;$G37+2&amp;":$C$"&amp;$F$2)&amp;"_"&amp;INDIRECT("SubnetsVLANs!$D$"&amp;$G37+2&amp;":$D$"&amp;$F$2),MATCH("Subnet*",INDIRECT("SubnetsVLANs!$E$"&amp;$G37+2&amp;":$E$"&amp;$F$2),0))),"")</f>
        <v/>
      </c>
      <c r="E37" s="60" t="str">
        <f t="shared" ca="1" si="0"/>
        <v/>
      </c>
      <c r="G37" s="60">
        <v>36</v>
      </c>
      <c r="J37" s="60" t="str">
        <f t="shared" ca="1" si="1"/>
        <v/>
      </c>
      <c r="M37" s="61"/>
      <c r="N37" t="s">
        <v>1122</v>
      </c>
      <c r="O37" s="61"/>
      <c r="P37" s="61"/>
      <c r="Q37" s="61"/>
      <c r="R37" s="61" t="str" cm="1">
        <f t="array" aca="1" ref="R37" ca="1">IF(COUNTIF(INDIRECT(ADDRESS(3,1,1,1,"DHCP")&amp;":"&amp;ADDRESS(A37,1,4,1)),"*END*")&gt;0,"",INDIRECT(ADDRESS(A37,4,4,1,"DHCP")))</f>
        <v/>
      </c>
      <c r="S37" s="61"/>
      <c r="T37" s="61" t="str" cm="1">
        <f t="array" aca="1" ref="T37" ca="1">IF(COUNTIF(INDIRECT(ADDRESS(3,1,1,1,"DRGs")&amp;":"&amp;ADDRESS(A37,1,4,1)),"*END*")&gt;0,"",INDIRECT(ADDRESS(A37,3,4,1,"DRGs")))</f>
        <v/>
      </c>
      <c r="U37" s="61"/>
      <c r="V37" s="61"/>
      <c r="W37" s="61"/>
      <c r="X37" s="61"/>
      <c r="Y37" s="61"/>
      <c r="Z37" s="61"/>
      <c r="AA37" s="61" t="str" cm="1">
        <f t="array" aca="1" ref="AA37" ca="1">IF(COUNTIF(INDIRECT(ADDRESS(3,1,1,1,"DedicatedVMHosts")&amp;":"&amp;ADDRESS(A37,1,4,1)),"*END*")&gt;0,"",INDIRECT(ADDRESS(A37,3,4,1,"DedicatedVMHosts")))</f>
        <v/>
      </c>
      <c r="AB37" s="61" t="str" cm="1">
        <f t="array" aca="1" ref="AB37" ca="1">IF(COUNTIF(INDIRECT(ADDRESS(3,1,1,1,"instances")&amp;":"&amp;ADDRESS(A37,1,4,1)),"*END*")&gt;0,"",INDIRECT(ADDRESS(A37,4,4,1,"instances")))</f>
        <v/>
      </c>
      <c r="AC37" s="61"/>
      <c r="AD37" s="61"/>
      <c r="AE37" s="61"/>
      <c r="AF37" s="61"/>
      <c r="AG37" s="61"/>
      <c r="AH37" s="61"/>
      <c r="AI37" s="61"/>
      <c r="AJ37" s="61"/>
      <c r="AK37" s="61"/>
      <c r="AL37" s="61" t="s">
        <v>288</v>
      </c>
      <c r="AM37" s="64"/>
      <c r="AN37" s="61"/>
      <c r="AO37" s="61"/>
      <c r="AP37" s="61"/>
    </row>
    <row r="38" spans="1:42" s="60" customFormat="1">
      <c r="A38" s="60">
        <v>39</v>
      </c>
      <c r="B38" s="60" t="str" cm="1">
        <f t="array" aca="1" ref="B38" ca="1">IF(COUNTIF(INDIRECT(ADDRESS(3,1,1,1,"VCNS")&amp;":"&amp;ADDRESS(A38,18,4,1)),"*END*")&gt;0,"","VCN"&amp;"::"&amp;INDIRECT(ADDRESS(A38,3,4,1,"VCNS")))</f>
        <v/>
      </c>
      <c r="C38" s="60" t="str" cm="1">
        <f t="array" aca="1" ref="C38" ca="1">IF(COUNTIF(INDIRECT(ADDRESS(3,1,1,1,"VCNS")&amp;":"&amp;ADDRESS(A38,1,4,1)),"*END*")&gt;0,"",INDIRECT(ADDRESS(A38,3,4,1,"VCNS")))</f>
        <v/>
      </c>
      <c r="D38" s="60" t="str" cm="1">
        <f t="array" aca="1" ref="D38" ca="1">_xlfn.IFNA(IF($G38+1&gt;$F$2,"",INDEX(INDIRECT("SubnetsVLANs!$C$"&amp;$G38+2&amp;":$C$"&amp;$F$2)&amp;"_"&amp;INDIRECT("SubnetsVLANs!$D$"&amp;$G38+2&amp;":$D$"&amp;$F$2),MATCH("Subnet*",INDIRECT("SubnetsVLANs!$E$"&amp;$G38+2&amp;":$E$"&amp;$F$2),0))),"")</f>
        <v/>
      </c>
      <c r="E38" s="60" t="str">
        <f t="shared" ca="1" si="0"/>
        <v/>
      </c>
      <c r="G38" s="60">
        <v>37</v>
      </c>
      <c r="J38" s="60" t="str">
        <f t="shared" ca="1" si="1"/>
        <v/>
      </c>
      <c r="M38" s="61"/>
      <c r="N38" t="s">
        <v>717</v>
      </c>
      <c r="O38" s="61"/>
      <c r="P38" s="61"/>
      <c r="Q38" s="61"/>
      <c r="R38" s="61" t="str" cm="1">
        <f t="array" aca="1" ref="R38" ca="1">IF(COUNTIF(INDIRECT(ADDRESS(3,1,1,1,"DHCP")&amp;":"&amp;ADDRESS(A38,1,4,1)),"*END*")&gt;0,"",INDIRECT(ADDRESS(A38,4,4,1,"DHCP")))</f>
        <v/>
      </c>
      <c r="S38" s="61"/>
      <c r="T38" s="61" t="str" cm="1">
        <f t="array" aca="1" ref="T38" ca="1">IF(COUNTIF(INDIRECT(ADDRESS(3,1,1,1,"DRGs")&amp;":"&amp;ADDRESS(A38,1,4,1)),"*END*")&gt;0,"",INDIRECT(ADDRESS(A38,3,4,1,"DRGs")))</f>
        <v/>
      </c>
      <c r="U38" s="61"/>
      <c r="V38" s="61"/>
      <c r="W38" s="61"/>
      <c r="X38" s="61"/>
      <c r="Y38" s="61"/>
      <c r="Z38" s="61"/>
      <c r="AA38" s="61" t="str" cm="1">
        <f t="array" aca="1" ref="AA38" ca="1">IF(COUNTIF(INDIRECT(ADDRESS(3,1,1,1,"DedicatedVMHosts")&amp;":"&amp;ADDRESS(A38,1,4,1)),"*END*")&gt;0,"",INDIRECT(ADDRESS(A38,3,4,1,"DedicatedVMHosts")))</f>
        <v/>
      </c>
      <c r="AB38" s="61" t="str" cm="1">
        <f t="array" aca="1" ref="AB38" ca="1">IF(COUNTIF(INDIRECT(ADDRESS(3,1,1,1,"instances")&amp;":"&amp;ADDRESS(A38,1,4,1)),"*END*")&gt;0,"",INDIRECT(ADDRESS(A38,4,4,1,"instances")))</f>
        <v/>
      </c>
      <c r="AC38" s="61"/>
      <c r="AD38" s="61"/>
      <c r="AE38" s="61"/>
      <c r="AF38" s="61"/>
      <c r="AG38" s="61"/>
      <c r="AH38" s="61"/>
      <c r="AI38" s="61"/>
      <c r="AJ38" s="61"/>
      <c r="AK38" s="61"/>
      <c r="AL38" s="61" t="s">
        <v>195</v>
      </c>
      <c r="AM38" s="64"/>
      <c r="AN38" s="61"/>
      <c r="AO38" s="61"/>
      <c r="AP38" s="61"/>
    </row>
    <row r="39" spans="1:42" s="60" customFormat="1">
      <c r="A39" s="60">
        <v>40</v>
      </c>
      <c r="B39" s="60" t="str" cm="1">
        <f t="array" aca="1" ref="B39" ca="1">IF(COUNTIF(INDIRECT(ADDRESS(3,1,1,1,"VCNS")&amp;":"&amp;ADDRESS(A39,18,4,1)),"*END*")&gt;0,"","VCN"&amp;"::"&amp;INDIRECT(ADDRESS(A39,3,4,1,"VCNS")))</f>
        <v/>
      </c>
      <c r="C39" s="60" t="str" cm="1">
        <f t="array" aca="1" ref="C39" ca="1">IF(COUNTIF(INDIRECT(ADDRESS(3,1,1,1,"VCNS")&amp;":"&amp;ADDRESS(A39,1,4,1)),"*END*")&gt;0,"",INDIRECT(ADDRESS(A39,3,4,1,"VCNS")))</f>
        <v/>
      </c>
      <c r="D39" s="60" t="str" cm="1">
        <f t="array" aca="1" ref="D39" ca="1">_xlfn.IFNA(IF($G39+1&gt;$F$2,"",INDEX(INDIRECT("SubnetsVLANs!$C$"&amp;$G39+2&amp;":$C$"&amp;$F$2)&amp;"_"&amp;INDIRECT("SubnetsVLANs!$D$"&amp;$G39+2&amp;":$D$"&amp;$F$2),MATCH("Subnet*",INDIRECT("SubnetsVLANs!$E$"&amp;$G39+2&amp;":$E$"&amp;$F$2),0))),"")</f>
        <v/>
      </c>
      <c r="E39" s="60" t="str">
        <f t="shared" ca="1" si="0"/>
        <v/>
      </c>
      <c r="G39" s="60">
        <v>38</v>
      </c>
      <c r="J39" s="60" t="str">
        <f t="shared" ca="1" si="1"/>
        <v/>
      </c>
      <c r="M39" s="61"/>
      <c r="N39" t="s">
        <v>718</v>
      </c>
      <c r="O39" s="61"/>
      <c r="P39" s="61"/>
      <c r="Q39" s="61"/>
      <c r="R39" s="61" t="str" cm="1">
        <f t="array" aca="1" ref="R39" ca="1">IF(COUNTIF(INDIRECT(ADDRESS(3,1,1,1,"DHCP")&amp;":"&amp;ADDRESS(A39,1,4,1)),"*END*")&gt;0,"",INDIRECT(ADDRESS(A39,4,4,1,"DHCP")))</f>
        <v/>
      </c>
      <c r="S39" s="61"/>
      <c r="T39" s="61" t="str" cm="1">
        <f t="array" aca="1" ref="T39" ca="1">IF(COUNTIF(INDIRECT(ADDRESS(3,1,1,1,"DRGs")&amp;":"&amp;ADDRESS(A39,1,4,1)),"*END*")&gt;0,"",INDIRECT(ADDRESS(A39,3,4,1,"DRGs")))</f>
        <v/>
      </c>
      <c r="U39" s="61"/>
      <c r="V39" s="61"/>
      <c r="W39" s="61"/>
      <c r="X39" s="61"/>
      <c r="Y39" s="61"/>
      <c r="Z39" s="61"/>
      <c r="AA39" s="61" t="str" cm="1">
        <f t="array" aca="1" ref="AA39" ca="1">IF(COUNTIF(INDIRECT(ADDRESS(3,1,1,1,"DedicatedVMHosts")&amp;":"&amp;ADDRESS(A39,1,4,1)),"*END*")&gt;0,"",INDIRECT(ADDRESS(A39,3,4,1,"DedicatedVMHosts")))</f>
        <v/>
      </c>
      <c r="AB39" s="61" t="str" cm="1">
        <f t="array" aca="1" ref="AB39" ca="1">IF(COUNTIF(INDIRECT(ADDRESS(3,1,1,1,"instances")&amp;":"&amp;ADDRESS(A39,1,4,1)),"*END*")&gt;0,"",INDIRECT(ADDRESS(A39,4,4,1,"instances")))</f>
        <v/>
      </c>
      <c r="AC39" s="61"/>
      <c r="AD39" s="61"/>
      <c r="AE39" s="61"/>
      <c r="AF39" s="61"/>
      <c r="AG39" s="61"/>
      <c r="AH39" s="61"/>
      <c r="AI39" s="61"/>
      <c r="AJ39" s="61"/>
      <c r="AK39" s="61"/>
      <c r="AL39" s="61" t="s">
        <v>289</v>
      </c>
      <c r="AM39" s="64"/>
      <c r="AN39" s="61"/>
      <c r="AO39" s="61"/>
      <c r="AP39" s="61"/>
    </row>
    <row r="40" spans="1:42" s="60" customFormat="1">
      <c r="A40" s="60">
        <v>41</v>
      </c>
      <c r="B40" s="60" t="str" cm="1">
        <f t="array" aca="1" ref="B40" ca="1">IF(COUNTIF(INDIRECT(ADDRESS(3,1,1,1,"VCNS")&amp;":"&amp;ADDRESS(A40,18,4,1)),"*END*")&gt;0,"","VCN"&amp;"::"&amp;INDIRECT(ADDRESS(A40,3,4,1,"VCNS")))</f>
        <v/>
      </c>
      <c r="C40" s="60" t="str" cm="1">
        <f t="array" aca="1" ref="C40" ca="1">IF(COUNTIF(INDIRECT(ADDRESS(3,1,1,1,"VCNS")&amp;":"&amp;ADDRESS(A40,1,4,1)),"*END*")&gt;0,"",INDIRECT(ADDRESS(A40,3,4,1,"VCNS")))</f>
        <v/>
      </c>
      <c r="D40" s="60" t="str" cm="1">
        <f t="array" aca="1" ref="D40" ca="1">_xlfn.IFNA(IF($G40+1&gt;$F$2,"",INDEX(INDIRECT("SubnetsVLANs!$C$"&amp;$G40+2&amp;":$C$"&amp;$F$2)&amp;"_"&amp;INDIRECT("SubnetsVLANs!$D$"&amp;$G40+2&amp;":$D$"&amp;$F$2),MATCH("Subnet*",INDIRECT("SubnetsVLANs!$E$"&amp;$G40+2&amp;":$E$"&amp;$F$2),0))),"")</f>
        <v/>
      </c>
      <c r="E40" s="60" t="str">
        <f t="shared" ca="1" si="0"/>
        <v/>
      </c>
      <c r="G40" s="60">
        <v>39</v>
      </c>
      <c r="J40" s="60" t="str">
        <f t="shared" ca="1" si="1"/>
        <v/>
      </c>
      <c r="M40" s="61"/>
      <c r="N40" t="s">
        <v>719</v>
      </c>
      <c r="O40" s="61"/>
      <c r="P40" s="61"/>
      <c r="Q40" s="61"/>
      <c r="R40" s="61" t="str" cm="1">
        <f t="array" aca="1" ref="R40" ca="1">IF(COUNTIF(INDIRECT(ADDRESS(3,1,1,1,"DHCP")&amp;":"&amp;ADDRESS(A40,1,4,1)),"*END*")&gt;0,"",INDIRECT(ADDRESS(A40,4,4,1,"DHCP")))</f>
        <v/>
      </c>
      <c r="S40" s="61"/>
      <c r="T40" s="61" t="str" cm="1">
        <f t="array" aca="1" ref="T40" ca="1">IF(COUNTIF(INDIRECT(ADDRESS(3,1,1,1,"DRGs")&amp;":"&amp;ADDRESS(A40,1,4,1)),"*END*")&gt;0,"",INDIRECT(ADDRESS(A40,3,4,1,"DRGs")))</f>
        <v/>
      </c>
      <c r="U40" s="61"/>
      <c r="V40" s="61"/>
      <c r="W40" s="61"/>
      <c r="X40" s="61"/>
      <c r="Y40" s="61"/>
      <c r="Z40" s="61"/>
      <c r="AA40" s="61" t="str" cm="1">
        <f t="array" aca="1" ref="AA40" ca="1">IF(COUNTIF(INDIRECT(ADDRESS(3,1,1,1,"DedicatedVMHosts")&amp;":"&amp;ADDRESS(A40,1,4,1)),"*END*")&gt;0,"",INDIRECT(ADDRESS(A40,3,4,1,"DedicatedVMHosts")))</f>
        <v/>
      </c>
      <c r="AB40" s="61" t="str" cm="1">
        <f t="array" aca="1" ref="AB40" ca="1">IF(COUNTIF(INDIRECT(ADDRESS(3,1,1,1,"instances")&amp;":"&amp;ADDRESS(A40,1,4,1)),"*END*")&gt;0,"",INDIRECT(ADDRESS(A40,4,4,1,"instances")))</f>
        <v/>
      </c>
      <c r="AC40" s="61"/>
      <c r="AD40" s="61"/>
      <c r="AE40" s="61"/>
      <c r="AF40" s="61"/>
      <c r="AG40" s="61"/>
      <c r="AH40" s="61"/>
      <c r="AJ40" s="61"/>
      <c r="AK40" s="61"/>
      <c r="AL40" s="61" t="s">
        <v>290</v>
      </c>
      <c r="AM40" s="64"/>
      <c r="AN40" s="61"/>
      <c r="AO40" s="61"/>
      <c r="AP40" s="61"/>
    </row>
    <row r="41" spans="1:42" s="60" customFormat="1">
      <c r="A41" s="60">
        <v>42</v>
      </c>
      <c r="B41" s="60" t="str" cm="1">
        <f t="array" aca="1" ref="B41" ca="1">IF(COUNTIF(INDIRECT(ADDRESS(3,1,1,1,"VCNS")&amp;":"&amp;ADDRESS(A41,18,4,1)),"*END*")&gt;0,"","VCN"&amp;"::"&amp;INDIRECT(ADDRESS(A41,3,4,1,"VCNS")))</f>
        <v/>
      </c>
      <c r="C41" s="60" t="str" cm="1">
        <f t="array" aca="1" ref="C41" ca="1">IF(COUNTIF(INDIRECT(ADDRESS(3,1,1,1,"VCNS")&amp;":"&amp;ADDRESS(A41,1,4,1)),"*END*")&gt;0,"",INDIRECT(ADDRESS(A41,3,4,1,"VCNS")))</f>
        <v/>
      </c>
      <c r="D41" s="60" t="str" cm="1">
        <f t="array" aca="1" ref="D41" ca="1">_xlfn.IFNA(IF($G41+1&gt;$F$2,"",INDEX(INDIRECT("SubnetsVLANs!$C$"&amp;$G41+2&amp;":$C$"&amp;$F$2)&amp;"_"&amp;INDIRECT("SubnetsVLANs!$D$"&amp;$G41+2&amp;":$D$"&amp;$F$2),MATCH("Subnet*",INDIRECT("SubnetsVLANs!$E$"&amp;$G41+2&amp;":$E$"&amp;$F$2),0))),"")</f>
        <v/>
      </c>
      <c r="E41" s="60" t="str">
        <f t="shared" ca="1" si="0"/>
        <v/>
      </c>
      <c r="G41" s="60">
        <v>40</v>
      </c>
      <c r="J41" s="60" t="str">
        <f t="shared" ca="1" si="1"/>
        <v/>
      </c>
      <c r="N41" t="s">
        <v>720</v>
      </c>
      <c r="R41" s="61" t="str" cm="1">
        <f t="array" aca="1" ref="R41" ca="1">IF(COUNTIF(INDIRECT(ADDRESS(3,1,1,1,"DHCP")&amp;":"&amp;ADDRESS(A41,1,4,1)),"*END*")&gt;0,"",INDIRECT(ADDRESS(A41,4,4,1,"DHCP")))</f>
        <v/>
      </c>
      <c r="T41" s="61" t="str" cm="1">
        <f t="array" aca="1" ref="T41" ca="1">IF(COUNTIF(INDIRECT(ADDRESS(3,1,1,1,"DRGs")&amp;":"&amp;ADDRESS(A41,1,4,1)),"*END*")&gt;0,"",INDIRECT(ADDRESS(A41,3,4,1,"DRGs")))</f>
        <v/>
      </c>
      <c r="AA41" s="61" t="str" cm="1">
        <f t="array" aca="1" ref="AA41" ca="1">IF(COUNTIF(INDIRECT(ADDRESS(3,1,1,1,"DedicatedVMHosts")&amp;":"&amp;ADDRESS(A41,1,4,1)),"*END*")&gt;0,"",INDIRECT(ADDRESS(A41,3,4,1,"DedicatedVMHosts")))</f>
        <v/>
      </c>
      <c r="AB41" s="61" t="str" cm="1">
        <f t="array" aca="1" ref="AB41" ca="1">IF(COUNTIF(INDIRECT(ADDRESS(3,1,1,1,"instances")&amp;":"&amp;ADDRESS(A41,1,4,1)),"*END*")&gt;0,"",INDIRECT(ADDRESS(A41,4,4,1,"instances")))</f>
        <v/>
      </c>
      <c r="AM41" s="65"/>
    </row>
    <row r="42" spans="1:42" s="60" customFormat="1">
      <c r="A42" s="60">
        <v>43</v>
      </c>
      <c r="B42" s="60" t="str" cm="1">
        <f t="array" aca="1" ref="B42" ca="1">IF(COUNTIF(INDIRECT(ADDRESS(3,1,1,1,"VCNS")&amp;":"&amp;ADDRESS(A42,18,4,1)),"*END*")&gt;0,"","VCN"&amp;"::"&amp;INDIRECT(ADDRESS(A42,3,4,1,"VCNS")))</f>
        <v/>
      </c>
      <c r="C42" s="60" t="str" cm="1">
        <f t="array" aca="1" ref="C42" ca="1">IF(COUNTIF(INDIRECT(ADDRESS(3,1,1,1,"VCNS")&amp;":"&amp;ADDRESS(A42,1,4,1)),"*END*")&gt;0,"",INDIRECT(ADDRESS(A42,3,4,1,"VCNS")))</f>
        <v/>
      </c>
      <c r="D42" s="60" t="str" cm="1">
        <f t="array" aca="1" ref="D42" ca="1">_xlfn.IFNA(IF($G42+1&gt;$F$2,"",INDEX(INDIRECT("SubnetsVLANs!$C$"&amp;$G42+2&amp;":$C$"&amp;$F$2)&amp;"_"&amp;INDIRECT("SubnetsVLANs!$D$"&amp;$G42+2&amp;":$D$"&amp;$F$2),MATCH("Subnet*",INDIRECT("SubnetsVLANs!$E$"&amp;$G42+2&amp;":$E$"&amp;$F$2),0))),"")</f>
        <v/>
      </c>
      <c r="E42" s="60" t="str">
        <f t="shared" ca="1" si="0"/>
        <v/>
      </c>
      <c r="G42" s="60">
        <v>41</v>
      </c>
      <c r="J42" s="60" t="str">
        <f t="shared" ca="1" si="1"/>
        <v/>
      </c>
      <c r="N42" t="s">
        <v>721</v>
      </c>
      <c r="R42" s="61" t="str" cm="1">
        <f t="array" aca="1" ref="R42" ca="1">IF(COUNTIF(INDIRECT(ADDRESS(3,1,1,1,"DHCP")&amp;":"&amp;ADDRESS(A42,1,4,1)),"*END*")&gt;0,"",INDIRECT(ADDRESS(A42,4,4,1,"DHCP")))</f>
        <v/>
      </c>
      <c r="T42" s="61" t="str" cm="1">
        <f t="array" aca="1" ref="T42" ca="1">IF(COUNTIF(INDIRECT(ADDRESS(3,1,1,1,"DRGs")&amp;":"&amp;ADDRESS(A42,1,4,1)),"*END*")&gt;0,"",INDIRECT(ADDRESS(A42,3,4,1,"DRGs")))</f>
        <v/>
      </c>
      <c r="AA42" s="61" t="str" cm="1">
        <f t="array" aca="1" ref="AA42" ca="1">IF(COUNTIF(INDIRECT(ADDRESS(3,1,1,1,"DedicatedVMHosts")&amp;":"&amp;ADDRESS(A42,1,4,1)),"*END*")&gt;0,"",INDIRECT(ADDRESS(A42,3,4,1,"DedicatedVMHosts")))</f>
        <v/>
      </c>
      <c r="AB42" s="61" t="str" cm="1">
        <f t="array" aca="1" ref="AB42" ca="1">IF(COUNTIF(INDIRECT(ADDRESS(3,1,1,1,"instances")&amp;":"&amp;ADDRESS(A42,1,4,1)),"*END*")&gt;0,"",INDIRECT(ADDRESS(A42,4,4,1,"instances")))</f>
        <v/>
      </c>
    </row>
    <row r="43" spans="1:42" s="60" customFormat="1">
      <c r="A43" s="60">
        <v>44</v>
      </c>
      <c r="B43" s="60" t="str" cm="1">
        <f t="array" aca="1" ref="B43" ca="1">IF(COUNTIF(INDIRECT(ADDRESS(3,1,1,1,"VCNS")&amp;":"&amp;ADDRESS(A43,18,4,1)),"*END*")&gt;0,"","VCN"&amp;"::"&amp;INDIRECT(ADDRESS(A43,3,4,1,"VCNS")))</f>
        <v/>
      </c>
      <c r="C43" s="60" t="str" cm="1">
        <f t="array" aca="1" ref="C43" ca="1">IF(COUNTIF(INDIRECT(ADDRESS(3,1,1,1,"VCNS")&amp;":"&amp;ADDRESS(A43,1,4,1)),"*END*")&gt;0,"",INDIRECT(ADDRESS(A43,3,4,1,"VCNS")))</f>
        <v/>
      </c>
      <c r="D43" s="60" t="str" cm="1">
        <f t="array" aca="1" ref="D43" ca="1">_xlfn.IFNA(IF($G43+1&gt;$F$2,"",INDEX(INDIRECT("SubnetsVLANs!$C$"&amp;$G43+2&amp;":$C$"&amp;$F$2)&amp;"_"&amp;INDIRECT("SubnetsVLANs!$D$"&amp;$G43+2&amp;":$D$"&amp;$F$2),MATCH("Subnet*",INDIRECT("SubnetsVLANs!$E$"&amp;$G43+2&amp;":$E$"&amp;$F$2),0))),"")</f>
        <v/>
      </c>
      <c r="E43" s="60" t="str">
        <f t="shared" ca="1" si="0"/>
        <v/>
      </c>
      <c r="G43" s="60">
        <v>42</v>
      </c>
      <c r="J43" s="60" t="str">
        <f t="shared" ca="1" si="1"/>
        <v/>
      </c>
      <c r="N43" s="66" t="s">
        <v>4</v>
      </c>
      <c r="R43" s="61" t="str" cm="1">
        <f t="array" aca="1" ref="R43" ca="1">IF(COUNTIF(INDIRECT(ADDRESS(3,1,1,1,"DHCP")&amp;":"&amp;ADDRESS(A43,1,4,1)),"*END*")&gt;0,"",INDIRECT(ADDRESS(A43,4,4,1,"DHCP")))</f>
        <v/>
      </c>
      <c r="T43" s="61" t="str" cm="1">
        <f t="array" aca="1" ref="T43" ca="1">IF(COUNTIF(INDIRECT(ADDRESS(3,1,1,1,"DRGs")&amp;":"&amp;ADDRESS(A43,1,4,1)),"*END*")&gt;0,"",INDIRECT(ADDRESS(A43,3,4,1,"DRGs")))</f>
        <v/>
      </c>
      <c r="AA43" s="61" t="str" cm="1">
        <f t="array" aca="1" ref="AA43" ca="1">IF(COUNTIF(INDIRECT(ADDRESS(3,1,1,1,"DedicatedVMHosts")&amp;":"&amp;ADDRESS(A43,1,4,1)),"*END*")&gt;0,"",INDIRECT(ADDRESS(A43,3,4,1,"DedicatedVMHosts")))</f>
        <v/>
      </c>
      <c r="AB43" s="61" t="str" cm="1">
        <f t="array" aca="1" ref="AB43" ca="1">IF(COUNTIF(INDIRECT(ADDRESS(3,1,1,1,"instances")&amp;":"&amp;ADDRESS(A43,1,4,1)),"*END*")&gt;0,"",INDIRECT(ADDRESS(A43,4,4,1,"instances")))</f>
        <v/>
      </c>
    </row>
    <row r="44" spans="1:42" s="60" customFormat="1">
      <c r="A44" s="60">
        <v>45</v>
      </c>
      <c r="B44" s="60" t="str" cm="1">
        <f t="array" aca="1" ref="B44" ca="1">IF(COUNTIF(INDIRECT(ADDRESS(3,1,1,1,"VCNS")&amp;":"&amp;ADDRESS(A44,18,4,1)),"*END*")&gt;0,"","VCN"&amp;"::"&amp;INDIRECT(ADDRESS(A44,3,4,1,"VCNS")))</f>
        <v/>
      </c>
      <c r="C44" s="60" t="str" cm="1">
        <f t="array" aca="1" ref="C44" ca="1">IF(COUNTIF(INDIRECT(ADDRESS(3,1,1,1,"VCNS")&amp;":"&amp;ADDRESS(A44,1,4,1)),"*END*")&gt;0,"",INDIRECT(ADDRESS(A44,3,4,1,"VCNS")))</f>
        <v/>
      </c>
      <c r="D44" s="60" t="str" cm="1">
        <f t="array" aca="1" ref="D44" ca="1">_xlfn.IFNA(IF($G44+1&gt;$F$2,"",INDEX(INDIRECT("SubnetsVLANs!$C$"&amp;$G44+2&amp;":$C$"&amp;$F$2)&amp;"_"&amp;INDIRECT("SubnetsVLANs!$D$"&amp;$G44+2&amp;":$D$"&amp;$F$2),MATCH("Subnet*",INDIRECT("SubnetsVLANs!$E$"&amp;$G44+2&amp;":$E$"&amp;$F$2),0))),"")</f>
        <v/>
      </c>
      <c r="E44" s="60" t="str">
        <f t="shared" ca="1" si="0"/>
        <v/>
      </c>
      <c r="G44" s="60">
        <v>43</v>
      </c>
      <c r="J44" s="60" t="str">
        <f t="shared" ca="1" si="1"/>
        <v/>
      </c>
      <c r="R44" s="61" t="str" cm="1">
        <f t="array" aca="1" ref="R44" ca="1">IF(COUNTIF(INDIRECT(ADDRESS(3,1,1,1,"DHCP")&amp;":"&amp;ADDRESS(A44,1,4,1)),"*END*")&gt;0,"",INDIRECT(ADDRESS(A44,4,4,1,"DHCP")))</f>
        <v/>
      </c>
      <c r="T44" s="61" t="str" cm="1">
        <f t="array" aca="1" ref="T44" ca="1">IF(COUNTIF(INDIRECT(ADDRESS(3,1,1,1,"DRGs")&amp;":"&amp;ADDRESS(A44,1,4,1)),"*END*")&gt;0,"",INDIRECT(ADDRESS(A44,3,4,1,"DRGs")))</f>
        <v/>
      </c>
      <c r="AA44" s="61" t="str" cm="1">
        <f t="array" aca="1" ref="AA44" ca="1">IF(COUNTIF(INDIRECT(ADDRESS(3,1,1,1,"DedicatedVMHosts")&amp;":"&amp;ADDRESS(A44,1,4,1)),"*END*")&gt;0,"",INDIRECT(ADDRESS(A44,3,4,1,"DedicatedVMHosts")))</f>
        <v/>
      </c>
      <c r="AB44" s="61" t="str" cm="1">
        <f t="array" aca="1" ref="AB44" ca="1">IF(COUNTIF(INDIRECT(ADDRESS(3,1,1,1,"instances")&amp;":"&amp;ADDRESS(A44,1,4,1)),"*END*")&gt;0,"",INDIRECT(ADDRESS(A44,4,4,1,"instances")))</f>
        <v/>
      </c>
    </row>
    <row r="45" spans="1:42" s="60" customFormat="1">
      <c r="A45" s="60">
        <v>46</v>
      </c>
      <c r="B45" s="60" t="str" cm="1">
        <f t="array" aca="1" ref="B45" ca="1">IF(COUNTIF(INDIRECT(ADDRESS(3,1,1,1,"VCNS")&amp;":"&amp;ADDRESS(A45,18,4,1)),"*END*")&gt;0,"","VCN"&amp;"::"&amp;INDIRECT(ADDRESS(A45,3,4,1,"VCNS")))</f>
        <v/>
      </c>
      <c r="C45" s="60" t="str" cm="1">
        <f t="array" aca="1" ref="C45" ca="1">IF(COUNTIF(INDIRECT(ADDRESS(3,1,1,1,"VCNS")&amp;":"&amp;ADDRESS(A45,1,4,1)),"*END*")&gt;0,"",INDIRECT(ADDRESS(A45,3,4,1,"VCNS")))</f>
        <v/>
      </c>
      <c r="D45" s="60" t="str" cm="1">
        <f t="array" aca="1" ref="D45" ca="1">_xlfn.IFNA(IF($G45+1&gt;$F$2,"",INDEX(INDIRECT("SubnetsVLANs!$C$"&amp;$G45+2&amp;":$C$"&amp;$F$2)&amp;"_"&amp;INDIRECT("SubnetsVLANs!$D$"&amp;$G45+2&amp;":$D$"&amp;$F$2),MATCH("Subnet*",INDIRECT("SubnetsVLANs!$E$"&amp;$G45+2&amp;":$E$"&amp;$F$2),0))),"")</f>
        <v/>
      </c>
      <c r="E45" s="60" t="str">
        <f t="shared" ca="1" si="0"/>
        <v/>
      </c>
      <c r="G45" s="60">
        <v>44</v>
      </c>
      <c r="J45" s="60" t="str">
        <f t="shared" ca="1" si="1"/>
        <v/>
      </c>
      <c r="R45" s="61" t="str" cm="1">
        <f t="array" aca="1" ref="R45" ca="1">IF(COUNTIF(INDIRECT(ADDRESS(3,1,1,1,"DHCP")&amp;":"&amp;ADDRESS(A45,1,4,1)),"*END*")&gt;0,"",INDIRECT(ADDRESS(A45,4,4,1,"DHCP")))</f>
        <v/>
      </c>
      <c r="T45" s="61" t="str" cm="1">
        <f t="array" aca="1" ref="T45" ca="1">IF(COUNTIF(INDIRECT(ADDRESS(3,1,1,1,"DRGs")&amp;":"&amp;ADDRESS(A45,1,4,1)),"*END*")&gt;0,"",INDIRECT(ADDRESS(A45,3,4,1,"DRGs")))</f>
        <v/>
      </c>
      <c r="AA45" s="61" t="str" cm="1">
        <f t="array" aca="1" ref="AA45" ca="1">IF(COUNTIF(INDIRECT(ADDRESS(3,1,1,1,"DedicatedVMHosts")&amp;":"&amp;ADDRESS(A45,1,4,1)),"*END*")&gt;0,"",INDIRECT(ADDRESS(A45,3,4,1,"DedicatedVMHosts")))</f>
        <v/>
      </c>
      <c r="AB45" s="61" t="str" cm="1">
        <f t="array" aca="1" ref="AB45" ca="1">IF(COUNTIF(INDIRECT(ADDRESS(3,1,1,1,"instances")&amp;":"&amp;ADDRESS(A45,1,4,1)),"*END*")&gt;0,"",INDIRECT(ADDRESS(A45,4,4,1,"instances")))</f>
        <v/>
      </c>
    </row>
    <row r="46" spans="1:42" s="60" customFormat="1">
      <c r="A46" s="60">
        <v>47</v>
      </c>
      <c r="B46" s="60" t="str" cm="1">
        <f t="array" aca="1" ref="B46" ca="1">IF(COUNTIF(INDIRECT(ADDRESS(3,1,1,1,"VCNS")&amp;":"&amp;ADDRESS(A46,18,4,1)),"*END*")&gt;0,"","VCN"&amp;"::"&amp;INDIRECT(ADDRESS(A46,3,4,1,"VCNS")))</f>
        <v/>
      </c>
      <c r="C46" s="60" t="str" cm="1">
        <f t="array" aca="1" ref="C46" ca="1">IF(COUNTIF(INDIRECT(ADDRESS(3,1,1,1,"VCNS")&amp;":"&amp;ADDRESS(A46,1,4,1)),"*END*")&gt;0,"",INDIRECT(ADDRESS(A46,3,4,1,"VCNS")))</f>
        <v/>
      </c>
      <c r="D46" s="60" t="str" cm="1">
        <f t="array" aca="1" ref="D46" ca="1">_xlfn.IFNA(IF($G46+1&gt;$F$2,"",INDEX(INDIRECT("SubnetsVLANs!$C$"&amp;$G46+2&amp;":$C$"&amp;$F$2)&amp;"_"&amp;INDIRECT("SubnetsVLANs!$D$"&amp;$G46+2&amp;":$D$"&amp;$F$2),MATCH("Subnet*",INDIRECT("SubnetsVLANs!$E$"&amp;$G46+2&amp;":$E$"&amp;$F$2),0))),"")</f>
        <v/>
      </c>
      <c r="E46" s="60" t="str">
        <f t="shared" ca="1" si="0"/>
        <v/>
      </c>
      <c r="G46" s="60">
        <v>45</v>
      </c>
      <c r="J46" s="60" t="str">
        <f t="shared" ca="1" si="1"/>
        <v/>
      </c>
      <c r="R46" s="61" t="str" cm="1">
        <f t="array" aca="1" ref="R46" ca="1">IF(COUNTIF(INDIRECT(ADDRESS(3,1,1,1,"DHCP")&amp;":"&amp;ADDRESS(A46,1,4,1)),"*END*")&gt;0,"",INDIRECT(ADDRESS(A46,4,4,1,"DHCP")))</f>
        <v/>
      </c>
      <c r="T46" s="61" t="str" cm="1">
        <f t="array" aca="1" ref="T46" ca="1">IF(COUNTIF(INDIRECT(ADDRESS(3,1,1,1,"DRGs")&amp;":"&amp;ADDRESS(A46,1,4,1)),"*END*")&gt;0,"",INDIRECT(ADDRESS(A46,3,4,1,"DRGs")))</f>
        <v/>
      </c>
      <c r="AA46" s="61" t="str" cm="1">
        <f t="array" aca="1" ref="AA46" ca="1">IF(COUNTIF(INDIRECT(ADDRESS(3,1,1,1,"DedicatedVMHosts")&amp;":"&amp;ADDRESS(A46,1,4,1)),"*END*")&gt;0,"",INDIRECT(ADDRESS(A46,3,4,1,"DedicatedVMHosts")))</f>
        <v/>
      </c>
      <c r="AB46" s="61" t="str" cm="1">
        <f t="array" aca="1" ref="AB46" ca="1">IF(COUNTIF(INDIRECT(ADDRESS(3,1,1,1,"instances")&amp;":"&amp;ADDRESS(A46,1,4,1)),"*END*")&gt;0,"",INDIRECT(ADDRESS(A46,4,4,1,"instances")))</f>
        <v/>
      </c>
    </row>
    <row r="47" spans="1:42" s="60" customFormat="1">
      <c r="A47" s="60">
        <v>48</v>
      </c>
      <c r="B47" s="60" t="str" cm="1">
        <f t="array" aca="1" ref="B47" ca="1">IF(COUNTIF(INDIRECT(ADDRESS(3,1,1,1,"VCNS")&amp;":"&amp;ADDRESS(A47,18,4,1)),"*END*")&gt;0,"","VCN"&amp;"::"&amp;INDIRECT(ADDRESS(A47,3,4,1,"VCNS")))</f>
        <v/>
      </c>
      <c r="C47" s="60" t="str" cm="1">
        <f t="array" aca="1" ref="C47" ca="1">IF(COUNTIF(INDIRECT(ADDRESS(3,1,1,1,"VCNS")&amp;":"&amp;ADDRESS(A47,1,4,1)),"*END*")&gt;0,"",INDIRECT(ADDRESS(A47,3,4,1,"VCNS")))</f>
        <v/>
      </c>
      <c r="D47" s="60" t="str" cm="1">
        <f t="array" aca="1" ref="D47" ca="1">_xlfn.IFNA(IF($G47+1&gt;$F$2,"",INDEX(INDIRECT("SubnetsVLANs!$C$"&amp;$G47+2&amp;":$C$"&amp;$F$2)&amp;"_"&amp;INDIRECT("SubnetsVLANs!$D$"&amp;$G47+2&amp;":$D$"&amp;$F$2),MATCH("Subnet*",INDIRECT("SubnetsVLANs!$E$"&amp;$G47+2&amp;":$E$"&amp;$F$2),0))),"")</f>
        <v/>
      </c>
      <c r="E47" s="60" t="str">
        <f t="shared" ca="1" si="0"/>
        <v/>
      </c>
      <c r="G47" s="60">
        <v>46</v>
      </c>
      <c r="J47" s="60" t="str">
        <f t="shared" ca="1" si="1"/>
        <v/>
      </c>
      <c r="R47" s="61" t="str" cm="1">
        <f t="array" aca="1" ref="R47" ca="1">IF(COUNTIF(INDIRECT(ADDRESS(3,1,1,1,"DHCP")&amp;":"&amp;ADDRESS(A47,1,4,1)),"*END*")&gt;0,"",INDIRECT(ADDRESS(A47,4,4,1,"DHCP")))</f>
        <v/>
      </c>
      <c r="T47" s="61" t="str" cm="1">
        <f t="array" aca="1" ref="T47" ca="1">IF(COUNTIF(INDIRECT(ADDRESS(3,1,1,1,"DRGs")&amp;":"&amp;ADDRESS(A47,1,4,1)),"*END*")&gt;0,"",INDIRECT(ADDRESS(A47,3,4,1,"DRGs")))</f>
        <v/>
      </c>
      <c r="AA47" s="61" t="str" cm="1">
        <f t="array" aca="1" ref="AA47" ca="1">IF(COUNTIF(INDIRECT(ADDRESS(3,1,1,1,"DedicatedVMHosts")&amp;":"&amp;ADDRESS(A47,1,4,1)),"*END*")&gt;0,"",INDIRECT(ADDRESS(A47,3,4,1,"DedicatedVMHosts")))</f>
        <v/>
      </c>
      <c r="AB47" s="61" t="str" cm="1">
        <f t="array" aca="1" ref="AB47" ca="1">IF(COUNTIF(INDIRECT(ADDRESS(3,1,1,1,"instances")&amp;":"&amp;ADDRESS(A47,1,4,1)),"*END*")&gt;0,"",INDIRECT(ADDRESS(A47,4,4,1,"instances")))</f>
        <v/>
      </c>
    </row>
    <row r="48" spans="1:42" s="60" customFormat="1">
      <c r="A48" s="60">
        <v>49</v>
      </c>
      <c r="B48" s="60" t="str" cm="1">
        <f t="array" aca="1" ref="B48" ca="1">IF(COUNTIF(INDIRECT(ADDRESS(3,1,1,1,"VCNS")&amp;":"&amp;ADDRESS(A48,18,4,1)),"*END*")&gt;0,"","VCN"&amp;"::"&amp;INDIRECT(ADDRESS(A48,3,4,1,"VCNS")))</f>
        <v/>
      </c>
      <c r="C48" s="60" t="str" cm="1">
        <f t="array" aca="1" ref="C48" ca="1">IF(COUNTIF(INDIRECT(ADDRESS(3,1,1,1,"VCNS")&amp;":"&amp;ADDRESS(A48,1,4,1)),"*END*")&gt;0,"",INDIRECT(ADDRESS(A48,3,4,1,"VCNS")))</f>
        <v/>
      </c>
      <c r="D48" s="60" t="str" cm="1">
        <f t="array" aca="1" ref="D48" ca="1">_xlfn.IFNA(IF($G48+1&gt;$F$2,"",INDEX(INDIRECT("SubnetsVLANs!$C$"&amp;$G48+2&amp;":$C$"&amp;$F$2)&amp;"_"&amp;INDIRECT("SubnetsVLANs!$D$"&amp;$G48+2&amp;":$D$"&amp;$F$2),MATCH("Subnet*",INDIRECT("SubnetsVLANs!$E$"&amp;$G48+2&amp;":$E$"&amp;$F$2),0))),"")</f>
        <v/>
      </c>
      <c r="E48" s="60" t="str">
        <f t="shared" ca="1" si="0"/>
        <v/>
      </c>
      <c r="G48" s="60">
        <v>47</v>
      </c>
      <c r="J48" s="60" t="str">
        <f t="shared" ca="1" si="1"/>
        <v/>
      </c>
      <c r="R48" s="61" t="str" cm="1">
        <f t="array" aca="1" ref="R48" ca="1">IF(COUNTIF(INDIRECT(ADDRESS(3,1,1,1,"DHCP")&amp;":"&amp;ADDRESS(A48,1,4,1)),"*END*")&gt;0,"",INDIRECT(ADDRESS(A48,4,4,1,"DHCP")))</f>
        <v/>
      </c>
      <c r="T48" s="61" t="str" cm="1">
        <f t="array" aca="1" ref="T48" ca="1">IF(COUNTIF(INDIRECT(ADDRESS(3,1,1,1,"DRGs")&amp;":"&amp;ADDRESS(A48,1,4,1)),"*END*")&gt;0,"",INDIRECT(ADDRESS(A48,3,4,1,"DRGs")))</f>
        <v/>
      </c>
      <c r="AA48" s="61" t="str" cm="1">
        <f t="array" aca="1" ref="AA48" ca="1">IF(COUNTIF(INDIRECT(ADDRESS(3,1,1,1,"DedicatedVMHosts")&amp;":"&amp;ADDRESS(A48,1,4,1)),"*END*")&gt;0,"",INDIRECT(ADDRESS(A48,3,4,1,"DedicatedVMHosts")))</f>
        <v/>
      </c>
      <c r="AB48" s="61" t="str" cm="1">
        <f t="array" aca="1" ref="AB48" ca="1">IF(COUNTIF(INDIRECT(ADDRESS(3,1,1,1,"instances")&amp;":"&amp;ADDRESS(A48,1,4,1)),"*END*")&gt;0,"",INDIRECT(ADDRESS(A48,4,4,1,"instances")))</f>
        <v/>
      </c>
    </row>
    <row r="49" spans="1:35" s="60" customFormat="1">
      <c r="A49" s="60">
        <v>50</v>
      </c>
      <c r="B49" s="60" t="str" cm="1">
        <f t="array" aca="1" ref="B49" ca="1">IF(COUNTIF(INDIRECT(ADDRESS(3,1,1,1,"VCNS")&amp;":"&amp;ADDRESS(A49,18,4,1)),"*END*")&gt;0,"","VCN"&amp;"::"&amp;INDIRECT(ADDRESS(A49,3,4,1,"VCNS")))</f>
        <v/>
      </c>
      <c r="C49" s="60" t="str" cm="1">
        <f t="array" aca="1" ref="C49" ca="1">IF(COUNTIF(INDIRECT(ADDRESS(3,1,1,1,"VCNS")&amp;":"&amp;ADDRESS(A49,1,4,1)),"*END*")&gt;0,"",INDIRECT(ADDRESS(A49,3,4,1,"VCNS")))</f>
        <v/>
      </c>
      <c r="D49" s="60" t="str" cm="1">
        <f t="array" aca="1" ref="D49" ca="1">_xlfn.IFNA(IF($G49+1&gt;$F$2,"",INDEX(INDIRECT("SubnetsVLANs!$C$"&amp;$G49+2&amp;":$C$"&amp;$F$2)&amp;"_"&amp;INDIRECT("SubnetsVLANs!$D$"&amp;$G49+2&amp;":$D$"&amp;$F$2),MATCH("Subnet*",INDIRECT("SubnetsVLANs!$E$"&amp;$G49+2&amp;":$E$"&amp;$F$2),0))),"")</f>
        <v/>
      </c>
      <c r="E49" s="60" t="str">
        <f t="shared" ca="1" si="0"/>
        <v/>
      </c>
      <c r="G49" s="60">
        <v>48</v>
      </c>
      <c r="J49" s="60" t="str">
        <f t="shared" ca="1" si="1"/>
        <v/>
      </c>
      <c r="R49" s="61" t="str" cm="1">
        <f t="array" aca="1" ref="R49" ca="1">IF(COUNTIF(INDIRECT(ADDRESS(3,1,1,1,"DHCP")&amp;":"&amp;ADDRESS(A49,1,4,1)),"*END*")&gt;0,"",INDIRECT(ADDRESS(A49,4,4,1,"DHCP")))</f>
        <v/>
      </c>
      <c r="T49" s="61" t="str" cm="1">
        <f t="array" aca="1" ref="T49" ca="1">IF(COUNTIF(INDIRECT(ADDRESS(3,1,1,1,"DRGs")&amp;":"&amp;ADDRESS(A49,1,4,1)),"*END*")&gt;0,"",INDIRECT(ADDRESS(A49,3,4,1,"DRGs")))</f>
        <v/>
      </c>
      <c r="AA49" s="61" t="str" cm="1">
        <f t="array" aca="1" ref="AA49" ca="1">IF(COUNTIF(INDIRECT(ADDRESS(3,1,1,1,"DedicatedVMHosts")&amp;":"&amp;ADDRESS(A49,1,4,1)),"*END*")&gt;0,"",INDIRECT(ADDRESS(A49,3,4,1,"DedicatedVMHosts")))</f>
        <v/>
      </c>
      <c r="AB49" s="61" t="str" cm="1">
        <f t="array" aca="1" ref="AB49" ca="1">IF(COUNTIF(INDIRECT(ADDRESS(3,1,1,1,"instances")&amp;":"&amp;ADDRESS(A49,1,4,1)),"*END*")&gt;0,"",INDIRECT(ADDRESS(A49,4,4,1,"instances")))</f>
        <v/>
      </c>
    </row>
    <row r="50" spans="1:35" s="60" customFormat="1">
      <c r="E50" s="60" t="str">
        <f t="shared" ca="1" si="0"/>
        <v/>
      </c>
      <c r="G50" s="60">
        <v>49</v>
      </c>
      <c r="J50" s="60" t="str">
        <f t="shared" ca="1" si="1"/>
        <v/>
      </c>
      <c r="AI50" s="66"/>
    </row>
    <row r="51" spans="1:35">
      <c r="E51" s="60" t="str">
        <f t="shared" ca="1" si="0"/>
        <v/>
      </c>
      <c r="G51" s="60">
        <v>50</v>
      </c>
      <c r="H51" s="60"/>
      <c r="I51" s="60"/>
      <c r="J51" s="60" t="str">
        <f t="shared" ca="1" si="1"/>
        <v/>
      </c>
      <c r="K51" s="60"/>
      <c r="L51" s="60"/>
    </row>
    <row r="52" spans="1:35">
      <c r="E52" s="60" t="str">
        <f t="shared" ca="1" si="0"/>
        <v/>
      </c>
      <c r="G52" s="60">
        <v>51</v>
      </c>
      <c r="H52" s="60"/>
      <c r="I52" s="60"/>
      <c r="J52" s="60" t="str">
        <f t="shared" ca="1" si="1"/>
        <v/>
      </c>
      <c r="K52" s="60"/>
      <c r="L52" s="60"/>
    </row>
    <row r="53" spans="1:35">
      <c r="E53" s="60" t="str">
        <f t="shared" ca="1" si="0"/>
        <v/>
      </c>
      <c r="G53" s="60">
        <v>52</v>
      </c>
      <c r="H53" s="60"/>
      <c r="I53" s="60"/>
      <c r="J53" s="60" t="str">
        <f t="shared" ca="1" si="1"/>
        <v/>
      </c>
      <c r="K53" s="60"/>
      <c r="L53" s="60"/>
    </row>
    <row r="54" spans="1:35">
      <c r="E54" s="60" t="str">
        <f t="shared" ca="1" si="0"/>
        <v/>
      </c>
      <c r="G54" s="60">
        <v>53</v>
      </c>
      <c r="H54" s="60"/>
      <c r="I54" s="60"/>
      <c r="J54" s="60" t="str">
        <f t="shared" ca="1" si="1"/>
        <v/>
      </c>
      <c r="K54" s="60"/>
      <c r="L54" s="60"/>
    </row>
    <row r="55" spans="1:35">
      <c r="E55" s="60" t="str">
        <f t="shared" ca="1" si="0"/>
        <v/>
      </c>
      <c r="G55" s="60">
        <v>54</v>
      </c>
      <c r="H55" s="60"/>
      <c r="I55" s="60"/>
      <c r="J55" s="60" t="str">
        <f t="shared" ca="1" si="1"/>
        <v/>
      </c>
      <c r="K55" s="60"/>
      <c r="L55" s="60"/>
    </row>
    <row r="56" spans="1:35">
      <c r="E56" s="60" t="str">
        <f t="shared" ca="1" si="0"/>
        <v/>
      </c>
      <c r="G56" s="60">
        <v>55</v>
      </c>
      <c r="H56" s="60"/>
      <c r="I56" s="60"/>
      <c r="J56" s="60" t="str">
        <f t="shared" ca="1" si="1"/>
        <v/>
      </c>
      <c r="K56" s="60"/>
      <c r="L56" s="60"/>
    </row>
    <row r="57" spans="1:35">
      <c r="E57" s="60" t="str">
        <f t="shared" ca="1" si="0"/>
        <v/>
      </c>
      <c r="G57" s="60">
        <v>56</v>
      </c>
      <c r="H57" s="60"/>
      <c r="I57" s="60"/>
      <c r="J57" s="60" t="str">
        <f t="shared" ca="1" si="1"/>
        <v/>
      </c>
      <c r="K57" s="60"/>
      <c r="L57" s="60"/>
    </row>
    <row r="58" spans="1:35">
      <c r="E58" s="60" t="str">
        <f t="shared" ca="1" si="0"/>
        <v/>
      </c>
      <c r="G58" s="60">
        <v>57</v>
      </c>
      <c r="H58" s="60"/>
      <c r="I58" s="60"/>
      <c r="J58" s="60" t="str">
        <f t="shared" ca="1" si="1"/>
        <v/>
      </c>
      <c r="K58" s="60"/>
      <c r="L58" s="60"/>
    </row>
    <row r="59" spans="1:35">
      <c r="E59" s="60" t="str">
        <f t="shared" ca="1" si="0"/>
        <v/>
      </c>
      <c r="G59" s="60">
        <v>58</v>
      </c>
      <c r="H59" s="60"/>
      <c r="I59" s="60"/>
      <c r="J59" s="60" t="str">
        <f t="shared" ca="1" si="1"/>
        <v/>
      </c>
      <c r="K59" s="60"/>
      <c r="L59" s="60"/>
    </row>
    <row r="60" spans="1:35">
      <c r="E60" s="60" t="str">
        <f t="shared" ca="1" si="0"/>
        <v/>
      </c>
      <c r="G60" s="60">
        <v>59</v>
      </c>
      <c r="H60" s="60"/>
      <c r="I60" s="60"/>
      <c r="J60" s="60" t="str">
        <f t="shared" ca="1" si="1"/>
        <v/>
      </c>
      <c r="K60" s="60"/>
      <c r="L60" s="60"/>
    </row>
    <row r="61" spans="1:35">
      <c r="E61" s="60" t="str">
        <f t="shared" ca="1" si="0"/>
        <v/>
      </c>
      <c r="G61" s="60">
        <v>60</v>
      </c>
      <c r="H61" s="60"/>
      <c r="I61" s="60"/>
      <c r="J61" s="60" t="str">
        <f t="shared" ca="1" si="1"/>
        <v/>
      </c>
      <c r="K61" s="60"/>
      <c r="L61" s="60"/>
    </row>
    <row r="62" spans="1:35">
      <c r="E62" s="60" t="str">
        <f t="shared" ca="1" si="0"/>
        <v/>
      </c>
      <c r="G62" s="60">
        <v>61</v>
      </c>
      <c r="H62" s="60"/>
      <c r="I62" s="60"/>
      <c r="J62" s="60" t="str">
        <f t="shared" ca="1" si="1"/>
        <v/>
      </c>
      <c r="K62" s="60"/>
      <c r="L62" s="60"/>
    </row>
    <row r="63" spans="1:35">
      <c r="E63" s="60" t="str">
        <f t="shared" ca="1" si="0"/>
        <v/>
      </c>
      <c r="G63" s="60">
        <v>62</v>
      </c>
      <c r="H63" s="60"/>
      <c r="I63" s="60"/>
      <c r="J63" s="60" t="str">
        <f t="shared" ca="1" si="1"/>
        <v/>
      </c>
      <c r="K63" s="60"/>
      <c r="L63" s="60"/>
    </row>
    <row r="64" spans="1:35">
      <c r="E64" s="60" t="str">
        <f t="shared" ca="1" si="0"/>
        <v/>
      </c>
      <c r="G64" s="60">
        <v>63</v>
      </c>
      <c r="H64" s="60"/>
      <c r="I64" s="60"/>
      <c r="J64" s="60" t="str">
        <f t="shared" ca="1" si="1"/>
        <v/>
      </c>
      <c r="K64" s="60"/>
      <c r="L64" s="60"/>
    </row>
    <row r="65" spans="5:12">
      <c r="E65" s="60" t="str">
        <f t="shared" ca="1" si="0"/>
        <v/>
      </c>
      <c r="G65" s="60">
        <v>64</v>
      </c>
      <c r="H65" s="60"/>
      <c r="I65" s="60"/>
      <c r="J65" s="60" t="str">
        <f t="shared" ca="1" si="1"/>
        <v/>
      </c>
      <c r="K65" s="60"/>
      <c r="L65" s="60"/>
    </row>
    <row r="66" spans="5:12">
      <c r="E66" s="60" t="str">
        <f t="shared" ca="1" si="0"/>
        <v/>
      </c>
      <c r="G66" s="60">
        <v>65</v>
      </c>
      <c r="H66" s="60"/>
      <c r="I66" s="60"/>
      <c r="J66" s="60" t="str">
        <f t="shared" ca="1" si="1"/>
        <v/>
      </c>
      <c r="K66" s="60"/>
      <c r="L66" s="60"/>
    </row>
    <row r="67" spans="5:12">
      <c r="E67" s="60" t="str">
        <f t="shared" ref="E67:E130" ca="1" si="2">_xlfn.IFNA(IF($G67+1&gt;$F$2,"",INDEX(INDIRECT("SubnetsVLANs!$D$"&amp;$G67+2&amp;":$D$"&amp;$F$2),MATCH("vlan*",INDIRECT("SubnetsVLANs!$E$"&amp;$G67+2&amp;":$E$"&amp;$F$2),0))),"")</f>
        <v/>
      </c>
      <c r="G67" s="60">
        <v>66</v>
      </c>
      <c r="H67" s="60"/>
      <c r="I67" s="60"/>
      <c r="J67" s="60" t="str">
        <f t="shared" ref="J67:J130" ca="1" si="3">_xlfn.IFNA(IF($G67+1&gt;$F$2,"",INDEX(INDIRECT("SubnetsVLANs!$D$"&amp;$G67+2&amp;":$D$"&amp;$F$2),MATCH("Subnet*",INDIRECT("SubnetsVLANs!$E$"&amp;$G67+2&amp;":$E$"&amp;$F$2),0))),"")</f>
        <v/>
      </c>
      <c r="K67" s="60"/>
      <c r="L67" s="60"/>
    </row>
    <row r="68" spans="5:12">
      <c r="E68" s="60" t="str">
        <f t="shared" ca="1" si="2"/>
        <v/>
      </c>
      <c r="G68" s="60">
        <v>67</v>
      </c>
      <c r="H68" s="60"/>
      <c r="I68" s="60"/>
      <c r="J68" s="60" t="str">
        <f t="shared" ca="1" si="3"/>
        <v/>
      </c>
      <c r="K68" s="60"/>
      <c r="L68" s="60"/>
    </row>
    <row r="69" spans="5:12">
      <c r="E69" s="60" t="str">
        <f t="shared" ca="1" si="2"/>
        <v/>
      </c>
      <c r="G69" s="60">
        <v>68</v>
      </c>
      <c r="H69" s="60"/>
      <c r="I69" s="60"/>
      <c r="J69" s="60" t="str">
        <f t="shared" ca="1" si="3"/>
        <v/>
      </c>
      <c r="K69" s="60"/>
      <c r="L69" s="60"/>
    </row>
    <row r="70" spans="5:12">
      <c r="E70" s="60" t="str">
        <f t="shared" ca="1" si="2"/>
        <v/>
      </c>
      <c r="G70" s="60">
        <v>69</v>
      </c>
      <c r="H70" s="60"/>
      <c r="I70" s="60"/>
      <c r="J70" s="60" t="str">
        <f t="shared" ca="1" si="3"/>
        <v/>
      </c>
      <c r="K70" s="60"/>
      <c r="L70" s="60"/>
    </row>
    <row r="71" spans="5:12">
      <c r="E71" s="60" t="str">
        <f t="shared" ca="1" si="2"/>
        <v/>
      </c>
      <c r="G71" s="60">
        <v>70</v>
      </c>
      <c r="H71" s="60"/>
      <c r="I71" s="60"/>
      <c r="J71" s="60" t="str">
        <f t="shared" ca="1" si="3"/>
        <v/>
      </c>
      <c r="K71" s="60"/>
      <c r="L71" s="60"/>
    </row>
    <row r="72" spans="5:12">
      <c r="E72" s="60" t="str">
        <f t="shared" ca="1" si="2"/>
        <v/>
      </c>
      <c r="G72" s="60">
        <v>71</v>
      </c>
      <c r="H72" s="60"/>
      <c r="I72" s="60"/>
      <c r="J72" s="60" t="str">
        <f t="shared" ca="1" si="3"/>
        <v/>
      </c>
      <c r="K72" s="60"/>
      <c r="L72" s="60"/>
    </row>
    <row r="73" spans="5:12">
      <c r="E73" s="60" t="str">
        <f t="shared" ca="1" si="2"/>
        <v/>
      </c>
      <c r="G73" s="60">
        <v>72</v>
      </c>
      <c r="H73" s="60"/>
      <c r="I73" s="60"/>
      <c r="J73" s="60" t="str">
        <f t="shared" ca="1" si="3"/>
        <v/>
      </c>
      <c r="K73" s="60"/>
      <c r="L73" s="60"/>
    </row>
    <row r="74" spans="5:12">
      <c r="E74" s="60" t="str">
        <f t="shared" ca="1" si="2"/>
        <v/>
      </c>
      <c r="G74" s="60">
        <v>73</v>
      </c>
      <c r="H74" s="60"/>
      <c r="I74" s="60"/>
      <c r="J74" s="60" t="str">
        <f t="shared" ca="1" si="3"/>
        <v/>
      </c>
      <c r="K74" s="60"/>
      <c r="L74" s="60"/>
    </row>
    <row r="75" spans="5:12">
      <c r="E75" s="60" t="str">
        <f t="shared" ca="1" si="2"/>
        <v/>
      </c>
      <c r="G75" s="60">
        <v>74</v>
      </c>
      <c r="H75" s="60"/>
      <c r="I75" s="60"/>
      <c r="J75" s="60" t="str">
        <f t="shared" ca="1" si="3"/>
        <v/>
      </c>
      <c r="K75" s="60"/>
      <c r="L75" s="60"/>
    </row>
    <row r="76" spans="5:12">
      <c r="E76" s="60" t="str">
        <f t="shared" ca="1" si="2"/>
        <v/>
      </c>
      <c r="G76" s="60">
        <v>75</v>
      </c>
      <c r="H76" s="60"/>
      <c r="I76" s="60"/>
      <c r="J76" s="60" t="str">
        <f t="shared" ca="1" si="3"/>
        <v/>
      </c>
      <c r="K76" s="60"/>
      <c r="L76" s="60"/>
    </row>
    <row r="77" spans="5:12">
      <c r="E77" s="60" t="str">
        <f t="shared" ca="1" si="2"/>
        <v/>
      </c>
      <c r="G77" s="60">
        <v>76</v>
      </c>
      <c r="H77" s="60"/>
      <c r="I77" s="60"/>
      <c r="J77" s="60" t="str">
        <f t="shared" ca="1" si="3"/>
        <v/>
      </c>
      <c r="K77" s="60"/>
      <c r="L77" s="60"/>
    </row>
    <row r="78" spans="5:12">
      <c r="E78" s="60" t="str">
        <f t="shared" ca="1" si="2"/>
        <v/>
      </c>
      <c r="G78" s="60">
        <v>77</v>
      </c>
      <c r="H78" s="60"/>
      <c r="I78" s="60"/>
      <c r="J78" s="60" t="str">
        <f t="shared" ca="1" si="3"/>
        <v/>
      </c>
      <c r="K78" s="60"/>
      <c r="L78" s="60"/>
    </row>
    <row r="79" spans="5:12">
      <c r="E79" s="60" t="str">
        <f t="shared" ca="1" si="2"/>
        <v/>
      </c>
      <c r="G79" s="60">
        <v>78</v>
      </c>
      <c r="H79" s="60"/>
      <c r="I79" s="60"/>
      <c r="J79" s="60" t="str">
        <f t="shared" ca="1" si="3"/>
        <v/>
      </c>
      <c r="K79" s="60"/>
      <c r="L79" s="60"/>
    </row>
    <row r="80" spans="5:12">
      <c r="E80" s="60" t="str">
        <f t="shared" ca="1" si="2"/>
        <v/>
      </c>
      <c r="G80" s="60">
        <v>79</v>
      </c>
      <c r="H80" s="60"/>
      <c r="I80" s="60"/>
      <c r="J80" s="60" t="str">
        <f t="shared" ca="1" si="3"/>
        <v/>
      </c>
      <c r="K80" s="60"/>
      <c r="L80" s="60"/>
    </row>
    <row r="81" spans="5:12">
      <c r="E81" s="60" t="str">
        <f t="shared" ca="1" si="2"/>
        <v/>
      </c>
      <c r="G81" s="60">
        <v>80</v>
      </c>
      <c r="H81" s="60"/>
      <c r="I81" s="60"/>
      <c r="J81" s="60" t="str">
        <f t="shared" ca="1" si="3"/>
        <v/>
      </c>
      <c r="K81" s="60"/>
      <c r="L81" s="60"/>
    </row>
    <row r="82" spans="5:12">
      <c r="E82" s="60" t="str">
        <f t="shared" ca="1" si="2"/>
        <v/>
      </c>
      <c r="G82" s="60">
        <v>81</v>
      </c>
      <c r="H82" s="60"/>
      <c r="I82" s="60"/>
      <c r="J82" s="60" t="str">
        <f t="shared" ca="1" si="3"/>
        <v/>
      </c>
      <c r="K82" s="60"/>
      <c r="L82" s="60"/>
    </row>
    <row r="83" spans="5:12">
      <c r="E83" s="60" t="str">
        <f t="shared" ca="1" si="2"/>
        <v/>
      </c>
      <c r="G83" s="60">
        <v>82</v>
      </c>
      <c r="H83" s="60"/>
      <c r="I83" s="60"/>
      <c r="J83" s="60" t="str">
        <f t="shared" ca="1" si="3"/>
        <v/>
      </c>
      <c r="K83" s="60"/>
      <c r="L83" s="60"/>
    </row>
    <row r="84" spans="5:12">
      <c r="E84" s="60" t="str">
        <f t="shared" ca="1" si="2"/>
        <v/>
      </c>
      <c r="G84" s="60">
        <v>83</v>
      </c>
      <c r="H84" s="60"/>
      <c r="I84" s="60"/>
      <c r="J84" s="60" t="str">
        <f t="shared" ca="1" si="3"/>
        <v/>
      </c>
      <c r="K84" s="60"/>
      <c r="L84" s="60"/>
    </row>
    <row r="85" spans="5:12">
      <c r="E85" s="60" t="str">
        <f t="shared" ca="1" si="2"/>
        <v/>
      </c>
      <c r="G85" s="60">
        <v>84</v>
      </c>
      <c r="H85" s="60"/>
      <c r="I85" s="60"/>
      <c r="J85" s="60" t="str">
        <f t="shared" ca="1" si="3"/>
        <v/>
      </c>
      <c r="K85" s="60"/>
      <c r="L85" s="60"/>
    </row>
    <row r="86" spans="5:12">
      <c r="E86" s="60" t="str">
        <f t="shared" ca="1" si="2"/>
        <v/>
      </c>
      <c r="G86" s="60">
        <v>85</v>
      </c>
      <c r="H86" s="60"/>
      <c r="I86" s="60"/>
      <c r="J86" s="60" t="str">
        <f t="shared" ca="1" si="3"/>
        <v/>
      </c>
      <c r="K86" s="60"/>
      <c r="L86" s="60"/>
    </row>
    <row r="87" spans="5:12">
      <c r="E87" s="60" t="str">
        <f t="shared" ca="1" si="2"/>
        <v/>
      </c>
      <c r="G87" s="60">
        <v>86</v>
      </c>
      <c r="H87" s="60"/>
      <c r="I87" s="60"/>
      <c r="J87" s="60" t="str">
        <f t="shared" ca="1" si="3"/>
        <v/>
      </c>
      <c r="K87" s="60"/>
      <c r="L87" s="60"/>
    </row>
    <row r="88" spans="5:12">
      <c r="E88" s="60" t="str">
        <f t="shared" ca="1" si="2"/>
        <v/>
      </c>
      <c r="G88" s="60">
        <v>87</v>
      </c>
      <c r="H88" s="60"/>
      <c r="I88" s="60"/>
      <c r="J88" s="60" t="str">
        <f t="shared" ca="1" si="3"/>
        <v/>
      </c>
      <c r="K88" s="60"/>
      <c r="L88" s="60"/>
    </row>
    <row r="89" spans="5:12">
      <c r="E89" s="60" t="str">
        <f t="shared" ca="1" si="2"/>
        <v/>
      </c>
      <c r="G89" s="60">
        <v>88</v>
      </c>
      <c r="H89" s="60"/>
      <c r="I89" s="60"/>
      <c r="J89" s="60" t="str">
        <f t="shared" ca="1" si="3"/>
        <v/>
      </c>
      <c r="K89" s="60"/>
      <c r="L89" s="60"/>
    </row>
    <row r="90" spans="5:12">
      <c r="E90" s="60" t="str">
        <f t="shared" ca="1" si="2"/>
        <v/>
      </c>
      <c r="G90" s="60">
        <v>89</v>
      </c>
      <c r="H90" s="60"/>
      <c r="I90" s="60"/>
      <c r="J90" s="60" t="str">
        <f t="shared" ca="1" si="3"/>
        <v/>
      </c>
      <c r="K90" s="60"/>
      <c r="L90" s="60"/>
    </row>
    <row r="91" spans="5:12">
      <c r="E91" s="60" t="str">
        <f t="shared" ca="1" si="2"/>
        <v/>
      </c>
      <c r="G91" s="60">
        <v>90</v>
      </c>
      <c r="H91" s="60"/>
      <c r="I91" s="60"/>
      <c r="J91" s="60" t="str">
        <f t="shared" ca="1" si="3"/>
        <v/>
      </c>
      <c r="K91" s="60"/>
      <c r="L91" s="60"/>
    </row>
    <row r="92" spans="5:12">
      <c r="E92" s="60" t="str">
        <f t="shared" ca="1" si="2"/>
        <v/>
      </c>
      <c r="G92" s="60">
        <v>91</v>
      </c>
      <c r="H92" s="60"/>
      <c r="I92" s="60"/>
      <c r="J92" s="60" t="str">
        <f t="shared" ca="1" si="3"/>
        <v/>
      </c>
      <c r="K92" s="60"/>
      <c r="L92" s="60"/>
    </row>
    <row r="93" spans="5:12">
      <c r="E93" s="60" t="str">
        <f t="shared" ca="1" si="2"/>
        <v/>
      </c>
      <c r="G93" s="60">
        <v>92</v>
      </c>
      <c r="H93" s="60"/>
      <c r="I93" s="60"/>
      <c r="J93" s="60" t="str">
        <f t="shared" ca="1" si="3"/>
        <v/>
      </c>
      <c r="K93" s="60"/>
      <c r="L93" s="60"/>
    </row>
    <row r="94" spans="5:12">
      <c r="E94" s="60" t="str">
        <f t="shared" ca="1" si="2"/>
        <v/>
      </c>
      <c r="G94" s="60">
        <v>93</v>
      </c>
      <c r="H94" s="60"/>
      <c r="I94" s="60"/>
      <c r="J94" s="60" t="str">
        <f t="shared" ca="1" si="3"/>
        <v/>
      </c>
      <c r="K94" s="60"/>
      <c r="L94" s="60"/>
    </row>
    <row r="95" spans="5:12">
      <c r="E95" s="60" t="str">
        <f t="shared" ca="1" si="2"/>
        <v/>
      </c>
      <c r="G95" s="60">
        <v>94</v>
      </c>
      <c r="H95" s="60"/>
      <c r="I95" s="60"/>
      <c r="J95" s="60" t="str">
        <f t="shared" ca="1" si="3"/>
        <v/>
      </c>
      <c r="K95" s="60"/>
      <c r="L95" s="60"/>
    </row>
    <row r="96" spans="5:12">
      <c r="E96" s="60" t="str">
        <f t="shared" ca="1" si="2"/>
        <v/>
      </c>
      <c r="G96" s="60">
        <v>95</v>
      </c>
      <c r="H96" s="60"/>
      <c r="I96" s="60"/>
      <c r="J96" s="60" t="str">
        <f t="shared" ca="1" si="3"/>
        <v/>
      </c>
      <c r="K96" s="60"/>
      <c r="L96" s="60"/>
    </row>
    <row r="97" spans="5:12">
      <c r="E97" s="60" t="str">
        <f t="shared" ca="1" si="2"/>
        <v/>
      </c>
      <c r="G97" s="60">
        <v>96</v>
      </c>
      <c r="H97" s="60"/>
      <c r="I97" s="60"/>
      <c r="J97" s="60" t="str">
        <f t="shared" ca="1" si="3"/>
        <v/>
      </c>
      <c r="K97" s="60"/>
      <c r="L97" s="60"/>
    </row>
    <row r="98" spans="5:12">
      <c r="E98" s="60" t="str">
        <f t="shared" ca="1" si="2"/>
        <v/>
      </c>
      <c r="G98" s="60">
        <v>97</v>
      </c>
      <c r="H98" s="60"/>
      <c r="I98" s="60"/>
      <c r="J98" s="60" t="str">
        <f t="shared" ca="1" si="3"/>
        <v/>
      </c>
      <c r="K98" s="60"/>
      <c r="L98" s="60"/>
    </row>
    <row r="99" spans="5:12">
      <c r="E99" s="60" t="str">
        <f t="shared" ca="1" si="2"/>
        <v/>
      </c>
      <c r="G99" s="60">
        <v>98</v>
      </c>
      <c r="H99" s="60"/>
      <c r="I99" s="60"/>
      <c r="J99" s="60" t="str">
        <f t="shared" ca="1" si="3"/>
        <v/>
      </c>
      <c r="K99" s="60"/>
      <c r="L99" s="60"/>
    </row>
    <row r="100" spans="5:12">
      <c r="E100" s="60" t="str">
        <f t="shared" ca="1" si="2"/>
        <v/>
      </c>
      <c r="G100" s="60">
        <v>99</v>
      </c>
      <c r="H100" s="60"/>
      <c r="I100" s="60"/>
      <c r="J100" s="60" t="str">
        <f t="shared" ca="1" si="3"/>
        <v/>
      </c>
      <c r="K100" s="60"/>
      <c r="L100" s="60"/>
    </row>
    <row r="101" spans="5:12">
      <c r="E101" s="60" t="str">
        <f t="shared" ca="1" si="2"/>
        <v/>
      </c>
      <c r="G101" s="60">
        <v>100</v>
      </c>
      <c r="H101" s="60"/>
      <c r="I101" s="60"/>
      <c r="J101" s="60" t="str">
        <f t="shared" ca="1" si="3"/>
        <v/>
      </c>
      <c r="K101" s="60"/>
      <c r="L101" s="60"/>
    </row>
    <row r="102" spans="5:12">
      <c r="E102" s="60" t="str">
        <f t="shared" ca="1" si="2"/>
        <v/>
      </c>
      <c r="G102" s="60">
        <v>101</v>
      </c>
      <c r="H102" s="60"/>
      <c r="I102" s="60"/>
      <c r="J102" s="60" t="str">
        <f t="shared" ca="1" si="3"/>
        <v/>
      </c>
      <c r="K102" s="60"/>
      <c r="L102" s="60"/>
    </row>
    <row r="103" spans="5:12">
      <c r="E103" s="60" t="str">
        <f t="shared" ca="1" si="2"/>
        <v/>
      </c>
      <c r="G103" s="60">
        <v>102</v>
      </c>
      <c r="H103" s="60"/>
      <c r="I103" s="60"/>
      <c r="J103" s="60" t="str">
        <f t="shared" ca="1" si="3"/>
        <v/>
      </c>
      <c r="K103" s="60"/>
      <c r="L103" s="60"/>
    </row>
    <row r="104" spans="5:12">
      <c r="E104" s="60" t="str">
        <f t="shared" ca="1" si="2"/>
        <v/>
      </c>
      <c r="G104" s="60">
        <v>103</v>
      </c>
      <c r="H104" s="60"/>
      <c r="I104" s="60"/>
      <c r="J104" s="60" t="str">
        <f t="shared" ca="1" si="3"/>
        <v/>
      </c>
      <c r="K104" s="60"/>
      <c r="L104" s="60"/>
    </row>
    <row r="105" spans="5:12">
      <c r="E105" s="60" t="str">
        <f t="shared" ca="1" si="2"/>
        <v/>
      </c>
      <c r="G105" s="60">
        <v>104</v>
      </c>
      <c r="H105" s="60"/>
      <c r="I105" s="60"/>
      <c r="J105" s="60" t="str">
        <f t="shared" ca="1" si="3"/>
        <v/>
      </c>
      <c r="K105" s="60"/>
      <c r="L105" s="60"/>
    </row>
    <row r="106" spans="5:12">
      <c r="E106" s="60" t="str">
        <f t="shared" ca="1" si="2"/>
        <v/>
      </c>
      <c r="G106" s="60">
        <v>105</v>
      </c>
      <c r="H106" s="60"/>
      <c r="I106" s="60"/>
      <c r="J106" s="60" t="str">
        <f t="shared" ca="1" si="3"/>
        <v/>
      </c>
      <c r="K106" s="60"/>
      <c r="L106" s="60"/>
    </row>
    <row r="107" spans="5:12">
      <c r="E107" s="60" t="str">
        <f t="shared" ca="1" si="2"/>
        <v/>
      </c>
      <c r="G107" s="60">
        <v>106</v>
      </c>
      <c r="H107" s="60"/>
      <c r="I107" s="60"/>
      <c r="J107" s="60" t="str">
        <f t="shared" ca="1" si="3"/>
        <v/>
      </c>
      <c r="K107" s="60"/>
      <c r="L107" s="60"/>
    </row>
    <row r="108" spans="5:12">
      <c r="E108" s="60" t="str">
        <f t="shared" ca="1" si="2"/>
        <v/>
      </c>
      <c r="G108" s="60">
        <v>107</v>
      </c>
      <c r="H108" s="60"/>
      <c r="I108" s="60"/>
      <c r="J108" s="60" t="str">
        <f t="shared" ca="1" si="3"/>
        <v/>
      </c>
      <c r="K108" s="60"/>
      <c r="L108" s="60"/>
    </row>
    <row r="109" spans="5:12">
      <c r="E109" s="60" t="str">
        <f t="shared" ca="1" si="2"/>
        <v/>
      </c>
      <c r="G109" s="60">
        <v>108</v>
      </c>
      <c r="H109" s="60"/>
      <c r="I109" s="60"/>
      <c r="J109" s="60" t="str">
        <f t="shared" ca="1" si="3"/>
        <v/>
      </c>
      <c r="K109" s="60"/>
      <c r="L109" s="60"/>
    </row>
    <row r="110" spans="5:12">
      <c r="E110" s="60" t="str">
        <f t="shared" ca="1" si="2"/>
        <v/>
      </c>
      <c r="G110" s="60">
        <v>109</v>
      </c>
      <c r="H110" s="60"/>
      <c r="I110" s="60"/>
      <c r="J110" s="60" t="str">
        <f t="shared" ca="1" si="3"/>
        <v/>
      </c>
      <c r="K110" s="60"/>
      <c r="L110" s="60"/>
    </row>
    <row r="111" spans="5:12">
      <c r="E111" s="60" t="str">
        <f t="shared" ca="1" si="2"/>
        <v/>
      </c>
      <c r="G111" s="60">
        <v>110</v>
      </c>
      <c r="H111" s="60"/>
      <c r="I111" s="60"/>
      <c r="J111" s="60" t="str">
        <f t="shared" ca="1" si="3"/>
        <v/>
      </c>
      <c r="K111" s="60"/>
      <c r="L111" s="60"/>
    </row>
    <row r="112" spans="5:12">
      <c r="E112" s="60" t="str">
        <f t="shared" ca="1" si="2"/>
        <v/>
      </c>
      <c r="G112" s="60">
        <v>111</v>
      </c>
      <c r="H112" s="60"/>
      <c r="I112" s="60"/>
      <c r="J112" s="60" t="str">
        <f t="shared" ca="1" si="3"/>
        <v/>
      </c>
      <c r="K112" s="60"/>
      <c r="L112" s="60"/>
    </row>
    <row r="113" spans="5:12">
      <c r="E113" s="60" t="str">
        <f t="shared" ca="1" si="2"/>
        <v/>
      </c>
      <c r="G113" s="60">
        <v>112</v>
      </c>
      <c r="H113" s="60"/>
      <c r="I113" s="60"/>
      <c r="J113" s="60" t="str">
        <f t="shared" ca="1" si="3"/>
        <v/>
      </c>
      <c r="K113" s="60"/>
      <c r="L113" s="60"/>
    </row>
    <row r="114" spans="5:12">
      <c r="E114" s="60" t="str">
        <f t="shared" ca="1" si="2"/>
        <v/>
      </c>
      <c r="G114" s="60">
        <v>113</v>
      </c>
      <c r="H114" s="60"/>
      <c r="I114" s="60"/>
      <c r="J114" s="60" t="str">
        <f t="shared" ca="1" si="3"/>
        <v/>
      </c>
      <c r="K114" s="60"/>
      <c r="L114" s="60"/>
    </row>
    <row r="115" spans="5:12">
      <c r="E115" s="60" t="str">
        <f t="shared" ca="1" si="2"/>
        <v/>
      </c>
      <c r="G115" s="60">
        <v>114</v>
      </c>
      <c r="H115" s="60"/>
      <c r="I115" s="60"/>
      <c r="J115" s="60" t="str">
        <f t="shared" ca="1" si="3"/>
        <v/>
      </c>
      <c r="K115" s="60"/>
      <c r="L115" s="60"/>
    </row>
    <row r="116" spans="5:12">
      <c r="E116" s="60" t="str">
        <f t="shared" ca="1" si="2"/>
        <v/>
      </c>
      <c r="G116" s="60">
        <v>115</v>
      </c>
      <c r="H116" s="60"/>
      <c r="I116" s="60"/>
      <c r="J116" s="60" t="str">
        <f t="shared" ca="1" si="3"/>
        <v/>
      </c>
      <c r="K116" s="60"/>
      <c r="L116" s="60"/>
    </row>
    <row r="117" spans="5:12">
      <c r="E117" s="60" t="str">
        <f t="shared" ca="1" si="2"/>
        <v/>
      </c>
      <c r="G117" s="60">
        <v>116</v>
      </c>
      <c r="H117" s="60"/>
      <c r="I117" s="60"/>
      <c r="J117" s="60" t="str">
        <f t="shared" ca="1" si="3"/>
        <v/>
      </c>
      <c r="K117" s="60"/>
      <c r="L117" s="60"/>
    </row>
    <row r="118" spans="5:12">
      <c r="E118" s="60" t="str">
        <f t="shared" ca="1" si="2"/>
        <v/>
      </c>
      <c r="G118" s="60">
        <v>117</v>
      </c>
      <c r="H118" s="60"/>
      <c r="I118" s="60"/>
      <c r="J118" s="60" t="str">
        <f t="shared" ca="1" si="3"/>
        <v/>
      </c>
      <c r="K118" s="60"/>
      <c r="L118" s="60"/>
    </row>
    <row r="119" spans="5:12">
      <c r="E119" s="60" t="str">
        <f t="shared" ca="1" si="2"/>
        <v/>
      </c>
      <c r="G119" s="60">
        <v>118</v>
      </c>
      <c r="H119" s="60"/>
      <c r="I119" s="60"/>
      <c r="J119" s="60" t="str">
        <f t="shared" ca="1" si="3"/>
        <v/>
      </c>
      <c r="K119" s="60"/>
      <c r="L119" s="60"/>
    </row>
    <row r="120" spans="5:12">
      <c r="E120" s="60" t="str">
        <f t="shared" ca="1" si="2"/>
        <v/>
      </c>
      <c r="G120" s="60">
        <v>119</v>
      </c>
      <c r="H120" s="60"/>
      <c r="I120" s="60"/>
      <c r="J120" s="60" t="str">
        <f t="shared" ca="1" si="3"/>
        <v/>
      </c>
      <c r="K120" s="60"/>
      <c r="L120" s="60"/>
    </row>
    <row r="121" spans="5:12">
      <c r="E121" s="60" t="str">
        <f t="shared" ca="1" si="2"/>
        <v/>
      </c>
      <c r="G121" s="60">
        <v>120</v>
      </c>
      <c r="H121" s="60"/>
      <c r="I121" s="60"/>
      <c r="J121" s="60" t="str">
        <f t="shared" ca="1" si="3"/>
        <v/>
      </c>
      <c r="K121" s="60"/>
      <c r="L121" s="60"/>
    </row>
    <row r="122" spans="5:12">
      <c r="E122" s="60" t="str">
        <f t="shared" ca="1" si="2"/>
        <v/>
      </c>
      <c r="G122" s="60">
        <v>121</v>
      </c>
      <c r="H122" s="60"/>
      <c r="I122" s="60"/>
      <c r="J122" s="60" t="str">
        <f t="shared" ca="1" si="3"/>
        <v/>
      </c>
      <c r="K122" s="60"/>
      <c r="L122" s="60"/>
    </row>
    <row r="123" spans="5:12">
      <c r="E123" s="60" t="str">
        <f t="shared" ca="1" si="2"/>
        <v/>
      </c>
      <c r="G123" s="60">
        <v>122</v>
      </c>
      <c r="H123" s="60"/>
      <c r="I123" s="60"/>
      <c r="J123" s="60" t="str">
        <f t="shared" ca="1" si="3"/>
        <v/>
      </c>
      <c r="K123" s="60"/>
      <c r="L123" s="60"/>
    </row>
    <row r="124" spans="5:12">
      <c r="E124" s="60" t="str">
        <f t="shared" ca="1" si="2"/>
        <v/>
      </c>
      <c r="G124" s="60">
        <v>123</v>
      </c>
      <c r="H124" s="60"/>
      <c r="I124" s="60"/>
      <c r="J124" s="60" t="str">
        <f t="shared" ca="1" si="3"/>
        <v/>
      </c>
      <c r="K124" s="60"/>
      <c r="L124" s="60"/>
    </row>
    <row r="125" spans="5:12">
      <c r="E125" s="60" t="str">
        <f t="shared" ca="1" si="2"/>
        <v/>
      </c>
      <c r="G125" s="60">
        <v>124</v>
      </c>
      <c r="H125" s="60"/>
      <c r="I125" s="60"/>
      <c r="J125" s="60" t="str">
        <f t="shared" ca="1" si="3"/>
        <v/>
      </c>
      <c r="K125" s="60"/>
      <c r="L125" s="60"/>
    </row>
    <row r="126" spans="5:12">
      <c r="E126" s="60" t="str">
        <f t="shared" ca="1" si="2"/>
        <v/>
      </c>
      <c r="G126" s="60">
        <v>125</v>
      </c>
      <c r="H126" s="60"/>
      <c r="I126" s="60"/>
      <c r="J126" s="60" t="str">
        <f t="shared" ca="1" si="3"/>
        <v/>
      </c>
      <c r="K126" s="60"/>
      <c r="L126" s="60"/>
    </row>
    <row r="127" spans="5:12">
      <c r="E127" s="60" t="str">
        <f t="shared" ca="1" si="2"/>
        <v/>
      </c>
      <c r="G127" s="60">
        <v>126</v>
      </c>
      <c r="H127" s="60"/>
      <c r="I127" s="60"/>
      <c r="J127" s="60" t="str">
        <f t="shared" ca="1" si="3"/>
        <v/>
      </c>
      <c r="K127" s="60"/>
      <c r="L127" s="60"/>
    </row>
    <row r="128" spans="5:12">
      <c r="E128" s="60" t="str">
        <f t="shared" ca="1" si="2"/>
        <v/>
      </c>
      <c r="G128" s="60">
        <v>127</v>
      </c>
      <c r="H128" s="60"/>
      <c r="I128" s="60"/>
      <c r="J128" s="60" t="str">
        <f t="shared" ca="1" si="3"/>
        <v/>
      </c>
      <c r="K128" s="60"/>
      <c r="L128" s="60"/>
    </row>
    <row r="129" spans="5:12">
      <c r="E129" s="60" t="str">
        <f t="shared" ca="1" si="2"/>
        <v/>
      </c>
      <c r="G129" s="60">
        <v>128</v>
      </c>
      <c r="H129" s="60"/>
      <c r="I129" s="60"/>
      <c r="J129" s="60" t="str">
        <f t="shared" ca="1" si="3"/>
        <v/>
      </c>
      <c r="K129" s="60"/>
      <c r="L129" s="60"/>
    </row>
    <row r="130" spans="5:12">
      <c r="E130" s="60" t="str">
        <f t="shared" ca="1" si="2"/>
        <v/>
      </c>
      <c r="G130" s="60">
        <v>129</v>
      </c>
      <c r="H130" s="60"/>
      <c r="I130" s="60"/>
      <c r="J130" s="60" t="str">
        <f t="shared" ca="1" si="3"/>
        <v/>
      </c>
      <c r="K130" s="60"/>
      <c r="L130" s="60"/>
    </row>
    <row r="131" spans="5:12">
      <c r="E131" s="60" t="str">
        <f t="shared" ref="E131:E194" ca="1" si="4">_xlfn.IFNA(IF($G131+1&gt;$F$2,"",INDEX(INDIRECT("SubnetsVLANs!$D$"&amp;$G131+2&amp;":$D$"&amp;$F$2),MATCH("vlan*",INDIRECT("SubnetsVLANs!$E$"&amp;$G131+2&amp;":$E$"&amp;$F$2),0))),"")</f>
        <v/>
      </c>
      <c r="G131" s="60">
        <v>130</v>
      </c>
      <c r="H131" s="60"/>
      <c r="I131" s="60"/>
      <c r="J131" s="60" t="str">
        <f t="shared" ref="J131:J194" ca="1" si="5">_xlfn.IFNA(IF($G131+1&gt;$F$2,"",INDEX(INDIRECT("SubnetsVLANs!$D$"&amp;$G131+2&amp;":$D$"&amp;$F$2),MATCH("Subnet*",INDIRECT("SubnetsVLANs!$E$"&amp;$G131+2&amp;":$E$"&amp;$F$2),0))),"")</f>
        <v/>
      </c>
      <c r="K131" s="60"/>
      <c r="L131" s="60"/>
    </row>
    <row r="132" spans="5:12">
      <c r="E132" s="60" t="str">
        <f t="shared" ca="1" si="4"/>
        <v/>
      </c>
      <c r="G132" s="60">
        <v>131</v>
      </c>
      <c r="H132" s="60"/>
      <c r="I132" s="60"/>
      <c r="J132" s="60" t="str">
        <f t="shared" ca="1" si="5"/>
        <v/>
      </c>
      <c r="K132" s="60"/>
      <c r="L132" s="60"/>
    </row>
    <row r="133" spans="5:12">
      <c r="E133" s="60" t="str">
        <f t="shared" ca="1" si="4"/>
        <v/>
      </c>
      <c r="G133" s="60">
        <v>132</v>
      </c>
      <c r="H133" s="60"/>
      <c r="I133" s="60"/>
      <c r="J133" s="60" t="str">
        <f t="shared" ca="1" si="5"/>
        <v/>
      </c>
      <c r="K133" s="60"/>
      <c r="L133" s="60"/>
    </row>
    <row r="134" spans="5:12">
      <c r="E134" s="60" t="str">
        <f t="shared" ca="1" si="4"/>
        <v/>
      </c>
      <c r="G134" s="60">
        <v>133</v>
      </c>
      <c r="H134" s="60"/>
      <c r="I134" s="60"/>
      <c r="J134" s="60" t="str">
        <f t="shared" ca="1" si="5"/>
        <v/>
      </c>
      <c r="K134" s="60"/>
      <c r="L134" s="60"/>
    </row>
    <row r="135" spans="5:12">
      <c r="E135" s="60" t="str">
        <f t="shared" ca="1" si="4"/>
        <v/>
      </c>
      <c r="G135" s="60">
        <v>134</v>
      </c>
      <c r="H135" s="60"/>
      <c r="I135" s="60"/>
      <c r="J135" s="60" t="str">
        <f t="shared" ca="1" si="5"/>
        <v/>
      </c>
      <c r="K135" s="60"/>
      <c r="L135" s="60"/>
    </row>
    <row r="136" spans="5:12">
      <c r="E136" s="60" t="str">
        <f t="shared" ca="1" si="4"/>
        <v/>
      </c>
      <c r="G136" s="60">
        <v>135</v>
      </c>
      <c r="H136" s="60"/>
      <c r="I136" s="60"/>
      <c r="J136" s="60" t="str">
        <f t="shared" ca="1" si="5"/>
        <v/>
      </c>
      <c r="K136" s="60"/>
      <c r="L136" s="60"/>
    </row>
    <row r="137" spans="5:12">
      <c r="E137" s="60" t="str">
        <f t="shared" ca="1" si="4"/>
        <v/>
      </c>
      <c r="G137" s="60">
        <v>136</v>
      </c>
      <c r="H137" s="60"/>
      <c r="I137" s="60"/>
      <c r="J137" s="60" t="str">
        <f t="shared" ca="1" si="5"/>
        <v/>
      </c>
      <c r="K137" s="60"/>
      <c r="L137" s="60"/>
    </row>
    <row r="138" spans="5:12">
      <c r="E138" s="60" t="str">
        <f t="shared" ca="1" si="4"/>
        <v/>
      </c>
      <c r="G138" s="60">
        <v>137</v>
      </c>
      <c r="H138" s="60"/>
      <c r="I138" s="60"/>
      <c r="J138" s="60" t="str">
        <f t="shared" ca="1" si="5"/>
        <v/>
      </c>
      <c r="K138" s="60"/>
      <c r="L138" s="60"/>
    </row>
    <row r="139" spans="5:12">
      <c r="E139" s="60" t="str">
        <f t="shared" ca="1" si="4"/>
        <v/>
      </c>
      <c r="G139" s="60">
        <v>138</v>
      </c>
      <c r="H139" s="60"/>
      <c r="I139" s="60"/>
      <c r="J139" s="60" t="str">
        <f t="shared" ca="1" si="5"/>
        <v/>
      </c>
      <c r="K139" s="60"/>
      <c r="L139" s="60"/>
    </row>
    <row r="140" spans="5:12">
      <c r="E140" s="60" t="str">
        <f t="shared" ca="1" si="4"/>
        <v/>
      </c>
      <c r="G140" s="60">
        <v>139</v>
      </c>
      <c r="H140" s="60"/>
      <c r="I140" s="60"/>
      <c r="J140" s="60" t="str">
        <f t="shared" ca="1" si="5"/>
        <v/>
      </c>
      <c r="K140" s="60"/>
      <c r="L140" s="60"/>
    </row>
    <row r="141" spans="5:12">
      <c r="E141" s="60" t="str">
        <f t="shared" ca="1" si="4"/>
        <v/>
      </c>
      <c r="G141" s="60">
        <v>140</v>
      </c>
      <c r="H141" s="60"/>
      <c r="I141" s="60"/>
      <c r="J141" s="60" t="str">
        <f t="shared" ca="1" si="5"/>
        <v/>
      </c>
      <c r="K141" s="60"/>
      <c r="L141" s="60"/>
    </row>
    <row r="142" spans="5:12">
      <c r="E142" s="60" t="str">
        <f t="shared" ca="1" si="4"/>
        <v/>
      </c>
      <c r="G142" s="60">
        <v>141</v>
      </c>
      <c r="H142" s="60"/>
      <c r="I142" s="60"/>
      <c r="J142" s="60" t="str">
        <f t="shared" ca="1" si="5"/>
        <v/>
      </c>
      <c r="K142" s="60"/>
      <c r="L142" s="60"/>
    </row>
    <row r="143" spans="5:12">
      <c r="E143" s="60" t="str">
        <f t="shared" ca="1" si="4"/>
        <v/>
      </c>
      <c r="G143" s="60">
        <v>142</v>
      </c>
      <c r="H143" s="60"/>
      <c r="I143" s="60"/>
      <c r="J143" s="60" t="str">
        <f t="shared" ca="1" si="5"/>
        <v/>
      </c>
      <c r="K143" s="60"/>
      <c r="L143" s="60"/>
    </row>
    <row r="144" spans="5:12">
      <c r="E144" s="60" t="str">
        <f t="shared" ca="1" si="4"/>
        <v/>
      </c>
      <c r="G144" s="60">
        <v>143</v>
      </c>
      <c r="H144" s="60"/>
      <c r="I144" s="60"/>
      <c r="J144" s="60" t="str">
        <f t="shared" ca="1" si="5"/>
        <v/>
      </c>
      <c r="K144" s="60"/>
      <c r="L144" s="60"/>
    </row>
    <row r="145" spans="5:12">
      <c r="E145" s="60" t="str">
        <f t="shared" ca="1" si="4"/>
        <v/>
      </c>
      <c r="G145" s="60">
        <v>144</v>
      </c>
      <c r="H145" s="60"/>
      <c r="I145" s="60"/>
      <c r="J145" s="60" t="str">
        <f t="shared" ca="1" si="5"/>
        <v/>
      </c>
      <c r="K145" s="60"/>
      <c r="L145" s="60"/>
    </row>
    <row r="146" spans="5:12">
      <c r="E146" s="60" t="str">
        <f t="shared" ca="1" si="4"/>
        <v/>
      </c>
      <c r="G146" s="60">
        <v>145</v>
      </c>
      <c r="H146" s="60"/>
      <c r="I146" s="60"/>
      <c r="J146" s="60" t="str">
        <f t="shared" ca="1" si="5"/>
        <v/>
      </c>
      <c r="K146" s="60"/>
      <c r="L146" s="60"/>
    </row>
    <row r="147" spans="5:12">
      <c r="E147" s="60" t="str">
        <f t="shared" ca="1" si="4"/>
        <v/>
      </c>
      <c r="G147" s="60">
        <v>146</v>
      </c>
      <c r="H147" s="60"/>
      <c r="I147" s="60"/>
      <c r="J147" s="60" t="str">
        <f t="shared" ca="1" si="5"/>
        <v/>
      </c>
      <c r="K147" s="60"/>
      <c r="L147" s="60"/>
    </row>
    <row r="148" spans="5:12">
      <c r="E148" s="60" t="str">
        <f t="shared" ca="1" si="4"/>
        <v/>
      </c>
      <c r="G148" s="60">
        <v>147</v>
      </c>
      <c r="H148" s="60"/>
      <c r="I148" s="60"/>
      <c r="J148" s="60" t="str">
        <f t="shared" ca="1" si="5"/>
        <v/>
      </c>
      <c r="K148" s="60"/>
      <c r="L148" s="60"/>
    </row>
    <row r="149" spans="5:12">
      <c r="E149" s="60" t="str">
        <f t="shared" ca="1" si="4"/>
        <v/>
      </c>
      <c r="G149" s="60">
        <v>148</v>
      </c>
      <c r="H149" s="60"/>
      <c r="I149" s="60"/>
      <c r="J149" s="60" t="str">
        <f t="shared" ca="1" si="5"/>
        <v/>
      </c>
      <c r="K149" s="60"/>
      <c r="L149" s="60"/>
    </row>
    <row r="150" spans="5:12">
      <c r="E150" s="60" t="str">
        <f t="shared" ca="1" si="4"/>
        <v/>
      </c>
      <c r="G150" s="60">
        <v>149</v>
      </c>
      <c r="H150" s="60"/>
      <c r="I150" s="60"/>
      <c r="J150" s="60" t="str">
        <f t="shared" ca="1" si="5"/>
        <v/>
      </c>
      <c r="K150" s="60"/>
      <c r="L150" s="60"/>
    </row>
    <row r="151" spans="5:12">
      <c r="E151" s="60" t="str">
        <f t="shared" ca="1" si="4"/>
        <v/>
      </c>
      <c r="G151" s="60">
        <v>150</v>
      </c>
      <c r="H151" s="60"/>
      <c r="I151" s="60"/>
      <c r="J151" s="60" t="str">
        <f t="shared" ca="1" si="5"/>
        <v/>
      </c>
      <c r="K151" s="60"/>
      <c r="L151" s="60"/>
    </row>
    <row r="152" spans="5:12">
      <c r="E152" s="60" t="str">
        <f t="shared" ca="1" si="4"/>
        <v/>
      </c>
      <c r="G152" s="60">
        <v>151</v>
      </c>
      <c r="H152" s="60"/>
      <c r="I152" s="60"/>
      <c r="J152" s="60" t="str">
        <f t="shared" ca="1" si="5"/>
        <v/>
      </c>
      <c r="K152" s="60"/>
      <c r="L152" s="60"/>
    </row>
    <row r="153" spans="5:12">
      <c r="E153" s="60" t="str">
        <f t="shared" ca="1" si="4"/>
        <v/>
      </c>
      <c r="G153" s="60">
        <v>152</v>
      </c>
      <c r="H153" s="60"/>
      <c r="I153" s="60"/>
      <c r="J153" s="60" t="str">
        <f t="shared" ca="1" si="5"/>
        <v/>
      </c>
      <c r="K153" s="60"/>
      <c r="L153" s="60"/>
    </row>
    <row r="154" spans="5:12">
      <c r="E154" s="60" t="str">
        <f t="shared" ca="1" si="4"/>
        <v/>
      </c>
      <c r="G154" s="60">
        <v>153</v>
      </c>
      <c r="H154" s="60"/>
      <c r="I154" s="60"/>
      <c r="J154" s="60" t="str">
        <f t="shared" ca="1" si="5"/>
        <v/>
      </c>
      <c r="K154" s="60"/>
      <c r="L154" s="60"/>
    </row>
    <row r="155" spans="5:12">
      <c r="E155" s="60" t="str">
        <f t="shared" ca="1" si="4"/>
        <v/>
      </c>
      <c r="G155" s="60">
        <v>154</v>
      </c>
      <c r="H155" s="60"/>
      <c r="I155" s="60"/>
      <c r="J155" s="60" t="str">
        <f t="shared" ca="1" si="5"/>
        <v/>
      </c>
      <c r="K155" s="60"/>
      <c r="L155" s="60"/>
    </row>
    <row r="156" spans="5:12">
      <c r="E156" s="60" t="str">
        <f t="shared" ca="1" si="4"/>
        <v/>
      </c>
      <c r="G156" s="60">
        <v>155</v>
      </c>
      <c r="H156" s="60"/>
      <c r="I156" s="60"/>
      <c r="J156" s="60" t="str">
        <f t="shared" ca="1" si="5"/>
        <v/>
      </c>
      <c r="K156" s="60"/>
      <c r="L156" s="60"/>
    </row>
    <row r="157" spans="5:12">
      <c r="E157" s="60" t="str">
        <f t="shared" ca="1" si="4"/>
        <v/>
      </c>
      <c r="G157" s="60">
        <v>156</v>
      </c>
      <c r="H157" s="60"/>
      <c r="I157" s="60"/>
      <c r="J157" s="60" t="str">
        <f t="shared" ca="1" si="5"/>
        <v/>
      </c>
      <c r="K157" s="60"/>
      <c r="L157" s="60"/>
    </row>
    <row r="158" spans="5:12">
      <c r="E158" s="60" t="str">
        <f t="shared" ca="1" si="4"/>
        <v/>
      </c>
      <c r="G158" s="60">
        <v>157</v>
      </c>
      <c r="H158" s="60"/>
      <c r="I158" s="60"/>
      <c r="J158" s="60" t="str">
        <f t="shared" ca="1" si="5"/>
        <v/>
      </c>
      <c r="K158" s="60"/>
      <c r="L158" s="60"/>
    </row>
    <row r="159" spans="5:12">
      <c r="E159" s="60" t="str">
        <f t="shared" ca="1" si="4"/>
        <v/>
      </c>
      <c r="G159" s="60">
        <v>158</v>
      </c>
      <c r="H159" s="60"/>
      <c r="I159" s="60"/>
      <c r="J159" s="60" t="str">
        <f t="shared" ca="1" si="5"/>
        <v/>
      </c>
      <c r="K159" s="60"/>
      <c r="L159" s="60"/>
    </row>
    <row r="160" spans="5:12">
      <c r="E160" s="60" t="str">
        <f t="shared" ca="1" si="4"/>
        <v/>
      </c>
      <c r="G160" s="60">
        <v>159</v>
      </c>
      <c r="H160" s="60"/>
      <c r="I160" s="60"/>
      <c r="J160" s="60" t="str">
        <f t="shared" ca="1" si="5"/>
        <v/>
      </c>
      <c r="K160" s="60"/>
      <c r="L160" s="60"/>
    </row>
    <row r="161" spans="5:12">
      <c r="E161" s="60" t="str">
        <f t="shared" ca="1" si="4"/>
        <v/>
      </c>
      <c r="G161" s="60">
        <v>160</v>
      </c>
      <c r="H161" s="60"/>
      <c r="I161" s="60"/>
      <c r="J161" s="60" t="str">
        <f t="shared" ca="1" si="5"/>
        <v/>
      </c>
      <c r="K161" s="60"/>
      <c r="L161" s="60"/>
    </row>
    <row r="162" spans="5:12">
      <c r="E162" s="60" t="str">
        <f t="shared" ca="1" si="4"/>
        <v/>
      </c>
      <c r="G162" s="60">
        <v>161</v>
      </c>
      <c r="H162" s="60"/>
      <c r="I162" s="60"/>
      <c r="J162" s="60" t="str">
        <f t="shared" ca="1" si="5"/>
        <v/>
      </c>
      <c r="K162" s="60"/>
      <c r="L162" s="60"/>
    </row>
    <row r="163" spans="5:12">
      <c r="E163" s="60" t="str">
        <f t="shared" ca="1" si="4"/>
        <v/>
      </c>
      <c r="G163" s="60">
        <v>162</v>
      </c>
      <c r="H163" s="60"/>
      <c r="I163" s="60"/>
      <c r="J163" s="60" t="str">
        <f t="shared" ca="1" si="5"/>
        <v/>
      </c>
      <c r="K163" s="60"/>
      <c r="L163" s="60"/>
    </row>
    <row r="164" spans="5:12">
      <c r="E164" s="60" t="str">
        <f t="shared" ca="1" si="4"/>
        <v/>
      </c>
      <c r="G164" s="60">
        <v>163</v>
      </c>
      <c r="H164" s="60"/>
      <c r="I164" s="60"/>
      <c r="J164" s="60" t="str">
        <f t="shared" ca="1" si="5"/>
        <v/>
      </c>
      <c r="K164" s="60"/>
      <c r="L164" s="60"/>
    </row>
    <row r="165" spans="5:12">
      <c r="E165" s="60" t="str">
        <f t="shared" ca="1" si="4"/>
        <v/>
      </c>
      <c r="G165" s="60">
        <v>164</v>
      </c>
      <c r="H165" s="60"/>
      <c r="I165" s="60"/>
      <c r="J165" s="60" t="str">
        <f t="shared" ca="1" si="5"/>
        <v/>
      </c>
      <c r="K165" s="60"/>
      <c r="L165" s="60"/>
    </row>
    <row r="166" spans="5:12">
      <c r="E166" s="60" t="str">
        <f t="shared" ca="1" si="4"/>
        <v/>
      </c>
      <c r="G166" s="60">
        <v>165</v>
      </c>
      <c r="H166" s="60"/>
      <c r="I166" s="60"/>
      <c r="J166" s="60" t="str">
        <f t="shared" ca="1" si="5"/>
        <v/>
      </c>
      <c r="K166" s="60"/>
      <c r="L166" s="60"/>
    </row>
    <row r="167" spans="5:12">
      <c r="E167" s="60" t="str">
        <f t="shared" ca="1" si="4"/>
        <v/>
      </c>
      <c r="G167" s="60">
        <v>166</v>
      </c>
      <c r="H167" s="60"/>
      <c r="I167" s="60"/>
      <c r="J167" s="60" t="str">
        <f t="shared" ca="1" si="5"/>
        <v/>
      </c>
      <c r="K167" s="60"/>
      <c r="L167" s="60"/>
    </row>
    <row r="168" spans="5:12">
      <c r="E168" s="60" t="str">
        <f t="shared" ca="1" si="4"/>
        <v/>
      </c>
      <c r="G168" s="60">
        <v>167</v>
      </c>
      <c r="H168" s="60"/>
      <c r="I168" s="60"/>
      <c r="J168" s="60" t="str">
        <f t="shared" ca="1" si="5"/>
        <v/>
      </c>
      <c r="K168" s="60"/>
      <c r="L168" s="60"/>
    </row>
    <row r="169" spans="5:12">
      <c r="E169" s="60" t="str">
        <f t="shared" ca="1" si="4"/>
        <v/>
      </c>
      <c r="G169" s="60">
        <v>168</v>
      </c>
      <c r="H169" s="60"/>
      <c r="I169" s="60"/>
      <c r="J169" s="60" t="str">
        <f t="shared" ca="1" si="5"/>
        <v/>
      </c>
      <c r="K169" s="60"/>
      <c r="L169" s="60"/>
    </row>
    <row r="170" spans="5:12">
      <c r="E170" s="60" t="str">
        <f t="shared" ca="1" si="4"/>
        <v/>
      </c>
      <c r="G170" s="60">
        <v>169</v>
      </c>
      <c r="H170" s="60"/>
      <c r="I170" s="60"/>
      <c r="J170" s="60" t="str">
        <f t="shared" ca="1" si="5"/>
        <v/>
      </c>
      <c r="K170" s="60"/>
      <c r="L170" s="60"/>
    </row>
    <row r="171" spans="5:12">
      <c r="E171" s="60" t="str">
        <f t="shared" ca="1" si="4"/>
        <v/>
      </c>
      <c r="G171" s="60">
        <v>170</v>
      </c>
      <c r="H171" s="60"/>
      <c r="I171" s="60"/>
      <c r="J171" s="60" t="str">
        <f t="shared" ca="1" si="5"/>
        <v/>
      </c>
      <c r="K171" s="60"/>
      <c r="L171" s="60"/>
    </row>
    <row r="172" spans="5:12">
      <c r="E172" s="60" t="str">
        <f t="shared" ca="1" si="4"/>
        <v/>
      </c>
      <c r="G172" s="60">
        <v>171</v>
      </c>
      <c r="H172" s="60"/>
      <c r="I172" s="60"/>
      <c r="J172" s="60" t="str">
        <f t="shared" ca="1" si="5"/>
        <v/>
      </c>
      <c r="K172" s="60"/>
      <c r="L172" s="60"/>
    </row>
    <row r="173" spans="5:12">
      <c r="E173" s="60" t="str">
        <f t="shared" ca="1" si="4"/>
        <v/>
      </c>
      <c r="G173" s="60">
        <v>172</v>
      </c>
      <c r="H173" s="60"/>
      <c r="I173" s="60"/>
      <c r="J173" s="60" t="str">
        <f t="shared" ca="1" si="5"/>
        <v/>
      </c>
      <c r="K173" s="60"/>
      <c r="L173" s="60"/>
    </row>
    <row r="174" spans="5:12">
      <c r="E174" s="60" t="str">
        <f t="shared" ca="1" si="4"/>
        <v/>
      </c>
      <c r="G174" s="60">
        <v>173</v>
      </c>
      <c r="H174" s="60"/>
      <c r="I174" s="60"/>
      <c r="J174" s="60" t="str">
        <f t="shared" ca="1" si="5"/>
        <v/>
      </c>
      <c r="K174" s="60"/>
      <c r="L174" s="60"/>
    </row>
    <row r="175" spans="5:12">
      <c r="E175" s="60" t="str">
        <f t="shared" ca="1" si="4"/>
        <v/>
      </c>
      <c r="G175" s="60">
        <v>174</v>
      </c>
      <c r="H175" s="60"/>
      <c r="I175" s="60"/>
      <c r="J175" s="60" t="str">
        <f t="shared" ca="1" si="5"/>
        <v/>
      </c>
      <c r="K175" s="60"/>
      <c r="L175" s="60"/>
    </row>
    <row r="176" spans="5:12">
      <c r="E176" s="60" t="str">
        <f t="shared" ca="1" si="4"/>
        <v/>
      </c>
      <c r="G176" s="60">
        <v>175</v>
      </c>
      <c r="H176" s="60"/>
      <c r="I176" s="60"/>
      <c r="J176" s="60" t="str">
        <f t="shared" ca="1" si="5"/>
        <v/>
      </c>
      <c r="K176" s="60"/>
      <c r="L176" s="60"/>
    </row>
    <row r="177" spans="5:12">
      <c r="E177" s="60" t="str">
        <f t="shared" ca="1" si="4"/>
        <v/>
      </c>
      <c r="G177" s="60">
        <v>176</v>
      </c>
      <c r="H177" s="60"/>
      <c r="I177" s="60"/>
      <c r="J177" s="60" t="str">
        <f t="shared" ca="1" si="5"/>
        <v/>
      </c>
      <c r="K177" s="60"/>
      <c r="L177" s="60"/>
    </row>
    <row r="178" spans="5:12">
      <c r="E178" s="60" t="str">
        <f t="shared" ca="1" si="4"/>
        <v/>
      </c>
      <c r="G178" s="60">
        <v>177</v>
      </c>
      <c r="H178" s="60"/>
      <c r="I178" s="60"/>
      <c r="J178" s="60" t="str">
        <f t="shared" ca="1" si="5"/>
        <v/>
      </c>
      <c r="K178" s="60"/>
      <c r="L178" s="60"/>
    </row>
    <row r="179" spans="5:12">
      <c r="E179" s="60" t="str">
        <f t="shared" ca="1" si="4"/>
        <v/>
      </c>
      <c r="G179" s="60">
        <v>178</v>
      </c>
      <c r="H179" s="60"/>
      <c r="I179" s="60"/>
      <c r="J179" s="60" t="str">
        <f t="shared" ca="1" si="5"/>
        <v/>
      </c>
      <c r="K179" s="60"/>
      <c r="L179" s="60"/>
    </row>
    <row r="180" spans="5:12">
      <c r="E180" s="60" t="str">
        <f t="shared" ca="1" si="4"/>
        <v/>
      </c>
      <c r="G180" s="60">
        <v>179</v>
      </c>
      <c r="H180" s="60"/>
      <c r="I180" s="60"/>
      <c r="J180" s="60" t="str">
        <f t="shared" ca="1" si="5"/>
        <v/>
      </c>
      <c r="K180" s="60"/>
      <c r="L180" s="60"/>
    </row>
    <row r="181" spans="5:12">
      <c r="E181" s="60" t="str">
        <f t="shared" ca="1" si="4"/>
        <v/>
      </c>
      <c r="G181" s="60">
        <v>180</v>
      </c>
      <c r="H181" s="60"/>
      <c r="I181" s="60"/>
      <c r="J181" s="60" t="str">
        <f t="shared" ca="1" si="5"/>
        <v/>
      </c>
      <c r="K181" s="60"/>
      <c r="L181" s="60"/>
    </row>
    <row r="182" spans="5:12">
      <c r="E182" s="60" t="str">
        <f t="shared" ca="1" si="4"/>
        <v/>
      </c>
      <c r="G182" s="60">
        <v>181</v>
      </c>
      <c r="H182" s="60"/>
      <c r="I182" s="60"/>
      <c r="J182" s="60" t="str">
        <f t="shared" ca="1" si="5"/>
        <v/>
      </c>
      <c r="K182" s="60"/>
      <c r="L182" s="60"/>
    </row>
    <row r="183" spans="5:12">
      <c r="E183" s="60" t="str">
        <f t="shared" ca="1" si="4"/>
        <v/>
      </c>
      <c r="G183" s="60">
        <v>182</v>
      </c>
      <c r="H183" s="60"/>
      <c r="I183" s="60"/>
      <c r="J183" s="60" t="str">
        <f t="shared" ca="1" si="5"/>
        <v/>
      </c>
      <c r="K183" s="60"/>
      <c r="L183" s="60"/>
    </row>
    <row r="184" spans="5:12">
      <c r="E184" s="60" t="str">
        <f t="shared" ca="1" si="4"/>
        <v/>
      </c>
      <c r="G184" s="60">
        <v>183</v>
      </c>
      <c r="H184" s="60"/>
      <c r="I184" s="60"/>
      <c r="J184" s="60" t="str">
        <f t="shared" ca="1" si="5"/>
        <v/>
      </c>
      <c r="K184" s="60"/>
      <c r="L184" s="60"/>
    </row>
    <row r="185" spans="5:12">
      <c r="E185" s="60" t="str">
        <f t="shared" ca="1" si="4"/>
        <v/>
      </c>
      <c r="G185" s="60">
        <v>184</v>
      </c>
      <c r="H185" s="60"/>
      <c r="I185" s="60"/>
      <c r="J185" s="60" t="str">
        <f t="shared" ca="1" si="5"/>
        <v/>
      </c>
      <c r="K185" s="60"/>
      <c r="L185" s="60"/>
    </row>
    <row r="186" spans="5:12">
      <c r="E186" s="60" t="str">
        <f t="shared" ca="1" si="4"/>
        <v/>
      </c>
      <c r="G186" s="60">
        <v>185</v>
      </c>
      <c r="H186" s="60"/>
      <c r="I186" s="60"/>
      <c r="J186" s="60" t="str">
        <f t="shared" ca="1" si="5"/>
        <v/>
      </c>
      <c r="K186" s="60"/>
      <c r="L186" s="60"/>
    </row>
    <row r="187" spans="5:12">
      <c r="E187" s="60" t="str">
        <f t="shared" ca="1" si="4"/>
        <v/>
      </c>
      <c r="G187" s="60">
        <v>186</v>
      </c>
      <c r="H187" s="60"/>
      <c r="I187" s="60"/>
      <c r="J187" s="60" t="str">
        <f t="shared" ca="1" si="5"/>
        <v/>
      </c>
      <c r="K187" s="60"/>
      <c r="L187" s="60"/>
    </row>
    <row r="188" spans="5:12">
      <c r="E188" s="60" t="str">
        <f t="shared" ca="1" si="4"/>
        <v/>
      </c>
      <c r="G188" s="60">
        <v>187</v>
      </c>
      <c r="H188" s="60"/>
      <c r="I188" s="60"/>
      <c r="J188" s="60" t="str">
        <f t="shared" ca="1" si="5"/>
        <v/>
      </c>
      <c r="K188" s="60"/>
      <c r="L188" s="60"/>
    </row>
    <row r="189" spans="5:12">
      <c r="E189" s="60" t="str">
        <f t="shared" ca="1" si="4"/>
        <v/>
      </c>
      <c r="G189" s="60">
        <v>188</v>
      </c>
      <c r="H189" s="60"/>
      <c r="I189" s="60"/>
      <c r="J189" s="60" t="str">
        <f t="shared" ca="1" si="5"/>
        <v/>
      </c>
      <c r="K189" s="60"/>
      <c r="L189" s="60"/>
    </row>
    <row r="190" spans="5:12">
      <c r="E190" s="60" t="str">
        <f t="shared" ca="1" si="4"/>
        <v/>
      </c>
      <c r="G190" s="60">
        <v>189</v>
      </c>
      <c r="H190" s="60"/>
      <c r="I190" s="60"/>
      <c r="J190" s="60" t="str">
        <f t="shared" ca="1" si="5"/>
        <v/>
      </c>
      <c r="K190" s="60"/>
      <c r="L190" s="60"/>
    </row>
    <row r="191" spans="5:12">
      <c r="E191" s="60" t="str">
        <f t="shared" ca="1" si="4"/>
        <v/>
      </c>
      <c r="G191" s="60">
        <v>190</v>
      </c>
      <c r="H191" s="60"/>
      <c r="I191" s="60"/>
      <c r="J191" s="60" t="str">
        <f t="shared" ca="1" si="5"/>
        <v/>
      </c>
      <c r="K191" s="60"/>
      <c r="L191" s="60"/>
    </row>
    <row r="192" spans="5:12">
      <c r="E192" s="60" t="str">
        <f t="shared" ca="1" si="4"/>
        <v/>
      </c>
      <c r="G192" s="60">
        <v>191</v>
      </c>
      <c r="H192" s="60"/>
      <c r="I192" s="60"/>
      <c r="J192" s="60" t="str">
        <f t="shared" ca="1" si="5"/>
        <v/>
      </c>
      <c r="K192" s="60"/>
      <c r="L192" s="60"/>
    </row>
    <row r="193" spans="5:12">
      <c r="E193" s="60" t="str">
        <f t="shared" ca="1" si="4"/>
        <v/>
      </c>
      <c r="G193" s="60">
        <v>192</v>
      </c>
      <c r="H193" s="60"/>
      <c r="I193" s="60"/>
      <c r="J193" s="60" t="str">
        <f t="shared" ca="1" si="5"/>
        <v/>
      </c>
      <c r="K193" s="60"/>
      <c r="L193" s="60"/>
    </row>
    <row r="194" spans="5:12">
      <c r="E194" s="60" t="str">
        <f t="shared" ca="1" si="4"/>
        <v/>
      </c>
      <c r="G194" s="60">
        <v>193</v>
      </c>
      <c r="H194" s="60"/>
      <c r="I194" s="60"/>
      <c r="J194" s="60" t="str">
        <f t="shared" ca="1" si="5"/>
        <v/>
      </c>
      <c r="K194" s="60"/>
      <c r="L194" s="60"/>
    </row>
    <row r="195" spans="5:12">
      <c r="E195" s="60" t="str">
        <f t="shared" ref="E195:E200" ca="1" si="6">_xlfn.IFNA(IF($G195+1&gt;$F$2,"",INDEX(INDIRECT("SubnetsVLANs!$D$"&amp;$G195+2&amp;":$D$"&amp;$F$2),MATCH("vlan*",INDIRECT("SubnetsVLANs!$E$"&amp;$G195+2&amp;":$E$"&amp;$F$2),0))),"")</f>
        <v/>
      </c>
      <c r="G195" s="60">
        <v>194</v>
      </c>
      <c r="H195" s="60"/>
      <c r="I195" s="60"/>
      <c r="J195" s="60" t="str">
        <f t="shared" ref="J195:J200" ca="1" si="7">_xlfn.IFNA(IF($G195+1&gt;$F$2,"",INDEX(INDIRECT("SubnetsVLANs!$D$"&amp;$G195+2&amp;":$D$"&amp;$F$2),MATCH("Subnet*",INDIRECT("SubnetsVLANs!$E$"&amp;$G195+2&amp;":$E$"&amp;$F$2),0))),"")</f>
        <v/>
      </c>
      <c r="K195" s="60"/>
      <c r="L195" s="60"/>
    </row>
    <row r="196" spans="5:12">
      <c r="E196" s="60" t="str">
        <f t="shared" ca="1" si="6"/>
        <v/>
      </c>
      <c r="G196" s="60">
        <v>195</v>
      </c>
      <c r="H196" s="60"/>
      <c r="I196" s="60"/>
      <c r="J196" s="60" t="str">
        <f t="shared" ca="1" si="7"/>
        <v/>
      </c>
      <c r="K196" s="60"/>
      <c r="L196" s="60"/>
    </row>
    <row r="197" spans="5:12">
      <c r="E197" s="60" t="str">
        <f t="shared" ca="1" si="6"/>
        <v/>
      </c>
      <c r="G197" s="60">
        <v>196</v>
      </c>
      <c r="H197" s="60"/>
      <c r="I197" s="60"/>
      <c r="J197" s="60" t="str">
        <f t="shared" ca="1" si="7"/>
        <v/>
      </c>
      <c r="K197" s="60"/>
      <c r="L197" s="60"/>
    </row>
    <row r="198" spans="5:12">
      <c r="E198" s="60" t="str">
        <f t="shared" ca="1" si="6"/>
        <v/>
      </c>
      <c r="G198" s="60">
        <v>197</v>
      </c>
      <c r="H198" s="60"/>
      <c r="I198" s="60"/>
      <c r="J198" s="60" t="str">
        <f t="shared" ca="1" si="7"/>
        <v/>
      </c>
      <c r="K198" s="60"/>
      <c r="L198" s="60"/>
    </row>
    <row r="199" spans="5:12">
      <c r="E199" s="60" t="str">
        <f t="shared" ca="1" si="6"/>
        <v/>
      </c>
      <c r="G199" s="60">
        <v>198</v>
      </c>
      <c r="H199" s="60"/>
      <c r="I199" s="60"/>
      <c r="J199" s="60" t="str">
        <f t="shared" ca="1" si="7"/>
        <v/>
      </c>
      <c r="K199" s="60"/>
      <c r="L199" s="60"/>
    </row>
    <row r="200" spans="5:12">
      <c r="E200" s="60" t="str">
        <f t="shared" ca="1" si="6"/>
        <v/>
      </c>
      <c r="G200" s="60">
        <v>199</v>
      </c>
      <c r="H200" s="60"/>
      <c r="I200" s="60"/>
      <c r="J200" s="60" t="str">
        <f t="shared" ca="1" si="7"/>
        <v/>
      </c>
      <c r="K200" s="60"/>
      <c r="L200" s="60"/>
    </row>
    <row r="201" spans="5:12">
      <c r="G201" s="60">
        <v>200</v>
      </c>
      <c r="H201" s="60"/>
      <c r="I201" s="60"/>
      <c r="J201" s="60"/>
      <c r="K201" s="60"/>
      <c r="L201" s="60"/>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3"/>
  <sheetViews>
    <sheetView zoomScale="101" workbookViewId="0">
      <selection sqref="A1:J1"/>
    </sheetView>
  </sheetViews>
  <sheetFormatPr defaultColWidth="8.6328125" defaultRowHeight="14.5"/>
  <cols>
    <col min="1" max="1" width="8.6328125" customWidth="1"/>
    <col min="2" max="2" width="18.1796875" bestFit="1" customWidth="1"/>
    <col min="3" max="3" width="19.81640625" bestFit="1" customWidth="1"/>
    <col min="4" max="4" width="16.36328125" bestFit="1" customWidth="1"/>
    <col min="5" max="5" width="16.36328125" style="1" customWidth="1"/>
    <col min="6" max="6" width="15.1796875" bestFit="1" customWidth="1"/>
    <col min="7" max="7" width="25.81640625" bestFit="1" customWidth="1"/>
    <col min="8" max="8" width="15.1796875" bestFit="1" customWidth="1"/>
    <col min="9" max="9" width="42.36328125" customWidth="1"/>
    <col min="10" max="10" width="10.36328125" bestFit="1" customWidth="1"/>
  </cols>
  <sheetData>
    <row r="1" spans="1:10" ht="63" customHeight="1">
      <c r="A1" s="115" t="s">
        <v>1323</v>
      </c>
      <c r="B1" s="115"/>
      <c r="C1" s="115"/>
      <c r="D1" s="115"/>
      <c r="E1" s="115"/>
      <c r="F1" s="115"/>
      <c r="G1" s="115"/>
      <c r="H1" s="115"/>
      <c r="I1" s="115"/>
      <c r="J1" s="115"/>
    </row>
    <row r="2" spans="1:10" ht="29" customHeight="1">
      <c r="A2" s="28" t="s">
        <v>0</v>
      </c>
      <c r="B2" s="28" t="s">
        <v>6</v>
      </c>
      <c r="C2" s="28" t="s">
        <v>652</v>
      </c>
      <c r="D2" s="28" t="s">
        <v>654</v>
      </c>
      <c r="E2" s="29" t="s">
        <v>655</v>
      </c>
      <c r="F2" s="28" t="s">
        <v>58</v>
      </c>
      <c r="G2" s="29" t="s">
        <v>657</v>
      </c>
      <c r="H2" s="28" t="s">
        <v>60</v>
      </c>
      <c r="I2" s="28" t="s">
        <v>658</v>
      </c>
      <c r="J2" s="28" t="s">
        <v>424</v>
      </c>
    </row>
    <row r="3" spans="1:10">
      <c r="A3" s="34" t="s">
        <v>316</v>
      </c>
      <c r="B3" s="34" t="s">
        <v>353</v>
      </c>
      <c r="C3" s="34" t="s">
        <v>587</v>
      </c>
      <c r="D3" s="34" t="s">
        <v>662</v>
      </c>
      <c r="E3" s="34"/>
      <c r="F3" s="34" t="s">
        <v>29</v>
      </c>
      <c r="G3" s="34" t="s">
        <v>810</v>
      </c>
      <c r="H3" s="34" t="s">
        <v>621</v>
      </c>
      <c r="I3" s="34" t="s">
        <v>664</v>
      </c>
      <c r="J3" s="34"/>
    </row>
  </sheetData>
  <mergeCells count="1">
    <mergeCell ref="A1:J1"/>
  </mergeCells>
  <dataValidations count="1">
    <dataValidation allowBlank="1" sqref="C3:J1048576 A1:J1" xr:uid="{019DC6E6-1EDC-134E-BBE0-FEEAD61F95BF}"/>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prompt="Select an OCI region" xr:uid="{F5B73801-E8DD-A24A-9ED8-4989D0DC2835}">
          <x14:formula1>
            <xm:f>drop_down_rule_set!$N$2:$N$43</xm:f>
          </x14:formula1>
          <xm:sqref>A3:A1048576</xm:sqref>
        </x14:dataValidation>
        <x14:dataValidation type="list" allowBlank="1" xr:uid="{CDBF8DC3-E183-2C48-AA2F-0F79164F379A}">
          <x14:formula1>
            <xm:f>drop_down_rule_comp!$B$2:$B$6</xm:f>
          </x14:formula1>
          <xm:sqref>B3:B1048576</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2"/>
  <sheetViews>
    <sheetView workbookViewId="0">
      <selection sqref="A1:I1"/>
    </sheetView>
  </sheetViews>
  <sheetFormatPr defaultColWidth="8.81640625" defaultRowHeight="14.5"/>
  <cols>
    <col min="1" max="1" width="9.1796875" customWidth="1"/>
    <col min="2" max="2" width="19.1796875" bestFit="1" customWidth="1"/>
    <col min="3" max="3" width="21.453125" customWidth="1"/>
    <col min="4" max="4" width="25.1796875" customWidth="1"/>
    <col min="5" max="5" width="16" bestFit="1" customWidth="1"/>
    <col min="6" max="6" width="31.81640625" customWidth="1"/>
    <col min="7" max="7" width="16.1796875" bestFit="1" customWidth="1"/>
    <col min="8" max="8" width="16.1796875" customWidth="1"/>
    <col min="9" max="9" width="12.36328125" customWidth="1"/>
  </cols>
  <sheetData>
    <row r="1" spans="1:9" ht="63" customHeight="1">
      <c r="A1" s="115" t="s">
        <v>1324</v>
      </c>
      <c r="B1" s="115"/>
      <c r="C1" s="115"/>
      <c r="D1" s="115"/>
      <c r="E1" s="115"/>
      <c r="F1" s="115"/>
      <c r="G1" s="115"/>
      <c r="H1" s="115"/>
      <c r="I1" s="115"/>
    </row>
    <row r="2" spans="1:9">
      <c r="A2" s="9" t="s">
        <v>0</v>
      </c>
      <c r="B2" s="9" t="s">
        <v>6</v>
      </c>
      <c r="C2" s="9" t="s">
        <v>10</v>
      </c>
      <c r="D2" s="9" t="s">
        <v>42</v>
      </c>
      <c r="E2" s="9" t="s">
        <v>58</v>
      </c>
      <c r="F2" s="9" t="s">
        <v>59</v>
      </c>
      <c r="G2" s="9" t="s">
        <v>60</v>
      </c>
      <c r="H2" s="9" t="s">
        <v>61</v>
      </c>
      <c r="I2" s="28" t="s">
        <v>424</v>
      </c>
    </row>
  </sheetData>
  <mergeCells count="1">
    <mergeCell ref="A1:I1"/>
  </mergeCells>
  <dataValidations count="1">
    <dataValidation allowBlank="1" sqref="E3:I1048576 A1:I1" xr:uid="{987B6668-CCB1-F947-8EF0-372CE5A5A9E6}"/>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4">
        <x14:dataValidation type="list" allowBlank="1" prompt="Select an OCI region" xr:uid="{4ABE2115-8AD0-8A4B-91EC-A09128CC50C9}">
          <x14:formula1>
            <xm:f>drop_down_rule_set!$N$2:$N$43</xm:f>
          </x14:formula1>
          <xm:sqref>A3:A1048576</xm:sqref>
        </x14:dataValidation>
        <x14:dataValidation type="list" allowBlank="1" prompt="Specify Route Table Name" xr:uid="{539994CB-64FA-F84C-81E4-4BA7D9F5B472}">
          <x14:formula1>
            <xm:f>INDIRECT("drop_down_rule_set!$E$2:"&amp;ADDRESS(COUNTIF(drop_down_rule_set!$F$2:F500,"*?")+1,5,1,4))</xm:f>
          </x14:formula1>
          <xm:sqref>D3:D1048576</xm:sqref>
        </x14:dataValidation>
        <x14:dataValidation type="list" allowBlank="1" prompt="Specify Compartment name." xr:uid="{A8FA1DF7-C67A-3F46-8EFF-0F3FED30B2CA}">
          <x14:formula1>
            <xm:f>INDIRECT("drop_down_rule_comp!$B$2:"&amp;ADDRESS(COUNTIF(drop_down_rule_comp!$B$2:B500,"*?")+1,2,1,4))</xm:f>
          </x14:formula1>
          <xm:sqref>B3:B1048576</xm:sqref>
        </x14:dataValidation>
        <x14:dataValidation type="list" allowBlank="1" prompt="Specify your VCN" xr:uid="{F7C24A19-7123-0349-9C15-B3EE3B41BF32}">
          <x14:formula1>
            <xm:f>INDIRECT("drop_down_rule_set!$C$2:"&amp;ADDRESS(COUNTIF(drop_down_rule_set!$C$2:C500,"*?")+1,3,1,4))</xm:f>
          </x14:formula1>
          <xm:sqref>C3:C1048576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Q2"/>
  <sheetViews>
    <sheetView workbookViewId="0">
      <selection sqref="A1:Q1"/>
    </sheetView>
  </sheetViews>
  <sheetFormatPr defaultColWidth="8.81640625" defaultRowHeight="14.5"/>
  <cols>
    <col min="1" max="1" width="9.1796875" customWidth="1"/>
    <col min="2" max="2" width="17.81640625" customWidth="1"/>
    <col min="3" max="3" width="14.81640625" customWidth="1"/>
    <col min="4" max="4" width="33.1796875" customWidth="1"/>
    <col min="7" max="7" width="10.453125" bestFit="1" customWidth="1"/>
    <col min="11" max="11" width="11.1796875" bestFit="1" customWidth="1"/>
    <col min="16" max="16" width="14.1796875" customWidth="1"/>
    <col min="17" max="17" width="11.6328125" customWidth="1"/>
  </cols>
  <sheetData>
    <row r="1" spans="1:17" ht="60" customHeight="1">
      <c r="A1" s="115" t="s">
        <v>1325</v>
      </c>
      <c r="B1" s="115"/>
      <c r="C1" s="115"/>
      <c r="D1" s="115"/>
      <c r="E1" s="115"/>
      <c r="F1" s="115"/>
      <c r="G1" s="115"/>
      <c r="H1" s="115"/>
      <c r="I1" s="115"/>
      <c r="J1" s="115"/>
      <c r="K1" s="115"/>
      <c r="L1" s="115"/>
      <c r="M1" s="115"/>
      <c r="N1" s="115"/>
      <c r="O1" s="115"/>
      <c r="P1" s="115"/>
      <c r="Q1" s="115"/>
    </row>
    <row r="2" spans="1:17">
      <c r="A2" s="9" t="s">
        <v>0</v>
      </c>
      <c r="B2" s="9" t="s">
        <v>6</v>
      </c>
      <c r="C2" s="9" t="s">
        <v>10</v>
      </c>
      <c r="D2" s="9" t="s">
        <v>62</v>
      </c>
      <c r="E2" s="9" t="s">
        <v>63</v>
      </c>
      <c r="F2" s="9" t="s">
        <v>64</v>
      </c>
      <c r="G2" s="9" t="s">
        <v>65</v>
      </c>
      <c r="H2" s="9" t="s">
        <v>66</v>
      </c>
      <c r="I2" s="9" t="s">
        <v>67</v>
      </c>
      <c r="J2" s="9" t="s">
        <v>68</v>
      </c>
      <c r="K2" s="9" t="s">
        <v>69</v>
      </c>
      <c r="L2" s="9" t="s">
        <v>70</v>
      </c>
      <c r="M2" s="9" t="s">
        <v>71</v>
      </c>
      <c r="N2" s="9" t="s">
        <v>72</v>
      </c>
      <c r="O2" s="9" t="s">
        <v>73</v>
      </c>
      <c r="P2" s="9" t="s">
        <v>61</v>
      </c>
      <c r="Q2" s="28" t="s">
        <v>424</v>
      </c>
    </row>
  </sheetData>
  <mergeCells count="1">
    <mergeCell ref="A1:Q1"/>
  </mergeCells>
  <dataValidations count="2">
    <dataValidation allowBlank="1" showInputMessage="1" sqref="A2" xr:uid="{600788A2-7B4D-664C-999E-53320D2DE8E3}"/>
    <dataValidation allowBlank="1" sqref="D3:D1048576 H3:Q1048576 A1:Q1" xr:uid="{0E92B781-F696-BC49-9281-0F76965C80D8}"/>
  </dataValidation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prompt="Select an OCI region" xr:uid="{338366B0-B693-2B4E-A850-6C89D4EAAE33}">
          <x14:formula1>
            <xm:f>drop_down_rule_set!$N$2:$N$43</xm:f>
          </x14:formula1>
          <xm:sqref>A3:A1048576</xm:sqref>
        </x14:dataValidation>
        <x14:dataValidation type="list" allowBlank="1" xr:uid="{01978010-7551-8D49-9CCD-D60873B223E1}">
          <x14:formula1>
            <xm:f>drop_down_rule_set!$U$2:$U$3</xm:f>
          </x14:formula1>
          <xm:sqref>E3:E1048576</xm:sqref>
        </x14:dataValidation>
        <x14:dataValidation type="list" allowBlank="1" xr:uid="{10C7F558-B013-3E41-A322-F09F7A8A7172}">
          <x14:formula1>
            <xm:f>drop_down_rule_set!$V$2:$V$5</xm:f>
          </x14:formula1>
          <xm:sqref>F3:F1048576</xm:sqref>
        </x14:dataValidation>
        <x14:dataValidation type="list" allowBlank="1" errorTitle="Error" error="Invalid Option" xr:uid="{C2594114-9213-334A-B8BC-AC71B53220C4}">
          <x14:formula1>
            <xm:f>drop_down_rule_set!$W$2:$W$3</xm:f>
          </x14:formula1>
          <xm:sqref>G3:G1048576</xm:sqref>
        </x14:dataValidation>
        <x14:dataValidation type="list" allowBlank="1" prompt="Specify Compartment name." xr:uid="{6EBAFE47-32EE-1047-AAC1-E7836B13DEC8}">
          <x14:formula1>
            <xm:f>INDIRECT("drop_down_rule_comp!$B$2:"&amp;ADDRESS(COUNTIF(drop_down_rule_comp!$B$2:B500,"*?")+1,2,1,4))</xm:f>
          </x14:formula1>
          <xm:sqref>B3:B1048576</xm:sqref>
        </x14:dataValidation>
        <x14:dataValidation type="list" allowBlank="1" prompt="Specify your VCN" xr:uid="{422E2552-E1BA-A048-A7E8-D239B7D88F7E}">
          <x14:formula1>
            <xm:f>INDIRECT("drop_down_rule_set!$C$2:"&amp;ADDRESS(COUNTIF(drop_down_rule_set!$C$2:C500,"*?")+1,3,1,4))</xm:f>
          </x14:formula1>
          <xm:sqref>C3:C1048576</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T21"/>
  <sheetViews>
    <sheetView zoomScale="92" workbookViewId="0">
      <selection sqref="A1:T1"/>
    </sheetView>
  </sheetViews>
  <sheetFormatPr defaultColWidth="8.81640625" defaultRowHeight="14.5"/>
  <cols>
    <col min="1" max="1" width="8.453125" bestFit="1" customWidth="1"/>
    <col min="2" max="2" width="18.1796875" bestFit="1" customWidth="1"/>
    <col min="3" max="3" width="18.1796875" customWidth="1"/>
    <col min="4" max="4" width="13.1796875" bestFit="1" customWidth="1"/>
    <col min="5" max="6" width="8.81640625" style="1"/>
    <col min="7" max="7" width="10.453125" style="1" bestFit="1" customWidth="1"/>
    <col min="8" max="8" width="11.1796875" bestFit="1" customWidth="1"/>
    <col min="9" max="9" width="9.81640625" customWidth="1"/>
    <col min="10" max="10" width="15.81640625" customWidth="1"/>
    <col min="11" max="11" width="12.36328125" customWidth="1"/>
    <col min="17" max="17" width="10.1796875" bestFit="1" customWidth="1"/>
    <col min="18" max="18" width="14.1796875" bestFit="1" customWidth="1"/>
    <col min="19" max="19" width="13.1796875" bestFit="1" customWidth="1"/>
    <col min="20" max="20" width="11.6328125" bestFit="1" customWidth="1"/>
  </cols>
  <sheetData>
    <row r="1" spans="1:20" ht="118.75" customHeight="1">
      <c r="A1" s="115" t="s">
        <v>1326</v>
      </c>
      <c r="B1" s="115"/>
      <c r="C1" s="115"/>
      <c r="D1" s="115"/>
      <c r="E1" s="115"/>
      <c r="F1" s="115"/>
      <c r="G1" s="115"/>
      <c r="H1" s="115"/>
      <c r="I1" s="115"/>
      <c r="J1" s="115"/>
      <c r="K1" s="115"/>
      <c r="L1" s="115"/>
      <c r="M1" s="115"/>
      <c r="N1" s="115"/>
      <c r="O1" s="115"/>
      <c r="P1" s="115"/>
      <c r="Q1" s="115"/>
      <c r="R1" s="115"/>
      <c r="S1" s="115"/>
      <c r="T1" s="115"/>
    </row>
    <row r="2" spans="1:20">
      <c r="A2" s="49" t="s">
        <v>0</v>
      </c>
      <c r="B2" s="81" t="s">
        <v>6</v>
      </c>
      <c r="C2" s="81" t="s">
        <v>10</v>
      </c>
      <c r="D2" s="49" t="s">
        <v>74</v>
      </c>
      <c r="E2" s="49" t="s">
        <v>75</v>
      </c>
      <c r="F2" s="49" t="s">
        <v>64</v>
      </c>
      <c r="G2" s="49" t="s">
        <v>65</v>
      </c>
      <c r="H2" s="49" t="s">
        <v>76</v>
      </c>
      <c r="I2" s="82" t="s">
        <v>66</v>
      </c>
      <c r="J2" s="49" t="s">
        <v>60</v>
      </c>
      <c r="K2" s="49" t="s">
        <v>69</v>
      </c>
      <c r="L2" s="49" t="s">
        <v>67</v>
      </c>
      <c r="M2" s="49" t="s">
        <v>68</v>
      </c>
      <c r="N2" s="49" t="s">
        <v>70</v>
      </c>
      <c r="O2" s="49" t="s">
        <v>71</v>
      </c>
      <c r="P2" s="49" t="s">
        <v>72</v>
      </c>
      <c r="Q2" s="49" t="s">
        <v>73</v>
      </c>
      <c r="R2" s="49" t="s">
        <v>61</v>
      </c>
      <c r="S2" s="49" t="s">
        <v>423</v>
      </c>
      <c r="T2" s="49" t="s">
        <v>424</v>
      </c>
    </row>
    <row r="3" spans="1:20" ht="29" customHeight="1">
      <c r="A3" s="34" t="s">
        <v>316</v>
      </c>
      <c r="B3" s="35" t="s">
        <v>353</v>
      </c>
      <c r="C3" s="35" t="s">
        <v>586</v>
      </c>
      <c r="D3" s="34" t="s">
        <v>616</v>
      </c>
      <c r="E3" s="34" t="s">
        <v>617</v>
      </c>
      <c r="F3" s="34" t="s">
        <v>388</v>
      </c>
      <c r="G3" s="34" t="s">
        <v>78</v>
      </c>
      <c r="H3" s="34"/>
      <c r="I3" s="34"/>
      <c r="J3" s="34" t="s">
        <v>389</v>
      </c>
      <c r="K3" s="34" t="s">
        <v>618</v>
      </c>
      <c r="L3" s="34"/>
      <c r="M3" s="34"/>
      <c r="N3" s="34">
        <v>80</v>
      </c>
      <c r="O3" s="34">
        <v>80</v>
      </c>
      <c r="P3" s="34"/>
      <c r="Q3" s="34"/>
      <c r="R3" s="34" t="s">
        <v>619</v>
      </c>
      <c r="S3" s="34"/>
      <c r="T3" s="34"/>
    </row>
    <row r="4" spans="1:20" ht="28.75" customHeight="1">
      <c r="A4" s="34" t="s">
        <v>316</v>
      </c>
      <c r="B4" s="35" t="s">
        <v>353</v>
      </c>
      <c r="C4" s="35" t="s">
        <v>586</v>
      </c>
      <c r="D4" s="34" t="s">
        <v>616</v>
      </c>
      <c r="E4" s="34" t="s">
        <v>620</v>
      </c>
      <c r="F4" s="34" t="s">
        <v>388</v>
      </c>
      <c r="G4" s="34" t="s">
        <v>78</v>
      </c>
      <c r="H4" s="34" t="s">
        <v>621</v>
      </c>
      <c r="I4" s="34" t="s">
        <v>29</v>
      </c>
      <c r="J4" s="34"/>
      <c r="K4" s="34"/>
      <c r="L4" s="34"/>
      <c r="M4" s="34"/>
      <c r="N4" s="34">
        <v>443</v>
      </c>
      <c r="O4" s="34">
        <v>443</v>
      </c>
      <c r="P4" s="34"/>
      <c r="Q4" s="34"/>
      <c r="R4" s="34" t="s">
        <v>622</v>
      </c>
      <c r="S4" s="34"/>
      <c r="T4" s="34"/>
    </row>
    <row r="5" spans="1:20" ht="28.75" customHeight="1">
      <c r="A5" s="34" t="s">
        <v>316</v>
      </c>
      <c r="B5" s="35" t="s">
        <v>353</v>
      </c>
      <c r="C5" s="35" t="s">
        <v>586</v>
      </c>
      <c r="D5" s="34" t="s">
        <v>616</v>
      </c>
      <c r="E5" s="34" t="s">
        <v>620</v>
      </c>
      <c r="F5" s="34" t="s">
        <v>388</v>
      </c>
      <c r="G5" s="34" t="s">
        <v>78</v>
      </c>
      <c r="H5" s="34" t="s">
        <v>621</v>
      </c>
      <c r="I5" s="34" t="s">
        <v>623</v>
      </c>
      <c r="J5" s="34"/>
      <c r="K5" s="34"/>
      <c r="L5" s="34"/>
      <c r="M5" s="34"/>
      <c r="N5" s="34">
        <v>443</v>
      </c>
      <c r="O5" s="34">
        <v>443</v>
      </c>
      <c r="P5" s="34"/>
      <c r="Q5" s="34"/>
      <c r="R5" s="34" t="s">
        <v>624</v>
      </c>
      <c r="S5" s="34"/>
      <c r="T5" s="34"/>
    </row>
    <row r="6" spans="1:20" ht="29">
      <c r="A6" s="34" t="s">
        <v>316</v>
      </c>
      <c r="B6" s="35" t="s">
        <v>353</v>
      </c>
      <c r="C6" s="35" t="s">
        <v>586</v>
      </c>
      <c r="D6" s="34" t="s">
        <v>625</v>
      </c>
      <c r="E6" s="34" t="s">
        <v>617</v>
      </c>
      <c r="F6" s="34" t="s">
        <v>388</v>
      </c>
      <c r="G6" s="34" t="s">
        <v>78</v>
      </c>
      <c r="H6" s="34"/>
      <c r="I6" s="34"/>
      <c r="J6" s="34" t="s">
        <v>389</v>
      </c>
      <c r="K6" s="34" t="s">
        <v>618</v>
      </c>
      <c r="L6" s="34"/>
      <c r="M6" s="34"/>
      <c r="N6" s="34">
        <v>22</v>
      </c>
      <c r="O6" s="34">
        <v>22</v>
      </c>
      <c r="P6" s="34"/>
      <c r="Q6" s="34"/>
      <c r="R6" s="34" t="s">
        <v>626</v>
      </c>
      <c r="S6" s="34"/>
      <c r="T6" s="34"/>
    </row>
    <row r="7" spans="1:20" ht="29">
      <c r="A7" s="34" t="s">
        <v>316</v>
      </c>
      <c r="B7" s="35" t="s">
        <v>353</v>
      </c>
      <c r="C7" s="35" t="s">
        <v>586</v>
      </c>
      <c r="D7" s="34" t="s">
        <v>625</v>
      </c>
      <c r="E7" s="34" t="s">
        <v>620</v>
      </c>
      <c r="F7" s="34" t="s">
        <v>388</v>
      </c>
      <c r="G7" s="34" t="s">
        <v>78</v>
      </c>
      <c r="H7" s="34" t="s">
        <v>621</v>
      </c>
      <c r="I7" s="34" t="s">
        <v>623</v>
      </c>
      <c r="J7" s="34"/>
      <c r="K7" s="34"/>
      <c r="L7" s="34"/>
      <c r="M7" s="34"/>
      <c r="N7" s="34">
        <v>22</v>
      </c>
      <c r="O7" s="34">
        <v>22</v>
      </c>
      <c r="P7" s="34"/>
      <c r="Q7" s="34"/>
      <c r="R7" s="34" t="s">
        <v>627</v>
      </c>
      <c r="S7" s="34"/>
      <c r="T7" s="34"/>
    </row>
    <row r="8" spans="1:20" ht="29">
      <c r="A8" s="34" t="s">
        <v>316</v>
      </c>
      <c r="B8" s="35" t="s">
        <v>353</v>
      </c>
      <c r="C8" s="35" t="s">
        <v>586</v>
      </c>
      <c r="D8" s="34" t="s">
        <v>625</v>
      </c>
      <c r="E8" s="34" t="s">
        <v>620</v>
      </c>
      <c r="F8" s="34" t="s">
        <v>388</v>
      </c>
      <c r="G8" s="34" t="s">
        <v>78</v>
      </c>
      <c r="H8" s="34" t="s">
        <v>621</v>
      </c>
      <c r="I8" s="34" t="s">
        <v>628</v>
      </c>
      <c r="J8" s="34"/>
      <c r="K8" s="34"/>
      <c r="L8" s="34"/>
      <c r="M8" s="34"/>
      <c r="N8" s="34">
        <v>22</v>
      </c>
      <c r="O8" s="34">
        <v>22</v>
      </c>
      <c r="P8" s="34"/>
      <c r="Q8" s="34"/>
      <c r="R8" s="34" t="s">
        <v>629</v>
      </c>
      <c r="S8" s="34"/>
      <c r="T8" s="34"/>
    </row>
    <row r="9" spans="1:20" ht="29">
      <c r="A9" s="34" t="s">
        <v>316</v>
      </c>
      <c r="B9" s="35" t="s">
        <v>353</v>
      </c>
      <c r="C9" s="35" t="s">
        <v>586</v>
      </c>
      <c r="D9" s="34" t="s">
        <v>625</v>
      </c>
      <c r="E9" s="34" t="s">
        <v>617</v>
      </c>
      <c r="F9" s="34" t="s">
        <v>388</v>
      </c>
      <c r="G9" s="34" t="s">
        <v>78</v>
      </c>
      <c r="H9" s="34"/>
      <c r="I9" s="34"/>
      <c r="J9" s="34" t="s">
        <v>389</v>
      </c>
      <c r="K9" s="34" t="s">
        <v>630</v>
      </c>
      <c r="L9" s="34"/>
      <c r="M9" s="34"/>
      <c r="N9" s="34">
        <v>22</v>
      </c>
      <c r="O9" s="34">
        <v>22</v>
      </c>
      <c r="P9" s="34"/>
      <c r="Q9" s="34"/>
      <c r="R9" s="34" t="s">
        <v>631</v>
      </c>
      <c r="S9" s="34"/>
      <c r="T9" s="34"/>
    </row>
    <row r="10" spans="1:20" ht="43.5">
      <c r="A10" s="34" t="s">
        <v>316</v>
      </c>
      <c r="B10" s="35" t="s">
        <v>353</v>
      </c>
      <c r="C10" s="35" t="s">
        <v>586</v>
      </c>
      <c r="D10" s="34" t="s">
        <v>630</v>
      </c>
      <c r="E10" s="34" t="s">
        <v>617</v>
      </c>
      <c r="F10" s="34" t="s">
        <v>388</v>
      </c>
      <c r="G10" s="34" t="s">
        <v>78</v>
      </c>
      <c r="H10" s="34"/>
      <c r="I10" s="34"/>
      <c r="J10" s="34" t="s">
        <v>632</v>
      </c>
      <c r="K10" s="34" t="s">
        <v>633</v>
      </c>
      <c r="L10" s="34"/>
      <c r="M10" s="34"/>
      <c r="N10" s="34">
        <v>443</v>
      </c>
      <c r="O10" s="34">
        <v>443</v>
      </c>
      <c r="P10" s="34"/>
      <c r="Q10" s="34"/>
      <c r="R10" s="34" t="s">
        <v>634</v>
      </c>
      <c r="S10" s="34"/>
      <c r="T10" s="34"/>
    </row>
    <row r="11" spans="1:20" ht="43.5">
      <c r="A11" s="34" t="s">
        <v>316</v>
      </c>
      <c r="B11" s="35" t="s">
        <v>353</v>
      </c>
      <c r="C11" s="35" t="s">
        <v>586</v>
      </c>
      <c r="D11" s="34" t="s">
        <v>630</v>
      </c>
      <c r="E11" s="34" t="s">
        <v>620</v>
      </c>
      <c r="F11" s="34" t="s">
        <v>388</v>
      </c>
      <c r="G11" s="34" t="s">
        <v>78</v>
      </c>
      <c r="H11" s="34" t="s">
        <v>635</v>
      </c>
      <c r="I11" s="34" t="s">
        <v>618</v>
      </c>
      <c r="J11" s="34"/>
      <c r="K11" s="34"/>
      <c r="L11" s="34"/>
      <c r="M11" s="34"/>
      <c r="N11" s="34">
        <v>1521</v>
      </c>
      <c r="O11" s="34">
        <v>1522</v>
      </c>
      <c r="P11" s="34"/>
      <c r="Q11" s="34"/>
      <c r="R11" s="34" t="s">
        <v>636</v>
      </c>
      <c r="S11" s="34"/>
      <c r="T11" s="34"/>
    </row>
    <row r="12" spans="1:20" ht="43.5">
      <c r="A12" s="34" t="s">
        <v>316</v>
      </c>
      <c r="B12" s="35" t="s">
        <v>353</v>
      </c>
      <c r="C12" s="35" t="s">
        <v>586</v>
      </c>
      <c r="D12" s="34" t="s">
        <v>630</v>
      </c>
      <c r="E12" s="34" t="s">
        <v>620</v>
      </c>
      <c r="F12" s="34" t="s">
        <v>388</v>
      </c>
      <c r="G12" s="34" t="s">
        <v>78</v>
      </c>
      <c r="H12" s="34" t="s">
        <v>635</v>
      </c>
      <c r="I12" s="34" t="s">
        <v>625</v>
      </c>
      <c r="J12" s="34"/>
      <c r="K12" s="34"/>
      <c r="L12" s="34"/>
      <c r="M12" s="34"/>
      <c r="N12" s="34">
        <v>22</v>
      </c>
      <c r="O12" s="34">
        <v>22</v>
      </c>
      <c r="P12" s="34"/>
      <c r="Q12" s="34"/>
      <c r="R12" s="34" t="s">
        <v>637</v>
      </c>
      <c r="S12" s="34"/>
      <c r="T12" s="34"/>
    </row>
    <row r="13" spans="1:20" ht="29">
      <c r="A13" s="34" t="s">
        <v>316</v>
      </c>
      <c r="B13" s="35" t="s">
        <v>353</v>
      </c>
      <c r="C13" s="35" t="s">
        <v>586</v>
      </c>
      <c r="D13" s="34" t="s">
        <v>618</v>
      </c>
      <c r="E13" s="34" t="s">
        <v>617</v>
      </c>
      <c r="F13" s="34" t="s">
        <v>388</v>
      </c>
      <c r="G13" s="34" t="s">
        <v>78</v>
      </c>
      <c r="H13" s="34"/>
      <c r="I13" s="34"/>
      <c r="J13" s="34" t="s">
        <v>389</v>
      </c>
      <c r="K13" s="34" t="s">
        <v>630</v>
      </c>
      <c r="L13" s="34"/>
      <c r="M13" s="34"/>
      <c r="N13" s="34">
        <v>1521</v>
      </c>
      <c r="O13" s="34">
        <v>1521</v>
      </c>
      <c r="P13" s="34"/>
      <c r="Q13" s="34"/>
      <c r="R13" s="34" t="s">
        <v>638</v>
      </c>
      <c r="S13" s="34"/>
      <c r="T13" s="34"/>
    </row>
    <row r="14" spans="1:20" ht="43.5">
      <c r="A14" s="34" t="s">
        <v>316</v>
      </c>
      <c r="B14" s="35" t="s">
        <v>353</v>
      </c>
      <c r="C14" s="35" t="s">
        <v>586</v>
      </c>
      <c r="D14" s="34" t="s">
        <v>618</v>
      </c>
      <c r="E14" s="34" t="s">
        <v>617</v>
      </c>
      <c r="F14" s="34" t="s">
        <v>388</v>
      </c>
      <c r="G14" s="34" t="s">
        <v>78</v>
      </c>
      <c r="H14" s="34"/>
      <c r="I14" s="34"/>
      <c r="J14" s="34" t="s">
        <v>632</v>
      </c>
      <c r="K14" s="34" t="s">
        <v>633</v>
      </c>
      <c r="L14" s="34"/>
      <c r="M14" s="34"/>
      <c r="N14" s="34">
        <v>443</v>
      </c>
      <c r="O14" s="34">
        <v>443</v>
      </c>
      <c r="P14" s="34"/>
      <c r="Q14" s="34"/>
      <c r="R14" s="34" t="s">
        <v>634</v>
      </c>
      <c r="S14" s="34"/>
      <c r="T14" s="34"/>
    </row>
    <row r="15" spans="1:20" ht="43.5">
      <c r="A15" s="34" t="s">
        <v>316</v>
      </c>
      <c r="B15" s="35" t="s">
        <v>353</v>
      </c>
      <c r="C15" s="35" t="s">
        <v>586</v>
      </c>
      <c r="D15" s="34" t="s">
        <v>618</v>
      </c>
      <c r="E15" s="34" t="s">
        <v>620</v>
      </c>
      <c r="F15" s="34" t="s">
        <v>388</v>
      </c>
      <c r="G15" s="34" t="s">
        <v>78</v>
      </c>
      <c r="H15" s="34" t="s">
        <v>635</v>
      </c>
      <c r="I15" s="34" t="s">
        <v>616</v>
      </c>
      <c r="J15" s="34"/>
      <c r="K15" s="34"/>
      <c r="L15" s="34"/>
      <c r="M15" s="34"/>
      <c r="N15" s="34">
        <v>80</v>
      </c>
      <c r="O15" s="34">
        <v>80</v>
      </c>
      <c r="P15" s="34"/>
      <c r="Q15" s="34"/>
      <c r="R15" s="34" t="s">
        <v>639</v>
      </c>
      <c r="S15" s="34"/>
      <c r="T15" s="34"/>
    </row>
    <row r="16" spans="1:20" ht="43.5">
      <c r="A16" s="34" t="s">
        <v>316</v>
      </c>
      <c r="B16" s="35" t="s">
        <v>353</v>
      </c>
      <c r="C16" s="35" t="s">
        <v>586</v>
      </c>
      <c r="D16" s="34" t="s">
        <v>618</v>
      </c>
      <c r="E16" s="34" t="s">
        <v>620</v>
      </c>
      <c r="F16" s="34" t="s">
        <v>388</v>
      </c>
      <c r="G16" s="34" t="s">
        <v>78</v>
      </c>
      <c r="H16" s="34" t="s">
        <v>635</v>
      </c>
      <c r="I16" s="34" t="s">
        <v>625</v>
      </c>
      <c r="J16" s="34"/>
      <c r="K16" s="34"/>
      <c r="L16" s="34"/>
      <c r="M16" s="34"/>
      <c r="N16" s="34">
        <v>22</v>
      </c>
      <c r="O16" s="34">
        <v>22</v>
      </c>
      <c r="P16" s="34"/>
      <c r="Q16" s="34"/>
      <c r="R16" s="34" t="s">
        <v>637</v>
      </c>
      <c r="S16" s="34"/>
      <c r="T16" s="34"/>
    </row>
    <row r="17" spans="1:20" ht="18.75" customHeight="1">
      <c r="A17" s="35" t="s">
        <v>4</v>
      </c>
      <c r="B17" s="35"/>
      <c r="C17" s="35"/>
      <c r="D17" s="35"/>
      <c r="E17" s="34"/>
      <c r="F17" s="34"/>
      <c r="G17" s="34"/>
      <c r="H17" s="35"/>
      <c r="I17" s="33"/>
      <c r="J17" s="35"/>
      <c r="K17" s="35"/>
      <c r="L17" s="35"/>
      <c r="M17" s="35"/>
      <c r="N17" s="35"/>
      <c r="O17" s="35"/>
      <c r="P17" s="35"/>
      <c r="Q17" s="35"/>
      <c r="R17" s="35"/>
      <c r="S17" s="35"/>
      <c r="T17" s="35"/>
    </row>
    <row r="18" spans="1:20" ht="31.75" customHeight="1">
      <c r="A18" s="55" t="s">
        <v>5</v>
      </c>
      <c r="B18" s="88" t="s">
        <v>353</v>
      </c>
      <c r="C18" s="88" t="s">
        <v>19</v>
      </c>
      <c r="D18" s="55" t="s">
        <v>386</v>
      </c>
      <c r="E18" s="55" t="s">
        <v>617</v>
      </c>
      <c r="F18" s="55" t="s">
        <v>388</v>
      </c>
      <c r="G18" s="55" t="s">
        <v>78</v>
      </c>
      <c r="H18" s="55"/>
      <c r="I18" s="55"/>
      <c r="J18" s="55" t="s">
        <v>79</v>
      </c>
      <c r="K18" s="55" t="s">
        <v>29</v>
      </c>
      <c r="L18" s="55"/>
      <c r="M18" s="55"/>
      <c r="N18" s="55"/>
      <c r="O18" s="55"/>
      <c r="P18" s="55"/>
      <c r="Q18" s="55"/>
      <c r="R18" s="56"/>
      <c r="S18" s="35"/>
      <c r="T18" s="35"/>
    </row>
    <row r="19" spans="1:20" ht="31.75" customHeight="1">
      <c r="A19" s="55" t="s">
        <v>5</v>
      </c>
      <c r="B19" s="88" t="s">
        <v>353</v>
      </c>
      <c r="C19" s="88" t="s">
        <v>19</v>
      </c>
      <c r="D19" s="55" t="s">
        <v>387</v>
      </c>
      <c r="E19" s="55" t="s">
        <v>620</v>
      </c>
      <c r="F19" s="55" t="s">
        <v>77</v>
      </c>
      <c r="G19" s="55" t="s">
        <v>78</v>
      </c>
      <c r="H19" s="55" t="s">
        <v>389</v>
      </c>
      <c r="I19" s="55" t="s">
        <v>386</v>
      </c>
      <c r="J19" s="55"/>
      <c r="K19" s="55"/>
      <c r="L19" s="55"/>
      <c r="M19" s="55"/>
      <c r="N19" s="55">
        <v>22</v>
      </c>
      <c r="O19" s="55">
        <v>22</v>
      </c>
      <c r="P19" s="55"/>
      <c r="Q19" s="55"/>
      <c r="R19" s="56"/>
      <c r="S19" s="35"/>
      <c r="T19" s="35"/>
    </row>
    <row r="20" spans="1:20" ht="31.75" customHeight="1">
      <c r="A20" s="55" t="s">
        <v>5</v>
      </c>
      <c r="B20" s="88" t="s">
        <v>353</v>
      </c>
      <c r="C20" s="88" t="s">
        <v>371</v>
      </c>
      <c r="D20" s="55" t="s">
        <v>390</v>
      </c>
      <c r="E20" s="55" t="s">
        <v>617</v>
      </c>
      <c r="F20" s="55" t="s">
        <v>388</v>
      </c>
      <c r="G20" s="55" t="s">
        <v>78</v>
      </c>
      <c r="H20" s="55"/>
      <c r="I20" s="55"/>
      <c r="J20" s="55" t="s">
        <v>79</v>
      </c>
      <c r="K20" s="55" t="s">
        <v>80</v>
      </c>
      <c r="L20" s="55"/>
      <c r="M20" s="55"/>
      <c r="N20" s="55"/>
      <c r="O20" s="55"/>
      <c r="P20" s="55"/>
      <c r="Q20" s="55"/>
      <c r="R20" s="56"/>
      <c r="S20" s="35"/>
      <c r="T20" s="35"/>
    </row>
    <row r="21" spans="1:20" ht="31.75" customHeight="1">
      <c r="A21" s="55" t="s">
        <v>5</v>
      </c>
      <c r="B21" s="55" t="s">
        <v>353</v>
      </c>
      <c r="C21" s="55" t="s">
        <v>372</v>
      </c>
      <c r="D21" s="55" t="s">
        <v>391</v>
      </c>
      <c r="E21" s="55" t="s">
        <v>620</v>
      </c>
      <c r="F21" s="55" t="s">
        <v>81</v>
      </c>
      <c r="G21" s="55" t="s">
        <v>78</v>
      </c>
      <c r="H21" s="55" t="s">
        <v>79</v>
      </c>
      <c r="I21" s="55" t="s">
        <v>426</v>
      </c>
      <c r="J21" s="55"/>
      <c r="K21" s="55"/>
      <c r="L21" s="55"/>
      <c r="M21" s="55"/>
      <c r="N21" s="55">
        <v>53</v>
      </c>
      <c r="O21" s="55">
        <v>53</v>
      </c>
      <c r="P21" s="55"/>
      <c r="Q21" s="55"/>
      <c r="R21" s="56"/>
      <c r="S21" s="35"/>
      <c r="T21" s="35"/>
    </row>
  </sheetData>
  <mergeCells count="1">
    <mergeCell ref="A1:T1"/>
  </mergeCells>
  <dataValidations count="1">
    <dataValidation allowBlank="1" sqref="D3:D1048576 H3:T1048576 A1:T1" xr:uid="{01D818E7-39B3-5249-A140-950A12D5E20A}"/>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6">
        <x14:dataValidation type="list" allowBlank="1" prompt="Select an OCI Region" xr:uid="{0621BEED-D375-AD43-B69B-0B1F9314A072}">
          <x14:formula1>
            <xm:f>drop_down_rule_set!$N$2:$N$43</xm:f>
          </x14:formula1>
          <xm:sqref>A3:A1048576</xm:sqref>
        </x14:dataValidation>
        <x14:dataValidation type="list" allowBlank="1" prompt="Specify Compartment name." xr:uid="{F32457E0-FBBD-5744-B757-7CA535472510}">
          <x14:formula1>
            <xm:f>drop_down_rule_comp!$B$2:$B$6</xm:f>
          </x14:formula1>
          <xm:sqref>B3:B1048576</xm:sqref>
        </x14:dataValidation>
        <x14:dataValidation type="list" allowBlank="1" xr:uid="{9A2F1814-8609-1745-9C4B-ED4B00892EF6}">
          <x14:formula1>
            <xm:f>drop_down_rule_set!$U$2:$U$3</xm:f>
          </x14:formula1>
          <xm:sqref>E3:E1048576</xm:sqref>
        </x14:dataValidation>
        <x14:dataValidation type="list" allowBlank="1" xr:uid="{176DDE64-88FD-A542-BAFF-444C195D0373}">
          <x14:formula1>
            <xm:f>drop_down_rule_set!$V$2:$V$5</xm:f>
          </x14:formula1>
          <xm:sqref>F3:F1048576</xm:sqref>
        </x14:dataValidation>
        <x14:dataValidation type="list" allowBlank="1" xr:uid="{C411294C-E8C1-9249-837B-7F8BFD85582C}">
          <x14:formula1>
            <xm:f>drop_down_rule_set!$W$2:$W$3</xm:f>
          </x14:formula1>
          <xm:sqref>G3:G1048576</xm:sqref>
        </x14:dataValidation>
        <x14:dataValidation type="list" allowBlank="1" prompt="Specify Compartment name." xr:uid="{26F44178-C2D1-0649-ACB6-D4F374079A7A}">
          <x14:formula1>
            <xm:f>drop_down_rule_set!$C$2:$C$4</xm:f>
          </x14:formula1>
          <xm:sqref>C3:C1048576</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413705-847B-6E4F-9F9B-CE8784FFABC1}">
  <dimension ref="A1:I25"/>
  <sheetViews>
    <sheetView zoomScale="84" zoomScaleNormal="84" workbookViewId="0">
      <selection sqref="A1:I1"/>
    </sheetView>
  </sheetViews>
  <sheetFormatPr defaultColWidth="8.81640625" defaultRowHeight="14.5"/>
  <cols>
    <col min="1" max="1" width="7.81640625" bestFit="1" customWidth="1"/>
    <col min="2" max="2" width="18.1796875" bestFit="1" customWidth="1"/>
    <col min="3" max="3" width="14.1796875" bestFit="1" customWidth="1"/>
    <col min="4" max="4" width="13.453125" bestFit="1" customWidth="1"/>
    <col min="5" max="5" width="12.36328125" bestFit="1" customWidth="1"/>
    <col min="6" max="6" width="7.1796875" bestFit="1" customWidth="1"/>
    <col min="7" max="7" width="17.36328125" bestFit="1" customWidth="1"/>
    <col min="8" max="8" width="4.81640625" bestFit="1" customWidth="1"/>
    <col min="9" max="9" width="23" customWidth="1"/>
  </cols>
  <sheetData>
    <row r="1" spans="1:9" ht="175" customHeight="1">
      <c r="A1" s="115" t="s">
        <v>1289</v>
      </c>
      <c r="B1" s="126"/>
      <c r="C1" s="126"/>
      <c r="D1" s="126"/>
      <c r="E1" s="126"/>
      <c r="F1" s="126"/>
      <c r="G1" s="126"/>
      <c r="H1" s="126"/>
      <c r="I1" s="126"/>
    </row>
    <row r="2" spans="1:9">
      <c r="A2" s="6" t="s">
        <v>0</v>
      </c>
      <c r="B2" s="6" t="s">
        <v>6</v>
      </c>
      <c r="C2" s="6" t="s">
        <v>1202</v>
      </c>
      <c r="D2" s="28" t="s">
        <v>1203</v>
      </c>
      <c r="E2" s="28" t="s">
        <v>1204</v>
      </c>
      <c r="F2" s="28" t="s">
        <v>1205</v>
      </c>
      <c r="G2" s="28" t="s">
        <v>1206</v>
      </c>
      <c r="H2" s="28" t="s">
        <v>1207</v>
      </c>
      <c r="I2" s="6" t="s">
        <v>424</v>
      </c>
    </row>
    <row r="3" spans="1:9" s="32" customFormat="1">
      <c r="A3" s="30" t="s">
        <v>4</v>
      </c>
      <c r="B3" s="30"/>
      <c r="C3" s="30"/>
      <c r="D3" s="110"/>
      <c r="E3" s="110"/>
      <c r="F3" s="110"/>
      <c r="G3" s="110"/>
      <c r="H3" s="110"/>
      <c r="I3" s="30"/>
    </row>
    <row r="4" spans="1:9" ht="43.5" customHeight="1">
      <c r="A4" s="34" t="s">
        <v>316</v>
      </c>
      <c r="B4" s="35" t="s">
        <v>353</v>
      </c>
      <c r="C4" s="34" t="s">
        <v>1208</v>
      </c>
      <c r="D4" s="34" t="s">
        <v>1209</v>
      </c>
      <c r="E4" s="34" t="s">
        <v>1210</v>
      </c>
      <c r="F4" s="34" t="s">
        <v>1211</v>
      </c>
      <c r="G4" s="34" t="s">
        <v>1212</v>
      </c>
      <c r="H4" s="34">
        <v>3600</v>
      </c>
      <c r="I4" s="31"/>
    </row>
    <row r="5" spans="1:9" ht="43.5" customHeight="1">
      <c r="A5" s="34" t="s">
        <v>316</v>
      </c>
      <c r="B5" s="35" t="s">
        <v>353</v>
      </c>
      <c r="C5" s="34" t="s">
        <v>1208</v>
      </c>
      <c r="D5" s="34" t="s">
        <v>1209</v>
      </c>
      <c r="E5" s="34" t="s">
        <v>1213</v>
      </c>
      <c r="F5" s="34" t="s">
        <v>1214</v>
      </c>
      <c r="G5" s="34" t="s">
        <v>1215</v>
      </c>
      <c r="H5" s="34">
        <v>300</v>
      </c>
      <c r="I5" s="31"/>
    </row>
    <row r="6" spans="1:9" ht="43.5" customHeight="1">
      <c r="A6" s="34" t="s">
        <v>316</v>
      </c>
      <c r="B6" s="35" t="s">
        <v>353</v>
      </c>
      <c r="C6" s="34" t="s">
        <v>1216</v>
      </c>
      <c r="D6" s="34" t="s">
        <v>1217</v>
      </c>
      <c r="E6" s="34" t="s">
        <v>1218</v>
      </c>
      <c r="F6" s="34" t="s">
        <v>1211</v>
      </c>
      <c r="G6" s="34" t="s">
        <v>1219</v>
      </c>
      <c r="H6" s="34">
        <v>300</v>
      </c>
      <c r="I6" s="31"/>
    </row>
    <row r="7" spans="1:9" ht="43.5" customHeight="1">
      <c r="A7" s="34"/>
      <c r="B7" s="34"/>
      <c r="C7" s="34"/>
      <c r="D7" s="34"/>
      <c r="E7" s="34"/>
      <c r="F7" s="34"/>
      <c r="G7" s="34"/>
      <c r="H7" s="34"/>
      <c r="I7" s="31"/>
    </row>
    <row r="8" spans="1:9" ht="43.5" customHeight="1">
      <c r="A8" s="34"/>
      <c r="B8" s="34"/>
      <c r="C8" s="34"/>
      <c r="D8" s="34"/>
      <c r="E8" s="34"/>
      <c r="F8" s="34"/>
      <c r="G8" s="34"/>
      <c r="H8" s="34"/>
      <c r="I8" s="31"/>
    </row>
    <row r="9" spans="1:9" ht="58" customHeight="1">
      <c r="A9" s="34"/>
      <c r="B9" s="34"/>
      <c r="C9" s="34"/>
      <c r="D9" s="34"/>
      <c r="E9" s="34"/>
      <c r="F9" s="34"/>
      <c r="G9" s="34"/>
      <c r="H9" s="34"/>
      <c r="I9" s="31"/>
    </row>
    <row r="10" spans="1:9" ht="43.5" customHeight="1">
      <c r="A10" s="34"/>
      <c r="B10" s="34"/>
      <c r="C10" s="34"/>
      <c r="D10" s="34"/>
      <c r="E10" s="34"/>
      <c r="F10" s="34"/>
      <c r="G10" s="34"/>
      <c r="H10" s="34"/>
      <c r="I10" s="31"/>
    </row>
    <row r="11" spans="1:9" ht="43.5" customHeight="1">
      <c r="A11" s="34"/>
      <c r="B11" s="34"/>
      <c r="C11" s="34"/>
      <c r="D11" s="34"/>
      <c r="E11" s="34"/>
      <c r="F11" s="34"/>
      <c r="G11" s="34"/>
      <c r="H11" s="34"/>
      <c r="I11" s="31"/>
    </row>
    <row r="12" spans="1:9" ht="43.5" customHeight="1">
      <c r="A12" s="34"/>
      <c r="B12" s="34"/>
      <c r="C12" s="34"/>
      <c r="D12" s="34"/>
      <c r="E12" s="34"/>
      <c r="F12" s="34"/>
      <c r="G12" s="34"/>
      <c r="H12" s="34"/>
      <c r="I12" s="31"/>
    </row>
    <row r="13" spans="1:9" ht="43.5" customHeight="1">
      <c r="A13" s="34"/>
      <c r="B13" s="34"/>
      <c r="C13" s="34"/>
      <c r="D13" s="34"/>
      <c r="E13" s="34"/>
      <c r="F13" s="34"/>
      <c r="G13" s="34"/>
      <c r="H13" s="34"/>
      <c r="I13" s="31"/>
    </row>
    <row r="14" spans="1:9" ht="43.5" customHeight="1">
      <c r="A14" s="34"/>
      <c r="B14" s="34"/>
      <c r="C14" s="34"/>
      <c r="D14" s="34"/>
      <c r="E14" s="34"/>
      <c r="F14" s="34"/>
      <c r="G14" s="34"/>
      <c r="H14" s="34"/>
      <c r="I14" s="31"/>
    </row>
    <row r="15" spans="1:9">
      <c r="A15" s="34"/>
      <c r="B15" s="34"/>
      <c r="C15" s="34"/>
      <c r="D15" s="34"/>
      <c r="E15" s="34"/>
      <c r="F15" s="34"/>
      <c r="G15" s="34"/>
      <c r="H15" s="34"/>
      <c r="I15" s="31"/>
    </row>
    <row r="16" spans="1:9">
      <c r="A16" s="34"/>
      <c r="B16" s="34"/>
      <c r="C16" s="34"/>
      <c r="D16" s="34"/>
      <c r="E16" s="34"/>
      <c r="F16" s="34"/>
      <c r="G16" s="34"/>
      <c r="H16" s="34"/>
      <c r="I16" s="31"/>
    </row>
    <row r="17" spans="1:9">
      <c r="A17" s="34"/>
      <c r="B17" s="34"/>
      <c r="C17" s="34"/>
      <c r="D17" s="34"/>
      <c r="E17" s="34"/>
      <c r="F17" s="34"/>
      <c r="G17" s="34"/>
      <c r="H17" s="34"/>
      <c r="I17" s="31"/>
    </row>
    <row r="18" spans="1:9">
      <c r="A18" s="34"/>
      <c r="B18" s="34"/>
      <c r="C18" s="34"/>
      <c r="D18" s="34"/>
      <c r="E18" s="34"/>
      <c r="F18" s="34"/>
      <c r="G18" s="34"/>
      <c r="H18" s="34"/>
      <c r="I18" s="31"/>
    </row>
    <row r="19" spans="1:9">
      <c r="A19" s="34"/>
      <c r="B19" s="34"/>
      <c r="C19" s="34"/>
      <c r="D19" s="34"/>
      <c r="E19" s="34"/>
      <c r="F19" s="34"/>
      <c r="G19" s="34"/>
      <c r="H19" s="34"/>
      <c r="I19" s="31"/>
    </row>
    <row r="20" spans="1:9">
      <c r="A20" s="34"/>
      <c r="B20" s="34"/>
      <c r="C20" s="34"/>
      <c r="D20" s="34"/>
      <c r="E20" s="34"/>
      <c r="F20" s="34"/>
      <c r="G20" s="34"/>
      <c r="H20" s="34"/>
      <c r="I20" s="31"/>
    </row>
    <row r="21" spans="1:9">
      <c r="A21" s="34"/>
      <c r="B21" s="34"/>
      <c r="C21" s="34"/>
      <c r="D21" s="34"/>
      <c r="E21" s="34"/>
      <c r="F21" s="34"/>
      <c r="G21" s="34"/>
      <c r="H21" s="34"/>
      <c r="I21" s="31"/>
    </row>
    <row r="22" spans="1:9">
      <c r="A22" s="34"/>
      <c r="B22" s="34"/>
      <c r="C22" s="34"/>
      <c r="D22" s="34"/>
      <c r="E22" s="34"/>
      <c r="F22" s="34"/>
      <c r="G22" s="34"/>
      <c r="H22" s="34"/>
      <c r="I22" s="31"/>
    </row>
    <row r="23" spans="1:9">
      <c r="A23" s="34"/>
      <c r="B23" s="34"/>
      <c r="C23" s="34"/>
      <c r="D23" s="34"/>
      <c r="E23" s="34"/>
      <c r="F23" s="34"/>
      <c r="G23" s="34"/>
      <c r="H23" s="34"/>
      <c r="I23" s="31"/>
    </row>
    <row r="24" spans="1:9">
      <c r="A24" s="34"/>
      <c r="B24" s="34"/>
      <c r="C24" s="34"/>
      <c r="D24" s="34"/>
      <c r="E24" s="34"/>
      <c r="F24" s="34"/>
      <c r="G24" s="34"/>
      <c r="H24" s="34"/>
      <c r="I24" s="31"/>
    </row>
    <row r="25" spans="1:9">
      <c r="A25" s="34"/>
      <c r="B25" s="34"/>
      <c r="C25" s="34"/>
      <c r="D25" s="34"/>
      <c r="E25" s="34"/>
      <c r="F25" s="34"/>
      <c r="G25" s="34"/>
      <c r="H25" s="34"/>
      <c r="I25" s="31"/>
    </row>
  </sheetData>
  <mergeCells count="1">
    <mergeCell ref="A1:I1"/>
  </mergeCells>
  <dataValidations count="2">
    <dataValidation type="list" allowBlank="1" showInputMessage="1" showErrorMessage="1" sqref="F1:F1048576" xr:uid="{47270C0D-DA89-B749-BD13-3A73E770BC61}">
      <formula1>"A,CNAME,AAAA,MX,PTR,SRV,TXT,CAA"</formula1>
    </dataValidation>
    <dataValidation showInputMessage="1" showErrorMessage="1" sqref="B2 I6:I1048576 I2:I3 A1:A2 C2:C3" xr:uid="{D8899ECB-EA89-5643-8D6A-91EE3A39816D}"/>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2">
        <x14:dataValidation type="list" allowBlank="1" xr:uid="{3E89EFBA-735B-0748-BC40-B6567D269502}">
          <x14:formula1>
            <xm:f>drop_down_rule_set!$N$2:$N$42</xm:f>
          </x14:formula1>
          <xm:sqref>A3:A1048576</xm:sqref>
        </x14:dataValidation>
        <x14:dataValidation type="list" allowBlank="1" xr:uid="{C1FFFE5E-B7CC-004E-B83D-E907B5F7215C}">
          <x14:formula1>
            <xm:f>drop_down_rule_comp!$B$2:$B$6</xm:f>
          </x14:formula1>
          <xm:sqref>B3:B1048576</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7C12F0-8060-EA44-87AE-DB3221A53550}">
  <dimension ref="A1:K5"/>
  <sheetViews>
    <sheetView workbookViewId="0">
      <selection sqref="A1:K1"/>
    </sheetView>
  </sheetViews>
  <sheetFormatPr defaultColWidth="8.81640625" defaultRowHeight="14.5"/>
  <cols>
    <col min="1" max="1" width="10.453125" customWidth="1"/>
    <col min="2" max="2" width="13.1796875" customWidth="1"/>
    <col min="3" max="3" width="11.453125" bestFit="1" customWidth="1"/>
    <col min="4" max="4" width="12.1796875" bestFit="1" customWidth="1"/>
    <col min="5" max="5" width="21.81640625" bestFit="1" customWidth="1"/>
    <col min="6" max="6" width="20.453125" bestFit="1" customWidth="1"/>
    <col min="7" max="7" width="20.36328125" bestFit="1" customWidth="1"/>
    <col min="8" max="8" width="22.453125" bestFit="1" customWidth="1"/>
    <col min="9" max="9" width="13.36328125" bestFit="1" customWidth="1"/>
    <col min="10" max="10" width="57.1796875" customWidth="1"/>
    <col min="11" max="11" width="11.453125" bestFit="1" customWidth="1"/>
  </cols>
  <sheetData>
    <row r="1" spans="1:11" ht="203" customHeight="1">
      <c r="A1" s="127" t="s">
        <v>1290</v>
      </c>
      <c r="B1" s="128"/>
      <c r="C1" s="128"/>
      <c r="D1" s="128"/>
      <c r="E1" s="128"/>
      <c r="F1" s="128"/>
      <c r="G1" s="128"/>
      <c r="H1" s="128"/>
      <c r="I1" s="128"/>
      <c r="J1" s="128"/>
      <c r="K1" s="128"/>
    </row>
    <row r="2" spans="1:11" ht="29">
      <c r="A2" s="28" t="s">
        <v>0</v>
      </c>
      <c r="B2" s="29" t="s">
        <v>6</v>
      </c>
      <c r="C2" s="28" t="s">
        <v>10</v>
      </c>
      <c r="D2" s="28" t="s">
        <v>312</v>
      </c>
      <c r="E2" s="28" t="s">
        <v>1220</v>
      </c>
      <c r="F2" s="28" t="s">
        <v>1221</v>
      </c>
      <c r="G2" s="28" t="s">
        <v>1222</v>
      </c>
      <c r="H2" s="28" t="s">
        <v>1223</v>
      </c>
      <c r="I2" s="28" t="s">
        <v>1224</v>
      </c>
      <c r="J2" s="28" t="s">
        <v>1225</v>
      </c>
      <c r="K2" s="28" t="s">
        <v>424</v>
      </c>
    </row>
    <row r="3" spans="1:11" s="32" customFormat="1">
      <c r="A3" s="110" t="s">
        <v>4</v>
      </c>
      <c r="B3" s="110"/>
      <c r="C3" s="110"/>
      <c r="D3" s="110"/>
      <c r="E3" s="110"/>
      <c r="F3" s="110"/>
      <c r="G3" s="110"/>
      <c r="H3" s="110"/>
      <c r="I3" s="110"/>
      <c r="J3" s="110"/>
      <c r="K3" s="110"/>
    </row>
    <row r="4" spans="1:11" ht="58">
      <c r="A4" s="35" t="s">
        <v>316</v>
      </c>
      <c r="B4" s="35" t="s">
        <v>353</v>
      </c>
      <c r="C4" s="35" t="s">
        <v>586</v>
      </c>
      <c r="D4" s="35" t="s">
        <v>586</v>
      </c>
      <c r="E4" s="34" t="s">
        <v>1226</v>
      </c>
      <c r="F4" s="31" t="s">
        <v>1227</v>
      </c>
      <c r="G4" s="35" t="s">
        <v>592</v>
      </c>
      <c r="H4" s="31" t="s">
        <v>1228</v>
      </c>
      <c r="I4" s="30"/>
      <c r="J4" s="31" t="s">
        <v>1229</v>
      </c>
      <c r="K4" s="31"/>
    </row>
    <row r="5" spans="1:11" ht="29" customHeight="1">
      <c r="A5" s="34" t="s">
        <v>316</v>
      </c>
      <c r="B5" s="35" t="s">
        <v>353</v>
      </c>
      <c r="C5" s="35" t="s">
        <v>588</v>
      </c>
      <c r="D5" s="35" t="s">
        <v>588</v>
      </c>
      <c r="E5" s="34" t="s">
        <v>1226</v>
      </c>
      <c r="F5" s="31" t="s">
        <v>1230</v>
      </c>
      <c r="G5" s="35" t="s">
        <v>592</v>
      </c>
      <c r="H5" s="31" t="s">
        <v>1231</v>
      </c>
      <c r="I5" s="31"/>
      <c r="J5" s="31"/>
      <c r="K5" s="31"/>
    </row>
  </sheetData>
  <mergeCells count="1">
    <mergeCell ref="A1:K1"/>
  </mergeCells>
  <dataValidations count="1">
    <dataValidation showInputMessage="1" showErrorMessage="1" sqref="A2:C2 K5 K2:K3 A1" xr:uid="{7F915E50-D6EA-D748-9E04-47F4F99CFA61}"/>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xr:uid="{6DC1AAFC-58A0-424E-9E86-B8F2D51EC829}">
          <x14:formula1>
            <xm:f>drop_down_rule_set!$N$2:$N$42</xm:f>
          </x14:formula1>
          <xm:sqref>A3:A1048576</xm:sqref>
        </x14:dataValidation>
        <x14:dataValidation type="list" allowBlank="1" xr:uid="{7B78D36D-1755-5C44-8DAD-A085BACF1C53}">
          <x14:formula1>
            <xm:f>drop_down_rule_comp!$B$2:$B$6</xm:f>
          </x14:formula1>
          <xm:sqref>B3:B1048576</xm:sqref>
        </x14:dataValidation>
        <x14:dataValidation type="list" allowBlank="1" xr:uid="{CA48384B-C658-494E-836C-A2227CDFE0D0}">
          <x14:formula1>
            <xm:f>drop_down_rule_set!$C$2:$C$4</xm:f>
          </x14:formula1>
          <xm:sqref>C3:D1048576</xm:sqref>
        </x14:dataValidation>
        <x14:dataValidation type="list" allowBlank="1" xr:uid="{0756ED04-1353-D241-A595-6267FEA82A36}">
          <x14:formula1>
            <xm:f>drop_down_rule_set!$K$2:$K$11</xm:f>
          </x14:formula1>
          <xm:sqref>G3:G1048576</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6"/>
  <sheetViews>
    <sheetView workbookViewId="0">
      <selection sqref="A1:G1"/>
    </sheetView>
  </sheetViews>
  <sheetFormatPr defaultColWidth="8.81640625" defaultRowHeight="14.5"/>
  <cols>
    <col min="2" max="2" width="19.1796875" bestFit="1" customWidth="1"/>
    <col min="3" max="3" width="12.1796875" bestFit="1" customWidth="1"/>
    <col min="4" max="4" width="18.453125" bestFit="1" customWidth="1"/>
    <col min="5" max="5" width="16.81640625" bestFit="1" customWidth="1"/>
    <col min="6" max="6" width="17" bestFit="1" customWidth="1"/>
    <col min="7" max="7" width="17.6328125" customWidth="1"/>
  </cols>
  <sheetData>
    <row r="1" spans="1:7" ht="72.75" customHeight="1">
      <c r="A1" s="115" t="s">
        <v>1327</v>
      </c>
      <c r="B1" s="115"/>
      <c r="C1" s="115"/>
      <c r="D1" s="115"/>
      <c r="E1" s="115"/>
      <c r="F1" s="115"/>
      <c r="G1" s="115"/>
    </row>
    <row r="2" spans="1:7" s="42" customFormat="1" ht="28.75" customHeight="1">
      <c r="A2" s="28" t="s">
        <v>0</v>
      </c>
      <c r="B2" s="28" t="s">
        <v>6</v>
      </c>
      <c r="C2" s="28" t="s">
        <v>312</v>
      </c>
      <c r="D2" s="29" t="s">
        <v>82</v>
      </c>
      <c r="E2" s="29" t="s">
        <v>83</v>
      </c>
      <c r="F2" s="29" t="s">
        <v>84</v>
      </c>
      <c r="G2" s="29" t="s">
        <v>424</v>
      </c>
    </row>
    <row r="3" spans="1:7" ht="44.5" customHeight="1">
      <c r="A3" s="35" t="s">
        <v>5</v>
      </c>
      <c r="B3" s="35" t="s">
        <v>359</v>
      </c>
      <c r="C3" s="35" t="s">
        <v>85</v>
      </c>
      <c r="D3" s="35" t="s">
        <v>56</v>
      </c>
      <c r="E3" s="35" t="s">
        <v>86</v>
      </c>
      <c r="F3" s="35" t="s">
        <v>99</v>
      </c>
      <c r="G3" s="34" t="s">
        <v>433</v>
      </c>
    </row>
    <row r="4" spans="1:7" ht="28.75" customHeight="1">
      <c r="A4" s="35" t="s">
        <v>5</v>
      </c>
      <c r="B4" s="35" t="s">
        <v>359</v>
      </c>
      <c r="C4" s="35" t="s">
        <v>87</v>
      </c>
      <c r="D4" s="35" t="s">
        <v>88</v>
      </c>
      <c r="E4" s="35" t="s">
        <v>86</v>
      </c>
      <c r="F4" s="35" t="s">
        <v>102</v>
      </c>
      <c r="G4" s="35"/>
    </row>
    <row r="5" spans="1:7" ht="28.75" customHeight="1">
      <c r="A5" s="35" t="s">
        <v>5</v>
      </c>
      <c r="B5" s="35" t="s">
        <v>359</v>
      </c>
      <c r="C5" s="35" t="s">
        <v>89</v>
      </c>
      <c r="D5" s="35" t="s">
        <v>56</v>
      </c>
      <c r="E5" s="35" t="s">
        <v>86</v>
      </c>
      <c r="F5" s="35" t="s">
        <v>352</v>
      </c>
      <c r="G5" s="35"/>
    </row>
    <row r="6" spans="1:7" ht="28.75" customHeight="1">
      <c r="A6" s="35" t="s">
        <v>4</v>
      </c>
      <c r="B6" s="35"/>
      <c r="C6" s="35"/>
      <c r="D6" s="35"/>
      <c r="E6" s="35"/>
      <c r="F6" s="35"/>
      <c r="G6" s="35"/>
    </row>
  </sheetData>
  <mergeCells count="1">
    <mergeCell ref="A1:G1"/>
  </mergeCells>
  <dataValidations count="1">
    <dataValidation allowBlank="1" sqref="C3:C1048576 E5 G3:G1048576 A1:G1" xr:uid="{C34E78FE-A495-9140-A303-1C757B563425}"/>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prompt="Select an OCI region" xr:uid="{5CDE4263-726F-C841-AE4A-2DA552313B18}">
          <x14:formula1>
            <xm:f>drop_down_rule_set!$N$2:$N$43</xm:f>
          </x14:formula1>
          <xm:sqref>A3:A1048576</xm:sqref>
        </x14:dataValidation>
        <x14:dataValidation type="list" allowBlank="1" xr:uid="{5159B9DD-B308-F141-AC5E-39CE7EDE572E}">
          <x14:formula1>
            <xm:f>drop_down_rule_comp!$B$2:$B$6</xm:f>
          </x14:formula1>
          <xm:sqref>B3:B1048576</xm:sqref>
        </x14:dataValidation>
        <x14:dataValidation type="list" allowBlank="1" errorTitle="Error" error="Invalid option selected" xr:uid="{30577355-779B-AD43-9527-AA81CD505479}">
          <x14:formula1>
            <xm:f>drop_down_rule_set!$Y$2:$Y$4</xm:f>
          </x14:formula1>
          <xm:sqref>D3:D1048576</xm:sqref>
        </x14:dataValidation>
        <x14:dataValidation type="list" allowBlank="1" errorTitle="Error" error="Invalid Option" xr:uid="{5414E1C9-985D-6443-8429-2E8053A4CED9}">
          <x14:formula1>
            <xm:f>drop_down_rule_set!$X$2:$X$4</xm:f>
          </x14:formula1>
          <xm:sqref>F3:F1048576</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U8"/>
  <sheetViews>
    <sheetView zoomScale="102" zoomScaleNormal="102" workbookViewId="0">
      <selection sqref="A1:H1"/>
    </sheetView>
  </sheetViews>
  <sheetFormatPr defaultColWidth="8.81640625" defaultRowHeight="14.5"/>
  <cols>
    <col min="1" max="1" width="9.1796875" customWidth="1"/>
    <col min="2" max="2" width="18.1796875" bestFit="1" customWidth="1"/>
    <col min="3" max="3" width="16.81640625" bestFit="1" customWidth="1"/>
    <col min="4" max="4" width="18.81640625" bestFit="1" customWidth="1"/>
    <col min="5" max="5" width="18.81640625" customWidth="1"/>
    <col min="6" max="6" width="24.1796875" style="1" customWidth="1"/>
    <col min="7" max="7" width="11.36328125" bestFit="1" customWidth="1"/>
    <col min="8" max="8" width="9.6328125" bestFit="1" customWidth="1"/>
    <col min="9" max="9" width="16.6328125" bestFit="1" customWidth="1"/>
    <col min="10" max="10" width="22.1796875" customWidth="1"/>
    <col min="11" max="11" width="14.1796875" customWidth="1"/>
    <col min="12" max="13" width="20.81640625" customWidth="1"/>
    <col min="14" max="14" width="21.81640625" customWidth="1"/>
    <col min="15" max="15" width="15.6328125" customWidth="1"/>
    <col min="16" max="16" width="15.36328125" customWidth="1"/>
    <col min="17" max="17" width="19" customWidth="1"/>
    <col min="18" max="18" width="8.36328125" customWidth="1"/>
    <col min="19" max="19" width="11.81640625" customWidth="1"/>
    <col min="20" max="20" width="28.6328125" customWidth="1"/>
  </cols>
  <sheetData>
    <row r="1" spans="1:21" ht="224" customHeight="1">
      <c r="A1" s="129" t="s">
        <v>1331</v>
      </c>
      <c r="B1" s="130"/>
      <c r="C1" s="130"/>
      <c r="D1" s="130"/>
      <c r="E1" s="130"/>
      <c r="F1" s="130"/>
      <c r="G1" s="130"/>
      <c r="H1" s="131"/>
      <c r="I1" s="118" t="s">
        <v>1298</v>
      </c>
      <c r="J1" s="119"/>
      <c r="K1" s="119"/>
      <c r="L1" s="119"/>
      <c r="M1" s="119"/>
      <c r="N1" s="119"/>
      <c r="O1" s="119"/>
      <c r="P1" s="119"/>
      <c r="Q1" s="119"/>
      <c r="R1" s="119"/>
      <c r="S1" s="119"/>
      <c r="T1" s="119"/>
      <c r="U1" s="120"/>
    </row>
    <row r="2" spans="1:21" s="42" customFormat="1" ht="52.25" customHeight="1">
      <c r="A2" s="28" t="s">
        <v>0</v>
      </c>
      <c r="B2" s="28" t="s">
        <v>6</v>
      </c>
      <c r="C2" s="29" t="s">
        <v>82</v>
      </c>
      <c r="D2" s="28" t="s">
        <v>312</v>
      </c>
      <c r="E2" s="28" t="s">
        <v>84</v>
      </c>
      <c r="F2" s="29" t="s">
        <v>39</v>
      </c>
      <c r="G2" s="28" t="s">
        <v>90</v>
      </c>
      <c r="H2" s="29" t="s">
        <v>91</v>
      </c>
      <c r="I2" s="28" t="s">
        <v>434</v>
      </c>
      <c r="J2" s="28" t="s">
        <v>83</v>
      </c>
      <c r="K2" s="28" t="s">
        <v>807</v>
      </c>
      <c r="L2" s="28" t="s">
        <v>808</v>
      </c>
      <c r="M2" s="29" t="s">
        <v>811</v>
      </c>
      <c r="N2" s="29" t="s">
        <v>812</v>
      </c>
      <c r="O2" s="28" t="s">
        <v>93</v>
      </c>
      <c r="P2" s="28" t="s">
        <v>94</v>
      </c>
      <c r="Q2" s="29" t="s">
        <v>553</v>
      </c>
      <c r="R2" s="28" t="s">
        <v>95</v>
      </c>
      <c r="S2" s="29" t="s">
        <v>96</v>
      </c>
      <c r="T2" s="29" t="s">
        <v>1232</v>
      </c>
      <c r="U2" s="28" t="s">
        <v>424</v>
      </c>
    </row>
    <row r="3" spans="1:21" ht="87">
      <c r="A3" s="35" t="s">
        <v>5</v>
      </c>
      <c r="B3" s="35" t="s">
        <v>353</v>
      </c>
      <c r="C3" s="35" t="s">
        <v>56</v>
      </c>
      <c r="D3" s="35" t="s">
        <v>823</v>
      </c>
      <c r="E3" s="35" t="s">
        <v>352</v>
      </c>
      <c r="F3" s="34" t="s">
        <v>824</v>
      </c>
      <c r="G3" s="35" t="b">
        <v>0</v>
      </c>
      <c r="H3" s="35" t="s">
        <v>825</v>
      </c>
      <c r="I3" s="35" t="s">
        <v>435</v>
      </c>
      <c r="J3" s="83" t="s">
        <v>103</v>
      </c>
      <c r="K3" s="35">
        <v>16</v>
      </c>
      <c r="L3" s="35">
        <v>55</v>
      </c>
      <c r="M3" s="35"/>
      <c r="N3" s="35"/>
      <c r="O3" s="35" t="s">
        <v>101</v>
      </c>
      <c r="P3" s="35" t="s">
        <v>393</v>
      </c>
      <c r="Q3" s="35" t="s">
        <v>367</v>
      </c>
      <c r="R3" s="35"/>
      <c r="S3" s="35" t="s">
        <v>89</v>
      </c>
      <c r="T3" s="35"/>
      <c r="U3" s="34" t="s">
        <v>433</v>
      </c>
    </row>
    <row r="4" spans="1:21" ht="28.75" customHeight="1">
      <c r="A4" s="8" t="s">
        <v>4</v>
      </c>
      <c r="B4" s="35"/>
      <c r="C4" s="35"/>
      <c r="D4" s="8"/>
      <c r="E4" s="35"/>
      <c r="F4" s="20"/>
      <c r="G4" s="35"/>
      <c r="H4" s="8"/>
      <c r="I4" s="8"/>
      <c r="J4" s="35"/>
      <c r="K4" s="8"/>
      <c r="L4" s="8"/>
      <c r="M4" s="8"/>
      <c r="N4" s="8"/>
      <c r="O4" s="8"/>
      <c r="P4" s="8"/>
      <c r="Q4" s="8"/>
      <c r="R4" s="8"/>
      <c r="S4" s="8"/>
      <c r="T4" s="8"/>
      <c r="U4" s="35"/>
    </row>
    <row r="5" spans="1:21" ht="29">
      <c r="A5" s="55" t="s">
        <v>5</v>
      </c>
      <c r="B5" s="55" t="s">
        <v>353</v>
      </c>
      <c r="C5" s="55" t="s">
        <v>56</v>
      </c>
      <c r="D5" s="55" t="s">
        <v>394</v>
      </c>
      <c r="E5" s="55" t="s">
        <v>352</v>
      </c>
      <c r="F5" s="56" t="s">
        <v>392</v>
      </c>
      <c r="G5" s="56" t="b">
        <v>0</v>
      </c>
      <c r="H5" s="55"/>
      <c r="I5" s="55" t="s">
        <v>436</v>
      </c>
      <c r="J5" s="55" t="s">
        <v>336</v>
      </c>
      <c r="K5" s="55"/>
      <c r="L5" s="55"/>
      <c r="M5" s="55" t="b">
        <v>1</v>
      </c>
      <c r="N5" s="55"/>
      <c r="O5" s="55" t="s">
        <v>101</v>
      </c>
      <c r="P5" s="55" t="s">
        <v>393</v>
      </c>
      <c r="Q5" s="55"/>
      <c r="R5" s="55"/>
      <c r="S5" s="55" t="s">
        <v>89</v>
      </c>
      <c r="T5" s="55" t="s">
        <v>1299</v>
      </c>
      <c r="U5" s="55"/>
    </row>
    <row r="6" spans="1:21" ht="15.5">
      <c r="A6" s="55" t="s">
        <v>5</v>
      </c>
      <c r="B6" s="55" t="s">
        <v>353</v>
      </c>
      <c r="C6" s="55" t="s">
        <v>56</v>
      </c>
      <c r="D6" s="55" t="s">
        <v>395</v>
      </c>
      <c r="E6" s="55" t="s">
        <v>102</v>
      </c>
      <c r="F6" s="56" t="s">
        <v>322</v>
      </c>
      <c r="G6" s="56" t="b">
        <v>0</v>
      </c>
      <c r="H6" s="55"/>
      <c r="I6" s="55" t="s">
        <v>437</v>
      </c>
      <c r="J6" s="87" t="s">
        <v>103</v>
      </c>
      <c r="K6" s="87"/>
      <c r="L6" s="87"/>
      <c r="M6" s="87"/>
      <c r="N6" s="87"/>
      <c r="O6" s="55" t="s">
        <v>101</v>
      </c>
      <c r="P6" s="55" t="s">
        <v>393</v>
      </c>
      <c r="Q6" s="55"/>
      <c r="R6" s="55" t="s">
        <v>390</v>
      </c>
      <c r="S6" s="55"/>
      <c r="T6" s="56" t="s">
        <v>1300</v>
      </c>
      <c r="U6" s="55"/>
    </row>
    <row r="7" spans="1:21" ht="15.5">
      <c r="A7" s="55" t="s">
        <v>5</v>
      </c>
      <c r="B7" s="88" t="s">
        <v>353</v>
      </c>
      <c r="C7" s="55" t="s">
        <v>56</v>
      </c>
      <c r="D7" s="55" t="s">
        <v>396</v>
      </c>
      <c r="E7" s="88" t="s">
        <v>352</v>
      </c>
      <c r="F7" s="56" t="s">
        <v>334</v>
      </c>
      <c r="G7" s="56" t="b">
        <v>0</v>
      </c>
      <c r="H7" s="55"/>
      <c r="I7" s="55" t="s">
        <v>436</v>
      </c>
      <c r="J7" s="99" t="s">
        <v>103</v>
      </c>
      <c r="K7" s="99"/>
      <c r="L7" s="99"/>
      <c r="M7" s="99"/>
      <c r="N7" s="99"/>
      <c r="O7" s="55" t="s">
        <v>101</v>
      </c>
      <c r="P7" s="55" t="s">
        <v>393</v>
      </c>
      <c r="Q7" s="55"/>
      <c r="R7" s="55" t="s">
        <v>391</v>
      </c>
      <c r="S7" s="55"/>
      <c r="T7" s="55"/>
      <c r="U7" s="55"/>
    </row>
    <row r="8" spans="1:21" ht="15.5">
      <c r="A8" s="89" t="s">
        <v>5</v>
      </c>
      <c r="B8" s="55" t="s">
        <v>353</v>
      </c>
      <c r="C8" s="55" t="s">
        <v>56</v>
      </c>
      <c r="D8" s="89" t="s">
        <v>1052</v>
      </c>
      <c r="E8" s="55" t="s">
        <v>99</v>
      </c>
      <c r="F8" s="56" t="s">
        <v>1053</v>
      </c>
      <c r="G8" s="56" t="b">
        <v>0</v>
      </c>
      <c r="H8" s="55"/>
      <c r="I8" s="55" t="s">
        <v>1054</v>
      </c>
      <c r="J8" s="99" t="s">
        <v>103</v>
      </c>
      <c r="K8" s="99"/>
      <c r="L8" s="99"/>
      <c r="M8" s="99"/>
      <c r="N8" s="99"/>
      <c r="O8" s="55" t="s">
        <v>101</v>
      </c>
      <c r="P8" s="88" t="s">
        <v>393</v>
      </c>
      <c r="Q8" s="55"/>
      <c r="R8" s="55" t="s">
        <v>391</v>
      </c>
      <c r="S8" s="55"/>
      <c r="T8" s="55"/>
      <c r="U8" s="55"/>
    </row>
  </sheetData>
  <mergeCells count="2">
    <mergeCell ref="A1:H1"/>
    <mergeCell ref="I1:U1"/>
  </mergeCells>
  <dataValidations count="1">
    <dataValidation allowBlank="1" sqref="D3:D1048576 H3:O1048576 R3:S1048576 U3:U1048576 T2:T1048576 A1:U1" xr:uid="{C831E88E-11FC-1748-A72B-DC9816C0821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8">
        <x14:dataValidation type="list" allowBlank="1" prompt="Select an OCI Region" xr:uid="{2A70F389-B6E2-6040-9697-05BC43BB0E26}">
          <x14:formula1>
            <xm:f>drop_down_rule_set!$N$2:$N$43</xm:f>
          </x14:formula1>
          <xm:sqref>A3:A1048576</xm:sqref>
        </x14:dataValidation>
        <x14:dataValidation type="list" allowBlank="1" prompt="Specify Compartment name." xr:uid="{E0F6BF83-7015-094B-A282-9ECD7EACE068}">
          <x14:formula1>
            <xm:f>drop_down_rule_comp!$B$2:$B$6</xm:f>
          </x14:formula1>
          <xm:sqref>B3:B1048576 Q3:Q1048576</xm:sqref>
        </x14:dataValidation>
        <x14:dataValidation type="list" allowBlank="1" error="Invalid Option" xr:uid="{0CFF92D0-3DCD-A545-A106-011925615642}">
          <x14:formula1>
            <xm:f>drop_down_rule_set!$AF$2:$AF$3</xm:f>
          </x14:formula1>
          <xm:sqref>G3:G1048576</xm:sqref>
        </x14:dataValidation>
        <x14:dataValidation type="list" allowBlank="1" xr:uid="{BC520D3E-9343-204C-AE4B-DF8B0A7CEE08}">
          <x14:formula1>
            <xm:f>drop_down_rule_set!$Z$2:$Z$4</xm:f>
          </x14:formula1>
          <xm:sqref>P3:P1048576</xm:sqref>
        </x14:dataValidation>
        <x14:dataValidation type="list" allowBlank="1" xr:uid="{412350C4-4338-9444-8C07-C402A7A01408}">
          <x14:formula1>
            <xm:f>drop_down_rule_set!$X$2:$X$4</xm:f>
          </x14:formula1>
          <xm:sqref>E3:E1048576</xm:sqref>
        </x14:dataValidation>
        <x14:dataValidation type="list" allowBlank="1" errorTitle="Error" error="Invalid option selected" xr:uid="{E9947943-E4CD-9F4A-84CD-BC48BCB02D4D}">
          <x14:formula1>
            <xm:f>drop_down_rule_set!$Y$2:$Y$4</xm:f>
          </x14:formula1>
          <xm:sqref>C3:C1048576</xm:sqref>
        </x14:dataValidation>
        <x14:dataValidation type="list" allowBlank="1" prompt="Enter subnet name as : &lt;vcn-name&gt;_&lt;subnet-name&gt;" xr:uid="{2302324B-B8B4-3748-AFF3-87CB4C794487}">
          <x14:formula1>
            <xm:f>drop_down_rule_set!$H$2:$H$11</xm:f>
          </x14:formula1>
          <xm:sqref>F4:F1048576</xm:sqref>
        </x14:dataValidation>
        <x14:dataValidation type="list" allowBlank="1" prompt="Enter subnet name as : &lt;vcn-name&gt;_&lt;subnet-name&gt;" xr:uid="{7FE39D01-BB74-1144-9A65-CC2E5751CC13}">
          <x14:formula1>
            <xm:f>INDIRECT("drop_down_rule_set!$H$2:$H$"&amp;drop_down_rule_set!$F$3+1)</xm:f>
          </x14:formula1>
          <xm:sqref>F3</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M5"/>
  <sheetViews>
    <sheetView workbookViewId="0">
      <selection sqref="A1:M1"/>
    </sheetView>
  </sheetViews>
  <sheetFormatPr defaultColWidth="8.81640625" defaultRowHeight="14.5"/>
  <cols>
    <col min="1" max="1" width="9.1796875" customWidth="1"/>
    <col min="2" max="2" width="18.453125" customWidth="1"/>
    <col min="3" max="4" width="17.1796875" customWidth="1"/>
    <col min="5" max="5" width="10.6328125" customWidth="1"/>
    <col min="6" max="6" width="15.81640625" customWidth="1"/>
    <col min="7" max="7" width="12.36328125" customWidth="1"/>
    <col min="8" max="10" width="17.6328125" customWidth="1"/>
    <col min="12" max="12" width="18.453125" customWidth="1"/>
    <col min="13" max="13" width="14.453125" customWidth="1"/>
  </cols>
  <sheetData>
    <row r="1" spans="1:13" ht="127" customHeight="1">
      <c r="A1" s="118" t="s">
        <v>1302</v>
      </c>
      <c r="B1" s="119"/>
      <c r="C1" s="119"/>
      <c r="D1" s="119"/>
      <c r="E1" s="119"/>
      <c r="F1" s="119"/>
      <c r="G1" s="119"/>
      <c r="H1" s="119"/>
      <c r="I1" s="119"/>
      <c r="J1" s="119"/>
      <c r="K1" s="119"/>
      <c r="L1" s="119"/>
      <c r="M1" s="120"/>
    </row>
    <row r="2" spans="1:13" s="42" customFormat="1" ht="43.5">
      <c r="A2" s="28" t="s">
        <v>0</v>
      </c>
      <c r="B2" s="28" t="s">
        <v>6</v>
      </c>
      <c r="C2" s="28" t="s">
        <v>104</v>
      </c>
      <c r="D2" s="28" t="s">
        <v>1301</v>
      </c>
      <c r="E2" s="28" t="s">
        <v>105</v>
      </c>
      <c r="F2" s="29" t="s">
        <v>82</v>
      </c>
      <c r="G2" s="29" t="s">
        <v>106</v>
      </c>
      <c r="H2" s="29" t="s">
        <v>107</v>
      </c>
      <c r="I2" s="29" t="s">
        <v>814</v>
      </c>
      <c r="J2" s="29" t="s">
        <v>813</v>
      </c>
      <c r="K2" s="29" t="s">
        <v>94</v>
      </c>
      <c r="L2" s="29" t="s">
        <v>553</v>
      </c>
      <c r="M2" s="29" t="s">
        <v>424</v>
      </c>
    </row>
    <row r="3" spans="1:13" ht="31.75" customHeight="1">
      <c r="A3" s="35" t="s">
        <v>4</v>
      </c>
      <c r="B3" s="35"/>
      <c r="C3" s="35"/>
      <c r="D3" s="35"/>
      <c r="E3" s="35"/>
      <c r="F3" s="35"/>
      <c r="G3" s="35"/>
      <c r="H3" s="35"/>
      <c r="I3" s="35"/>
      <c r="J3" s="35"/>
      <c r="K3" s="35"/>
      <c r="L3" s="35"/>
      <c r="M3" s="35"/>
    </row>
    <row r="4" spans="1:13" ht="31.75" customHeight="1">
      <c r="A4" s="55" t="s">
        <v>5</v>
      </c>
      <c r="B4" s="88" t="s">
        <v>321</v>
      </c>
      <c r="C4" s="55" t="s">
        <v>397</v>
      </c>
      <c r="D4" s="55">
        <v>40</v>
      </c>
      <c r="E4" s="55">
        <v>150</v>
      </c>
      <c r="F4" s="55" t="s">
        <v>56</v>
      </c>
      <c r="G4" s="55" t="s">
        <v>395</v>
      </c>
      <c r="H4" s="55" t="s">
        <v>108</v>
      </c>
      <c r="I4" s="56" t="s">
        <v>815</v>
      </c>
      <c r="J4" s="108" t="b">
        <v>1</v>
      </c>
      <c r="K4" s="88"/>
      <c r="L4" s="88" t="s">
        <v>556</v>
      </c>
      <c r="M4" s="56" t="s">
        <v>433</v>
      </c>
    </row>
    <row r="5" spans="1:13" ht="28.75" customHeight="1">
      <c r="A5" s="89" t="s">
        <v>5</v>
      </c>
      <c r="B5" s="55" t="s">
        <v>321</v>
      </c>
      <c r="C5" s="90" t="s">
        <v>398</v>
      </c>
      <c r="D5" s="90"/>
      <c r="E5" s="55">
        <v>150</v>
      </c>
      <c r="F5" s="55" t="s">
        <v>56</v>
      </c>
      <c r="G5" s="55" t="s">
        <v>396</v>
      </c>
      <c r="H5" s="55" t="s">
        <v>108</v>
      </c>
      <c r="I5" s="89"/>
      <c r="J5" s="89"/>
      <c r="K5" s="55"/>
      <c r="L5" s="55" t="s">
        <v>556</v>
      </c>
      <c r="M5" s="55"/>
    </row>
  </sheetData>
  <mergeCells count="1">
    <mergeCell ref="A1:M1"/>
  </mergeCells>
  <dataValidations count="2">
    <dataValidation allowBlank="1" sqref="G3:G1048576 C3:E1048576 M3:M1048576 A1:M1" xr:uid="{BEE170F5-BFA4-7C4B-B7A1-EAEFF4D4611F}"/>
    <dataValidation allowBlank="1" error="Invalid Option" sqref="I3:J1048576" xr:uid="{C2C9109E-6E2A-5647-A8A0-EC0FC62A02C9}"/>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prompt="Select an OCI Region" xr:uid="{68C4E5CC-1389-6141-884E-06965ED39361}">
          <x14:formula1>
            <xm:f>drop_down_rule_set!$N$2:$N$43</xm:f>
          </x14:formula1>
          <xm:sqref>A3:A1048576</xm:sqref>
        </x14:dataValidation>
        <x14:dataValidation type="list" allowBlank="1" prompt="Specify Compartment name." xr:uid="{3116E43B-4291-0849-9106-888D8B03C7ED}">
          <x14:formula1>
            <xm:f>drop_down_rule_comp!$B$2:$B$6</xm:f>
          </x14:formula1>
          <xm:sqref>B3:B1048576 L3:L1048576</xm:sqref>
        </x14:dataValidation>
        <x14:dataValidation type="list" allowBlank="1" error="Invalid Option" xr:uid="{7FE28386-C30A-4B4F-BE60-AB3F7011697E}">
          <x14:formula1>
            <xm:f>drop_down_rule_set!$AC$2:$AC$3</xm:f>
          </x14:formula1>
          <xm:sqref>H3:H1048576</xm:sqref>
        </x14:dataValidation>
        <x14:dataValidation type="list" allowBlank="1" errorTitle="Error" error="Invalid option selected" xr:uid="{ED820D4D-9271-094F-8013-2AB9B6F6F1B5}">
          <x14:formula1>
            <xm:f>drop_down_rule_set!$Y$2:$Y$4</xm:f>
          </x14:formula1>
          <xm:sqref>F3:F1048576</xm:sqref>
        </x14:dataValidation>
        <x14:dataValidation type="list" allowBlank="1" xr:uid="{00CA75B2-0673-EB49-8788-99409E2D8A69}">
          <x14:formula1>
            <xm:f>drop_down_rule_set!$Z$2:$Z$4</xm:f>
          </x14:formula1>
          <xm:sqref>K3:K1048576</xm:sqref>
        </x14:dataValidation>
      </x14:dataValidations>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Q10"/>
  <sheetViews>
    <sheetView zoomScale="89" workbookViewId="0">
      <selection sqref="A1:H1"/>
    </sheetView>
  </sheetViews>
  <sheetFormatPr defaultColWidth="8.81640625" defaultRowHeight="14.5"/>
  <cols>
    <col min="2" max="2" width="18.453125" bestFit="1" customWidth="1"/>
    <col min="3" max="3" width="17.1796875" customWidth="1"/>
    <col min="4" max="4" width="12.36328125" customWidth="1"/>
    <col min="5" max="5" width="20.81640625" style="1" customWidth="1"/>
    <col min="6" max="6" width="14.36328125" bestFit="1" customWidth="1"/>
    <col min="7" max="7" width="12.1796875" bestFit="1" customWidth="1"/>
    <col min="8" max="8" width="8.36328125" customWidth="1"/>
    <col min="9" max="9" width="5" bestFit="1" customWidth="1"/>
    <col min="10" max="10" width="13.453125" bestFit="1" customWidth="1"/>
    <col min="11" max="11" width="19.1796875" customWidth="1"/>
    <col min="12" max="12" width="7.81640625" customWidth="1"/>
    <col min="13" max="13" width="8.453125" customWidth="1"/>
    <col min="14" max="14" width="17.1796875" customWidth="1"/>
    <col min="15" max="15" width="15.6328125" customWidth="1"/>
    <col min="16" max="16" width="18.81640625" customWidth="1"/>
    <col min="17" max="17" width="12.36328125" customWidth="1"/>
  </cols>
  <sheetData>
    <row r="1" spans="1:17" ht="119" customHeight="1">
      <c r="A1" s="132" t="s">
        <v>1303</v>
      </c>
      <c r="B1" s="133"/>
      <c r="C1" s="133"/>
      <c r="D1" s="133"/>
      <c r="E1" s="133"/>
      <c r="F1" s="133"/>
      <c r="G1" s="133"/>
      <c r="H1" s="134"/>
      <c r="I1" s="135" t="s">
        <v>438</v>
      </c>
      <c r="J1" s="135"/>
      <c r="K1" s="135"/>
      <c r="L1" s="135"/>
      <c r="M1" s="135"/>
      <c r="N1" s="135"/>
      <c r="O1" s="135"/>
      <c r="P1" s="135"/>
      <c r="Q1" s="135"/>
    </row>
    <row r="2" spans="1:17" s="1" customFormat="1" ht="51.75" customHeight="1">
      <c r="A2" s="29" t="s">
        <v>0</v>
      </c>
      <c r="B2" s="29" t="s">
        <v>6</v>
      </c>
      <c r="C2" s="29" t="s">
        <v>82</v>
      </c>
      <c r="D2" s="29" t="s">
        <v>109</v>
      </c>
      <c r="E2" s="29" t="s">
        <v>110</v>
      </c>
      <c r="F2" s="29" t="s">
        <v>111</v>
      </c>
      <c r="G2" s="29" t="s">
        <v>112</v>
      </c>
      <c r="H2" s="29" t="s">
        <v>113</v>
      </c>
      <c r="I2" s="29" t="s">
        <v>114</v>
      </c>
      <c r="J2" s="29" t="s">
        <v>115</v>
      </c>
      <c r="K2" s="29" t="s">
        <v>116</v>
      </c>
      <c r="L2" s="29" t="s">
        <v>117</v>
      </c>
      <c r="M2" s="29" t="s">
        <v>118</v>
      </c>
      <c r="N2" s="29" t="s">
        <v>119</v>
      </c>
      <c r="O2" s="29" t="s">
        <v>120</v>
      </c>
      <c r="P2" s="29" t="s">
        <v>95</v>
      </c>
      <c r="Q2" s="29" t="s">
        <v>424</v>
      </c>
    </row>
    <row r="3" spans="1:17">
      <c r="A3" s="35" t="s">
        <v>4</v>
      </c>
      <c r="B3" s="35"/>
      <c r="C3" s="35"/>
      <c r="D3" s="35"/>
      <c r="E3" s="35"/>
      <c r="F3" s="35"/>
      <c r="G3" s="35"/>
      <c r="H3" s="35"/>
      <c r="I3" s="35"/>
      <c r="J3" s="35"/>
      <c r="K3" s="35"/>
      <c r="L3" s="35"/>
      <c r="M3" s="35"/>
      <c r="N3" s="35"/>
      <c r="O3" s="35"/>
      <c r="P3" s="35"/>
      <c r="Q3" s="35"/>
    </row>
    <row r="4" spans="1:17" ht="57.75" customHeight="1">
      <c r="A4" s="55" t="s">
        <v>5</v>
      </c>
      <c r="B4" s="88" t="s">
        <v>353</v>
      </c>
      <c r="C4" s="55" t="s">
        <v>56</v>
      </c>
      <c r="D4" s="55" t="s">
        <v>121</v>
      </c>
      <c r="E4" s="56" t="s">
        <v>392</v>
      </c>
      <c r="F4" s="55"/>
      <c r="G4" s="55" t="s">
        <v>122</v>
      </c>
      <c r="H4" s="55" t="s">
        <v>123</v>
      </c>
      <c r="I4" s="55" t="s">
        <v>648</v>
      </c>
      <c r="J4" s="55"/>
      <c r="K4" s="55"/>
      <c r="L4" s="55"/>
      <c r="M4" s="55"/>
      <c r="N4" s="55"/>
      <c r="O4" s="55"/>
      <c r="P4" s="56" t="s">
        <v>425</v>
      </c>
      <c r="Q4" s="56" t="s">
        <v>433</v>
      </c>
    </row>
    <row r="5" spans="1:17">
      <c r="A5" s="55"/>
      <c r="B5" s="88"/>
      <c r="C5" s="55"/>
      <c r="D5" s="55"/>
      <c r="E5" s="55"/>
      <c r="F5" s="55"/>
      <c r="G5" s="55"/>
      <c r="H5" s="55"/>
      <c r="I5" s="55" t="s">
        <v>648</v>
      </c>
      <c r="J5" s="55" t="s">
        <v>124</v>
      </c>
      <c r="K5" s="55" t="s">
        <v>125</v>
      </c>
      <c r="L5" s="55"/>
      <c r="M5" s="55"/>
      <c r="N5" s="55"/>
      <c r="O5" s="55"/>
      <c r="P5" s="55"/>
      <c r="Q5" s="55"/>
    </row>
    <row r="6" spans="1:17">
      <c r="A6" s="55"/>
      <c r="B6" s="88"/>
      <c r="C6" s="55"/>
      <c r="D6" s="55"/>
      <c r="E6" s="55"/>
      <c r="F6" s="55"/>
      <c r="G6" s="55"/>
      <c r="H6" s="55"/>
      <c r="I6" s="55" t="s">
        <v>648</v>
      </c>
      <c r="J6" s="55" t="s">
        <v>126</v>
      </c>
      <c r="K6" s="55" t="s">
        <v>127</v>
      </c>
      <c r="L6" s="55"/>
      <c r="M6" s="55"/>
      <c r="N6" s="55"/>
      <c r="O6" s="55"/>
      <c r="P6" s="55"/>
      <c r="Q6" s="55"/>
    </row>
    <row r="7" spans="1:17" ht="28.75" customHeight="1">
      <c r="A7" s="55" t="s">
        <v>5</v>
      </c>
      <c r="B7" s="88" t="s">
        <v>353</v>
      </c>
      <c r="C7" s="55" t="s">
        <v>56</v>
      </c>
      <c r="D7" s="55" t="s">
        <v>121</v>
      </c>
      <c r="E7" s="56" t="s">
        <v>392</v>
      </c>
      <c r="F7" s="55"/>
      <c r="G7" s="55"/>
      <c r="H7" s="55" t="s">
        <v>128</v>
      </c>
      <c r="I7" s="55" t="s">
        <v>649</v>
      </c>
      <c r="J7" s="55"/>
      <c r="K7" s="55"/>
      <c r="L7" s="55"/>
      <c r="M7" s="55"/>
      <c r="N7" s="55"/>
      <c r="O7" s="55"/>
      <c r="P7" s="55"/>
      <c r="Q7" s="55"/>
    </row>
    <row r="8" spans="1:17" ht="28.75" customHeight="1">
      <c r="A8" s="55" t="s">
        <v>5</v>
      </c>
      <c r="B8" s="88" t="s">
        <v>353</v>
      </c>
      <c r="C8" s="55" t="s">
        <v>97</v>
      </c>
      <c r="D8" s="55" t="s">
        <v>129</v>
      </c>
      <c r="E8" s="56" t="s">
        <v>392</v>
      </c>
      <c r="F8" s="55"/>
      <c r="G8" s="55"/>
      <c r="H8" s="55" t="s">
        <v>130</v>
      </c>
      <c r="I8" s="55" t="s">
        <v>650</v>
      </c>
      <c r="J8" s="55" t="s">
        <v>131</v>
      </c>
      <c r="K8" s="55" t="s">
        <v>125</v>
      </c>
      <c r="L8" s="55"/>
      <c r="M8" s="55"/>
      <c r="N8" s="55"/>
      <c r="O8" s="55"/>
      <c r="P8" s="55" t="s">
        <v>386</v>
      </c>
      <c r="Q8" s="55"/>
    </row>
    <row r="9" spans="1:17" ht="28.75" customHeight="1">
      <c r="A9" s="55" t="s">
        <v>5</v>
      </c>
      <c r="B9" s="88" t="s">
        <v>353</v>
      </c>
      <c r="C9" s="55" t="s">
        <v>88</v>
      </c>
      <c r="D9" s="55" t="s">
        <v>132</v>
      </c>
      <c r="E9" s="56" t="s">
        <v>392</v>
      </c>
      <c r="F9" s="55"/>
      <c r="G9" s="55"/>
      <c r="H9" s="55" t="s">
        <v>130</v>
      </c>
      <c r="I9" s="55" t="s">
        <v>650</v>
      </c>
      <c r="J9" s="55" t="s">
        <v>133</v>
      </c>
      <c r="K9" s="55" t="s">
        <v>127</v>
      </c>
      <c r="L9" s="55"/>
      <c r="M9" s="55"/>
      <c r="N9" s="55"/>
      <c r="O9" s="55"/>
      <c r="P9" s="55"/>
      <c r="Q9" s="55"/>
    </row>
    <row r="10" spans="1:17" ht="28.75" customHeight="1">
      <c r="A10" s="55" t="s">
        <v>5</v>
      </c>
      <c r="B10" s="55" t="s">
        <v>353</v>
      </c>
      <c r="C10" s="55" t="s">
        <v>56</v>
      </c>
      <c r="D10" s="55" t="s">
        <v>134</v>
      </c>
      <c r="E10" s="56" t="s">
        <v>392</v>
      </c>
      <c r="F10" s="55"/>
      <c r="G10" s="55"/>
      <c r="H10" s="55" t="s">
        <v>135</v>
      </c>
      <c r="I10" s="55" t="s">
        <v>651</v>
      </c>
      <c r="J10" s="55"/>
      <c r="K10" s="55"/>
      <c r="L10" s="55"/>
      <c r="M10" s="55"/>
      <c r="N10" s="55"/>
      <c r="O10" s="55"/>
      <c r="P10" s="55"/>
      <c r="Q10" s="55"/>
    </row>
  </sheetData>
  <mergeCells count="2">
    <mergeCell ref="A1:H1"/>
    <mergeCell ref="I1:Q1"/>
  </mergeCells>
  <dataValidations count="1">
    <dataValidation allowBlank="1" sqref="D3:D1048576 F3:Q1048576 A1:Q1" xr:uid="{87CE5C3D-0023-B74D-98D7-F8FEA49C1261}"/>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prompt="Select an OCI region" xr:uid="{CA451373-B0D1-C74D-93A5-4D42956E4AD9}">
          <x14:formula1>
            <xm:f>drop_down_rule_set!$N$2:$N$43</xm:f>
          </x14:formula1>
          <xm:sqref>A2</xm:sqref>
        </x14:dataValidation>
        <x14:dataValidation type="list" allowBlank="1" prompt="Specify Compartment name." xr:uid="{E84AAC4A-58F2-2845-B659-14D57E5AAAF0}">
          <x14:formula1>
            <xm:f>drop_down_rule_comp!$B$2:$B$6</xm:f>
          </x14:formula1>
          <xm:sqref>B3:B1048576</xm:sqref>
        </x14:dataValidation>
        <x14:dataValidation type="list" allowBlank="1" errorTitle="Error" error="Invalid option selected" xr:uid="{101EA953-3430-3042-8575-9020AFE28824}">
          <x14:formula1>
            <xm:f>drop_down_rule_set!$Y$2:$Y$4</xm:f>
          </x14:formula1>
          <xm:sqref>C3:C1048576</xm:sqref>
        </x14:dataValidation>
        <x14:dataValidation type="list" allowBlank="1" prompt="Enter subnet name as : &lt;vcn-name&gt;_&lt;subnet-name&gt;" xr:uid="{0B8B0B94-9DD7-0942-95E1-902D79EF3C02}">
          <x14:formula1>
            <xm:f>drop_down_rule_set!$D$2:$D$11</xm:f>
          </x14:formula1>
          <xm:sqref>E4:E1048576</xm:sqref>
        </x14:dataValidation>
        <x14:dataValidation type="list" allowBlank="1" prompt="Select an OCI region" xr:uid="{8AA96C4F-E3D5-6049-B726-50362E53CC87}">
          <x14:formula1>
            <xm:f>drop_down_rule_set!$N$2:$N$43</xm:f>
          </x14:formula1>
          <xm:sqref>A3:A1048576</xm:sqref>
        </x14:dataValidation>
        <x14:dataValidation type="list" allowBlank="1" prompt="Enter subnet name as : &lt;vcn-name&gt;_&lt;subnet-name&gt;" xr:uid="{8C404772-F9A4-D546-9DB5-113CEE948B5B}">
          <x14:formula1>
            <xm:f>INDIRECT("drop_down_rule_set!$H$2:$H$"&amp;drop_down_rule_set!$F$3+1)</xm:f>
          </x14:formula1>
          <xm:sqref>E3</xm:sqref>
        </x14:dataValidation>
      </x14:dataValidations>
    </ext>
  </extLst>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44B969-993D-C24C-97FB-83F9FF8AE3F3}">
  <dimension ref="A1:AD6"/>
  <sheetViews>
    <sheetView zoomScale="120" zoomScaleNormal="120" workbookViewId="0">
      <selection sqref="A1:N1"/>
    </sheetView>
  </sheetViews>
  <sheetFormatPr defaultColWidth="6.36328125" defaultRowHeight="15" customHeight="1"/>
  <cols>
    <col min="1" max="1" width="9" customWidth="1"/>
    <col min="2" max="2" width="17.453125" customWidth="1"/>
    <col min="3" max="3" width="11.6328125" customWidth="1"/>
    <col min="4" max="4" width="15.81640625" customWidth="1"/>
    <col min="5" max="5" width="15.6328125" customWidth="1"/>
    <col min="6" max="6" width="15.1796875" customWidth="1"/>
    <col min="7" max="7" width="16.453125" customWidth="1"/>
    <col min="8" max="8" width="17.1796875" customWidth="1"/>
    <col min="9" max="9" width="20.453125" customWidth="1"/>
    <col min="10" max="10" width="12.6328125" customWidth="1"/>
    <col min="11" max="11" width="13.1796875" customWidth="1"/>
    <col min="12" max="12" width="15" customWidth="1"/>
    <col min="13" max="13" width="22.1796875" customWidth="1"/>
    <col min="14" max="14" width="18.81640625" customWidth="1"/>
    <col min="15" max="15" width="18.36328125" customWidth="1"/>
    <col min="16" max="17" width="14.36328125" customWidth="1"/>
    <col min="18" max="18" width="11.1796875" customWidth="1"/>
    <col min="19" max="19" width="13.81640625" customWidth="1"/>
    <col min="20" max="20" width="14.1796875" customWidth="1"/>
    <col min="21" max="21" width="16.1796875" customWidth="1"/>
    <col min="22" max="22" width="10.6328125" customWidth="1"/>
    <col min="23" max="23" width="10.81640625" customWidth="1"/>
    <col min="24" max="24" width="9.1796875" customWidth="1"/>
    <col min="25" max="25" width="16.81640625" customWidth="1"/>
    <col min="26" max="26" width="22.6328125" customWidth="1"/>
    <col min="27" max="27" width="14.1796875" customWidth="1"/>
    <col min="28" max="28" width="10.6328125" customWidth="1"/>
    <col min="29" max="29" width="11" customWidth="1"/>
    <col min="30" max="30" width="12.453125" customWidth="1"/>
  </cols>
  <sheetData>
    <row r="1" spans="1:30" ht="145" customHeight="1">
      <c r="A1" s="118" t="s">
        <v>1095</v>
      </c>
      <c r="B1" s="119"/>
      <c r="C1" s="119"/>
      <c r="D1" s="119"/>
      <c r="E1" s="119"/>
      <c r="F1" s="119"/>
      <c r="G1" s="119"/>
      <c r="H1" s="119"/>
      <c r="I1" s="119"/>
      <c r="J1" s="119"/>
      <c r="K1" s="119"/>
      <c r="L1" s="119"/>
      <c r="M1" s="119"/>
      <c r="N1" s="120"/>
      <c r="O1" s="129" t="s">
        <v>1304</v>
      </c>
      <c r="P1" s="130"/>
      <c r="Q1" s="130"/>
      <c r="R1" s="130"/>
      <c r="S1" s="130"/>
      <c r="T1" s="130"/>
      <c r="U1" s="130"/>
      <c r="V1" s="130"/>
      <c r="W1" s="130"/>
      <c r="X1" s="130"/>
      <c r="Y1" s="130"/>
      <c r="Z1" s="130"/>
      <c r="AA1" s="130"/>
      <c r="AB1" s="130"/>
      <c r="AC1" s="130"/>
      <c r="AD1" s="131"/>
    </row>
    <row r="2" spans="1:30" s="1" customFormat="1" ht="31" customHeight="1">
      <c r="A2" s="29" t="s">
        <v>0</v>
      </c>
      <c r="B2" s="29" t="s">
        <v>6</v>
      </c>
      <c r="C2" s="29" t="s">
        <v>1055</v>
      </c>
      <c r="D2" s="29" t="s">
        <v>1056</v>
      </c>
      <c r="E2" s="29" t="s">
        <v>1057</v>
      </c>
      <c r="F2" s="29" t="s">
        <v>1058</v>
      </c>
      <c r="G2" s="29" t="s">
        <v>1059</v>
      </c>
      <c r="H2" s="29" t="s">
        <v>1060</v>
      </c>
      <c r="I2" s="29" t="s">
        <v>1061</v>
      </c>
      <c r="J2" s="29" t="s">
        <v>1062</v>
      </c>
      <c r="K2" s="29" t="s">
        <v>1063</v>
      </c>
      <c r="L2" s="29" t="s">
        <v>1064</v>
      </c>
      <c r="M2" s="29" t="s">
        <v>1065</v>
      </c>
      <c r="N2" s="29" t="s">
        <v>1066</v>
      </c>
      <c r="O2" s="29" t="s">
        <v>83</v>
      </c>
      <c r="P2" s="29" t="s">
        <v>807</v>
      </c>
      <c r="Q2" s="29" t="s">
        <v>434</v>
      </c>
      <c r="R2" s="29" t="s">
        <v>1067</v>
      </c>
      <c r="S2" s="29" t="s">
        <v>808</v>
      </c>
      <c r="T2" s="29" t="s">
        <v>1068</v>
      </c>
      <c r="U2" s="29" t="s">
        <v>1069</v>
      </c>
      <c r="V2" s="29" t="s">
        <v>82</v>
      </c>
      <c r="W2" s="29" t="s">
        <v>1070</v>
      </c>
      <c r="X2" s="29" t="s">
        <v>1071</v>
      </c>
      <c r="Y2" s="29" t="s">
        <v>1072</v>
      </c>
      <c r="Z2" s="29" t="s">
        <v>1073</v>
      </c>
      <c r="AA2" s="29" t="s">
        <v>93</v>
      </c>
      <c r="AB2" s="29" t="s">
        <v>424</v>
      </c>
      <c r="AC2" s="29" t="s">
        <v>1074</v>
      </c>
      <c r="AD2" s="29" t="s">
        <v>1075</v>
      </c>
    </row>
    <row r="3" spans="1:30" ht="15" customHeight="1">
      <c r="A3" s="34" t="s">
        <v>4</v>
      </c>
      <c r="B3" s="34"/>
      <c r="C3" s="34"/>
      <c r="D3" s="34"/>
      <c r="E3" s="34"/>
      <c r="F3" s="34"/>
      <c r="G3" s="34"/>
      <c r="H3" s="34"/>
      <c r="I3" s="34"/>
      <c r="J3" s="34"/>
      <c r="K3" s="34"/>
      <c r="L3" s="34"/>
      <c r="M3" s="34"/>
      <c r="N3" s="34"/>
      <c r="O3" s="34"/>
      <c r="P3" s="34"/>
      <c r="Q3" s="34"/>
      <c r="R3" s="34"/>
      <c r="S3" s="34"/>
      <c r="T3" s="34"/>
      <c r="U3" s="34"/>
      <c r="V3" s="34"/>
      <c r="W3" s="34"/>
      <c r="X3" s="34"/>
      <c r="Y3" s="34"/>
      <c r="Z3" s="34"/>
      <c r="AA3" s="34"/>
      <c r="AB3" s="34"/>
      <c r="AC3" s="35"/>
      <c r="AD3" s="35"/>
    </row>
    <row r="4" spans="1:30" ht="16" customHeight="1">
      <c r="A4" s="56" t="s">
        <v>316</v>
      </c>
      <c r="B4" s="100" t="s">
        <v>556</v>
      </c>
      <c r="C4" s="100" t="s">
        <v>1076</v>
      </c>
      <c r="D4" s="100" t="s">
        <v>1077</v>
      </c>
      <c r="E4" s="100" t="s">
        <v>1078</v>
      </c>
      <c r="F4" s="100" t="b">
        <v>1</v>
      </c>
      <c r="G4" s="100" t="s">
        <v>1079</v>
      </c>
      <c r="H4" s="100" t="s">
        <v>1079</v>
      </c>
      <c r="I4" s="56" t="b">
        <v>0</v>
      </c>
      <c r="J4" s="100" t="s">
        <v>1080</v>
      </c>
      <c r="K4" s="100" t="s">
        <v>1081</v>
      </c>
      <c r="L4" s="100" t="s">
        <v>1096</v>
      </c>
      <c r="M4" s="100" t="s">
        <v>1082</v>
      </c>
      <c r="N4" s="100" t="s">
        <v>1077</v>
      </c>
      <c r="O4" s="100" t="s">
        <v>1083</v>
      </c>
      <c r="P4" s="100">
        <v>32</v>
      </c>
      <c r="Q4" s="100" t="s">
        <v>1097</v>
      </c>
      <c r="R4" s="100">
        <v>1</v>
      </c>
      <c r="S4" s="100">
        <v>64</v>
      </c>
      <c r="T4" s="100" t="s">
        <v>1098</v>
      </c>
      <c r="U4" s="100" t="s">
        <v>1084</v>
      </c>
      <c r="V4" s="100" t="s">
        <v>97</v>
      </c>
      <c r="W4" s="100"/>
      <c r="X4" s="100"/>
      <c r="Y4" s="100"/>
      <c r="Z4" s="101" t="s">
        <v>1085</v>
      </c>
      <c r="AA4" s="100" t="s">
        <v>101</v>
      </c>
      <c r="AB4" s="100"/>
      <c r="AC4" s="101"/>
      <c r="AD4" s="101"/>
    </row>
    <row r="5" spans="1:30" ht="13" customHeight="1">
      <c r="A5" s="56" t="s">
        <v>316</v>
      </c>
      <c r="B5" s="56"/>
      <c r="C5" s="56"/>
      <c r="D5" s="91"/>
      <c r="E5" s="56"/>
      <c r="F5" s="56"/>
      <c r="G5" s="56"/>
      <c r="H5" s="56"/>
      <c r="I5" s="56"/>
      <c r="J5" s="56"/>
      <c r="K5" s="56"/>
      <c r="L5" s="56"/>
      <c r="M5" s="56" t="s">
        <v>1086</v>
      </c>
      <c r="N5" s="56" t="s">
        <v>1077</v>
      </c>
      <c r="O5" s="56" t="s">
        <v>1088</v>
      </c>
      <c r="P5" s="56">
        <v>16</v>
      </c>
      <c r="Q5" s="56" t="s">
        <v>1097</v>
      </c>
      <c r="R5" s="56">
        <v>2</v>
      </c>
      <c r="S5" s="56">
        <v>64</v>
      </c>
      <c r="T5" s="56"/>
      <c r="U5" s="100" t="s">
        <v>1084</v>
      </c>
      <c r="V5" s="56" t="s">
        <v>88</v>
      </c>
      <c r="W5" s="56"/>
      <c r="X5" s="56"/>
      <c r="Y5" s="56"/>
      <c r="Z5" s="55" t="s">
        <v>1089</v>
      </c>
      <c r="AA5" s="56" t="s">
        <v>101</v>
      </c>
      <c r="AB5" s="56"/>
      <c r="AC5" s="55"/>
      <c r="AD5" s="55"/>
    </row>
    <row r="6" spans="1:30" ht="15" customHeight="1">
      <c r="A6" s="56" t="s">
        <v>316</v>
      </c>
      <c r="B6" s="100" t="s">
        <v>556</v>
      </c>
      <c r="C6" s="56" t="s">
        <v>1090</v>
      </c>
      <c r="D6" s="56" t="s">
        <v>1087</v>
      </c>
      <c r="E6" s="56" t="s">
        <v>1091</v>
      </c>
      <c r="F6" s="56" t="b">
        <v>0</v>
      </c>
      <c r="G6" s="100" t="s">
        <v>1079</v>
      </c>
      <c r="H6" s="56" t="s">
        <v>1079</v>
      </c>
      <c r="I6" s="56" t="b">
        <v>0</v>
      </c>
      <c r="J6" s="56"/>
      <c r="K6" s="56"/>
      <c r="L6" s="56"/>
      <c r="M6" s="56" t="s">
        <v>1082</v>
      </c>
      <c r="N6" s="56" t="s">
        <v>1087</v>
      </c>
      <c r="O6" s="56" t="s">
        <v>1083</v>
      </c>
      <c r="P6" s="56">
        <v>32</v>
      </c>
      <c r="Q6" s="56" t="s">
        <v>1097</v>
      </c>
      <c r="R6" s="56">
        <v>1</v>
      </c>
      <c r="S6" s="56">
        <v>64</v>
      </c>
      <c r="T6" s="100" t="s">
        <v>1098</v>
      </c>
      <c r="U6" s="100" t="s">
        <v>1084</v>
      </c>
      <c r="V6" s="56" t="s">
        <v>97</v>
      </c>
      <c r="W6" s="56">
        <v>2</v>
      </c>
      <c r="X6" s="56"/>
      <c r="Y6" s="100" t="s">
        <v>1084</v>
      </c>
      <c r="Z6" s="102"/>
      <c r="AA6" s="56" t="s">
        <v>101</v>
      </c>
      <c r="AB6" s="56"/>
      <c r="AC6" s="55"/>
      <c r="AD6" s="55"/>
    </row>
  </sheetData>
  <mergeCells count="2">
    <mergeCell ref="A1:N1"/>
    <mergeCell ref="O1:AD1"/>
  </mergeCells>
  <dataValidations count="2">
    <dataValidation allowBlank="1" sqref="C3:C1048576 J3:M1048576 O3:T1048576 Z3:AD1048576 A1:AD1" xr:uid="{B2395CD4-15A7-9848-A6DA-E53CB6370C13}"/>
    <dataValidation type="custom" sqref="W3:X1048576" xr:uid="{A537230C-3B82-E640-94AD-173893B34CB7}">
      <formula1>$E3="OCI_VCN_IP_NATIVE"</formula1>
    </dataValidation>
  </dataValidations>
  <pageMargins left="0.7" right="0.7" top="0.75" bottom="0.75" header="0.3" footer="0.3"/>
  <pageSetup paperSize="9" orientation="portrait" horizontalDpi="0" verticalDpi="0"/>
  <legacyDrawing r:id="rId1"/>
  <extLst>
    <ext xmlns:x14="http://schemas.microsoft.com/office/spreadsheetml/2009/9/main" uri="{CCE6A557-97BC-4b89-ADB6-D9C93CAAB3DF}">
      <x14:dataValidations xmlns:xm="http://schemas.microsoft.com/office/excel/2006/main" count="8">
        <x14:dataValidation type="list" allowBlank="1" prompt="Enter the Region to create OKE" xr:uid="{AB556E00-E59E-CD44-8A1D-693BF64BC3B3}">
          <x14:formula1>
            <xm:f>drop_down_rule_set!$N$2:$N$43</xm:f>
          </x14:formula1>
          <xm:sqref>A3:A1048576</xm:sqref>
        </x14:dataValidation>
        <x14:dataValidation type="list" allowBlank="1" prompt="Enter Supported Kubernetes Version" xr:uid="{B5E5F526-6445-8941-8E60-F1C0D29EB877}">
          <x14:formula1>
            <xm:f>drop_down_rule_set!$AU$2:$AU$4</xm:f>
          </x14:formula1>
          <xm:sqref>D3:D1048576 N3:N1048576</xm:sqref>
        </x14:dataValidation>
        <x14:dataValidation type="list" allowBlank="1" xr:uid="{6E24B36E-B8ED-FD43-A633-F77C5B84DE2E}">
          <x14:formula1>
            <xm:f>drop_down_rule_set!$AS$2:$AS$3</xm:f>
          </x14:formula1>
          <xm:sqref>E3:E1048576</xm:sqref>
        </x14:dataValidation>
        <x14:dataValidation type="list" allowBlank="1" xr:uid="{3AF40C14-95BA-6947-8460-13FE9918C60F}">
          <x14:formula1>
            <xm:f>drop_down_rule_set!$AT$2:$AT$3</xm:f>
          </x14:formula1>
          <xm:sqref>I3:I1048576 F3:F1048576</xm:sqref>
        </x14:dataValidation>
        <x14:dataValidation type="list" allowBlank="1" xr:uid="{06A5CF13-68AB-BB47-A663-0340E6AEA136}">
          <x14:formula1>
            <xm:f>drop_down_rule_set!$Y$2:$Y$4</xm:f>
          </x14:formula1>
          <xm:sqref>V3:V1048576</xm:sqref>
        </x14:dataValidation>
        <x14:dataValidation type="list" allowBlank="1" prompt="Enter subnet name as : &lt;vcn-name&gt;_&lt;subnet-name&gt;" xr:uid="{5F9FFA65-74BD-5A42-9E8B-634AB91EF2F7}">
          <x14:formula1>
            <xm:f>INDIRECT("drop_down_rule_set!$H$2:$H$"&amp;drop_down_rule_set!$F$3+1)</xm:f>
          </x14:formula1>
          <xm:sqref>G3:H3 U3 Y3</xm:sqref>
        </x14:dataValidation>
        <x14:dataValidation type="list" allowBlank="1" prompt="Enter subnet name as : &lt;vcn-name&gt;_&lt;subnet-name&gt;" xr:uid="{2DC084A0-D992-8945-AF23-C7780B6BDEDC}">
          <x14:formula1>
            <xm:f>drop_down_rule_set!$D$2:$D$11</xm:f>
          </x14:formula1>
          <xm:sqref>G4:H1048576 U4:U1048576 Y4:Y1048576</xm:sqref>
        </x14:dataValidation>
        <x14:dataValidation type="list" allowBlank="1" prompt="Enter Compartment Name" xr:uid="{6659D54A-7935-AE41-AD05-DBA72B07A84B}">
          <x14:formula1>
            <xm:f>INDIRECT("drop_down_rule_comp!$B$2:"&amp;ADDRESS(COUNTIF(drop_down_rule_comp!$B$2:B506,"*?")+1,2,1,4))</xm:f>
          </x14:formula1>
          <xm:sqref>B3:B1048576</xm:sqref>
        </x14:dataValidation>
      </x14:dataValidations>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S6"/>
  <sheetViews>
    <sheetView workbookViewId="0">
      <selection sqref="A1:S1"/>
    </sheetView>
  </sheetViews>
  <sheetFormatPr defaultColWidth="8.81640625" defaultRowHeight="14.5"/>
  <cols>
    <col min="2" max="2" width="12.6328125" bestFit="1" customWidth="1"/>
    <col min="3" max="3" width="9.1796875" bestFit="1" customWidth="1"/>
    <col min="4" max="4" width="13.453125" customWidth="1"/>
    <col min="5" max="6" width="19.1796875" customWidth="1"/>
    <col min="7" max="7" width="11.453125" style="1" customWidth="1"/>
    <col min="8" max="8" width="12.453125" customWidth="1"/>
    <col min="10" max="10" width="11.36328125" bestFit="1" customWidth="1"/>
    <col min="11" max="11" width="25" customWidth="1"/>
    <col min="12" max="12" width="14.81640625" bestFit="1" customWidth="1"/>
    <col min="14" max="14" width="7.453125" customWidth="1"/>
    <col min="16" max="16" width="28.1796875" customWidth="1"/>
    <col min="17" max="17" width="13.6328125" customWidth="1"/>
  </cols>
  <sheetData>
    <row r="1" spans="1:19" ht="122.5" customHeight="1">
      <c r="A1" s="115" t="s">
        <v>1328</v>
      </c>
      <c r="B1" s="115"/>
      <c r="C1" s="115"/>
      <c r="D1" s="115"/>
      <c r="E1" s="115"/>
      <c r="F1" s="115"/>
      <c r="G1" s="115"/>
      <c r="H1" s="115"/>
      <c r="I1" s="115"/>
      <c r="J1" s="115"/>
      <c r="K1" s="115"/>
      <c r="L1" s="115"/>
      <c r="M1" s="115"/>
      <c r="N1" s="115"/>
      <c r="O1" s="115"/>
      <c r="P1" s="115"/>
      <c r="Q1" s="115"/>
      <c r="R1" s="115"/>
      <c r="S1" s="115"/>
    </row>
    <row r="2" spans="1:19" ht="43" customHeight="1">
      <c r="A2" s="17" t="s">
        <v>0</v>
      </c>
      <c r="B2" s="17" t="s">
        <v>6</v>
      </c>
      <c r="C2" s="6" t="s">
        <v>136</v>
      </c>
      <c r="D2" s="17" t="s">
        <v>805</v>
      </c>
      <c r="E2" s="17" t="s">
        <v>665</v>
      </c>
      <c r="F2" s="17" t="s">
        <v>666</v>
      </c>
      <c r="G2" s="17" t="s">
        <v>137</v>
      </c>
      <c r="H2" s="17" t="s">
        <v>138</v>
      </c>
      <c r="I2" s="17" t="s">
        <v>95</v>
      </c>
      <c r="J2" s="17" t="s">
        <v>816</v>
      </c>
      <c r="K2" s="17" t="s">
        <v>139</v>
      </c>
      <c r="L2" s="17" t="s">
        <v>140</v>
      </c>
      <c r="M2" s="17" t="s">
        <v>141</v>
      </c>
      <c r="N2" s="17" t="s">
        <v>142</v>
      </c>
      <c r="O2" s="17" t="s">
        <v>143</v>
      </c>
      <c r="P2" s="17" t="s">
        <v>144</v>
      </c>
      <c r="Q2" s="17" t="s">
        <v>404</v>
      </c>
      <c r="R2" s="17" t="s">
        <v>405</v>
      </c>
      <c r="S2" s="29" t="s">
        <v>424</v>
      </c>
    </row>
    <row r="3" spans="1:19" ht="43.25" customHeight="1">
      <c r="A3" s="34" t="s">
        <v>4</v>
      </c>
      <c r="C3" s="35"/>
      <c r="D3" s="35"/>
      <c r="E3" s="34"/>
      <c r="F3" s="34"/>
      <c r="I3" s="34"/>
      <c r="J3" s="34"/>
      <c r="K3" s="34"/>
      <c r="L3" s="34"/>
      <c r="M3" s="34"/>
      <c r="N3" s="34"/>
      <c r="O3" s="34"/>
      <c r="P3" s="34"/>
      <c r="Q3" s="35"/>
      <c r="R3" s="35"/>
      <c r="S3" s="35"/>
    </row>
    <row r="4" spans="1:19" ht="65.5" customHeight="1">
      <c r="A4" s="55" t="s">
        <v>5</v>
      </c>
      <c r="B4" s="88" t="s">
        <v>353</v>
      </c>
      <c r="C4" s="55" t="s">
        <v>399</v>
      </c>
      <c r="D4" s="55" t="s">
        <v>145</v>
      </c>
      <c r="E4" s="55"/>
      <c r="F4" s="55"/>
      <c r="G4" s="56" t="s">
        <v>392</v>
      </c>
      <c r="H4" s="56" t="b">
        <v>1</v>
      </c>
      <c r="I4" s="55"/>
      <c r="J4" s="55"/>
      <c r="K4" s="56" t="s">
        <v>146</v>
      </c>
      <c r="L4" s="55" t="s">
        <v>147</v>
      </c>
      <c r="M4" s="55"/>
      <c r="N4" s="55"/>
      <c r="O4" s="55" t="s">
        <v>148</v>
      </c>
      <c r="P4" s="56" t="s">
        <v>149</v>
      </c>
      <c r="Q4" s="55" t="s">
        <v>418</v>
      </c>
      <c r="R4" s="92" t="s">
        <v>420</v>
      </c>
      <c r="S4" s="56" t="s">
        <v>433</v>
      </c>
    </row>
    <row r="5" spans="1:19" ht="37.25" customHeight="1">
      <c r="A5" s="55"/>
      <c r="B5" s="88"/>
      <c r="C5" s="55"/>
      <c r="D5" s="55"/>
      <c r="E5" s="55"/>
      <c r="F5" s="55"/>
      <c r="G5" s="56"/>
      <c r="H5" s="56"/>
      <c r="I5" s="55"/>
      <c r="J5" s="55"/>
      <c r="K5" s="56"/>
      <c r="L5" s="55" t="s">
        <v>150</v>
      </c>
      <c r="M5" s="55"/>
      <c r="N5" s="55"/>
      <c r="O5" s="55" t="s">
        <v>148</v>
      </c>
      <c r="P5" s="56" t="s">
        <v>149</v>
      </c>
      <c r="Q5" s="55"/>
      <c r="R5" s="55"/>
      <c r="S5" s="55"/>
    </row>
    <row r="6" spans="1:19" ht="43.25" customHeight="1">
      <c r="A6" s="55" t="s">
        <v>5</v>
      </c>
      <c r="B6" s="55" t="s">
        <v>353</v>
      </c>
      <c r="C6" s="55" t="s">
        <v>400</v>
      </c>
      <c r="D6" s="55" t="s">
        <v>151</v>
      </c>
      <c r="E6" s="55"/>
      <c r="F6" s="55"/>
      <c r="G6" s="56" t="s">
        <v>392</v>
      </c>
      <c r="H6" s="56" t="b">
        <v>0</v>
      </c>
      <c r="I6" s="55" t="s">
        <v>386</v>
      </c>
      <c r="J6" s="55"/>
      <c r="K6" s="56" t="s">
        <v>152</v>
      </c>
      <c r="L6" s="55" t="s">
        <v>153</v>
      </c>
      <c r="M6" s="55" t="s">
        <v>148</v>
      </c>
      <c r="N6" s="55" t="s">
        <v>154</v>
      </c>
      <c r="O6" s="55" t="s">
        <v>148</v>
      </c>
      <c r="P6" s="55" t="s">
        <v>148</v>
      </c>
      <c r="Q6" s="55"/>
      <c r="R6" s="55"/>
      <c r="S6" s="55"/>
    </row>
  </sheetData>
  <mergeCells count="1">
    <mergeCell ref="A1:S1"/>
  </mergeCells>
  <dataValidations count="1">
    <dataValidation allowBlank="1" sqref="C3:C1048576 E3:F1048576 I3:S1048576 A1:S1" xr:uid="{205CD40E-49A1-A747-8ABE-E3697ED8975E}"/>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prompt="Select an OCI Region" xr:uid="{494FC35A-EDF7-A84C-9F77-5EA4C54C2CB6}">
          <x14:formula1>
            <xm:f>drop_down_rule_set!$N$2:$N$43</xm:f>
          </x14:formula1>
          <xm:sqref>A3:A1048576</xm:sqref>
        </x14:dataValidation>
        <x14:dataValidation type="list" allowBlank="1" prompt="Specify Compartment name." xr:uid="{3CE44EF8-6962-F640-9BFF-59B4A7BD7720}">
          <x14:formula1>
            <xm:f>drop_down_rule_comp!$B$2:$B$6</xm:f>
          </x14:formula1>
          <xm:sqref>B3:B1048576</xm:sqref>
        </x14:dataValidation>
        <x14:dataValidation type="list" allowBlank="1" error="Invalid option" xr:uid="{04307187-EA05-2341-9A5C-49879CBD1B9A}">
          <x14:formula1>
            <xm:f>drop_down_rule_set!$AG$2:$AG$5</xm:f>
          </x14:formula1>
          <xm:sqref>D3:D1048576</xm:sqref>
        </x14:dataValidation>
        <x14:dataValidation type="list" allowBlank="1" xr:uid="{E650B7D8-AB6D-0C4D-A2A0-B448099595C6}">
          <x14:formula1>
            <xm:f>drop_down_rule_set!$AT$2:$AT$3</xm:f>
          </x14:formula1>
          <xm:sqref>H3:H1048576</xm:sqref>
        </x14:dataValidation>
        <x14:dataValidation type="list" allowBlank="1" prompt="Enter subnet name as : &lt;vcn-name&gt;_&lt;subnet-name&gt;" xr:uid="{6AF6A963-6ABA-444C-B014-45A85E5F9F1C}">
          <x14:formula1>
            <xm:f>drop_down_rule_set!$D$2:$D$11</xm:f>
          </x14:formula1>
          <xm:sqref>G4:G1048576</xm:sqref>
        </x14:dataValidation>
        <x14:dataValidation type="list" allowBlank="1" prompt="Enter subnet name as : &lt;vcn-name&gt;_&lt;subnet-name&gt;" xr:uid="{FEBDA62A-91AE-5A41-80BF-0A582E16E415}">
          <x14:formula1>
            <xm:f>INDIRECT("drop_down_rule_set!$H$2:$H$"&amp;drop_down_rule_set!$F$3+1)</xm:f>
          </x14:formula1>
          <xm:sqref>G3</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V6"/>
  <sheetViews>
    <sheetView zoomScale="96" zoomScaleNormal="96" workbookViewId="0">
      <selection sqref="A1:V1"/>
    </sheetView>
  </sheetViews>
  <sheetFormatPr defaultColWidth="8.81640625" defaultRowHeight="14.5"/>
  <cols>
    <col min="2" max="2" width="20.1796875" customWidth="1"/>
    <col min="3" max="3" width="11" customWidth="1"/>
    <col min="4" max="6" width="10.81640625" customWidth="1"/>
    <col min="7" max="7" width="18" customWidth="1"/>
    <col min="8" max="8" width="18.81640625" customWidth="1"/>
    <col min="9" max="9" width="16.1796875" customWidth="1"/>
    <col min="10" max="10" width="11.81640625" customWidth="1"/>
    <col min="11" max="12" width="14.6328125" customWidth="1"/>
    <col min="13" max="13" width="14.36328125" customWidth="1"/>
    <col min="15" max="15" width="23.6328125" customWidth="1"/>
    <col min="17" max="17" width="12.6328125" customWidth="1"/>
    <col min="18" max="18" width="14.81640625" customWidth="1"/>
    <col min="22" max="22" width="11.453125" customWidth="1"/>
  </cols>
  <sheetData>
    <row r="1" spans="1:22" ht="123" customHeight="1">
      <c r="A1" s="118" t="s">
        <v>1329</v>
      </c>
      <c r="B1" s="119"/>
      <c r="C1" s="119"/>
      <c r="D1" s="119"/>
      <c r="E1" s="119"/>
      <c r="F1" s="119"/>
      <c r="G1" s="119"/>
      <c r="H1" s="119"/>
      <c r="I1" s="119"/>
      <c r="J1" s="119"/>
      <c r="K1" s="119"/>
      <c r="L1" s="119"/>
      <c r="M1" s="119"/>
      <c r="N1" s="119"/>
      <c r="O1" s="119"/>
      <c r="P1" s="119"/>
      <c r="Q1" s="119"/>
      <c r="R1" s="119"/>
      <c r="S1" s="119"/>
      <c r="T1" s="119"/>
      <c r="U1" s="119"/>
      <c r="V1" s="120"/>
    </row>
    <row r="2" spans="1:22" ht="58.25" customHeight="1">
      <c r="A2" s="36" t="s">
        <v>0</v>
      </c>
      <c r="B2" s="36" t="s">
        <v>6</v>
      </c>
      <c r="C2" s="37" t="s">
        <v>136</v>
      </c>
      <c r="D2" s="29" t="s">
        <v>809</v>
      </c>
      <c r="E2" s="36" t="s">
        <v>817</v>
      </c>
      <c r="F2" s="36" t="s">
        <v>155</v>
      </c>
      <c r="G2" s="36" t="s">
        <v>806</v>
      </c>
      <c r="H2" s="36" t="s">
        <v>156</v>
      </c>
      <c r="I2" s="36" t="s">
        <v>157</v>
      </c>
      <c r="J2" s="36" t="s">
        <v>158</v>
      </c>
      <c r="K2" s="36" t="s">
        <v>159</v>
      </c>
      <c r="L2" s="36" t="s">
        <v>446</v>
      </c>
      <c r="M2" s="36" t="s">
        <v>160</v>
      </c>
      <c r="N2" s="36" t="s">
        <v>161</v>
      </c>
      <c r="O2" s="36" t="s">
        <v>162</v>
      </c>
      <c r="P2" s="36" t="s">
        <v>163</v>
      </c>
      <c r="Q2" s="36" t="s">
        <v>164</v>
      </c>
      <c r="R2" s="11" t="s">
        <v>165</v>
      </c>
      <c r="S2" s="29" t="s">
        <v>404</v>
      </c>
      <c r="T2" s="29" t="s">
        <v>403</v>
      </c>
      <c r="U2" s="29" t="s">
        <v>444</v>
      </c>
      <c r="V2" s="29" t="s">
        <v>445</v>
      </c>
    </row>
    <row r="3" spans="1:22">
      <c r="A3" s="35" t="s">
        <v>4</v>
      </c>
      <c r="B3" s="35"/>
      <c r="C3" s="35"/>
      <c r="D3" s="35"/>
      <c r="E3" s="35"/>
      <c r="F3" s="35"/>
      <c r="G3" s="35"/>
      <c r="H3" s="35"/>
      <c r="I3" s="35"/>
      <c r="J3" s="35"/>
      <c r="K3" s="35"/>
      <c r="L3" s="35"/>
      <c r="M3" s="35"/>
      <c r="N3" s="35"/>
      <c r="O3" s="35"/>
      <c r="P3" s="35"/>
      <c r="Q3" s="35"/>
      <c r="R3" s="35"/>
      <c r="S3" s="35"/>
      <c r="T3" s="35"/>
      <c r="U3" s="35"/>
      <c r="V3" s="35"/>
    </row>
    <row r="4" spans="1:22" ht="43.25" customHeight="1">
      <c r="A4" s="55" t="s">
        <v>5</v>
      </c>
      <c r="B4" s="55" t="s">
        <v>353</v>
      </c>
      <c r="C4" s="55" t="s">
        <v>399</v>
      </c>
      <c r="D4" s="55"/>
      <c r="E4" s="55"/>
      <c r="F4" s="55" t="s">
        <v>166</v>
      </c>
      <c r="G4" s="55" t="s">
        <v>1092</v>
      </c>
      <c r="H4" s="55" t="s">
        <v>167</v>
      </c>
      <c r="I4" s="55" t="s">
        <v>168</v>
      </c>
      <c r="J4" s="55">
        <v>80</v>
      </c>
      <c r="K4" s="55" t="s">
        <v>169</v>
      </c>
      <c r="L4" s="55">
        <v>10000</v>
      </c>
      <c r="M4" s="55" t="s">
        <v>170</v>
      </c>
      <c r="N4" s="55" t="s">
        <v>171</v>
      </c>
      <c r="O4" s="55" t="b">
        <v>1</v>
      </c>
      <c r="P4" s="55" t="s">
        <v>169</v>
      </c>
      <c r="Q4" s="55" t="s">
        <v>23</v>
      </c>
      <c r="R4" s="55" t="s">
        <v>98</v>
      </c>
      <c r="S4" s="55" t="s">
        <v>418</v>
      </c>
      <c r="T4" s="93" t="s">
        <v>419</v>
      </c>
      <c r="U4" s="55">
        <v>2</v>
      </c>
      <c r="V4" s="55" t="b">
        <v>1</v>
      </c>
    </row>
    <row r="5" spans="1:22">
      <c r="A5" s="55"/>
      <c r="B5" s="55"/>
      <c r="C5" s="55"/>
      <c r="D5" s="55" t="s">
        <v>153</v>
      </c>
      <c r="E5" s="55"/>
      <c r="F5" s="55" t="s">
        <v>172</v>
      </c>
      <c r="G5" s="55" t="s">
        <v>1093</v>
      </c>
      <c r="H5" s="55" t="s">
        <v>167</v>
      </c>
      <c r="I5" s="55" t="s">
        <v>168</v>
      </c>
      <c r="J5" s="55">
        <v>443</v>
      </c>
      <c r="K5" s="55"/>
      <c r="L5" s="55"/>
      <c r="M5" s="55" t="s">
        <v>173</v>
      </c>
      <c r="N5" s="55" t="s">
        <v>174</v>
      </c>
      <c r="O5" s="55" t="b">
        <v>1</v>
      </c>
      <c r="P5" s="55"/>
      <c r="Q5" s="55" t="s">
        <v>21</v>
      </c>
      <c r="R5" s="55"/>
      <c r="S5" s="55"/>
      <c r="T5" s="55"/>
      <c r="U5" s="55"/>
      <c r="V5" s="55"/>
    </row>
    <row r="6" spans="1:22" ht="28.75" customHeight="1">
      <c r="A6" s="55" t="s">
        <v>5</v>
      </c>
      <c r="B6" s="55" t="s">
        <v>353</v>
      </c>
      <c r="C6" s="55" t="s">
        <v>400</v>
      </c>
      <c r="D6" s="55"/>
      <c r="E6" s="55"/>
      <c r="F6" s="55" t="s">
        <v>175</v>
      </c>
      <c r="G6" s="55" t="s">
        <v>1094</v>
      </c>
      <c r="H6" s="55" t="s">
        <v>167</v>
      </c>
      <c r="I6" s="55" t="s">
        <v>168</v>
      </c>
      <c r="J6" s="55">
        <v>80</v>
      </c>
      <c r="K6" s="55" t="s">
        <v>169</v>
      </c>
      <c r="L6" s="55"/>
      <c r="M6" s="55" t="s">
        <v>23</v>
      </c>
      <c r="N6" s="55"/>
      <c r="O6" s="55" t="b">
        <v>0</v>
      </c>
      <c r="P6" s="55"/>
      <c r="Q6" s="55" t="s">
        <v>23</v>
      </c>
      <c r="R6" s="55"/>
      <c r="S6" s="55"/>
      <c r="T6" s="55"/>
      <c r="U6" s="55"/>
      <c r="V6" s="55"/>
    </row>
  </sheetData>
  <mergeCells count="1">
    <mergeCell ref="A1:V1"/>
  </mergeCells>
  <dataValidations count="1">
    <dataValidation allowBlank="1" sqref="C3:G1048576 J3:L1048576 N3:N1048576 P3:V1048576 A1:V1" xr:uid="{5302FA5A-2A9D-624A-BA4E-8DC600FB987A}"/>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prompt="Select an OCI Region" xr:uid="{1B4BC4F9-4EAD-DF40-B592-061881565294}">
          <x14:formula1>
            <xm:f>drop_down_rule_set!$N$2:$N$43</xm:f>
          </x14:formula1>
          <xm:sqref>A3:A1048576</xm:sqref>
        </x14:dataValidation>
        <x14:dataValidation type="list" allowBlank="1" error="Invalid option" xr:uid="{75EF8F93-5BE4-654A-98FB-F312D68DB9AF}">
          <x14:formula1>
            <xm:f>drop_down_rule_set!$AH$2:$AH$4</xm:f>
          </x14:formula1>
          <xm:sqref>H3:H1048576</xm:sqref>
        </x14:dataValidation>
        <x14:dataValidation type="list" allowBlank="1" xr:uid="{67F69722-8BFA-0745-BCBF-C2E895924465}">
          <x14:formula1>
            <xm:f>drop_down_rule_set!$AI$2:$AI$3</xm:f>
          </x14:formula1>
          <xm:sqref>I3:I1048576</xm:sqref>
        </x14:dataValidation>
        <x14:dataValidation type="list" allowBlank="1" xr:uid="{4819CD98-0F5E-6D4A-B0C6-0347DE41C51B}">
          <x14:formula1>
            <xm:f>drop_down_rule_set!$AJ$2:$AJ$4</xm:f>
          </x14:formula1>
          <xm:sqref>M3:M1048576</xm:sqref>
        </x14:dataValidation>
        <x14:dataValidation type="list" allowBlank="1" error="Invalid option" xr:uid="{90CD2AE8-1745-204C-91DF-D51ADEFBE558}">
          <x14:formula1>
            <xm:f>drop_down_rule_set!$AF$2:$AF$3</xm:f>
          </x14:formula1>
          <xm:sqref>O3:O1048576</xm:sqref>
        </x14:dataValidation>
        <x14:dataValidation type="list" allowBlank="1" prompt="Specify Compartment name." xr:uid="{CC5042F4-EDDE-9C42-9E79-B92BCB9F8202}">
          <x14:formula1>
            <xm:f>INDIRECT("drop_down_rule_comp!$B$2:"&amp;ADDRESS(COUNTIF(drop_down_rule_comp!$B$2:B500,"*?")+1,2,1,4))</xm:f>
          </x14:formula1>
          <xm:sqref>B3:B1048576</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Q6"/>
  <sheetViews>
    <sheetView workbookViewId="0">
      <selection sqref="A1:Q1"/>
    </sheetView>
  </sheetViews>
  <sheetFormatPr defaultColWidth="8.81640625" defaultRowHeight="14.5"/>
  <cols>
    <col min="2" max="2" width="9.453125" customWidth="1"/>
    <col min="3" max="3" width="10.453125" customWidth="1"/>
    <col min="4" max="4" width="17.81640625" customWidth="1"/>
    <col min="5" max="5" width="9.81640625" customWidth="1"/>
    <col min="7" max="7" width="11.81640625" customWidth="1"/>
    <col min="8" max="9" width="12.453125" customWidth="1"/>
    <col min="10" max="10" width="15" customWidth="1"/>
    <col min="13" max="13" width="10.1796875" customWidth="1"/>
    <col min="17" max="17" width="11.6328125" customWidth="1"/>
  </cols>
  <sheetData>
    <row r="1" spans="1:17" ht="122" customHeight="1">
      <c r="A1" s="115" t="s">
        <v>1330</v>
      </c>
      <c r="B1" s="115"/>
      <c r="C1" s="115"/>
      <c r="D1" s="115"/>
      <c r="E1" s="115"/>
      <c r="F1" s="115"/>
      <c r="G1" s="115"/>
      <c r="H1" s="115"/>
      <c r="I1" s="115"/>
      <c r="J1" s="115"/>
      <c r="K1" s="115"/>
      <c r="L1" s="115"/>
      <c r="M1" s="115"/>
      <c r="N1" s="115"/>
      <c r="O1" s="115"/>
      <c r="P1" s="115"/>
      <c r="Q1" s="115"/>
    </row>
    <row r="2" spans="1:17" ht="46.25" customHeight="1">
      <c r="A2" s="10" t="s">
        <v>0</v>
      </c>
      <c r="B2" s="10" t="s">
        <v>136</v>
      </c>
      <c r="C2" s="10" t="s">
        <v>155</v>
      </c>
      <c r="D2" s="7" t="s">
        <v>240</v>
      </c>
      <c r="E2" s="10" t="s">
        <v>229</v>
      </c>
      <c r="F2" s="10" t="s">
        <v>241</v>
      </c>
      <c r="G2" s="10" t="s">
        <v>242</v>
      </c>
      <c r="H2" s="29" t="s">
        <v>809</v>
      </c>
      <c r="I2" s="29" t="s">
        <v>817</v>
      </c>
      <c r="J2" s="10" t="s">
        <v>243</v>
      </c>
      <c r="K2" s="7" t="s">
        <v>430</v>
      </c>
      <c r="L2" s="7" t="s">
        <v>244</v>
      </c>
      <c r="M2" s="16" t="s">
        <v>245</v>
      </c>
      <c r="N2" s="29" t="s">
        <v>404</v>
      </c>
      <c r="O2" s="29" t="s">
        <v>403</v>
      </c>
      <c r="P2" s="29" t="s">
        <v>444</v>
      </c>
      <c r="Q2" s="29" t="s">
        <v>445</v>
      </c>
    </row>
    <row r="3" spans="1:17">
      <c r="A3" s="35" t="s">
        <v>4</v>
      </c>
      <c r="B3" s="35"/>
      <c r="C3" s="35"/>
      <c r="D3" s="35"/>
      <c r="E3" s="35"/>
      <c r="F3" s="35"/>
      <c r="G3" s="35"/>
      <c r="H3" s="35"/>
      <c r="I3" s="35"/>
      <c r="J3" s="35"/>
      <c r="K3" s="35"/>
      <c r="L3" s="35"/>
      <c r="M3" s="35"/>
      <c r="N3" s="35"/>
      <c r="O3" s="35"/>
      <c r="P3" s="35"/>
      <c r="Q3" s="35"/>
    </row>
    <row r="4" spans="1:17">
      <c r="A4" s="55" t="s">
        <v>5</v>
      </c>
      <c r="B4" s="55" t="s">
        <v>399</v>
      </c>
      <c r="C4" s="55" t="s">
        <v>166</v>
      </c>
      <c r="D4" s="55" t="s">
        <v>246</v>
      </c>
      <c r="E4" s="55" t="s">
        <v>231</v>
      </c>
      <c r="F4" s="55" t="s">
        <v>191</v>
      </c>
      <c r="G4" s="55" t="s">
        <v>23</v>
      </c>
      <c r="H4" s="55"/>
      <c r="I4" s="55"/>
      <c r="J4" s="55" t="s">
        <v>368</v>
      </c>
      <c r="K4" s="55"/>
      <c r="L4" s="55"/>
      <c r="M4" s="55"/>
      <c r="N4" s="55" t="s">
        <v>418</v>
      </c>
      <c r="O4" s="93" t="s">
        <v>419</v>
      </c>
      <c r="P4" s="55">
        <v>2</v>
      </c>
      <c r="Q4" s="55" t="b">
        <v>1</v>
      </c>
    </row>
    <row r="5" spans="1:17">
      <c r="A5" s="55"/>
      <c r="B5" s="55"/>
      <c r="C5" s="55" t="s">
        <v>172</v>
      </c>
      <c r="D5" s="55"/>
      <c r="E5" s="55" t="s">
        <v>234</v>
      </c>
      <c r="F5" s="55" t="s">
        <v>227</v>
      </c>
      <c r="G5" s="55" t="s">
        <v>23</v>
      </c>
      <c r="H5" s="55"/>
      <c r="I5" s="55"/>
      <c r="J5" s="55" t="s">
        <v>428</v>
      </c>
      <c r="K5" s="55"/>
      <c r="L5" s="55"/>
      <c r="M5" s="55"/>
      <c r="N5" s="55"/>
      <c r="O5" s="55"/>
      <c r="P5" s="55"/>
      <c r="Q5" s="55"/>
    </row>
    <row r="6" spans="1:17">
      <c r="A6" s="55" t="s">
        <v>5</v>
      </c>
      <c r="B6" s="55" t="s">
        <v>400</v>
      </c>
      <c r="C6" s="55" t="s">
        <v>175</v>
      </c>
      <c r="D6" s="55" t="s">
        <v>247</v>
      </c>
      <c r="E6" s="55" t="s">
        <v>237</v>
      </c>
      <c r="F6" s="55" t="s">
        <v>248</v>
      </c>
      <c r="G6" s="55" t="s">
        <v>21</v>
      </c>
      <c r="H6" s="55" t="s">
        <v>153</v>
      </c>
      <c r="I6" s="55"/>
      <c r="J6" s="55" t="s">
        <v>249</v>
      </c>
      <c r="K6" s="55" t="s">
        <v>168</v>
      </c>
      <c r="L6" s="55">
        <v>80</v>
      </c>
      <c r="M6" s="55">
        <v>5</v>
      </c>
      <c r="N6" s="55"/>
      <c r="O6" s="55"/>
      <c r="P6" s="55"/>
      <c r="Q6" s="55"/>
    </row>
  </sheetData>
  <mergeCells count="1">
    <mergeCell ref="A1:Q1"/>
  </mergeCells>
  <dataValidations count="2">
    <dataValidation allowBlank="1" sqref="B3:J1048576 L3:Q1048576" xr:uid="{7586BB6D-DE4D-2B44-80AE-D5F8CEC276CB}"/>
    <dataValidation allowBlank="1" prompt="Select an OCI region" sqref="A1:Q1" xr:uid="{9A2B926D-B91A-9541-A2DC-B472E7DFD116}"/>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prompt="Select an OCI Region" xr:uid="{968E9180-0B46-4543-A4CA-C12485448737}">
          <x14:formula1>
            <xm:f>drop_down_rule_set!$N$2:$N$43</xm:f>
          </x14:formula1>
          <xm:sqref>A2</xm:sqref>
        </x14:dataValidation>
        <x14:dataValidation type="list" allowBlank="1" prompt="Select an OCI Region" xr:uid="{31B49B72-93DE-1348-BC0F-CC53D8124B4A}">
          <x14:formula1>
            <xm:f>drop_down_rule_set!$N$2:$N$43</xm:f>
          </x14:formula1>
          <xm:sqref>A3:A1048576</xm:sqref>
        </x14:dataValidation>
        <x14:dataValidation type="list" allowBlank="1" xr:uid="{57071CDB-88D3-784F-88FB-FB47BEDD62BE}">
          <x14:formula1>
            <xm:f>drop_down_rule_set!$AI$2:$AI$3</xm:f>
          </x14:formula1>
          <xm:sqref>K3:K1048576</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S23"/>
  <sheetViews>
    <sheetView zoomScale="102" zoomScaleNormal="102" workbookViewId="0">
      <selection sqref="A1:I1"/>
    </sheetView>
  </sheetViews>
  <sheetFormatPr defaultColWidth="8.81640625" defaultRowHeight="14.5"/>
  <cols>
    <col min="2" max="2" width="8.81640625" customWidth="1"/>
    <col min="4" max="4" width="27.453125" customWidth="1"/>
    <col min="5" max="5" width="13.81640625" customWidth="1"/>
    <col min="6" max="6" width="17.36328125" customWidth="1"/>
    <col min="7" max="7" width="16.453125" customWidth="1"/>
    <col min="8" max="8" width="19.1796875" customWidth="1"/>
    <col min="9" max="9" width="13.6328125" customWidth="1"/>
    <col min="10" max="10" width="12.453125" customWidth="1"/>
    <col min="11" max="11" width="13.1796875" customWidth="1"/>
    <col min="13" max="13" width="15.1796875" customWidth="1"/>
    <col min="14" max="16" width="13.81640625" customWidth="1"/>
    <col min="17" max="17" width="21.1796875" customWidth="1"/>
    <col min="18" max="18" width="17.1796875" customWidth="1"/>
  </cols>
  <sheetData>
    <row r="1" spans="1:19" ht="115.75" customHeight="1">
      <c r="A1" s="118" t="s">
        <v>431</v>
      </c>
      <c r="B1" s="119"/>
      <c r="C1" s="119"/>
      <c r="D1" s="119"/>
      <c r="E1" s="119"/>
      <c r="F1" s="119"/>
      <c r="G1" s="119"/>
      <c r="H1" s="119"/>
      <c r="I1" s="119"/>
      <c r="J1" s="121" t="s">
        <v>443</v>
      </c>
      <c r="K1" s="136"/>
      <c r="L1" s="136"/>
      <c r="M1" s="136"/>
      <c r="N1" s="136"/>
      <c r="O1" s="136"/>
      <c r="P1" s="136"/>
      <c r="Q1" s="136"/>
      <c r="R1" s="136"/>
      <c r="S1" s="137"/>
    </row>
    <row r="2" spans="1:19" ht="58.75" customHeight="1">
      <c r="A2" s="10" t="s">
        <v>0</v>
      </c>
      <c r="B2" s="9" t="s">
        <v>136</v>
      </c>
      <c r="C2" s="10" t="s">
        <v>176</v>
      </c>
      <c r="D2" s="10" t="s">
        <v>177</v>
      </c>
      <c r="E2" s="10" t="s">
        <v>178</v>
      </c>
      <c r="F2" s="10" t="s">
        <v>179</v>
      </c>
      <c r="G2" s="10" t="s">
        <v>180</v>
      </c>
      <c r="H2" s="10" t="s">
        <v>181</v>
      </c>
      <c r="I2" s="10" t="s">
        <v>182</v>
      </c>
      <c r="J2" s="10" t="s">
        <v>183</v>
      </c>
      <c r="K2" s="10" t="s">
        <v>184</v>
      </c>
      <c r="L2" s="10" t="s">
        <v>185</v>
      </c>
      <c r="M2" s="10" t="s">
        <v>186</v>
      </c>
      <c r="N2" s="10" t="s">
        <v>187</v>
      </c>
      <c r="O2" s="29" t="s">
        <v>442</v>
      </c>
      <c r="P2" s="10" t="s">
        <v>188</v>
      </c>
      <c r="Q2" s="10" t="s">
        <v>189</v>
      </c>
      <c r="R2" s="10" t="s">
        <v>190</v>
      </c>
      <c r="S2" s="10" t="s">
        <v>26</v>
      </c>
    </row>
    <row r="3" spans="1:19" ht="21.75" customHeight="1">
      <c r="A3" s="35" t="s">
        <v>4</v>
      </c>
      <c r="B3" s="35"/>
      <c r="C3" s="35"/>
      <c r="D3" s="35"/>
      <c r="E3" s="35"/>
      <c r="F3" s="35"/>
      <c r="G3" s="35"/>
      <c r="H3" s="35"/>
      <c r="I3" s="35"/>
      <c r="J3" s="35"/>
      <c r="K3" s="35"/>
      <c r="L3" s="35"/>
      <c r="M3" s="35"/>
      <c r="N3" s="35"/>
      <c r="O3" s="35"/>
      <c r="P3" s="35"/>
      <c r="Q3" s="35"/>
      <c r="R3" s="35"/>
      <c r="S3" s="35"/>
    </row>
    <row r="4" spans="1:19">
      <c r="A4" s="55" t="s">
        <v>5</v>
      </c>
      <c r="B4" s="55" t="s">
        <v>399</v>
      </c>
      <c r="C4" s="55" t="s">
        <v>191</v>
      </c>
      <c r="D4" s="55" t="s">
        <v>192</v>
      </c>
      <c r="E4" s="55" t="s">
        <v>402</v>
      </c>
      <c r="F4" s="55"/>
      <c r="G4" s="55"/>
      <c r="H4" s="55"/>
      <c r="I4" s="55"/>
      <c r="J4" s="55"/>
      <c r="K4" s="55"/>
      <c r="L4" s="55"/>
      <c r="M4" s="55"/>
      <c r="N4" s="55"/>
      <c r="O4" s="55"/>
      <c r="P4" s="55"/>
      <c r="Q4" s="55"/>
      <c r="R4" s="55">
        <v>405</v>
      </c>
      <c r="S4" s="55"/>
    </row>
    <row r="5" spans="1:19">
      <c r="A5" s="55"/>
      <c r="B5" s="55"/>
      <c r="C5" s="55"/>
      <c r="D5" s="55"/>
      <c r="E5" s="55" t="s">
        <v>194</v>
      </c>
      <c r="F5" s="55"/>
      <c r="G5" s="55"/>
      <c r="H5" s="55"/>
      <c r="I5" s="55"/>
      <c r="J5" s="55"/>
      <c r="K5" s="55"/>
      <c r="L5" s="55"/>
      <c r="M5" s="55"/>
      <c r="N5" s="55"/>
      <c r="O5" s="55"/>
      <c r="P5" s="55"/>
      <c r="Q5" s="55"/>
      <c r="R5" s="55"/>
      <c r="S5" s="55"/>
    </row>
    <row r="6" spans="1:19">
      <c r="A6" s="55"/>
      <c r="B6" s="55"/>
      <c r="C6" s="55"/>
      <c r="D6" s="55"/>
      <c r="E6" s="55" t="s">
        <v>195</v>
      </c>
      <c r="F6" s="55"/>
      <c r="G6" s="55"/>
      <c r="H6" s="55"/>
      <c r="I6" s="55"/>
      <c r="J6" s="55"/>
      <c r="K6" s="55"/>
      <c r="L6" s="55"/>
      <c r="M6" s="55"/>
      <c r="N6" s="55"/>
      <c r="O6" s="55"/>
      <c r="P6" s="55"/>
      <c r="Q6" s="55"/>
      <c r="R6" s="55"/>
      <c r="S6" s="55"/>
    </row>
    <row r="7" spans="1:19">
      <c r="A7" s="55"/>
      <c r="B7" s="55"/>
      <c r="C7" s="55"/>
      <c r="D7" s="55"/>
      <c r="E7" s="55" t="s">
        <v>196</v>
      </c>
      <c r="F7" s="55"/>
      <c r="G7" s="55"/>
      <c r="H7" s="55"/>
      <c r="I7" s="55"/>
      <c r="J7" s="55"/>
      <c r="K7" s="55"/>
      <c r="L7" s="55"/>
      <c r="M7" s="55"/>
      <c r="N7" s="55"/>
      <c r="O7" s="55"/>
      <c r="P7" s="55"/>
      <c r="Q7" s="55"/>
      <c r="R7" s="55"/>
      <c r="S7" s="55"/>
    </row>
    <row r="8" spans="1:19">
      <c r="A8" s="55"/>
      <c r="B8" s="55"/>
      <c r="C8" s="55"/>
      <c r="D8" s="55"/>
      <c r="E8" s="55" t="s">
        <v>197</v>
      </c>
      <c r="F8" s="55"/>
      <c r="G8" s="55"/>
      <c r="H8" s="55"/>
      <c r="I8" s="55"/>
      <c r="J8" s="55"/>
      <c r="K8" s="55"/>
      <c r="L8" s="55"/>
      <c r="M8" s="55"/>
      <c r="N8" s="55"/>
      <c r="O8" s="55"/>
      <c r="P8" s="55">
        <v>301</v>
      </c>
      <c r="Q8" s="55"/>
      <c r="R8" s="55"/>
      <c r="S8" s="55"/>
    </row>
    <row r="9" spans="1:19">
      <c r="A9" s="55"/>
      <c r="B9" s="55"/>
      <c r="C9" s="55"/>
      <c r="D9" s="55" t="s">
        <v>198</v>
      </c>
      <c r="E9" s="55"/>
      <c r="F9" s="55" t="b">
        <v>1</v>
      </c>
      <c r="G9" s="55">
        <v>32</v>
      </c>
      <c r="H9" s="55"/>
      <c r="I9" s="55"/>
      <c r="J9" s="55"/>
      <c r="K9" s="55"/>
      <c r="L9" s="55"/>
      <c r="M9" s="55"/>
      <c r="N9" s="55"/>
      <c r="O9" s="55"/>
      <c r="P9" s="55"/>
      <c r="Q9" s="55"/>
      <c r="R9" s="55"/>
      <c r="S9" s="55"/>
    </row>
    <row r="10" spans="1:19">
      <c r="A10" s="55"/>
      <c r="B10" s="55"/>
      <c r="C10" s="55"/>
      <c r="D10" s="55" t="s">
        <v>199</v>
      </c>
      <c r="E10" s="55"/>
      <c r="F10" s="55"/>
      <c r="G10" s="55"/>
      <c r="H10" s="55" t="s">
        <v>200</v>
      </c>
      <c r="I10" s="55" t="s">
        <v>201</v>
      </c>
      <c r="J10" s="55" t="s">
        <v>202</v>
      </c>
      <c r="K10" s="55"/>
      <c r="L10" s="55"/>
      <c r="M10" s="55"/>
      <c r="N10" s="55"/>
      <c r="O10" s="55"/>
      <c r="P10" s="55"/>
      <c r="Q10" s="55"/>
      <c r="R10" s="55"/>
      <c r="S10" s="55"/>
    </row>
    <row r="11" spans="1:19">
      <c r="A11" s="55"/>
      <c r="B11" s="55"/>
      <c r="C11" s="55"/>
      <c r="D11" s="55" t="s">
        <v>203</v>
      </c>
      <c r="E11" s="55"/>
      <c r="F11" s="55"/>
      <c r="G11" s="55"/>
      <c r="H11" s="55" t="s">
        <v>204</v>
      </c>
      <c r="I11" s="55" t="s">
        <v>205</v>
      </c>
      <c r="J11" s="55"/>
      <c r="K11" s="55" t="s">
        <v>206</v>
      </c>
      <c r="L11" s="55"/>
      <c r="M11" s="55" t="s">
        <v>207</v>
      </c>
      <c r="N11" s="55" t="s">
        <v>208</v>
      </c>
      <c r="O11" s="55"/>
      <c r="P11" s="55">
        <v>302</v>
      </c>
      <c r="Q11" s="55"/>
      <c r="R11" s="55"/>
      <c r="S11" s="55"/>
    </row>
    <row r="12" spans="1:19">
      <c r="A12" s="55"/>
      <c r="B12" s="55"/>
      <c r="C12" s="55"/>
      <c r="D12" s="55" t="s">
        <v>203</v>
      </c>
      <c r="E12" s="55"/>
      <c r="F12" s="55"/>
      <c r="G12" s="55"/>
      <c r="H12" s="55" t="s">
        <v>204</v>
      </c>
      <c r="I12" s="55" t="s">
        <v>209</v>
      </c>
      <c r="J12" s="55"/>
      <c r="K12" s="55" t="s">
        <v>210</v>
      </c>
      <c r="L12" s="55"/>
      <c r="M12" s="55" t="s">
        <v>211</v>
      </c>
      <c r="N12" s="55" t="s">
        <v>208</v>
      </c>
      <c r="O12" s="55"/>
      <c r="P12" s="55">
        <v>303</v>
      </c>
      <c r="Q12" s="55"/>
      <c r="R12" s="55"/>
      <c r="S12" s="55"/>
    </row>
    <row r="13" spans="1:19">
      <c r="A13" s="55"/>
      <c r="B13" s="55"/>
      <c r="C13" s="55"/>
      <c r="D13" s="55" t="s">
        <v>212</v>
      </c>
      <c r="E13" s="55"/>
      <c r="F13" s="55"/>
      <c r="G13" s="55"/>
      <c r="H13" s="55"/>
      <c r="I13" s="55"/>
      <c r="J13" s="55"/>
      <c r="K13" s="55"/>
      <c r="L13" s="55" t="s">
        <v>213</v>
      </c>
      <c r="M13" s="55"/>
      <c r="N13" s="55"/>
      <c r="O13" s="55"/>
      <c r="P13" s="55"/>
      <c r="Q13" s="55" t="s">
        <v>214</v>
      </c>
      <c r="R13" s="55"/>
      <c r="S13" s="55"/>
    </row>
    <row r="14" spans="1:19">
      <c r="A14" s="55"/>
      <c r="B14" s="55"/>
      <c r="C14" s="55"/>
      <c r="D14" s="55" t="s">
        <v>215</v>
      </c>
      <c r="E14" s="55"/>
      <c r="F14" s="55"/>
      <c r="G14" s="55"/>
      <c r="H14" s="55"/>
      <c r="I14" s="55"/>
      <c r="J14" s="55"/>
      <c r="K14" s="55"/>
      <c r="L14" s="55" t="s">
        <v>216</v>
      </c>
      <c r="M14" s="55"/>
      <c r="N14" s="55"/>
      <c r="O14" s="55"/>
      <c r="P14" s="55"/>
      <c r="Q14" s="55"/>
      <c r="R14" s="55"/>
      <c r="S14" s="55" t="s">
        <v>154</v>
      </c>
    </row>
    <row r="15" spans="1:19">
      <c r="A15" s="55"/>
      <c r="B15" s="55"/>
      <c r="C15" s="55"/>
      <c r="D15" s="55" t="s">
        <v>217</v>
      </c>
      <c r="E15" s="55"/>
      <c r="F15" s="55"/>
      <c r="G15" s="55"/>
      <c r="H15" s="55"/>
      <c r="I15" s="55"/>
      <c r="J15" s="55"/>
      <c r="K15" s="55"/>
      <c r="L15" s="55" t="s">
        <v>218</v>
      </c>
      <c r="M15" s="55"/>
      <c r="N15" s="55"/>
      <c r="O15" s="55"/>
      <c r="P15" s="55"/>
      <c r="Q15" s="55"/>
      <c r="R15" s="55"/>
      <c r="S15" s="55"/>
    </row>
    <row r="16" spans="1:19">
      <c r="A16" s="55"/>
      <c r="B16" s="55"/>
      <c r="C16" s="55"/>
      <c r="D16" s="55" t="s">
        <v>219</v>
      </c>
      <c r="E16" s="55"/>
      <c r="F16" s="55"/>
      <c r="G16" s="55"/>
      <c r="H16" s="55"/>
      <c r="I16" s="55"/>
      <c r="J16" s="55"/>
      <c r="K16" s="55"/>
      <c r="L16" s="55" t="s">
        <v>220</v>
      </c>
      <c r="M16" s="55"/>
      <c r="N16" s="55"/>
      <c r="O16" s="55"/>
      <c r="P16" s="55"/>
      <c r="Q16" s="55"/>
      <c r="R16" s="55"/>
      <c r="S16" s="55" t="s">
        <v>221</v>
      </c>
    </row>
    <row r="17" spans="1:19">
      <c r="A17" s="55"/>
      <c r="B17" s="55"/>
      <c r="C17" s="55"/>
      <c r="D17" s="55" t="s">
        <v>222</v>
      </c>
      <c r="E17" s="55"/>
      <c r="F17" s="55"/>
      <c r="G17" s="55"/>
      <c r="H17" s="55"/>
      <c r="I17" s="55"/>
      <c r="J17" s="55"/>
      <c r="K17" s="55"/>
      <c r="L17" s="55" t="s">
        <v>223</v>
      </c>
      <c r="M17" s="55"/>
      <c r="N17" s="55"/>
      <c r="O17" s="55"/>
      <c r="P17" s="55"/>
      <c r="Q17" s="55"/>
      <c r="R17" s="55"/>
      <c r="S17" s="55"/>
    </row>
    <row r="18" spans="1:19">
      <c r="A18" s="55"/>
      <c r="B18" s="55"/>
      <c r="C18" s="55"/>
      <c r="D18" s="55" t="s">
        <v>224</v>
      </c>
      <c r="E18" s="55"/>
      <c r="F18" s="55"/>
      <c r="G18" s="55"/>
      <c r="H18" s="55"/>
      <c r="I18" s="55"/>
      <c r="J18" s="55"/>
      <c r="K18" s="55"/>
      <c r="L18" s="55" t="s">
        <v>225</v>
      </c>
      <c r="M18" s="55"/>
      <c r="N18" s="55"/>
      <c r="O18" s="55"/>
      <c r="P18" s="55"/>
      <c r="Q18" s="55" t="s">
        <v>226</v>
      </c>
      <c r="R18" s="55"/>
      <c r="S18" s="55"/>
    </row>
    <row r="19" spans="1:19">
      <c r="A19" s="55"/>
      <c r="B19" s="55"/>
      <c r="C19" s="55"/>
      <c r="D19" s="55"/>
      <c r="E19" s="55"/>
      <c r="F19" s="55"/>
      <c r="G19" s="55"/>
      <c r="H19" s="55"/>
      <c r="I19" s="55"/>
      <c r="J19" s="55"/>
      <c r="K19" s="55"/>
      <c r="L19" s="55"/>
      <c r="M19" s="55"/>
      <c r="N19" s="55"/>
      <c r="O19" s="55"/>
      <c r="P19" s="55"/>
      <c r="Q19" s="55"/>
      <c r="R19" s="55"/>
      <c r="S19" s="55"/>
    </row>
    <row r="20" spans="1:19">
      <c r="A20" s="55"/>
      <c r="B20" s="55"/>
      <c r="C20" s="55" t="s">
        <v>227</v>
      </c>
      <c r="D20" s="55" t="s">
        <v>192</v>
      </c>
      <c r="E20" s="55" t="s">
        <v>193</v>
      </c>
      <c r="F20" s="55"/>
      <c r="G20" s="55"/>
      <c r="H20" s="55"/>
      <c r="I20" s="55"/>
      <c r="J20" s="55"/>
      <c r="K20" s="55"/>
      <c r="L20" s="55"/>
      <c r="M20" s="55"/>
      <c r="N20" s="55"/>
      <c r="O20" s="55"/>
      <c r="P20" s="55"/>
      <c r="Q20" s="55"/>
      <c r="R20" s="55"/>
      <c r="S20" s="55"/>
    </row>
    <row r="21" spans="1:19">
      <c r="A21" s="55"/>
      <c r="B21" s="55"/>
      <c r="C21" s="55"/>
      <c r="D21" s="55"/>
      <c r="E21" s="55" t="s">
        <v>194</v>
      </c>
      <c r="F21" s="55"/>
      <c r="G21" s="55"/>
      <c r="H21" s="55"/>
      <c r="I21" s="55"/>
      <c r="J21" s="55"/>
      <c r="K21" s="55"/>
      <c r="L21" s="55"/>
      <c r="M21" s="55"/>
      <c r="N21" s="55"/>
      <c r="O21" s="55"/>
      <c r="P21" s="55"/>
      <c r="Q21" s="55"/>
      <c r="R21" s="55"/>
      <c r="S21" s="55"/>
    </row>
    <row r="22" spans="1:19">
      <c r="A22" s="55" t="s">
        <v>5</v>
      </c>
      <c r="B22" s="55" t="s">
        <v>400</v>
      </c>
      <c r="C22" s="55" t="s">
        <v>228</v>
      </c>
      <c r="D22" s="55" t="s">
        <v>192</v>
      </c>
      <c r="E22" s="55" t="s">
        <v>193</v>
      </c>
      <c r="F22" s="55"/>
      <c r="G22" s="55"/>
      <c r="H22" s="55"/>
      <c r="I22" s="55"/>
      <c r="J22" s="55"/>
      <c r="K22" s="55"/>
      <c r="L22" s="55"/>
      <c r="M22" s="55"/>
      <c r="N22" s="55"/>
      <c r="O22" s="55"/>
      <c r="P22" s="55"/>
      <c r="Q22" s="55"/>
      <c r="R22" s="55"/>
      <c r="S22" s="55"/>
    </row>
    <row r="23" spans="1:19">
      <c r="A23" s="55"/>
      <c r="B23" s="55"/>
      <c r="C23" s="55"/>
      <c r="D23" s="55"/>
      <c r="E23" s="55" t="s">
        <v>194</v>
      </c>
      <c r="F23" s="55"/>
      <c r="G23" s="55"/>
      <c r="H23" s="55"/>
      <c r="I23" s="55"/>
      <c r="J23" s="55" t="s">
        <v>1186</v>
      </c>
      <c r="K23" s="55"/>
      <c r="L23" s="55"/>
      <c r="M23" s="55"/>
      <c r="N23" s="55"/>
      <c r="O23" s="55"/>
      <c r="P23" s="55"/>
      <c r="Q23" s="55"/>
      <c r="R23" s="55"/>
      <c r="S23" s="55"/>
    </row>
  </sheetData>
  <mergeCells count="2">
    <mergeCell ref="A1:I1"/>
    <mergeCell ref="J1:S1"/>
  </mergeCells>
  <dataValidations count="1">
    <dataValidation allowBlank="1" sqref="E1:E2 B3:C1048576 F3:F1048576 I3:J1048576 L3:O1048576 Q3:S1048576 A1:D1 F1:S1" xr:uid="{00000000-0002-0000-1400-000006000000}"/>
  </dataValidations>
  <pageMargins left="0.7" right="0.7" top="0.75" bottom="0.75" header="0.3" footer="0.3"/>
  <extLst>
    <ext xmlns:x14="http://schemas.microsoft.com/office/spreadsheetml/2009/9/main" uri="{CCE6A557-97BC-4b89-ADB6-D9C93CAAB3DF}">
      <x14:dataValidations xmlns:xm="http://schemas.microsoft.com/office/excel/2006/main" count="7">
        <x14:dataValidation type="list" xr:uid="{00000000-0002-0000-1400-000001000000}">
          <x14:formula1>
            <xm:f>'LB Rule Set Dropdown'!$A$2:$A$11</xm:f>
          </x14:formula1>
          <xm:sqref>D3:D1048576</xm:sqref>
        </x14:dataValidation>
        <x14:dataValidation type="list" xr:uid="{00000000-0002-0000-1400-000002000000}">
          <x14:formula1>
            <xm:f>'LB Rule Set Dropdown'!$D$2:$D$4</xm:f>
          </x14:formula1>
          <xm:sqref>H3:H1048576</xm:sqref>
        </x14:dataValidation>
        <x14:dataValidation type="list" xr:uid="{00000000-0002-0000-1400-000004000000}">
          <x14:formula1>
            <xm:f>'LB Rule Set Dropdown'!$F$2:$F$5</xm:f>
          </x14:formula1>
          <xm:sqref>G3:G1048576</xm:sqref>
        </x14:dataValidation>
        <x14:dataValidation type="list" allowBlank="1" xr:uid="{00000000-0002-0000-1400-000005000000}">
          <x14:formula1>
            <xm:f>'LB Rule Set Dropdown'!$B$2:$B$40</xm:f>
          </x14:formula1>
          <xm:sqref>E3:E1048576</xm:sqref>
        </x14:dataValidation>
        <x14:dataValidation type="list" xr:uid="{58B07FC1-6DE8-1040-B62E-F39E5639AB98}">
          <x14:formula1>
            <xm:f>'LB Rule Set Dropdown'!$E$2:$E$6</xm:f>
          </x14:formula1>
          <xm:sqref>P3:P1048576</xm:sqref>
        </x14:dataValidation>
        <x14:dataValidation type="list" xr:uid="{00000000-0002-0000-1400-000003000000}">
          <x14:formula1>
            <xm:f>'LB Rule Set Dropdown'!$C$2:$C$5</xm:f>
          </x14:formula1>
          <xm:sqref>K3:K1048576</xm:sqref>
        </x14:dataValidation>
        <x14:dataValidation type="list" allowBlank="1" prompt="Select an OCI region" xr:uid="{932828A7-121E-BE42-9F71-68A0CF068239}">
          <x14:formula1>
            <xm:f>drop_down_rule_set!$N$2:$N$43</xm:f>
          </x14:formula1>
          <xm:sqref>A3:A1048576</xm:sqref>
        </x14:dataValidation>
      </x14:dataValidations>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F7"/>
  <sheetViews>
    <sheetView workbookViewId="0">
      <selection sqref="A1:F1"/>
    </sheetView>
  </sheetViews>
  <sheetFormatPr defaultColWidth="8.81640625" defaultRowHeight="14.5"/>
  <cols>
    <col min="2" max="2" width="15.36328125" customWidth="1"/>
    <col min="3" max="3" width="26.1796875" customWidth="1"/>
    <col min="4" max="4" width="20.1796875" customWidth="1"/>
    <col min="6" max="6" width="28.6328125" customWidth="1"/>
  </cols>
  <sheetData>
    <row r="1" spans="1:6" s="42" customFormat="1" ht="44.5" customHeight="1">
      <c r="A1" s="115" t="s">
        <v>432</v>
      </c>
      <c r="B1" s="122"/>
      <c r="C1" s="122"/>
      <c r="D1" s="122"/>
      <c r="E1" s="122"/>
      <c r="F1" s="123"/>
    </row>
    <row r="2" spans="1:6" ht="14.5" customHeight="1">
      <c r="A2" s="17" t="s">
        <v>0</v>
      </c>
      <c r="B2" s="6" t="s">
        <v>136</v>
      </c>
      <c r="C2" s="17" t="s">
        <v>229</v>
      </c>
      <c r="D2" s="17" t="s">
        <v>155</v>
      </c>
      <c r="E2" s="17" t="s">
        <v>114</v>
      </c>
      <c r="F2" s="17" t="s">
        <v>230</v>
      </c>
    </row>
    <row r="3" spans="1:6">
      <c r="A3" s="35" t="s">
        <v>4</v>
      </c>
      <c r="B3" s="35"/>
      <c r="C3" s="35"/>
      <c r="D3" s="35"/>
      <c r="E3" s="35"/>
      <c r="F3" s="35"/>
    </row>
    <row r="4" spans="1:6">
      <c r="A4" s="55" t="s">
        <v>5</v>
      </c>
      <c r="B4" s="55" t="s">
        <v>399</v>
      </c>
      <c r="C4" s="55" t="s">
        <v>231</v>
      </c>
      <c r="D4" s="55" t="s">
        <v>166</v>
      </c>
      <c r="E4" s="55" t="s">
        <v>232</v>
      </c>
      <c r="F4" s="55" t="s">
        <v>206</v>
      </c>
    </row>
    <row r="5" spans="1:6">
      <c r="A5" s="55"/>
      <c r="B5" s="55"/>
      <c r="C5" s="55"/>
      <c r="D5" s="55" t="s">
        <v>172</v>
      </c>
      <c r="E5" s="55" t="s">
        <v>233</v>
      </c>
      <c r="F5" s="55" t="s">
        <v>210</v>
      </c>
    </row>
    <row r="6" spans="1:6">
      <c r="A6" s="55"/>
      <c r="B6" s="55"/>
      <c r="C6" s="55" t="s">
        <v>234</v>
      </c>
      <c r="D6" s="55" t="s">
        <v>166</v>
      </c>
      <c r="E6" s="55" t="s">
        <v>235</v>
      </c>
      <c r="F6" s="55" t="s">
        <v>236</v>
      </c>
    </row>
    <row r="7" spans="1:6">
      <c r="A7" s="55" t="s">
        <v>5</v>
      </c>
      <c r="B7" s="55" t="s">
        <v>400</v>
      </c>
      <c r="C7" s="55" t="s">
        <v>237</v>
      </c>
      <c r="D7" s="55" t="s">
        <v>175</v>
      </c>
      <c r="E7" s="55" t="s">
        <v>238</v>
      </c>
      <c r="F7" s="55" t="s">
        <v>239</v>
      </c>
    </row>
  </sheetData>
  <mergeCells count="1">
    <mergeCell ref="A1:F1"/>
  </mergeCells>
  <dataValidations count="1">
    <dataValidation allowBlank="1" sqref="B3:E1048576 A1:F1" xr:uid="{4876D6A8-F6C7-C245-94E8-031DB40ED3F7}"/>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xr:uid="{00000000-0002-0000-1500-000000000000}">
          <x14:formula1>
            <xm:f>'LB Rule Set Dropdown'!$C$2:$C$5</xm:f>
          </x14:formula1>
          <xm:sqref>F3:F1048576</xm:sqref>
        </x14:dataValidation>
        <x14:dataValidation type="list" allowBlank="1" prompt="Select an OCI Region" xr:uid="{8882B58B-964B-FB4D-838C-AF5A9942383E}">
          <x14:formula1>
            <xm:f>drop_down_rule_set!$N$2:$N$43</xm:f>
          </x14:formula1>
          <xm:sqref>A3:A1048576</xm:sqref>
        </x14:dataValidation>
      </x14:dataValidations>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BE0E41-537F-7246-83D7-FBECEAFB1B63}">
  <dimension ref="A1:R26"/>
  <sheetViews>
    <sheetView workbookViewId="0">
      <selection sqref="A1:L1"/>
    </sheetView>
  </sheetViews>
  <sheetFormatPr defaultColWidth="8.6328125" defaultRowHeight="14.5"/>
  <cols>
    <col min="1" max="1" width="8.6328125" customWidth="1"/>
    <col min="2" max="2" width="12.6328125" customWidth="1"/>
    <col min="3" max="3" width="10.453125" customWidth="1"/>
    <col min="4" max="4" width="20.1796875" bestFit="1" customWidth="1"/>
    <col min="5" max="5" width="15.36328125" customWidth="1"/>
    <col min="6" max="6" width="12.1796875" bestFit="1" customWidth="1"/>
    <col min="7" max="7" width="12" customWidth="1"/>
    <col min="8" max="9" width="8.6328125" customWidth="1"/>
    <col min="10" max="10" width="16.1796875" customWidth="1"/>
    <col min="11" max="12" width="8.6328125" customWidth="1"/>
    <col min="13" max="18" width="8.6328125" style="85"/>
  </cols>
  <sheetData>
    <row r="1" spans="1:12" ht="17" customHeight="1">
      <c r="A1" s="118" t="s">
        <v>826</v>
      </c>
      <c r="B1" s="119"/>
      <c r="C1" s="119"/>
      <c r="D1" s="119"/>
      <c r="E1" s="119"/>
      <c r="F1" s="119"/>
      <c r="G1" s="119"/>
      <c r="H1" s="119"/>
      <c r="I1" s="119"/>
      <c r="J1" s="119"/>
      <c r="K1" s="119"/>
      <c r="L1" s="120"/>
    </row>
    <row r="2" spans="1:12" ht="58" customHeight="1">
      <c r="A2" s="29" t="s">
        <v>0</v>
      </c>
      <c r="B2" s="29" t="s">
        <v>6</v>
      </c>
      <c r="C2" s="28" t="s">
        <v>827</v>
      </c>
      <c r="D2" s="29" t="s">
        <v>39</v>
      </c>
      <c r="E2" s="29" t="s">
        <v>844</v>
      </c>
      <c r="F2" s="29" t="s">
        <v>95</v>
      </c>
      <c r="G2" s="29" t="s">
        <v>845</v>
      </c>
      <c r="H2" s="29" t="s">
        <v>243</v>
      </c>
      <c r="I2" s="29" t="s">
        <v>155</v>
      </c>
      <c r="J2" s="29" t="s">
        <v>846</v>
      </c>
      <c r="K2" s="29" t="s">
        <v>244</v>
      </c>
      <c r="L2" s="29" t="s">
        <v>424</v>
      </c>
    </row>
    <row r="3" spans="1:12">
      <c r="A3" s="35" t="s">
        <v>4</v>
      </c>
      <c r="C3" s="35"/>
      <c r="D3" s="35"/>
      <c r="E3" s="35"/>
      <c r="F3" s="35"/>
      <c r="G3" s="35"/>
      <c r="H3" s="35"/>
      <c r="I3" s="35"/>
      <c r="J3" s="35"/>
      <c r="K3" s="35"/>
      <c r="L3" s="35"/>
    </row>
    <row r="4" spans="1:12" ht="29">
      <c r="A4" s="56" t="s">
        <v>710</v>
      </c>
      <c r="B4" s="88" t="s">
        <v>353</v>
      </c>
      <c r="C4" s="56" t="s">
        <v>831</v>
      </c>
      <c r="D4" s="56" t="s">
        <v>824</v>
      </c>
      <c r="E4" s="56" t="b">
        <v>0</v>
      </c>
      <c r="F4" s="56"/>
      <c r="G4" s="56"/>
      <c r="H4" s="56" t="s">
        <v>847</v>
      </c>
      <c r="I4" s="56" t="s">
        <v>832</v>
      </c>
      <c r="J4" s="56" t="s">
        <v>848</v>
      </c>
      <c r="K4" s="56">
        <v>7003</v>
      </c>
      <c r="L4" s="56"/>
    </row>
    <row r="5" spans="1:12" s="85" customFormat="1" ht="29">
      <c r="A5" s="56" t="s">
        <v>710</v>
      </c>
      <c r="B5" s="88" t="s">
        <v>353</v>
      </c>
      <c r="C5" s="56" t="s">
        <v>836</v>
      </c>
      <c r="D5" s="56" t="s">
        <v>849</v>
      </c>
      <c r="E5" s="56" t="b">
        <v>1</v>
      </c>
      <c r="F5" s="56" t="s">
        <v>850</v>
      </c>
      <c r="G5" s="56" t="s">
        <v>851</v>
      </c>
      <c r="H5" s="56" t="s">
        <v>852</v>
      </c>
      <c r="I5" s="56" t="s">
        <v>837</v>
      </c>
      <c r="J5" s="56" t="s">
        <v>839</v>
      </c>
      <c r="K5" s="56">
        <v>53</v>
      </c>
      <c r="L5" s="56"/>
    </row>
    <row r="6" spans="1:12" s="85" customFormat="1">
      <c r="A6" s="56"/>
      <c r="B6" s="55"/>
      <c r="C6" s="56"/>
      <c r="D6" s="56"/>
      <c r="E6" s="56"/>
      <c r="F6" s="56"/>
      <c r="G6" s="56"/>
      <c r="H6" s="56" t="s">
        <v>853</v>
      </c>
      <c r="I6" s="56" t="s">
        <v>841</v>
      </c>
      <c r="J6" s="56" t="s">
        <v>699</v>
      </c>
      <c r="K6" s="56">
        <v>22</v>
      </c>
      <c r="L6" s="56"/>
    </row>
    <row r="7" spans="1:12" s="85" customFormat="1">
      <c r="A7"/>
      <c r="B7"/>
      <c r="C7"/>
      <c r="D7"/>
      <c r="E7"/>
      <c r="F7"/>
      <c r="G7"/>
      <c r="H7"/>
      <c r="I7"/>
      <c r="J7"/>
      <c r="K7"/>
      <c r="L7"/>
    </row>
    <row r="8" spans="1:12" s="85" customFormat="1">
      <c r="A8"/>
      <c r="B8"/>
      <c r="C8"/>
      <c r="D8"/>
      <c r="E8"/>
      <c r="F8"/>
      <c r="G8"/>
      <c r="H8"/>
      <c r="I8"/>
      <c r="J8"/>
      <c r="K8"/>
      <c r="L8"/>
    </row>
    <row r="9" spans="1:12" s="85" customFormat="1">
      <c r="A9"/>
      <c r="B9"/>
      <c r="C9"/>
      <c r="D9"/>
      <c r="E9"/>
      <c r="F9"/>
      <c r="G9"/>
      <c r="H9"/>
      <c r="I9"/>
      <c r="J9"/>
      <c r="K9"/>
      <c r="L9"/>
    </row>
    <row r="10" spans="1:12" s="85" customFormat="1">
      <c r="A10"/>
      <c r="B10"/>
      <c r="C10"/>
      <c r="D10"/>
      <c r="E10"/>
      <c r="F10"/>
      <c r="G10"/>
      <c r="H10"/>
      <c r="I10"/>
      <c r="J10"/>
      <c r="K10"/>
      <c r="L10"/>
    </row>
    <row r="11" spans="1:12" s="85" customFormat="1">
      <c r="A11"/>
      <c r="B11"/>
      <c r="C11"/>
      <c r="D11"/>
      <c r="E11"/>
      <c r="F11"/>
      <c r="G11"/>
      <c r="H11"/>
      <c r="I11"/>
      <c r="J11"/>
      <c r="K11"/>
      <c r="L11"/>
    </row>
    <row r="12" spans="1:12" s="85" customFormat="1">
      <c r="A12"/>
      <c r="B12"/>
      <c r="C12"/>
      <c r="D12"/>
      <c r="E12"/>
      <c r="F12"/>
      <c r="G12"/>
      <c r="H12"/>
      <c r="I12"/>
      <c r="J12"/>
      <c r="K12"/>
      <c r="L12"/>
    </row>
    <row r="13" spans="1:12" s="85" customFormat="1">
      <c r="A13"/>
      <c r="B13"/>
      <c r="C13"/>
      <c r="D13"/>
      <c r="E13"/>
      <c r="F13"/>
      <c r="G13"/>
      <c r="H13"/>
      <c r="I13"/>
      <c r="J13"/>
      <c r="K13"/>
      <c r="L13"/>
    </row>
    <row r="14" spans="1:12" s="85" customFormat="1">
      <c r="A14"/>
      <c r="B14"/>
      <c r="C14"/>
      <c r="D14"/>
      <c r="E14"/>
      <c r="F14"/>
      <c r="G14"/>
      <c r="H14"/>
      <c r="I14"/>
      <c r="J14"/>
      <c r="K14"/>
      <c r="L14"/>
    </row>
    <row r="15" spans="1:12" s="85" customFormat="1">
      <c r="A15"/>
      <c r="B15"/>
      <c r="C15"/>
      <c r="D15"/>
      <c r="E15"/>
      <c r="F15"/>
      <c r="G15"/>
      <c r="H15"/>
      <c r="I15"/>
      <c r="J15"/>
      <c r="K15"/>
      <c r="L15"/>
    </row>
    <row r="16" spans="1:12" s="85" customFormat="1">
      <c r="A16"/>
      <c r="B16"/>
      <c r="C16"/>
      <c r="D16"/>
      <c r="E16"/>
      <c r="F16"/>
      <c r="G16"/>
      <c r="H16"/>
      <c r="I16"/>
      <c r="J16"/>
      <c r="K16"/>
      <c r="L16"/>
    </row>
    <row r="17" spans="1:12" s="85" customFormat="1">
      <c r="A17"/>
      <c r="B17"/>
      <c r="C17"/>
      <c r="D17"/>
      <c r="E17"/>
      <c r="F17"/>
      <c r="G17"/>
      <c r="H17"/>
      <c r="I17"/>
      <c r="J17"/>
      <c r="K17"/>
      <c r="L17"/>
    </row>
    <row r="18" spans="1:12" s="85" customFormat="1">
      <c r="A18"/>
      <c r="B18"/>
      <c r="C18"/>
      <c r="D18"/>
      <c r="E18"/>
      <c r="F18"/>
      <c r="G18"/>
      <c r="H18"/>
      <c r="I18"/>
      <c r="J18"/>
      <c r="K18"/>
      <c r="L18"/>
    </row>
    <row r="19" spans="1:12" s="85" customFormat="1">
      <c r="A19"/>
      <c r="B19"/>
      <c r="C19"/>
      <c r="D19"/>
      <c r="E19"/>
      <c r="F19"/>
      <c r="G19"/>
      <c r="H19"/>
      <c r="I19"/>
      <c r="J19"/>
      <c r="K19"/>
      <c r="L19"/>
    </row>
    <row r="20" spans="1:12" s="85" customFormat="1">
      <c r="A20"/>
      <c r="B20"/>
      <c r="C20"/>
      <c r="D20"/>
      <c r="E20"/>
      <c r="F20"/>
      <c r="G20"/>
      <c r="H20"/>
      <c r="I20"/>
      <c r="J20"/>
      <c r="K20"/>
      <c r="L20"/>
    </row>
    <row r="21" spans="1:12" s="85" customFormat="1">
      <c r="A21"/>
      <c r="B21"/>
      <c r="C21"/>
      <c r="D21"/>
      <c r="E21"/>
      <c r="F21"/>
      <c r="G21"/>
      <c r="H21"/>
      <c r="I21"/>
      <c r="J21"/>
      <c r="K21"/>
      <c r="L21"/>
    </row>
    <row r="22" spans="1:12" s="85" customFormat="1">
      <c r="A22"/>
      <c r="B22"/>
      <c r="C22"/>
      <c r="D22"/>
      <c r="E22"/>
      <c r="F22"/>
      <c r="G22"/>
      <c r="H22"/>
      <c r="I22"/>
      <c r="J22"/>
      <c r="K22"/>
      <c r="L22"/>
    </row>
    <row r="23" spans="1:12" s="85" customFormat="1">
      <c r="A23"/>
      <c r="B23"/>
      <c r="C23"/>
      <c r="D23"/>
      <c r="E23"/>
      <c r="F23"/>
      <c r="G23"/>
      <c r="H23"/>
      <c r="I23"/>
      <c r="J23"/>
      <c r="K23"/>
      <c r="L23"/>
    </row>
    <row r="24" spans="1:12" s="85" customFormat="1">
      <c r="A24"/>
      <c r="B24"/>
      <c r="C24"/>
      <c r="D24"/>
      <c r="E24"/>
      <c r="F24"/>
      <c r="G24"/>
      <c r="H24"/>
      <c r="I24"/>
      <c r="J24"/>
      <c r="K24"/>
      <c r="L24"/>
    </row>
    <row r="25" spans="1:12" s="85" customFormat="1">
      <c r="A25"/>
      <c r="B25"/>
      <c r="C25"/>
      <c r="D25"/>
      <c r="E25"/>
      <c r="F25"/>
      <c r="G25"/>
      <c r="H25"/>
      <c r="I25"/>
      <c r="J25"/>
      <c r="K25"/>
      <c r="L25"/>
    </row>
    <row r="26" spans="1:12" s="85" customFormat="1">
      <c r="A26"/>
      <c r="B26"/>
      <c r="C26"/>
      <c r="D26"/>
      <c r="E26"/>
      <c r="F26"/>
      <c r="G26"/>
      <c r="H26"/>
      <c r="I26"/>
      <c r="J26"/>
      <c r="K26"/>
      <c r="L26"/>
    </row>
  </sheetData>
  <mergeCells count="1">
    <mergeCell ref="A1:L1"/>
  </mergeCells>
  <dataValidations count="1">
    <dataValidation allowBlank="1" sqref="C3:C1048576 E3:L1048576" xr:uid="{8CE3F8CF-210A-714C-BA4B-C962261BB051}"/>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4">
        <x14:dataValidation type="list" allowBlank="1" prompt="Select an OCI Region" xr:uid="{BE5D2638-2AC4-9748-9304-14599F68AF22}">
          <x14:formula1>
            <xm:f>drop_down_rule_set!$N$2:$N$43</xm:f>
          </x14:formula1>
          <xm:sqref>A3:A1048576</xm:sqref>
        </x14:dataValidation>
        <x14:dataValidation type="list" allowBlank="1" xr:uid="{EF9197AC-9D43-F24F-968B-8FE01D0D8926}">
          <x14:formula1>
            <xm:f>drop_down_rule_comp!$B$2:$B$6</xm:f>
          </x14:formula1>
          <xm:sqref>B3:B1048576</xm:sqref>
        </x14:dataValidation>
        <x14:dataValidation type="list" allowBlank="1" prompt="Enter subnet name as : &lt;vcn-name&gt;_&lt;subnet-name&gt;" xr:uid="{424A95E6-AF93-4941-BE12-B0A5879AEB66}">
          <x14:formula1>
            <xm:f>drop_down_rule_set!$D$2:$D$11</xm:f>
          </x14:formula1>
          <xm:sqref>D4:D1048576</xm:sqref>
        </x14:dataValidation>
        <x14:dataValidation type="list" allowBlank="1" prompt="Enter subnet name as : &lt;vcn-name&gt;_&lt;subnet-name&gt;" xr:uid="{67CA5B8E-A9BB-E44E-899A-74DE1108E4E2}">
          <x14:formula1>
            <xm:f>INDIRECT("drop_down_rule_set!$H$2:$H$"&amp;drop_down_rule_set!$F$3+1)</xm:f>
          </x14:formula1>
          <xm:sqref>D3</xm:sqref>
        </x14:dataValidation>
      </x14:dataValidations>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3A3390-C62C-3046-8D43-EC033227D2C1}">
  <dimension ref="A1:K6"/>
  <sheetViews>
    <sheetView workbookViewId="0">
      <selection sqref="A1:K1"/>
    </sheetView>
  </sheetViews>
  <sheetFormatPr defaultColWidth="8.6328125" defaultRowHeight="14.5"/>
  <cols>
    <col min="1" max="1" width="8.6328125" customWidth="1"/>
    <col min="2" max="2" width="13.81640625" customWidth="1"/>
    <col min="3" max="4" width="10.6328125" customWidth="1"/>
    <col min="5" max="5" width="19.36328125" customWidth="1"/>
    <col min="6" max="6" width="10.6328125" customWidth="1"/>
    <col min="7" max="7" width="12.6328125" customWidth="1"/>
    <col min="8" max="10" width="12.36328125" customWidth="1"/>
    <col min="11" max="11" width="38.1796875" bestFit="1" customWidth="1"/>
    <col min="12" max="15" width="8.6328125" customWidth="1"/>
  </cols>
  <sheetData>
    <row r="1" spans="1:11" ht="22" customHeight="1">
      <c r="A1" s="118" t="s">
        <v>826</v>
      </c>
      <c r="B1" s="119"/>
      <c r="C1" s="119"/>
      <c r="D1" s="119"/>
      <c r="E1" s="119"/>
      <c r="F1" s="119"/>
      <c r="G1" s="119"/>
      <c r="H1" s="119"/>
      <c r="I1" s="119"/>
      <c r="J1" s="119"/>
      <c r="K1" s="119"/>
    </row>
    <row r="2" spans="1:11" ht="72.5" customHeight="1">
      <c r="A2" s="29" t="s">
        <v>0</v>
      </c>
      <c r="B2" s="29" t="s">
        <v>6</v>
      </c>
      <c r="C2" s="28" t="s">
        <v>827</v>
      </c>
      <c r="D2" s="29" t="s">
        <v>155</v>
      </c>
      <c r="E2" s="29" t="s">
        <v>828</v>
      </c>
      <c r="F2" s="29" t="s">
        <v>829</v>
      </c>
      <c r="G2" s="29" t="s">
        <v>830</v>
      </c>
      <c r="H2" s="29" t="s">
        <v>158</v>
      </c>
      <c r="I2" s="29" t="s">
        <v>159</v>
      </c>
      <c r="J2" s="29" t="s">
        <v>446</v>
      </c>
      <c r="K2" s="29" t="s">
        <v>806</v>
      </c>
    </row>
    <row r="3" spans="1:11" ht="29" customHeight="1">
      <c r="A3" s="35" t="s">
        <v>4</v>
      </c>
      <c r="C3" s="35"/>
      <c r="D3" s="35"/>
      <c r="E3" s="35"/>
      <c r="F3" s="35"/>
      <c r="G3" s="35"/>
      <c r="H3" s="35"/>
      <c r="I3" s="35"/>
      <c r="J3" s="35"/>
      <c r="K3" s="35"/>
    </row>
    <row r="4" spans="1:11" ht="29">
      <c r="A4" s="56" t="s">
        <v>710</v>
      </c>
      <c r="B4" s="88" t="s">
        <v>353</v>
      </c>
      <c r="C4" s="56" t="s">
        <v>831</v>
      </c>
      <c r="D4" s="56" t="s">
        <v>832</v>
      </c>
      <c r="E4" s="56" t="s">
        <v>833</v>
      </c>
      <c r="F4" s="56" t="b">
        <v>0</v>
      </c>
      <c r="G4" s="56" t="s">
        <v>168</v>
      </c>
      <c r="H4" s="56">
        <v>7003</v>
      </c>
      <c r="I4" s="56" t="s">
        <v>834</v>
      </c>
      <c r="J4" s="56">
        <v>10000</v>
      </c>
      <c r="K4" s="56" t="s">
        <v>835</v>
      </c>
    </row>
    <row r="5" spans="1:11" ht="43.5">
      <c r="A5" s="56" t="s">
        <v>710</v>
      </c>
      <c r="B5" s="88" t="s">
        <v>353</v>
      </c>
      <c r="C5" s="56" t="s">
        <v>836</v>
      </c>
      <c r="D5" s="56" t="s">
        <v>837</v>
      </c>
      <c r="E5" s="56" t="s">
        <v>838</v>
      </c>
      <c r="F5" s="56" t="b">
        <v>1</v>
      </c>
      <c r="G5" s="56" t="s">
        <v>839</v>
      </c>
      <c r="H5" s="56">
        <v>53</v>
      </c>
      <c r="I5" s="56"/>
      <c r="J5" s="56">
        <v>10000</v>
      </c>
      <c r="K5" s="56" t="s">
        <v>840</v>
      </c>
    </row>
    <row r="6" spans="1:11">
      <c r="A6" s="56"/>
      <c r="B6" s="55"/>
      <c r="C6" s="56"/>
      <c r="D6" s="56" t="s">
        <v>841</v>
      </c>
      <c r="E6" s="56" t="s">
        <v>842</v>
      </c>
      <c r="F6" s="56" t="b">
        <v>0</v>
      </c>
      <c r="G6" s="56" t="s">
        <v>699</v>
      </c>
      <c r="H6" s="56">
        <v>22</v>
      </c>
      <c r="I6" s="56"/>
      <c r="J6" s="56">
        <v>20000</v>
      </c>
      <c r="K6" s="56" t="s">
        <v>843</v>
      </c>
    </row>
  </sheetData>
  <mergeCells count="1">
    <mergeCell ref="A1:K1"/>
  </mergeCells>
  <dataValidations count="1">
    <dataValidation allowBlank="1" sqref="K3:K1048576 D3:D1048576 E3:E1048576 F3:F1048576 G3:G1048576 H3:H1048576 I3:I1048576 J3:J1048576 C3:C1048576" xr:uid="{F069B350-8495-8C4C-BC1D-D41A2FB0ABCE}"/>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prompt="Select an OCI Region" xr:uid="{41BCF834-A8F8-3F49-983F-2D58E47FD1FC}">
          <x14:formula1>
            <xm:f>drop_down_rule_set!$N$2:$N$43</xm:f>
          </x14:formula1>
          <xm:sqref>A3:A1048576</xm:sqref>
        </x14:dataValidation>
        <x14:dataValidation type="list" allowBlank="1" xr:uid="{ECAF7D7B-C082-1A4E-A34E-FD11D5EA87F3}">
          <x14:formula1>
            <xm:f>drop_down_rule_comp!$B$2:$B$6</xm:f>
          </x14:formula1>
          <xm:sqref>B3:B1048576</xm:sqref>
        </x14:dataValidation>
      </x14:dataValidations>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C941B-7D7C-5A47-81A3-E57084FB1E9A}">
  <dimension ref="A1:P4"/>
  <sheetViews>
    <sheetView zoomScale="90" zoomScaleNormal="90" workbookViewId="0">
      <selection sqref="A1:P1"/>
    </sheetView>
  </sheetViews>
  <sheetFormatPr defaultColWidth="8.81640625" defaultRowHeight="14.5"/>
  <cols>
    <col min="2" max="2" width="13.453125" customWidth="1"/>
    <col min="5" max="5" width="10.453125" customWidth="1"/>
    <col min="7" max="7" width="13.81640625" customWidth="1"/>
    <col min="8" max="8" width="13.1796875" customWidth="1"/>
    <col min="10" max="10" width="8.81640625" customWidth="1"/>
    <col min="11" max="11" width="11.1796875" customWidth="1"/>
    <col min="12" max="12" width="17.1796875" bestFit="1" customWidth="1"/>
    <col min="13" max="13" width="9.453125" customWidth="1"/>
    <col min="14" max="14" width="10.81640625" customWidth="1"/>
  </cols>
  <sheetData>
    <row r="1" spans="1:16" ht="160" customHeight="1">
      <c r="A1" s="118" t="s">
        <v>1310</v>
      </c>
      <c r="B1" s="119"/>
      <c r="C1" s="119"/>
      <c r="D1" s="119"/>
      <c r="E1" s="119"/>
      <c r="F1" s="119"/>
      <c r="G1" s="119"/>
      <c r="H1" s="119"/>
      <c r="I1" s="119"/>
      <c r="J1" s="119"/>
      <c r="K1" s="119"/>
      <c r="L1" s="119"/>
      <c r="M1" s="119"/>
      <c r="N1" s="119"/>
      <c r="O1" s="119"/>
      <c r="P1" s="119"/>
    </row>
    <row r="2" spans="1:16" ht="43.5">
      <c r="A2" s="17" t="s">
        <v>0</v>
      </c>
      <c r="B2" s="17" t="s">
        <v>6</v>
      </c>
      <c r="C2" s="52" t="s">
        <v>1043</v>
      </c>
      <c r="D2" s="17" t="s">
        <v>39</v>
      </c>
      <c r="E2" s="17" t="s">
        <v>1044</v>
      </c>
      <c r="F2" s="17" t="s">
        <v>313</v>
      </c>
      <c r="G2" s="51" t="s">
        <v>731</v>
      </c>
      <c r="H2" s="98" t="s">
        <v>314</v>
      </c>
      <c r="I2" s="17" t="s">
        <v>730</v>
      </c>
      <c r="J2" s="17" t="s">
        <v>1045</v>
      </c>
      <c r="K2" s="17" t="s">
        <v>1046</v>
      </c>
      <c r="L2" s="52" t="s">
        <v>735</v>
      </c>
      <c r="M2" s="51" t="s">
        <v>319</v>
      </c>
      <c r="N2" s="51" t="s">
        <v>320</v>
      </c>
      <c r="O2" s="51" t="s">
        <v>95</v>
      </c>
      <c r="P2" s="17" t="s">
        <v>424</v>
      </c>
    </row>
    <row r="3" spans="1:16">
      <c r="A3" s="35" t="s">
        <v>4</v>
      </c>
      <c r="B3" s="35"/>
      <c r="C3" s="35"/>
      <c r="D3" s="21"/>
      <c r="E3" s="35"/>
      <c r="F3" s="35"/>
      <c r="G3" s="21"/>
      <c r="H3" s="35"/>
      <c r="I3" s="35"/>
      <c r="J3" s="35"/>
      <c r="K3" s="21"/>
      <c r="L3" s="21"/>
      <c r="M3" s="35"/>
      <c r="N3" s="35"/>
      <c r="O3" s="35"/>
      <c r="P3" s="35"/>
    </row>
    <row r="4" spans="1:16" ht="43.5">
      <c r="A4" s="55" t="s">
        <v>316</v>
      </c>
      <c r="B4" s="55" t="s">
        <v>558</v>
      </c>
      <c r="C4" s="89" t="s">
        <v>1047</v>
      </c>
      <c r="D4" s="56" t="s">
        <v>761</v>
      </c>
      <c r="E4" s="90"/>
      <c r="F4" s="89" t="s">
        <v>1048</v>
      </c>
      <c r="G4" s="55" t="s">
        <v>416</v>
      </c>
      <c r="H4" s="94" t="s">
        <v>330</v>
      </c>
      <c r="I4" s="55"/>
      <c r="J4" s="89"/>
      <c r="K4" s="89" t="s">
        <v>318</v>
      </c>
      <c r="L4" s="55" t="s">
        <v>326</v>
      </c>
      <c r="M4" s="55" t="s">
        <v>332</v>
      </c>
      <c r="N4" s="55" t="s">
        <v>333</v>
      </c>
      <c r="O4" s="55"/>
      <c r="P4" s="55"/>
    </row>
  </sheetData>
  <mergeCells count="1">
    <mergeCell ref="A1:P1"/>
  </mergeCells>
  <dataValidations count="1">
    <dataValidation allowBlank="1" sqref="D1:D2 E1:F1048576 G1:G2 H1:J1048576 K1:N2 A1:B2 O1:XFD1048576 C1:C1048576" xr:uid="{6148E925-70D2-6A49-81A4-F66075EC8309}"/>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9">
        <x14:dataValidation type="list" allowBlank="1" xr:uid="{9E856EC7-1E63-7B4D-AE8C-5AAF00605019}">
          <x14:formula1>
            <xm:f>drop_down_rule_comp!$B$2:$B$6</xm:f>
          </x14:formula1>
          <xm:sqref>B3:B1048576</xm:sqref>
        </x14:dataValidation>
        <x14:dataValidation type="list" allowBlank="1" xr:uid="{48467768-ECE5-EB4B-B834-D7661CF72277}">
          <x14:formula1>
            <xm:f>drop_down_rule_set!$N$2:$N$42</xm:f>
          </x14:formula1>
          <xm:sqref>A3:A1048576</xm:sqref>
        </x14:dataValidation>
        <x14:dataValidation type="list" allowBlank="1" xr:uid="{B215F52A-4F95-D548-AB47-6C520655D930}">
          <x14:formula1>
            <xm:f>Database_Dropdown!$B$2:$B$5</xm:f>
          </x14:formula1>
          <xm:sqref>G3:G1048576</xm:sqref>
        </x14:dataValidation>
        <x14:dataValidation type="list" allowBlank="1" xr:uid="{554D116C-13E1-1943-9359-864772035F6E}">
          <x14:formula1>
            <xm:f>Database_Dropdown!$L$2:$L$5</xm:f>
          </x14:formula1>
          <xm:sqref>K3:K1048576</xm:sqref>
        </x14:dataValidation>
        <x14:dataValidation type="list" allowBlank="1" xr:uid="{02C9FCA8-9822-BD42-80C8-D00C6528B896}">
          <x14:formula1>
            <xm:f>Database_Dropdown!$F$2:$F$3</xm:f>
          </x14:formula1>
          <xm:sqref>L3:L1048576</xm:sqref>
        </x14:dataValidation>
        <x14:dataValidation type="list" allowBlank="1" xr:uid="{256E9507-61AE-3944-8296-602F65A673CD}">
          <x14:formula1>
            <xm:f>Database_Dropdown!$H$2:$H$108</xm:f>
          </x14:formula1>
          <xm:sqref>M3:M1048576</xm:sqref>
        </x14:dataValidation>
        <x14:dataValidation type="list" allowBlank="1" xr:uid="{7FA2D3A7-0C66-144A-8A01-86B9B4C4C651}">
          <x14:formula1>
            <xm:f>Database_Dropdown!$G$2:$G$3</xm:f>
          </x14:formula1>
          <xm:sqref>N3:N1048576</xm:sqref>
        </x14:dataValidation>
        <x14:dataValidation type="list" allowBlank="1" prompt="Enter subnet name as : &lt;vcn-name&gt;_&lt;subnet-name&gt;" xr:uid="{D7B0FBDD-D70C-E14E-B261-4CF5C44114D2}">
          <x14:formula1>
            <xm:f>INDIRECT("drop_down_rule_set!$H$2:$H$"&amp;drop_down_rule_set!$F$3+1)</xm:f>
          </x14:formula1>
          <xm:sqref>D3</xm:sqref>
        </x14:dataValidation>
        <x14:dataValidation type="list" allowBlank="1" prompt="Enter subnet name as : &lt;vcn-name&gt;_&lt;subnet-name&gt;" xr:uid="{626E6861-AB83-A148-A657-875C36EA3DF4}">
          <x14:formula1>
            <xm:f>drop_down_rule_set!$D$2:$D$11</xm:f>
          </x14:formula1>
          <xm:sqref>D4:D1048576</xm:sqref>
        </x14:dataValidation>
      </x14:dataValidations>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AA996"/>
  <sheetViews>
    <sheetView zoomScale="84" zoomScaleNormal="84" workbookViewId="0">
      <selection sqref="A1:AA1"/>
    </sheetView>
  </sheetViews>
  <sheetFormatPr defaultColWidth="20.453125" defaultRowHeight="14.5"/>
  <cols>
    <col min="1" max="1" width="10.1796875" customWidth="1"/>
    <col min="2" max="2" width="14" customWidth="1"/>
    <col min="3" max="3" width="13.453125" customWidth="1"/>
    <col min="4" max="4" width="15.453125" bestFit="1" customWidth="1"/>
    <col min="5" max="5" width="15.453125" customWidth="1"/>
    <col min="6" max="6" width="14.1796875" customWidth="1"/>
    <col min="7" max="7" width="11.453125" style="106" customWidth="1"/>
    <col min="8" max="8" width="11.453125" customWidth="1"/>
    <col min="9" max="9" width="27.453125" customWidth="1"/>
    <col min="10" max="11" width="13" customWidth="1"/>
    <col min="12" max="12" width="16.453125" customWidth="1"/>
    <col min="13" max="13" width="14.36328125" customWidth="1"/>
    <col min="20" max="20" width="23" bestFit="1" customWidth="1"/>
    <col min="24" max="24" width="23.1796875" bestFit="1" customWidth="1"/>
    <col min="25" max="25" width="23.1796875" customWidth="1"/>
    <col min="26" max="26" width="15.453125" customWidth="1"/>
    <col min="28" max="28" width="23.1796875" bestFit="1" customWidth="1"/>
  </cols>
  <sheetData>
    <row r="1" spans="1:27" s="1" customFormat="1" ht="146" customHeight="1">
      <c r="A1" s="118" t="s">
        <v>1309</v>
      </c>
      <c r="B1" s="119"/>
      <c r="C1" s="119"/>
      <c r="D1" s="119"/>
      <c r="E1" s="119"/>
      <c r="F1" s="119"/>
      <c r="G1" s="119"/>
      <c r="H1" s="119"/>
      <c r="I1" s="119"/>
      <c r="J1" s="119"/>
      <c r="K1" s="119"/>
      <c r="L1" s="119"/>
      <c r="M1" s="119"/>
      <c r="N1" s="119"/>
      <c r="O1" s="119"/>
      <c r="P1" s="119"/>
      <c r="Q1" s="119"/>
      <c r="R1" s="119"/>
      <c r="S1" s="119"/>
      <c r="T1" s="119"/>
      <c r="U1" s="119"/>
      <c r="V1" s="119"/>
      <c r="W1" s="119"/>
      <c r="X1" s="119"/>
      <c r="Y1" s="119"/>
      <c r="Z1" s="119"/>
      <c r="AA1" s="120"/>
    </row>
    <row r="2" spans="1:27" s="50" customFormat="1" ht="43.5">
      <c r="A2" s="51" t="s">
        <v>0</v>
      </c>
      <c r="B2" s="51" t="s">
        <v>6</v>
      </c>
      <c r="C2" s="51" t="s">
        <v>82</v>
      </c>
      <c r="D2" s="51" t="s">
        <v>39</v>
      </c>
      <c r="E2" s="52" t="s">
        <v>728</v>
      </c>
      <c r="F2" s="51" t="s">
        <v>83</v>
      </c>
      <c r="G2" s="51" t="s">
        <v>729</v>
      </c>
      <c r="H2" s="51" t="s">
        <v>730</v>
      </c>
      <c r="I2" s="51" t="s">
        <v>731</v>
      </c>
      <c r="J2" s="51" t="s">
        <v>732</v>
      </c>
      <c r="K2" s="68" t="s">
        <v>733</v>
      </c>
      <c r="L2" s="51" t="s">
        <v>734</v>
      </c>
      <c r="M2" s="52" t="s">
        <v>735</v>
      </c>
      <c r="N2" s="51" t="s">
        <v>406</v>
      </c>
      <c r="O2" s="51" t="s">
        <v>313</v>
      </c>
      <c r="P2" s="51" t="s">
        <v>407</v>
      </c>
      <c r="Q2" s="51" t="s">
        <v>408</v>
      </c>
      <c r="R2" s="51" t="s">
        <v>409</v>
      </c>
      <c r="S2" s="51" t="s">
        <v>736</v>
      </c>
      <c r="T2" s="51" t="s">
        <v>737</v>
      </c>
      <c r="U2" s="51" t="s">
        <v>93</v>
      </c>
      <c r="V2" s="51" t="s">
        <v>319</v>
      </c>
      <c r="W2" s="51" t="s">
        <v>320</v>
      </c>
      <c r="X2" s="51" t="s">
        <v>738</v>
      </c>
      <c r="Y2" s="51" t="s">
        <v>554</v>
      </c>
      <c r="Z2" s="51" t="s">
        <v>95</v>
      </c>
      <c r="AA2" s="51" t="s">
        <v>424</v>
      </c>
    </row>
    <row r="3" spans="1:27">
      <c r="A3" s="35" t="s">
        <v>4</v>
      </c>
      <c r="B3" s="35"/>
      <c r="C3" s="26"/>
      <c r="D3" s="34"/>
      <c r="E3" s="35"/>
      <c r="F3" s="35"/>
      <c r="G3" s="45"/>
      <c r="H3" s="35"/>
      <c r="I3" s="35"/>
      <c r="J3" s="35"/>
      <c r="K3" s="35"/>
      <c r="L3" s="35"/>
      <c r="M3" s="35"/>
      <c r="N3" s="35"/>
      <c r="O3" s="35"/>
      <c r="P3" s="35"/>
      <c r="Q3" s="35"/>
      <c r="R3" s="35"/>
      <c r="S3" s="35"/>
      <c r="T3" s="35"/>
      <c r="U3" s="35"/>
      <c r="V3" s="35"/>
      <c r="W3" s="35"/>
      <c r="X3" s="35"/>
      <c r="Y3" s="35"/>
      <c r="Z3" s="35"/>
      <c r="AA3" s="35"/>
    </row>
    <row r="4" spans="1:27" ht="29">
      <c r="A4" s="89" t="s">
        <v>316</v>
      </c>
      <c r="B4" s="89" t="s">
        <v>558</v>
      </c>
      <c r="C4" s="89" t="s">
        <v>56</v>
      </c>
      <c r="D4" s="56" t="s">
        <v>761</v>
      </c>
      <c r="E4" s="94" t="s">
        <v>762</v>
      </c>
      <c r="F4" s="95" t="s">
        <v>336</v>
      </c>
      <c r="G4" s="95">
        <v>1</v>
      </c>
      <c r="H4" s="95"/>
      <c r="I4" s="97" t="s">
        <v>416</v>
      </c>
      <c r="J4" s="95">
        <v>256</v>
      </c>
      <c r="K4" s="95"/>
      <c r="L4" s="95" t="s">
        <v>325</v>
      </c>
      <c r="M4" s="95" t="s">
        <v>326</v>
      </c>
      <c r="N4" s="95" t="s">
        <v>763</v>
      </c>
      <c r="O4" s="95" t="s">
        <v>327</v>
      </c>
      <c r="P4" s="96" t="s">
        <v>412</v>
      </c>
      <c r="Q4" s="95" t="s">
        <v>329</v>
      </c>
      <c r="R4" s="95" t="s">
        <v>330</v>
      </c>
      <c r="S4" s="95" t="s">
        <v>331</v>
      </c>
      <c r="T4" s="95" t="b">
        <v>1</v>
      </c>
      <c r="U4" s="95" t="s">
        <v>101</v>
      </c>
      <c r="V4" s="88" t="s">
        <v>332</v>
      </c>
      <c r="W4" s="55" t="s">
        <v>333</v>
      </c>
      <c r="X4" s="55">
        <v>15</v>
      </c>
      <c r="Y4" s="55" t="s">
        <v>555</v>
      </c>
      <c r="Z4" s="55"/>
      <c r="AA4" s="55"/>
    </row>
    <row r="5" spans="1:27" ht="29">
      <c r="A5" s="55" t="s">
        <v>316</v>
      </c>
      <c r="B5" s="89" t="s">
        <v>558</v>
      </c>
      <c r="C5" s="89" t="s">
        <v>88</v>
      </c>
      <c r="D5" s="56" t="s">
        <v>761</v>
      </c>
      <c r="E5" s="104" t="s">
        <v>764</v>
      </c>
      <c r="F5" s="95" t="s">
        <v>339</v>
      </c>
      <c r="G5" s="95">
        <v>2</v>
      </c>
      <c r="H5" s="105">
        <v>4</v>
      </c>
      <c r="I5" s="95" t="s">
        <v>776</v>
      </c>
      <c r="J5" s="94">
        <v>256</v>
      </c>
      <c r="K5" s="95"/>
      <c r="L5" s="95" t="s">
        <v>325</v>
      </c>
      <c r="M5" s="95" t="s">
        <v>326</v>
      </c>
      <c r="N5" s="95" t="s">
        <v>765</v>
      </c>
      <c r="O5" s="95" t="s">
        <v>341</v>
      </c>
      <c r="P5" s="96" t="s">
        <v>412</v>
      </c>
      <c r="Q5" s="95" t="s">
        <v>329</v>
      </c>
      <c r="R5" s="95" t="s">
        <v>330</v>
      </c>
      <c r="S5" s="95" t="s">
        <v>331</v>
      </c>
      <c r="T5" s="95" t="b">
        <v>1</v>
      </c>
      <c r="U5" s="105" t="s">
        <v>101</v>
      </c>
      <c r="V5" s="55" t="s">
        <v>332</v>
      </c>
      <c r="W5" s="55" t="s">
        <v>333</v>
      </c>
      <c r="X5" s="55">
        <v>15</v>
      </c>
      <c r="Y5" s="55" t="s">
        <v>555</v>
      </c>
      <c r="Z5" s="55"/>
      <c r="AA5" s="55"/>
    </row>
    <row r="6" spans="1:27">
      <c r="D6" s="1"/>
    </row>
    <row r="7" spans="1:27">
      <c r="D7" s="1"/>
    </row>
    <row r="8" spans="1:27">
      <c r="D8" s="1"/>
    </row>
    <row r="9" spans="1:27">
      <c r="D9" s="1"/>
    </row>
    <row r="10" spans="1:27">
      <c r="D10" s="1"/>
    </row>
    <row r="11" spans="1:27">
      <c r="D11" s="1"/>
    </row>
    <row r="12" spans="1:27">
      <c r="D12" s="1"/>
    </row>
    <row r="13" spans="1:27">
      <c r="D13" s="1"/>
    </row>
    <row r="14" spans="1:27">
      <c r="D14" s="1"/>
    </row>
    <row r="15" spans="1:27">
      <c r="D15" s="1"/>
    </row>
    <row r="16" spans="1:27">
      <c r="D16" s="1"/>
    </row>
    <row r="17" spans="4:4">
      <c r="D17" s="1"/>
    </row>
    <row r="18" spans="4:4">
      <c r="D18" s="1"/>
    </row>
    <row r="19" spans="4:4">
      <c r="D19" s="1"/>
    </row>
    <row r="20" spans="4:4">
      <c r="D20" s="1"/>
    </row>
    <row r="21" spans="4:4">
      <c r="D21" s="1"/>
    </row>
    <row r="22" spans="4:4">
      <c r="D22" s="1"/>
    </row>
    <row r="23" spans="4:4">
      <c r="D23" s="1"/>
    </row>
    <row r="24" spans="4:4">
      <c r="D24" s="1"/>
    </row>
    <row r="25" spans="4:4">
      <c r="D25" s="1"/>
    </row>
    <row r="26" spans="4:4">
      <c r="D26" s="1"/>
    </row>
    <row r="27" spans="4:4">
      <c r="D27" s="1"/>
    </row>
    <row r="28" spans="4:4">
      <c r="D28" s="1"/>
    </row>
    <row r="29" spans="4:4">
      <c r="D29" s="1"/>
    </row>
    <row r="30" spans="4:4">
      <c r="D30" s="1"/>
    </row>
    <row r="31" spans="4:4">
      <c r="D31" s="1"/>
    </row>
    <row r="32" spans="4:4">
      <c r="D32" s="1"/>
    </row>
    <row r="33" spans="4:4">
      <c r="D33" s="1"/>
    </row>
    <row r="34" spans="4:4">
      <c r="D34" s="1"/>
    </row>
    <row r="35" spans="4:4">
      <c r="D35" s="1"/>
    </row>
    <row r="36" spans="4:4">
      <c r="D36" s="1"/>
    </row>
    <row r="37" spans="4:4">
      <c r="D37" s="1"/>
    </row>
    <row r="38" spans="4:4">
      <c r="D38" s="1"/>
    </row>
    <row r="39" spans="4:4">
      <c r="D39" s="1"/>
    </row>
    <row r="40" spans="4:4">
      <c r="D40" s="1"/>
    </row>
    <row r="41" spans="4:4">
      <c r="D41" s="1"/>
    </row>
    <row r="42" spans="4:4">
      <c r="D42" s="1"/>
    </row>
    <row r="43" spans="4:4">
      <c r="D43" s="1"/>
    </row>
    <row r="44" spans="4:4">
      <c r="D44" s="1"/>
    </row>
    <row r="45" spans="4:4">
      <c r="D45" s="1"/>
    </row>
    <row r="46" spans="4:4">
      <c r="D46" s="1"/>
    </row>
    <row r="47" spans="4:4">
      <c r="D47" s="1"/>
    </row>
    <row r="48" spans="4:4">
      <c r="D48" s="1"/>
    </row>
    <row r="49" spans="4:4">
      <c r="D49" s="1"/>
    </row>
    <row r="50" spans="4:4">
      <c r="D50" s="1"/>
    </row>
    <row r="51" spans="4:4">
      <c r="D51" s="1"/>
    </row>
    <row r="52" spans="4:4">
      <c r="D52" s="1"/>
    </row>
    <row r="53" spans="4:4">
      <c r="D53" s="1"/>
    </row>
    <row r="54" spans="4:4">
      <c r="D54" s="1"/>
    </row>
    <row r="55" spans="4:4">
      <c r="D55" s="1"/>
    </row>
    <row r="56" spans="4:4">
      <c r="D56" s="1"/>
    </row>
    <row r="57" spans="4:4">
      <c r="D57" s="1"/>
    </row>
    <row r="58" spans="4:4">
      <c r="D58" s="1"/>
    </row>
    <row r="59" spans="4:4">
      <c r="D59" s="1"/>
    </row>
    <row r="60" spans="4:4">
      <c r="D60" s="1"/>
    </row>
    <row r="61" spans="4:4">
      <c r="D61" s="1"/>
    </row>
    <row r="62" spans="4:4">
      <c r="D62" s="1"/>
    </row>
    <row r="63" spans="4:4">
      <c r="D63" s="1"/>
    </row>
    <row r="64" spans="4:4">
      <c r="D64" s="1"/>
    </row>
    <row r="65" spans="4:4">
      <c r="D65" s="1"/>
    </row>
    <row r="66" spans="4:4">
      <c r="D66" s="1"/>
    </row>
    <row r="67" spans="4:4">
      <c r="D67" s="1"/>
    </row>
    <row r="68" spans="4:4">
      <c r="D68" s="1"/>
    </row>
    <row r="69" spans="4:4">
      <c r="D69" s="1"/>
    </row>
    <row r="70" spans="4:4">
      <c r="D70" s="1"/>
    </row>
    <row r="71" spans="4:4">
      <c r="D71" s="1"/>
    </row>
    <row r="72" spans="4:4">
      <c r="D72" s="1"/>
    </row>
    <row r="73" spans="4:4">
      <c r="D73" s="1"/>
    </row>
    <row r="74" spans="4:4">
      <c r="D74" s="1"/>
    </row>
    <row r="75" spans="4:4">
      <c r="D75" s="1"/>
    </row>
    <row r="76" spans="4:4">
      <c r="D76" s="1"/>
    </row>
    <row r="77" spans="4:4">
      <c r="D77" s="1"/>
    </row>
    <row r="78" spans="4:4">
      <c r="D78" s="1"/>
    </row>
    <row r="79" spans="4:4">
      <c r="D79" s="1"/>
    </row>
    <row r="80" spans="4:4">
      <c r="D80" s="1"/>
    </row>
    <row r="81" spans="4:4">
      <c r="D81" s="1"/>
    </row>
    <row r="82" spans="4:4">
      <c r="D82" s="1"/>
    </row>
    <row r="83" spans="4:4">
      <c r="D83" s="1"/>
    </row>
    <row r="84" spans="4:4">
      <c r="D84" s="1"/>
    </row>
    <row r="85" spans="4:4">
      <c r="D85" s="1"/>
    </row>
    <row r="86" spans="4:4">
      <c r="D86" s="1"/>
    </row>
    <row r="87" spans="4:4">
      <c r="D87" s="1"/>
    </row>
    <row r="88" spans="4:4">
      <c r="D88" s="1"/>
    </row>
    <row r="89" spans="4:4">
      <c r="D89" s="1"/>
    </row>
    <row r="90" spans="4:4">
      <c r="D90" s="1"/>
    </row>
    <row r="91" spans="4:4">
      <c r="D91" s="1"/>
    </row>
    <row r="92" spans="4:4">
      <c r="D92" s="1"/>
    </row>
    <row r="93" spans="4:4">
      <c r="D93" s="1"/>
    </row>
    <row r="94" spans="4:4">
      <c r="D94" s="1"/>
    </row>
    <row r="95" spans="4:4">
      <c r="D95" s="1"/>
    </row>
    <row r="96" spans="4:4">
      <c r="D96" s="1"/>
    </row>
    <row r="97" spans="4:4">
      <c r="D97" s="1"/>
    </row>
    <row r="98" spans="4:4">
      <c r="D98" s="1"/>
    </row>
    <row r="99" spans="4:4">
      <c r="D99" s="1"/>
    </row>
    <row r="100" spans="4:4">
      <c r="D100" s="1"/>
    </row>
    <row r="101" spans="4:4">
      <c r="D101" s="1"/>
    </row>
    <row r="102" spans="4:4">
      <c r="D102" s="1"/>
    </row>
    <row r="103" spans="4:4">
      <c r="D103" s="1"/>
    </row>
    <row r="104" spans="4:4">
      <c r="D104" s="1"/>
    </row>
    <row r="105" spans="4:4">
      <c r="D105" s="1"/>
    </row>
    <row r="106" spans="4:4">
      <c r="D106" s="1"/>
    </row>
    <row r="107" spans="4:4">
      <c r="D107" s="1"/>
    </row>
    <row r="108" spans="4:4">
      <c r="D108" s="1"/>
    </row>
    <row r="109" spans="4:4">
      <c r="D109" s="1"/>
    </row>
    <row r="110" spans="4:4">
      <c r="D110" s="1"/>
    </row>
    <row r="111" spans="4:4">
      <c r="D111" s="1"/>
    </row>
    <row r="112" spans="4:4">
      <c r="D112" s="1"/>
    </row>
    <row r="113" spans="4:4">
      <c r="D113" s="1"/>
    </row>
    <row r="114" spans="4:4">
      <c r="D114" s="1"/>
    </row>
    <row r="115" spans="4:4">
      <c r="D115" s="1"/>
    </row>
    <row r="116" spans="4:4">
      <c r="D116" s="1"/>
    </row>
    <row r="117" spans="4:4">
      <c r="D117" s="1"/>
    </row>
    <row r="118" spans="4:4">
      <c r="D118" s="1"/>
    </row>
    <row r="119" spans="4:4">
      <c r="D119" s="1"/>
    </row>
    <row r="120" spans="4:4">
      <c r="D120" s="1"/>
    </row>
    <row r="121" spans="4:4">
      <c r="D121" s="1"/>
    </row>
    <row r="122" spans="4:4">
      <c r="D122" s="1"/>
    </row>
    <row r="123" spans="4:4">
      <c r="D123" s="1"/>
    </row>
    <row r="124" spans="4:4">
      <c r="D124" s="1"/>
    </row>
    <row r="125" spans="4:4">
      <c r="D125" s="1"/>
    </row>
    <row r="126" spans="4:4">
      <c r="D126" s="1"/>
    </row>
    <row r="127" spans="4:4">
      <c r="D127" s="1"/>
    </row>
    <row r="128" spans="4:4">
      <c r="D128" s="1"/>
    </row>
    <row r="129" spans="4:4">
      <c r="D129" s="1"/>
    </row>
    <row r="130" spans="4:4">
      <c r="D130" s="1"/>
    </row>
    <row r="131" spans="4:4">
      <c r="D131" s="1"/>
    </row>
    <row r="132" spans="4:4">
      <c r="D132" s="1"/>
    </row>
    <row r="133" spans="4:4">
      <c r="D133" s="1"/>
    </row>
    <row r="134" spans="4:4">
      <c r="D134" s="1"/>
    </row>
    <row r="135" spans="4:4">
      <c r="D135" s="1"/>
    </row>
    <row r="136" spans="4:4">
      <c r="D136" s="1"/>
    </row>
    <row r="137" spans="4:4">
      <c r="D137" s="1"/>
    </row>
    <row r="138" spans="4:4">
      <c r="D138" s="1"/>
    </row>
    <row r="139" spans="4:4">
      <c r="D139" s="1"/>
    </row>
    <row r="140" spans="4:4">
      <c r="D140" s="1"/>
    </row>
    <row r="141" spans="4:4">
      <c r="D141" s="1"/>
    </row>
    <row r="142" spans="4:4">
      <c r="D142" s="1"/>
    </row>
    <row r="143" spans="4:4">
      <c r="D143" s="1"/>
    </row>
    <row r="144" spans="4:4">
      <c r="D144" s="1"/>
    </row>
    <row r="145" spans="4:4">
      <c r="D145" s="1"/>
    </row>
    <row r="146" spans="4:4">
      <c r="D146" s="1"/>
    </row>
    <row r="147" spans="4:4">
      <c r="D147" s="1"/>
    </row>
    <row r="148" spans="4:4">
      <c r="D148" s="1"/>
    </row>
    <row r="149" spans="4:4">
      <c r="D149" s="1"/>
    </row>
    <row r="150" spans="4:4">
      <c r="D150" s="1"/>
    </row>
    <row r="151" spans="4:4">
      <c r="D151" s="1"/>
    </row>
    <row r="152" spans="4:4">
      <c r="D152" s="1"/>
    </row>
    <row r="153" spans="4:4">
      <c r="D153" s="1"/>
    </row>
    <row r="154" spans="4:4">
      <c r="D154" s="1"/>
    </row>
    <row r="155" spans="4:4">
      <c r="D155" s="1"/>
    </row>
    <row r="156" spans="4:4">
      <c r="D156" s="1"/>
    </row>
    <row r="157" spans="4:4">
      <c r="D157" s="1"/>
    </row>
    <row r="158" spans="4:4">
      <c r="D158" s="1"/>
    </row>
    <row r="159" spans="4:4">
      <c r="D159" s="1"/>
    </row>
    <row r="160" spans="4:4">
      <c r="D160" s="1"/>
    </row>
    <row r="161" spans="4:4">
      <c r="D161" s="1"/>
    </row>
    <row r="162" spans="4:4">
      <c r="D162" s="1"/>
    </row>
    <row r="163" spans="4:4">
      <c r="D163" s="1"/>
    </row>
    <row r="164" spans="4:4">
      <c r="D164" s="1"/>
    </row>
    <row r="165" spans="4:4">
      <c r="D165" s="1"/>
    </row>
    <row r="166" spans="4:4">
      <c r="D166" s="1"/>
    </row>
    <row r="167" spans="4:4">
      <c r="D167" s="1"/>
    </row>
    <row r="168" spans="4:4">
      <c r="D168" s="1"/>
    </row>
    <row r="169" spans="4:4">
      <c r="D169" s="1"/>
    </row>
    <row r="170" spans="4:4">
      <c r="D170" s="1"/>
    </row>
    <row r="171" spans="4:4">
      <c r="D171" s="1"/>
    </row>
    <row r="172" spans="4:4">
      <c r="D172" s="1"/>
    </row>
    <row r="173" spans="4:4">
      <c r="D173" s="1"/>
    </row>
    <row r="174" spans="4:4">
      <c r="D174" s="1"/>
    </row>
    <row r="175" spans="4:4">
      <c r="D175" s="1"/>
    </row>
    <row r="176" spans="4:4">
      <c r="D176" s="1"/>
    </row>
    <row r="177" spans="4:4">
      <c r="D177" s="1"/>
    </row>
    <row r="178" spans="4:4">
      <c r="D178" s="1"/>
    </row>
    <row r="179" spans="4:4">
      <c r="D179" s="1"/>
    </row>
    <row r="180" spans="4:4">
      <c r="D180" s="1"/>
    </row>
    <row r="181" spans="4:4">
      <c r="D181" s="1"/>
    </row>
    <row r="182" spans="4:4">
      <c r="D182" s="1"/>
    </row>
    <row r="183" spans="4:4">
      <c r="D183" s="1"/>
    </row>
    <row r="184" spans="4:4">
      <c r="D184" s="1"/>
    </row>
    <row r="185" spans="4:4">
      <c r="D185" s="1"/>
    </row>
    <row r="186" spans="4:4">
      <c r="D186" s="1"/>
    </row>
    <row r="187" spans="4:4">
      <c r="D187" s="1"/>
    </row>
    <row r="188" spans="4:4">
      <c r="D188" s="1"/>
    </row>
    <row r="189" spans="4:4">
      <c r="D189" s="1"/>
    </row>
    <row r="190" spans="4:4">
      <c r="D190" s="1"/>
    </row>
    <row r="191" spans="4:4">
      <c r="D191" s="1"/>
    </row>
    <row r="192" spans="4:4">
      <c r="D192" s="1"/>
    </row>
    <row r="193" spans="4:4">
      <c r="D193" s="1"/>
    </row>
    <row r="194" spans="4:4">
      <c r="D194" s="1"/>
    </row>
    <row r="195" spans="4:4">
      <c r="D195" s="1"/>
    </row>
    <row r="196" spans="4:4">
      <c r="D196" s="1"/>
    </row>
    <row r="197" spans="4:4">
      <c r="D197" s="1"/>
    </row>
    <row r="198" spans="4:4">
      <c r="D198" s="1"/>
    </row>
    <row r="199" spans="4:4">
      <c r="D199" s="1"/>
    </row>
    <row r="200" spans="4:4">
      <c r="D200" s="1"/>
    </row>
    <row r="201" spans="4:4">
      <c r="D201" s="1"/>
    </row>
    <row r="202" spans="4:4">
      <c r="D202" s="1"/>
    </row>
    <row r="203" spans="4:4">
      <c r="D203" s="1"/>
    </row>
    <row r="204" spans="4:4">
      <c r="D204" s="1"/>
    </row>
    <row r="205" spans="4:4">
      <c r="D205" s="1"/>
    </row>
    <row r="206" spans="4:4">
      <c r="D206" s="1"/>
    </row>
    <row r="207" spans="4:4">
      <c r="D207" s="1"/>
    </row>
    <row r="208" spans="4:4">
      <c r="D208" s="1"/>
    </row>
    <row r="209" spans="4:4">
      <c r="D209" s="1"/>
    </row>
    <row r="210" spans="4:4">
      <c r="D210" s="1"/>
    </row>
    <row r="211" spans="4:4">
      <c r="D211" s="1"/>
    </row>
    <row r="212" spans="4:4">
      <c r="D212" s="1"/>
    </row>
    <row r="213" spans="4:4">
      <c r="D213" s="1"/>
    </row>
    <row r="214" spans="4:4">
      <c r="D214" s="1"/>
    </row>
    <row r="215" spans="4:4">
      <c r="D215" s="1"/>
    </row>
    <row r="216" spans="4:4">
      <c r="D216" s="1"/>
    </row>
    <row r="217" spans="4:4">
      <c r="D217" s="1"/>
    </row>
    <row r="218" spans="4:4">
      <c r="D218" s="1"/>
    </row>
    <row r="219" spans="4:4">
      <c r="D219" s="1"/>
    </row>
    <row r="220" spans="4:4">
      <c r="D220" s="1"/>
    </row>
    <row r="221" spans="4:4">
      <c r="D221" s="1"/>
    </row>
    <row r="222" spans="4:4">
      <c r="D222" s="1"/>
    </row>
    <row r="223" spans="4:4">
      <c r="D223" s="1"/>
    </row>
    <row r="224" spans="4:4">
      <c r="D224" s="1"/>
    </row>
    <row r="225" spans="4:4">
      <c r="D225" s="1"/>
    </row>
    <row r="226" spans="4:4">
      <c r="D226" s="1"/>
    </row>
    <row r="227" spans="4:4">
      <c r="D227" s="1"/>
    </row>
    <row r="228" spans="4:4">
      <c r="D228" s="1"/>
    </row>
    <row r="229" spans="4:4">
      <c r="D229" s="1"/>
    </row>
    <row r="230" spans="4:4">
      <c r="D230" s="1"/>
    </row>
    <row r="231" spans="4:4">
      <c r="D231" s="1"/>
    </row>
    <row r="232" spans="4:4">
      <c r="D232" s="1"/>
    </row>
    <row r="233" spans="4:4">
      <c r="D233" s="1"/>
    </row>
    <row r="234" spans="4:4">
      <c r="D234" s="1"/>
    </row>
    <row r="235" spans="4:4">
      <c r="D235" s="1"/>
    </row>
    <row r="236" spans="4:4">
      <c r="D236" s="1"/>
    </row>
    <row r="237" spans="4:4">
      <c r="D237" s="1"/>
    </row>
    <row r="238" spans="4:4">
      <c r="D238" s="1"/>
    </row>
    <row r="239" spans="4:4">
      <c r="D239" s="1"/>
    </row>
    <row r="240" spans="4:4">
      <c r="D240" s="1"/>
    </row>
    <row r="241" spans="4:4">
      <c r="D241" s="1"/>
    </row>
    <row r="242" spans="4:4">
      <c r="D242" s="1"/>
    </row>
    <row r="243" spans="4:4">
      <c r="D243" s="1"/>
    </row>
    <row r="244" spans="4:4">
      <c r="D244" s="1"/>
    </row>
    <row r="245" spans="4:4">
      <c r="D245" s="1"/>
    </row>
    <row r="246" spans="4:4">
      <c r="D246" s="1"/>
    </row>
    <row r="247" spans="4:4">
      <c r="D247" s="1"/>
    </row>
    <row r="248" spans="4:4">
      <c r="D248" s="1"/>
    </row>
    <row r="249" spans="4:4">
      <c r="D249" s="1"/>
    </row>
    <row r="250" spans="4:4">
      <c r="D250" s="1"/>
    </row>
    <row r="251" spans="4:4">
      <c r="D251" s="1"/>
    </row>
    <row r="252" spans="4:4">
      <c r="D252" s="1"/>
    </row>
    <row r="253" spans="4:4">
      <c r="D253" s="1"/>
    </row>
    <row r="254" spans="4:4">
      <c r="D254" s="1"/>
    </row>
    <row r="255" spans="4:4">
      <c r="D255" s="1"/>
    </row>
    <row r="256" spans="4:4">
      <c r="D256" s="1"/>
    </row>
    <row r="257" spans="4:4">
      <c r="D257" s="1"/>
    </row>
    <row r="258" spans="4:4">
      <c r="D258" s="1"/>
    </row>
    <row r="259" spans="4:4">
      <c r="D259" s="1"/>
    </row>
    <row r="260" spans="4:4">
      <c r="D260" s="1"/>
    </row>
    <row r="261" spans="4:4">
      <c r="D261" s="1"/>
    </row>
    <row r="262" spans="4:4">
      <c r="D262" s="1"/>
    </row>
    <row r="263" spans="4:4">
      <c r="D263" s="1"/>
    </row>
    <row r="264" spans="4:4">
      <c r="D264" s="1"/>
    </row>
    <row r="265" spans="4:4">
      <c r="D265" s="1"/>
    </row>
    <row r="266" spans="4:4">
      <c r="D266" s="1"/>
    </row>
    <row r="267" spans="4:4">
      <c r="D267" s="1"/>
    </row>
    <row r="268" spans="4:4">
      <c r="D268" s="1"/>
    </row>
    <row r="269" spans="4:4">
      <c r="D269" s="1"/>
    </row>
    <row r="270" spans="4:4">
      <c r="D270" s="1"/>
    </row>
    <row r="271" spans="4:4">
      <c r="D271" s="1"/>
    </row>
    <row r="272" spans="4:4">
      <c r="D272" s="1"/>
    </row>
    <row r="273" spans="4:4">
      <c r="D273" s="1"/>
    </row>
    <row r="274" spans="4:4">
      <c r="D274" s="1"/>
    </row>
    <row r="275" spans="4:4">
      <c r="D275" s="1"/>
    </row>
    <row r="276" spans="4:4">
      <c r="D276" s="1"/>
    </row>
    <row r="277" spans="4:4">
      <c r="D277" s="1"/>
    </row>
    <row r="278" spans="4:4">
      <c r="D278" s="1"/>
    </row>
    <row r="279" spans="4:4">
      <c r="D279" s="1"/>
    </row>
    <row r="280" spans="4:4">
      <c r="D280" s="1"/>
    </row>
    <row r="281" spans="4:4">
      <c r="D281" s="1"/>
    </row>
    <row r="282" spans="4:4">
      <c r="D282" s="1"/>
    </row>
    <row r="283" spans="4:4">
      <c r="D283" s="1"/>
    </row>
    <row r="284" spans="4:4">
      <c r="D284" s="1"/>
    </row>
    <row r="285" spans="4:4">
      <c r="D285" s="1"/>
    </row>
    <row r="286" spans="4:4">
      <c r="D286" s="1"/>
    </row>
    <row r="287" spans="4:4">
      <c r="D287" s="1"/>
    </row>
    <row r="288" spans="4:4">
      <c r="D288" s="1"/>
    </row>
    <row r="289" spans="4:4">
      <c r="D289" s="1"/>
    </row>
    <row r="290" spans="4:4">
      <c r="D290" s="1"/>
    </row>
    <row r="291" spans="4:4">
      <c r="D291" s="1"/>
    </row>
    <row r="292" spans="4:4">
      <c r="D292" s="1"/>
    </row>
    <row r="293" spans="4:4">
      <c r="D293" s="1"/>
    </row>
    <row r="294" spans="4:4">
      <c r="D294" s="1"/>
    </row>
    <row r="295" spans="4:4">
      <c r="D295" s="1"/>
    </row>
    <row r="296" spans="4:4">
      <c r="D296" s="1"/>
    </row>
    <row r="297" spans="4:4">
      <c r="D297" s="1"/>
    </row>
    <row r="298" spans="4:4">
      <c r="D298" s="1"/>
    </row>
    <row r="299" spans="4:4">
      <c r="D299" s="1"/>
    </row>
    <row r="300" spans="4:4">
      <c r="D300" s="1"/>
    </row>
    <row r="301" spans="4:4">
      <c r="D301" s="1"/>
    </row>
    <row r="302" spans="4:4">
      <c r="D302" s="1"/>
    </row>
    <row r="303" spans="4:4">
      <c r="D303" s="1"/>
    </row>
    <row r="304" spans="4:4">
      <c r="D304" s="1"/>
    </row>
    <row r="305" spans="4:4">
      <c r="D305" s="1"/>
    </row>
    <row r="306" spans="4:4">
      <c r="D306" s="1"/>
    </row>
    <row r="307" spans="4:4">
      <c r="D307" s="1"/>
    </row>
    <row r="308" spans="4:4">
      <c r="D308" s="1"/>
    </row>
    <row r="309" spans="4:4">
      <c r="D309" s="1"/>
    </row>
    <row r="310" spans="4:4">
      <c r="D310" s="1"/>
    </row>
    <row r="311" spans="4:4">
      <c r="D311" s="1"/>
    </row>
    <row r="312" spans="4:4">
      <c r="D312" s="1"/>
    </row>
    <row r="313" spans="4:4">
      <c r="D313" s="1"/>
    </row>
    <row r="314" spans="4:4">
      <c r="D314" s="1"/>
    </row>
    <row r="315" spans="4:4">
      <c r="D315" s="1"/>
    </row>
    <row r="316" spans="4:4">
      <c r="D316" s="1"/>
    </row>
    <row r="317" spans="4:4">
      <c r="D317" s="1"/>
    </row>
    <row r="318" spans="4:4">
      <c r="D318" s="1"/>
    </row>
    <row r="319" spans="4:4">
      <c r="D319" s="1"/>
    </row>
    <row r="320" spans="4:4">
      <c r="D320" s="1"/>
    </row>
    <row r="321" spans="4:4">
      <c r="D321" s="1"/>
    </row>
    <row r="322" spans="4:4">
      <c r="D322" s="1"/>
    </row>
    <row r="323" spans="4:4">
      <c r="D323" s="1"/>
    </row>
    <row r="324" spans="4:4">
      <c r="D324" s="1"/>
    </row>
    <row r="325" spans="4:4">
      <c r="D325" s="1"/>
    </row>
    <row r="326" spans="4:4">
      <c r="D326" s="1"/>
    </row>
    <row r="327" spans="4:4">
      <c r="D327" s="1"/>
    </row>
    <row r="328" spans="4:4">
      <c r="D328" s="1"/>
    </row>
    <row r="329" spans="4:4">
      <c r="D329" s="1"/>
    </row>
    <row r="330" spans="4:4">
      <c r="D330" s="1"/>
    </row>
    <row r="331" spans="4:4">
      <c r="D331" s="1"/>
    </row>
    <row r="332" spans="4:4">
      <c r="D332" s="1"/>
    </row>
    <row r="333" spans="4:4">
      <c r="D333" s="1"/>
    </row>
    <row r="334" spans="4:4">
      <c r="D334" s="1"/>
    </row>
    <row r="335" spans="4:4">
      <c r="D335" s="1"/>
    </row>
    <row r="336" spans="4:4">
      <c r="D336" s="1"/>
    </row>
    <row r="337" spans="4:4">
      <c r="D337" s="1"/>
    </row>
    <row r="338" spans="4:4">
      <c r="D338" s="1"/>
    </row>
    <row r="339" spans="4:4">
      <c r="D339" s="1"/>
    </row>
    <row r="340" spans="4:4">
      <c r="D340" s="1"/>
    </row>
    <row r="341" spans="4:4">
      <c r="D341" s="1"/>
    </row>
    <row r="342" spans="4:4">
      <c r="D342" s="1"/>
    </row>
    <row r="343" spans="4:4">
      <c r="D343" s="1"/>
    </row>
    <row r="344" spans="4:4">
      <c r="D344" s="1"/>
    </row>
    <row r="345" spans="4:4">
      <c r="D345" s="1"/>
    </row>
    <row r="346" spans="4:4">
      <c r="D346" s="1"/>
    </row>
    <row r="347" spans="4:4">
      <c r="D347" s="1"/>
    </row>
    <row r="348" spans="4:4">
      <c r="D348" s="1"/>
    </row>
    <row r="349" spans="4:4">
      <c r="D349" s="1"/>
    </row>
    <row r="350" spans="4:4">
      <c r="D350" s="1"/>
    </row>
    <row r="351" spans="4:4">
      <c r="D351" s="1"/>
    </row>
    <row r="352" spans="4:4">
      <c r="D352" s="1"/>
    </row>
    <row r="353" spans="4:4">
      <c r="D353" s="1"/>
    </row>
    <row r="354" spans="4:4">
      <c r="D354" s="1"/>
    </row>
    <row r="355" spans="4:4">
      <c r="D355" s="1"/>
    </row>
    <row r="356" spans="4:4">
      <c r="D356" s="1"/>
    </row>
    <row r="357" spans="4:4">
      <c r="D357" s="1"/>
    </row>
    <row r="358" spans="4:4">
      <c r="D358" s="1"/>
    </row>
    <row r="359" spans="4:4">
      <c r="D359" s="1"/>
    </row>
    <row r="360" spans="4:4">
      <c r="D360" s="1"/>
    </row>
    <row r="361" spans="4:4">
      <c r="D361" s="1"/>
    </row>
    <row r="362" spans="4:4">
      <c r="D362" s="1"/>
    </row>
    <row r="363" spans="4:4">
      <c r="D363" s="1"/>
    </row>
    <row r="364" spans="4:4">
      <c r="D364" s="1"/>
    </row>
    <row r="365" spans="4:4">
      <c r="D365" s="1"/>
    </row>
    <row r="366" spans="4:4">
      <c r="D366" s="1"/>
    </row>
    <row r="367" spans="4:4">
      <c r="D367" s="1"/>
    </row>
    <row r="368" spans="4:4">
      <c r="D368" s="1"/>
    </row>
    <row r="369" spans="4:4">
      <c r="D369" s="1"/>
    </row>
    <row r="370" spans="4:4">
      <c r="D370" s="1"/>
    </row>
    <row r="371" spans="4:4">
      <c r="D371" s="1"/>
    </row>
    <row r="372" spans="4:4">
      <c r="D372" s="1"/>
    </row>
    <row r="373" spans="4:4">
      <c r="D373" s="1"/>
    </row>
    <row r="374" spans="4:4">
      <c r="D374" s="1"/>
    </row>
    <row r="375" spans="4:4">
      <c r="D375" s="1"/>
    </row>
    <row r="376" spans="4:4">
      <c r="D376" s="1"/>
    </row>
    <row r="377" spans="4:4">
      <c r="D377" s="1"/>
    </row>
    <row r="378" spans="4:4">
      <c r="D378" s="1"/>
    </row>
    <row r="379" spans="4:4">
      <c r="D379" s="1"/>
    </row>
    <row r="380" spans="4:4">
      <c r="D380" s="1"/>
    </row>
    <row r="381" spans="4:4">
      <c r="D381" s="1"/>
    </row>
    <row r="382" spans="4:4">
      <c r="D382" s="1"/>
    </row>
    <row r="383" spans="4:4">
      <c r="D383" s="1"/>
    </row>
    <row r="384" spans="4:4">
      <c r="D384" s="1"/>
    </row>
    <row r="385" spans="4:4">
      <c r="D385" s="1"/>
    </row>
    <row r="386" spans="4:4">
      <c r="D386" s="1"/>
    </row>
    <row r="387" spans="4:4">
      <c r="D387" s="1"/>
    </row>
    <row r="388" spans="4:4">
      <c r="D388" s="1"/>
    </row>
    <row r="389" spans="4:4">
      <c r="D389" s="1"/>
    </row>
    <row r="390" spans="4:4">
      <c r="D390" s="1"/>
    </row>
    <row r="391" spans="4:4">
      <c r="D391" s="1"/>
    </row>
    <row r="392" spans="4:4">
      <c r="D392" s="1"/>
    </row>
    <row r="393" spans="4:4">
      <c r="D393" s="1"/>
    </row>
    <row r="394" spans="4:4">
      <c r="D394" s="1"/>
    </row>
    <row r="395" spans="4:4">
      <c r="D395" s="1"/>
    </row>
    <row r="396" spans="4:4">
      <c r="D396" s="1"/>
    </row>
    <row r="397" spans="4:4">
      <c r="D397" s="1"/>
    </row>
    <row r="398" spans="4:4">
      <c r="D398" s="1"/>
    </row>
    <row r="399" spans="4:4">
      <c r="D399" s="1"/>
    </row>
    <row r="400" spans="4:4">
      <c r="D400" s="1"/>
    </row>
    <row r="401" spans="4:4">
      <c r="D401" s="1"/>
    </row>
    <row r="402" spans="4:4">
      <c r="D402" s="1"/>
    </row>
    <row r="403" spans="4:4">
      <c r="D403" s="1"/>
    </row>
    <row r="404" spans="4:4">
      <c r="D404" s="1"/>
    </row>
    <row r="405" spans="4:4">
      <c r="D405" s="1"/>
    </row>
    <row r="406" spans="4:4">
      <c r="D406" s="1"/>
    </row>
    <row r="407" spans="4:4">
      <c r="D407" s="1"/>
    </row>
    <row r="408" spans="4:4">
      <c r="D408" s="1"/>
    </row>
    <row r="409" spans="4:4">
      <c r="D409" s="1"/>
    </row>
    <row r="410" spans="4:4">
      <c r="D410" s="1"/>
    </row>
    <row r="411" spans="4:4">
      <c r="D411" s="1"/>
    </row>
    <row r="412" spans="4:4">
      <c r="D412" s="1"/>
    </row>
    <row r="413" spans="4:4">
      <c r="D413" s="1"/>
    </row>
    <row r="414" spans="4:4">
      <c r="D414" s="1"/>
    </row>
    <row r="415" spans="4:4">
      <c r="D415" s="1"/>
    </row>
    <row r="416" spans="4:4">
      <c r="D416" s="1"/>
    </row>
    <row r="417" spans="4:4">
      <c r="D417" s="1"/>
    </row>
    <row r="418" spans="4:4">
      <c r="D418" s="1"/>
    </row>
    <row r="419" spans="4:4">
      <c r="D419" s="1"/>
    </row>
    <row r="420" spans="4:4">
      <c r="D420" s="1"/>
    </row>
    <row r="421" spans="4:4">
      <c r="D421" s="1"/>
    </row>
    <row r="422" spans="4:4">
      <c r="D422" s="1"/>
    </row>
    <row r="423" spans="4:4">
      <c r="D423" s="1"/>
    </row>
    <row r="424" spans="4:4">
      <c r="D424" s="1"/>
    </row>
    <row r="425" spans="4:4">
      <c r="D425" s="1"/>
    </row>
    <row r="426" spans="4:4">
      <c r="D426" s="1"/>
    </row>
    <row r="427" spans="4:4">
      <c r="D427" s="1"/>
    </row>
    <row r="428" spans="4:4">
      <c r="D428" s="1"/>
    </row>
    <row r="429" spans="4:4">
      <c r="D429" s="1"/>
    </row>
    <row r="430" spans="4:4">
      <c r="D430" s="1"/>
    </row>
    <row r="431" spans="4:4">
      <c r="D431" s="1"/>
    </row>
    <row r="432" spans="4:4">
      <c r="D432" s="1"/>
    </row>
    <row r="433" spans="4:4">
      <c r="D433" s="1"/>
    </row>
    <row r="434" spans="4:4">
      <c r="D434" s="1"/>
    </row>
    <row r="435" spans="4:4">
      <c r="D435" s="1"/>
    </row>
    <row r="436" spans="4:4">
      <c r="D436" s="1"/>
    </row>
    <row r="437" spans="4:4">
      <c r="D437" s="1"/>
    </row>
    <row r="438" spans="4:4">
      <c r="D438" s="1"/>
    </row>
    <row r="439" spans="4:4">
      <c r="D439" s="1"/>
    </row>
    <row r="440" spans="4:4">
      <c r="D440" s="1"/>
    </row>
    <row r="441" spans="4:4">
      <c r="D441" s="1"/>
    </row>
    <row r="442" spans="4:4">
      <c r="D442" s="1"/>
    </row>
    <row r="443" spans="4:4">
      <c r="D443" s="1"/>
    </row>
    <row r="444" spans="4:4">
      <c r="D444" s="1"/>
    </row>
    <row r="445" spans="4:4">
      <c r="D445" s="1"/>
    </row>
    <row r="446" spans="4:4">
      <c r="D446" s="1"/>
    </row>
    <row r="447" spans="4:4">
      <c r="D447" s="1"/>
    </row>
    <row r="448" spans="4:4">
      <c r="D448" s="1"/>
    </row>
    <row r="449" spans="4:4">
      <c r="D449" s="1"/>
    </row>
    <row r="450" spans="4:4">
      <c r="D450" s="1"/>
    </row>
    <row r="451" spans="4:4">
      <c r="D451" s="1"/>
    </row>
    <row r="452" spans="4:4">
      <c r="D452" s="1"/>
    </row>
    <row r="453" spans="4:4">
      <c r="D453" s="1"/>
    </row>
    <row r="454" spans="4:4">
      <c r="D454" s="1"/>
    </row>
    <row r="455" spans="4:4">
      <c r="D455" s="1"/>
    </row>
    <row r="456" spans="4:4">
      <c r="D456" s="1"/>
    </row>
    <row r="457" spans="4:4">
      <c r="D457" s="1"/>
    </row>
    <row r="458" spans="4:4">
      <c r="D458" s="1"/>
    </row>
    <row r="459" spans="4:4">
      <c r="D459" s="1"/>
    </row>
    <row r="460" spans="4:4">
      <c r="D460" s="1"/>
    </row>
    <row r="461" spans="4:4">
      <c r="D461" s="1"/>
    </row>
    <row r="462" spans="4:4">
      <c r="D462" s="1"/>
    </row>
    <row r="463" spans="4:4">
      <c r="D463" s="1"/>
    </row>
    <row r="464" spans="4:4">
      <c r="D464" s="1"/>
    </row>
    <row r="465" spans="4:4">
      <c r="D465" s="1"/>
    </row>
    <row r="466" spans="4:4">
      <c r="D466" s="1"/>
    </row>
    <row r="467" spans="4:4">
      <c r="D467" s="1"/>
    </row>
    <row r="468" spans="4:4">
      <c r="D468" s="1"/>
    </row>
    <row r="469" spans="4:4">
      <c r="D469" s="1"/>
    </row>
    <row r="470" spans="4:4">
      <c r="D470" s="1"/>
    </row>
    <row r="471" spans="4:4">
      <c r="D471" s="1"/>
    </row>
    <row r="472" spans="4:4">
      <c r="D472" s="1"/>
    </row>
    <row r="473" spans="4:4">
      <c r="D473" s="1"/>
    </row>
    <row r="474" spans="4:4">
      <c r="D474" s="1"/>
    </row>
    <row r="475" spans="4:4">
      <c r="D475" s="1"/>
    </row>
    <row r="476" spans="4:4">
      <c r="D476" s="1"/>
    </row>
    <row r="477" spans="4:4">
      <c r="D477" s="1"/>
    </row>
    <row r="478" spans="4:4">
      <c r="D478" s="1"/>
    </row>
    <row r="479" spans="4:4">
      <c r="D479" s="1"/>
    </row>
    <row r="480" spans="4:4">
      <c r="D480" s="1"/>
    </row>
    <row r="481" spans="4:4">
      <c r="D481" s="1"/>
    </row>
    <row r="482" spans="4:4">
      <c r="D482" s="1"/>
    </row>
    <row r="483" spans="4:4">
      <c r="D483" s="1"/>
    </row>
    <row r="484" spans="4:4">
      <c r="D484" s="1"/>
    </row>
    <row r="485" spans="4:4">
      <c r="D485" s="1"/>
    </row>
    <row r="486" spans="4:4">
      <c r="D486" s="1"/>
    </row>
    <row r="487" spans="4:4">
      <c r="D487" s="1"/>
    </row>
    <row r="488" spans="4:4">
      <c r="D488" s="1"/>
    </row>
    <row r="489" spans="4:4">
      <c r="D489" s="1"/>
    </row>
    <row r="490" spans="4:4">
      <c r="D490" s="1"/>
    </row>
    <row r="491" spans="4:4">
      <c r="D491" s="1"/>
    </row>
    <row r="492" spans="4:4">
      <c r="D492" s="1"/>
    </row>
    <row r="493" spans="4:4">
      <c r="D493" s="1"/>
    </row>
    <row r="494" spans="4:4">
      <c r="D494" s="1"/>
    </row>
    <row r="495" spans="4:4">
      <c r="D495" s="1"/>
    </row>
    <row r="496" spans="4:4">
      <c r="D496" s="1"/>
    </row>
    <row r="497" spans="4:4">
      <c r="D497" s="1"/>
    </row>
    <row r="498" spans="4:4">
      <c r="D498" s="1"/>
    </row>
    <row r="499" spans="4:4">
      <c r="D499" s="1"/>
    </row>
    <row r="500" spans="4:4">
      <c r="D500" s="1"/>
    </row>
    <row r="501" spans="4:4">
      <c r="D501" s="1"/>
    </row>
    <row r="502" spans="4:4">
      <c r="D502" s="1"/>
    </row>
    <row r="503" spans="4:4">
      <c r="D503" s="1"/>
    </row>
    <row r="504" spans="4:4">
      <c r="D504" s="1"/>
    </row>
    <row r="505" spans="4:4">
      <c r="D505" s="1"/>
    </row>
    <row r="506" spans="4:4">
      <c r="D506" s="1"/>
    </row>
    <row r="507" spans="4:4">
      <c r="D507" s="1"/>
    </row>
    <row r="508" spans="4:4">
      <c r="D508" s="1"/>
    </row>
    <row r="509" spans="4:4">
      <c r="D509" s="1"/>
    </row>
    <row r="510" spans="4:4">
      <c r="D510" s="1"/>
    </row>
    <row r="511" spans="4:4">
      <c r="D511" s="1"/>
    </row>
    <row r="512" spans="4:4">
      <c r="D512" s="1"/>
    </row>
    <row r="513" spans="4:4">
      <c r="D513" s="1"/>
    </row>
    <row r="514" spans="4:4">
      <c r="D514" s="1"/>
    </row>
    <row r="515" spans="4:4">
      <c r="D515" s="1"/>
    </row>
    <row r="516" spans="4:4">
      <c r="D516" s="1"/>
    </row>
    <row r="517" spans="4:4">
      <c r="D517" s="1"/>
    </row>
    <row r="518" spans="4:4">
      <c r="D518" s="1"/>
    </row>
    <row r="519" spans="4:4">
      <c r="D519" s="1"/>
    </row>
    <row r="520" spans="4:4">
      <c r="D520" s="1"/>
    </row>
    <row r="521" spans="4:4">
      <c r="D521" s="1"/>
    </row>
    <row r="522" spans="4:4">
      <c r="D522" s="1"/>
    </row>
    <row r="523" spans="4:4">
      <c r="D523" s="1"/>
    </row>
    <row r="524" spans="4:4">
      <c r="D524" s="1"/>
    </row>
    <row r="525" spans="4:4">
      <c r="D525" s="1"/>
    </row>
    <row r="526" spans="4:4">
      <c r="D526" s="1"/>
    </row>
    <row r="527" spans="4:4">
      <c r="D527" s="1"/>
    </row>
    <row r="528" spans="4:4">
      <c r="D528" s="1"/>
    </row>
    <row r="529" spans="4:4">
      <c r="D529" s="1"/>
    </row>
    <row r="530" spans="4:4">
      <c r="D530" s="1"/>
    </row>
    <row r="531" spans="4:4">
      <c r="D531" s="1"/>
    </row>
    <row r="532" spans="4:4">
      <c r="D532" s="1"/>
    </row>
    <row r="533" spans="4:4">
      <c r="D533" s="1"/>
    </row>
    <row r="534" spans="4:4">
      <c r="D534" s="1"/>
    </row>
    <row r="535" spans="4:4">
      <c r="D535" s="1"/>
    </row>
    <row r="536" spans="4:4">
      <c r="D536" s="1"/>
    </row>
    <row r="537" spans="4:4">
      <c r="D537" s="1"/>
    </row>
    <row r="538" spans="4:4">
      <c r="D538" s="1"/>
    </row>
    <row r="539" spans="4:4">
      <c r="D539" s="1"/>
    </row>
    <row r="540" spans="4:4">
      <c r="D540" s="1"/>
    </row>
    <row r="541" spans="4:4">
      <c r="D541" s="1"/>
    </row>
    <row r="542" spans="4:4">
      <c r="D542" s="1"/>
    </row>
    <row r="543" spans="4:4">
      <c r="D543" s="1"/>
    </row>
    <row r="544" spans="4:4">
      <c r="D544" s="1"/>
    </row>
    <row r="545" spans="4:4">
      <c r="D545" s="1"/>
    </row>
    <row r="546" spans="4:4">
      <c r="D546" s="1"/>
    </row>
    <row r="547" spans="4:4">
      <c r="D547" s="1"/>
    </row>
    <row r="548" spans="4:4">
      <c r="D548" s="1"/>
    </row>
    <row r="549" spans="4:4">
      <c r="D549" s="1"/>
    </row>
    <row r="550" spans="4:4">
      <c r="D550" s="1"/>
    </row>
    <row r="551" spans="4:4">
      <c r="D551" s="1"/>
    </row>
    <row r="552" spans="4:4">
      <c r="D552" s="1"/>
    </row>
    <row r="553" spans="4:4">
      <c r="D553" s="1"/>
    </row>
    <row r="554" spans="4:4">
      <c r="D554" s="1"/>
    </row>
    <row r="555" spans="4:4">
      <c r="D555" s="1"/>
    </row>
    <row r="556" spans="4:4">
      <c r="D556" s="1"/>
    </row>
    <row r="557" spans="4:4">
      <c r="D557" s="1"/>
    </row>
    <row r="558" spans="4:4">
      <c r="D558" s="1"/>
    </row>
    <row r="559" spans="4:4">
      <c r="D559" s="1"/>
    </row>
    <row r="560" spans="4:4">
      <c r="D560" s="1"/>
    </row>
    <row r="561" spans="4:4">
      <c r="D561" s="1"/>
    </row>
    <row r="562" spans="4:4">
      <c r="D562" s="1"/>
    </row>
    <row r="563" spans="4:4">
      <c r="D563" s="1"/>
    </row>
    <row r="564" spans="4:4">
      <c r="D564" s="1"/>
    </row>
    <row r="565" spans="4:4">
      <c r="D565" s="1"/>
    </row>
    <row r="566" spans="4:4">
      <c r="D566" s="1"/>
    </row>
    <row r="567" spans="4:4">
      <c r="D567" s="1"/>
    </row>
    <row r="568" spans="4:4">
      <c r="D568" s="1"/>
    </row>
    <row r="569" spans="4:4">
      <c r="D569" s="1"/>
    </row>
    <row r="570" spans="4:4">
      <c r="D570" s="1"/>
    </row>
    <row r="571" spans="4:4">
      <c r="D571" s="1"/>
    </row>
    <row r="572" spans="4:4">
      <c r="D572" s="1"/>
    </row>
    <row r="573" spans="4:4">
      <c r="D573" s="1"/>
    </row>
    <row r="574" spans="4:4">
      <c r="D574" s="1"/>
    </row>
    <row r="575" spans="4:4">
      <c r="D575" s="1"/>
    </row>
    <row r="576" spans="4:4">
      <c r="D576" s="1"/>
    </row>
    <row r="577" spans="4:4">
      <c r="D577" s="1"/>
    </row>
    <row r="578" spans="4:4">
      <c r="D578" s="1"/>
    </row>
    <row r="579" spans="4:4">
      <c r="D579" s="1"/>
    </row>
    <row r="580" spans="4:4">
      <c r="D580" s="1"/>
    </row>
    <row r="581" spans="4:4">
      <c r="D581" s="1"/>
    </row>
    <row r="582" spans="4:4">
      <c r="D582" s="1"/>
    </row>
    <row r="583" spans="4:4">
      <c r="D583" s="1"/>
    </row>
    <row r="584" spans="4:4">
      <c r="D584" s="1"/>
    </row>
    <row r="585" spans="4:4">
      <c r="D585" s="1"/>
    </row>
    <row r="586" spans="4:4">
      <c r="D586" s="1"/>
    </row>
    <row r="587" spans="4:4">
      <c r="D587" s="1"/>
    </row>
    <row r="588" spans="4:4">
      <c r="D588" s="1"/>
    </row>
    <row r="589" spans="4:4">
      <c r="D589" s="1"/>
    </row>
    <row r="590" spans="4:4">
      <c r="D590" s="1"/>
    </row>
    <row r="591" spans="4:4">
      <c r="D591" s="1"/>
    </row>
    <row r="592" spans="4:4">
      <c r="D592" s="1"/>
    </row>
    <row r="593" spans="4:4">
      <c r="D593" s="1"/>
    </row>
    <row r="594" spans="4:4">
      <c r="D594" s="1"/>
    </row>
    <row r="595" spans="4:4">
      <c r="D595" s="1"/>
    </row>
    <row r="596" spans="4:4">
      <c r="D596" s="1"/>
    </row>
    <row r="597" spans="4:4">
      <c r="D597" s="1"/>
    </row>
    <row r="598" spans="4:4">
      <c r="D598" s="1"/>
    </row>
    <row r="599" spans="4:4">
      <c r="D599" s="1"/>
    </row>
    <row r="600" spans="4:4">
      <c r="D600" s="1"/>
    </row>
    <row r="601" spans="4:4">
      <c r="D601" s="1"/>
    </row>
    <row r="602" spans="4:4">
      <c r="D602" s="1"/>
    </row>
    <row r="603" spans="4:4">
      <c r="D603" s="1"/>
    </row>
    <row r="604" spans="4:4">
      <c r="D604" s="1"/>
    </row>
    <row r="605" spans="4:4">
      <c r="D605" s="1"/>
    </row>
    <row r="606" spans="4:4">
      <c r="D606" s="1"/>
    </row>
    <row r="607" spans="4:4">
      <c r="D607" s="1"/>
    </row>
    <row r="608" spans="4:4">
      <c r="D608" s="1"/>
    </row>
    <row r="609" spans="4:4">
      <c r="D609" s="1"/>
    </row>
    <row r="610" spans="4:4">
      <c r="D610" s="1"/>
    </row>
    <row r="611" spans="4:4">
      <c r="D611" s="1"/>
    </row>
    <row r="612" spans="4:4">
      <c r="D612" s="1"/>
    </row>
    <row r="613" spans="4:4">
      <c r="D613" s="1"/>
    </row>
    <row r="614" spans="4:4">
      <c r="D614" s="1"/>
    </row>
    <row r="615" spans="4:4">
      <c r="D615" s="1"/>
    </row>
    <row r="616" spans="4:4">
      <c r="D616" s="1"/>
    </row>
    <row r="617" spans="4:4">
      <c r="D617" s="1"/>
    </row>
    <row r="618" spans="4:4">
      <c r="D618" s="1"/>
    </row>
    <row r="619" spans="4:4">
      <c r="D619" s="1"/>
    </row>
    <row r="620" spans="4:4">
      <c r="D620" s="1"/>
    </row>
    <row r="621" spans="4:4">
      <c r="D621" s="1"/>
    </row>
    <row r="622" spans="4:4">
      <c r="D622" s="1"/>
    </row>
    <row r="623" spans="4:4">
      <c r="D623" s="1"/>
    </row>
    <row r="624" spans="4:4">
      <c r="D624" s="1"/>
    </row>
    <row r="625" spans="4:4">
      <c r="D625" s="1"/>
    </row>
    <row r="626" spans="4:4">
      <c r="D626" s="1"/>
    </row>
    <row r="627" spans="4:4">
      <c r="D627" s="1"/>
    </row>
    <row r="628" spans="4:4">
      <c r="D628" s="1"/>
    </row>
    <row r="629" spans="4:4">
      <c r="D629" s="1"/>
    </row>
    <row r="630" spans="4:4">
      <c r="D630" s="1"/>
    </row>
    <row r="631" spans="4:4">
      <c r="D631" s="1"/>
    </row>
    <row r="632" spans="4:4">
      <c r="D632" s="1"/>
    </row>
    <row r="633" spans="4:4">
      <c r="D633" s="1"/>
    </row>
    <row r="634" spans="4:4">
      <c r="D634" s="1"/>
    </row>
    <row r="635" spans="4:4">
      <c r="D635" s="1"/>
    </row>
    <row r="636" spans="4:4">
      <c r="D636" s="1"/>
    </row>
    <row r="637" spans="4:4">
      <c r="D637" s="1"/>
    </row>
    <row r="638" spans="4:4">
      <c r="D638" s="1"/>
    </row>
    <row r="639" spans="4:4">
      <c r="D639" s="1"/>
    </row>
    <row r="640" spans="4:4">
      <c r="D640" s="1"/>
    </row>
    <row r="641" spans="4:4">
      <c r="D641" s="1"/>
    </row>
    <row r="642" spans="4:4">
      <c r="D642" s="1"/>
    </row>
    <row r="643" spans="4:4">
      <c r="D643" s="1"/>
    </row>
    <row r="644" spans="4:4">
      <c r="D644" s="1"/>
    </row>
    <row r="645" spans="4:4">
      <c r="D645" s="1"/>
    </row>
    <row r="646" spans="4:4">
      <c r="D646" s="1"/>
    </row>
    <row r="647" spans="4:4">
      <c r="D647" s="1"/>
    </row>
    <row r="648" spans="4:4">
      <c r="D648" s="1"/>
    </row>
    <row r="649" spans="4:4">
      <c r="D649" s="1"/>
    </row>
    <row r="650" spans="4:4">
      <c r="D650" s="1"/>
    </row>
    <row r="651" spans="4:4">
      <c r="D651" s="1"/>
    </row>
    <row r="652" spans="4:4">
      <c r="D652" s="1"/>
    </row>
    <row r="653" spans="4:4">
      <c r="D653" s="1"/>
    </row>
    <row r="654" spans="4:4">
      <c r="D654" s="1"/>
    </row>
    <row r="655" spans="4:4">
      <c r="D655" s="1"/>
    </row>
    <row r="656" spans="4:4">
      <c r="D656" s="1"/>
    </row>
    <row r="657" spans="4:4">
      <c r="D657" s="1"/>
    </row>
    <row r="658" spans="4:4">
      <c r="D658" s="1"/>
    </row>
    <row r="659" spans="4:4">
      <c r="D659" s="1"/>
    </row>
    <row r="660" spans="4:4">
      <c r="D660" s="1"/>
    </row>
    <row r="661" spans="4:4">
      <c r="D661" s="1"/>
    </row>
    <row r="662" spans="4:4">
      <c r="D662" s="1"/>
    </row>
    <row r="663" spans="4:4">
      <c r="D663" s="1"/>
    </row>
    <row r="664" spans="4:4">
      <c r="D664" s="1"/>
    </row>
    <row r="665" spans="4:4">
      <c r="D665" s="1"/>
    </row>
    <row r="666" spans="4:4">
      <c r="D666" s="1"/>
    </row>
    <row r="667" spans="4:4">
      <c r="D667" s="1"/>
    </row>
    <row r="668" spans="4:4">
      <c r="D668" s="1"/>
    </row>
    <row r="669" spans="4:4">
      <c r="D669" s="1"/>
    </row>
    <row r="670" spans="4:4">
      <c r="D670" s="1"/>
    </row>
    <row r="671" spans="4:4">
      <c r="D671" s="1"/>
    </row>
    <row r="672" spans="4:4">
      <c r="D672" s="1"/>
    </row>
    <row r="673" spans="4:4">
      <c r="D673" s="1"/>
    </row>
    <row r="674" spans="4:4">
      <c r="D674" s="1"/>
    </row>
    <row r="675" spans="4:4">
      <c r="D675" s="1"/>
    </row>
    <row r="676" spans="4:4">
      <c r="D676" s="1"/>
    </row>
    <row r="677" spans="4:4">
      <c r="D677" s="1"/>
    </row>
    <row r="678" spans="4:4">
      <c r="D678" s="1"/>
    </row>
    <row r="679" spans="4:4">
      <c r="D679" s="1"/>
    </row>
    <row r="680" spans="4:4">
      <c r="D680" s="1"/>
    </row>
    <row r="681" spans="4:4">
      <c r="D681" s="1"/>
    </row>
    <row r="682" spans="4:4">
      <c r="D682" s="1"/>
    </row>
    <row r="683" spans="4:4">
      <c r="D683" s="1"/>
    </row>
    <row r="684" spans="4:4">
      <c r="D684" s="1"/>
    </row>
    <row r="685" spans="4:4">
      <c r="D685" s="1"/>
    </row>
    <row r="686" spans="4:4">
      <c r="D686" s="1"/>
    </row>
    <row r="687" spans="4:4">
      <c r="D687" s="1"/>
    </row>
    <row r="688" spans="4:4">
      <c r="D688" s="1"/>
    </row>
    <row r="689" spans="4:4">
      <c r="D689" s="1"/>
    </row>
    <row r="690" spans="4:4">
      <c r="D690" s="1"/>
    </row>
    <row r="691" spans="4:4">
      <c r="D691" s="1"/>
    </row>
    <row r="692" spans="4:4">
      <c r="D692" s="1"/>
    </row>
    <row r="693" spans="4:4">
      <c r="D693" s="1"/>
    </row>
    <row r="694" spans="4:4">
      <c r="D694" s="1"/>
    </row>
    <row r="695" spans="4:4">
      <c r="D695" s="1"/>
    </row>
    <row r="696" spans="4:4">
      <c r="D696" s="1"/>
    </row>
    <row r="697" spans="4:4">
      <c r="D697" s="1"/>
    </row>
    <row r="698" spans="4:4">
      <c r="D698" s="1"/>
    </row>
    <row r="699" spans="4:4">
      <c r="D699" s="1"/>
    </row>
    <row r="700" spans="4:4">
      <c r="D700" s="1"/>
    </row>
    <row r="701" spans="4:4">
      <c r="D701" s="1"/>
    </row>
    <row r="702" spans="4:4">
      <c r="D702" s="1"/>
    </row>
    <row r="703" spans="4:4">
      <c r="D703" s="1"/>
    </row>
    <row r="704" spans="4:4">
      <c r="D704" s="1"/>
    </row>
    <row r="705" spans="4:4">
      <c r="D705" s="1"/>
    </row>
    <row r="706" spans="4:4">
      <c r="D706" s="1"/>
    </row>
    <row r="707" spans="4:4">
      <c r="D707" s="1"/>
    </row>
    <row r="708" spans="4:4">
      <c r="D708" s="1"/>
    </row>
    <row r="709" spans="4:4">
      <c r="D709" s="1"/>
    </row>
    <row r="710" spans="4:4">
      <c r="D710" s="1"/>
    </row>
    <row r="711" spans="4:4">
      <c r="D711" s="1"/>
    </row>
    <row r="712" spans="4:4">
      <c r="D712" s="1"/>
    </row>
    <row r="713" spans="4:4">
      <c r="D713" s="1"/>
    </row>
    <row r="714" spans="4:4">
      <c r="D714" s="1"/>
    </row>
    <row r="715" spans="4:4">
      <c r="D715" s="1"/>
    </row>
    <row r="716" spans="4:4">
      <c r="D716" s="1"/>
    </row>
    <row r="717" spans="4:4">
      <c r="D717" s="1"/>
    </row>
    <row r="718" spans="4:4">
      <c r="D718" s="1"/>
    </row>
    <row r="719" spans="4:4">
      <c r="D719" s="1"/>
    </row>
    <row r="720" spans="4:4">
      <c r="D720" s="1"/>
    </row>
    <row r="721" spans="4:4">
      <c r="D721" s="1"/>
    </row>
    <row r="722" spans="4:4">
      <c r="D722" s="1"/>
    </row>
    <row r="723" spans="4:4">
      <c r="D723" s="1"/>
    </row>
    <row r="724" spans="4:4">
      <c r="D724" s="1"/>
    </row>
    <row r="725" spans="4:4">
      <c r="D725" s="1"/>
    </row>
    <row r="726" spans="4:4">
      <c r="D726" s="1"/>
    </row>
    <row r="727" spans="4:4">
      <c r="D727" s="1"/>
    </row>
    <row r="728" spans="4:4">
      <c r="D728" s="1"/>
    </row>
    <row r="729" spans="4:4">
      <c r="D729" s="1"/>
    </row>
    <row r="730" spans="4:4">
      <c r="D730" s="1"/>
    </row>
    <row r="731" spans="4:4">
      <c r="D731" s="1"/>
    </row>
    <row r="732" spans="4:4">
      <c r="D732" s="1"/>
    </row>
    <row r="733" spans="4:4">
      <c r="D733" s="1"/>
    </row>
    <row r="734" spans="4:4">
      <c r="D734" s="1"/>
    </row>
    <row r="735" spans="4:4">
      <c r="D735" s="1"/>
    </row>
    <row r="736" spans="4:4">
      <c r="D736" s="1"/>
    </row>
    <row r="737" spans="4:4">
      <c r="D737" s="1"/>
    </row>
    <row r="738" spans="4:4">
      <c r="D738" s="1"/>
    </row>
    <row r="739" spans="4:4">
      <c r="D739" s="1"/>
    </row>
    <row r="740" spans="4:4">
      <c r="D740" s="1"/>
    </row>
    <row r="741" spans="4:4">
      <c r="D741" s="1"/>
    </row>
    <row r="742" spans="4:4">
      <c r="D742" s="1"/>
    </row>
    <row r="743" spans="4:4">
      <c r="D743" s="1"/>
    </row>
    <row r="744" spans="4:4">
      <c r="D744" s="1"/>
    </row>
    <row r="745" spans="4:4">
      <c r="D745" s="1"/>
    </row>
    <row r="746" spans="4:4">
      <c r="D746" s="1"/>
    </row>
    <row r="747" spans="4:4">
      <c r="D747" s="1"/>
    </row>
    <row r="748" spans="4:4">
      <c r="D748" s="1"/>
    </row>
    <row r="749" spans="4:4">
      <c r="D749" s="1"/>
    </row>
    <row r="750" spans="4:4">
      <c r="D750" s="1"/>
    </row>
    <row r="751" spans="4:4">
      <c r="D751" s="1"/>
    </row>
    <row r="752" spans="4:4">
      <c r="D752" s="1"/>
    </row>
    <row r="753" spans="4:4">
      <c r="D753" s="1"/>
    </row>
    <row r="754" spans="4:4">
      <c r="D754" s="1"/>
    </row>
    <row r="755" spans="4:4">
      <c r="D755" s="1"/>
    </row>
    <row r="756" spans="4:4">
      <c r="D756" s="1"/>
    </row>
    <row r="757" spans="4:4">
      <c r="D757" s="1"/>
    </row>
    <row r="758" spans="4:4">
      <c r="D758" s="1"/>
    </row>
    <row r="759" spans="4:4">
      <c r="D759" s="1"/>
    </row>
    <row r="760" spans="4:4">
      <c r="D760" s="1"/>
    </row>
    <row r="761" spans="4:4">
      <c r="D761" s="1"/>
    </row>
    <row r="762" spans="4:4">
      <c r="D762" s="1"/>
    </row>
    <row r="763" spans="4:4">
      <c r="D763" s="1"/>
    </row>
    <row r="764" spans="4:4">
      <c r="D764" s="1"/>
    </row>
    <row r="765" spans="4:4">
      <c r="D765" s="1"/>
    </row>
    <row r="766" spans="4:4">
      <c r="D766" s="1"/>
    </row>
    <row r="767" spans="4:4">
      <c r="D767" s="1"/>
    </row>
    <row r="768" spans="4:4">
      <c r="D768" s="1"/>
    </row>
    <row r="769" spans="4:4">
      <c r="D769" s="1"/>
    </row>
    <row r="770" spans="4:4">
      <c r="D770" s="1"/>
    </row>
    <row r="771" spans="4:4">
      <c r="D771" s="1"/>
    </row>
    <row r="772" spans="4:4">
      <c r="D772" s="1"/>
    </row>
    <row r="773" spans="4:4">
      <c r="D773" s="1"/>
    </row>
    <row r="774" spans="4:4">
      <c r="D774" s="1"/>
    </row>
    <row r="775" spans="4:4">
      <c r="D775" s="1"/>
    </row>
    <row r="776" spans="4:4">
      <c r="D776" s="1"/>
    </row>
    <row r="777" spans="4:4">
      <c r="D777" s="1"/>
    </row>
    <row r="778" spans="4:4">
      <c r="D778" s="1"/>
    </row>
    <row r="779" spans="4:4">
      <c r="D779" s="1"/>
    </row>
    <row r="780" spans="4:4">
      <c r="D780" s="1"/>
    </row>
    <row r="781" spans="4:4">
      <c r="D781" s="1"/>
    </row>
    <row r="782" spans="4:4">
      <c r="D782" s="1"/>
    </row>
    <row r="783" spans="4:4">
      <c r="D783" s="1"/>
    </row>
    <row r="784" spans="4:4">
      <c r="D784" s="1"/>
    </row>
    <row r="785" spans="4:4">
      <c r="D785" s="1"/>
    </row>
    <row r="786" spans="4:4">
      <c r="D786" s="1"/>
    </row>
    <row r="787" spans="4:4">
      <c r="D787" s="1"/>
    </row>
    <row r="788" spans="4:4">
      <c r="D788" s="1"/>
    </row>
    <row r="789" spans="4:4">
      <c r="D789" s="1"/>
    </row>
    <row r="790" spans="4:4">
      <c r="D790" s="1"/>
    </row>
    <row r="791" spans="4:4">
      <c r="D791" s="1"/>
    </row>
    <row r="792" spans="4:4">
      <c r="D792" s="1"/>
    </row>
    <row r="793" spans="4:4">
      <c r="D793" s="1"/>
    </row>
    <row r="794" spans="4:4">
      <c r="D794" s="1"/>
    </row>
    <row r="795" spans="4:4">
      <c r="D795" s="1"/>
    </row>
    <row r="796" spans="4:4">
      <c r="D796" s="1"/>
    </row>
    <row r="797" spans="4:4">
      <c r="D797" s="1"/>
    </row>
    <row r="798" spans="4:4">
      <c r="D798" s="1"/>
    </row>
    <row r="799" spans="4:4">
      <c r="D799" s="1"/>
    </row>
    <row r="800" spans="4:4">
      <c r="D800" s="1"/>
    </row>
    <row r="801" spans="4:4">
      <c r="D801" s="1"/>
    </row>
    <row r="802" spans="4:4">
      <c r="D802" s="1"/>
    </row>
    <row r="803" spans="4:4">
      <c r="D803" s="1"/>
    </row>
    <row r="804" spans="4:4">
      <c r="D804" s="1"/>
    </row>
    <row r="805" spans="4:4">
      <c r="D805" s="1"/>
    </row>
    <row r="806" spans="4:4">
      <c r="D806" s="1"/>
    </row>
    <row r="807" spans="4:4">
      <c r="D807" s="1"/>
    </row>
    <row r="808" spans="4:4">
      <c r="D808" s="1"/>
    </row>
    <row r="809" spans="4:4">
      <c r="D809" s="1"/>
    </row>
    <row r="810" spans="4:4">
      <c r="D810" s="1"/>
    </row>
    <row r="811" spans="4:4">
      <c r="D811" s="1"/>
    </row>
    <row r="812" spans="4:4">
      <c r="D812" s="1"/>
    </row>
    <row r="813" spans="4:4">
      <c r="D813" s="1"/>
    </row>
    <row r="814" spans="4:4">
      <c r="D814" s="1"/>
    </row>
    <row r="815" spans="4:4">
      <c r="D815" s="1"/>
    </row>
    <row r="816" spans="4:4">
      <c r="D816" s="1"/>
    </row>
    <row r="817" spans="4:4">
      <c r="D817" s="1"/>
    </row>
    <row r="818" spans="4:4">
      <c r="D818" s="1"/>
    </row>
    <row r="819" spans="4:4">
      <c r="D819" s="1"/>
    </row>
    <row r="820" spans="4:4">
      <c r="D820" s="1"/>
    </row>
    <row r="821" spans="4:4">
      <c r="D821" s="1"/>
    </row>
    <row r="822" spans="4:4">
      <c r="D822" s="1"/>
    </row>
    <row r="823" spans="4:4">
      <c r="D823" s="1"/>
    </row>
    <row r="824" spans="4:4">
      <c r="D824" s="1"/>
    </row>
    <row r="825" spans="4:4">
      <c r="D825" s="1"/>
    </row>
    <row r="826" spans="4:4">
      <c r="D826" s="1"/>
    </row>
    <row r="827" spans="4:4">
      <c r="D827" s="1"/>
    </row>
    <row r="828" spans="4:4">
      <c r="D828" s="1"/>
    </row>
    <row r="829" spans="4:4">
      <c r="D829" s="1"/>
    </row>
    <row r="830" spans="4:4">
      <c r="D830" s="1"/>
    </row>
    <row r="831" spans="4:4">
      <c r="D831" s="1"/>
    </row>
    <row r="832" spans="4:4">
      <c r="D832" s="1"/>
    </row>
    <row r="833" spans="4:4">
      <c r="D833" s="1"/>
    </row>
    <row r="834" spans="4:4">
      <c r="D834" s="1"/>
    </row>
    <row r="835" spans="4:4">
      <c r="D835" s="1"/>
    </row>
    <row r="836" spans="4:4">
      <c r="D836" s="1"/>
    </row>
    <row r="837" spans="4:4">
      <c r="D837" s="1"/>
    </row>
    <row r="838" spans="4:4">
      <c r="D838" s="1"/>
    </row>
    <row r="839" spans="4:4">
      <c r="D839" s="1"/>
    </row>
    <row r="840" spans="4:4">
      <c r="D840" s="1"/>
    </row>
    <row r="841" spans="4:4">
      <c r="D841" s="1"/>
    </row>
    <row r="842" spans="4:4">
      <c r="D842" s="1"/>
    </row>
    <row r="843" spans="4:4">
      <c r="D843" s="1"/>
    </row>
    <row r="844" spans="4:4">
      <c r="D844" s="1"/>
    </row>
    <row r="845" spans="4:4">
      <c r="D845" s="1"/>
    </row>
    <row r="846" spans="4:4">
      <c r="D846" s="1"/>
    </row>
    <row r="847" spans="4:4">
      <c r="D847" s="1"/>
    </row>
    <row r="848" spans="4:4">
      <c r="D848" s="1"/>
    </row>
    <row r="849" spans="4:4">
      <c r="D849" s="1"/>
    </row>
    <row r="850" spans="4:4">
      <c r="D850" s="1"/>
    </row>
    <row r="851" spans="4:4">
      <c r="D851" s="1"/>
    </row>
    <row r="852" spans="4:4">
      <c r="D852" s="1"/>
    </row>
    <row r="853" spans="4:4">
      <c r="D853" s="1"/>
    </row>
    <row r="854" spans="4:4">
      <c r="D854" s="1"/>
    </row>
    <row r="855" spans="4:4">
      <c r="D855" s="1"/>
    </row>
    <row r="856" spans="4:4">
      <c r="D856" s="1"/>
    </row>
    <row r="857" spans="4:4">
      <c r="D857" s="1"/>
    </row>
    <row r="858" spans="4:4">
      <c r="D858" s="1"/>
    </row>
    <row r="859" spans="4:4">
      <c r="D859" s="1"/>
    </row>
    <row r="860" spans="4:4">
      <c r="D860" s="1"/>
    </row>
    <row r="861" spans="4:4">
      <c r="D861" s="1"/>
    </row>
    <row r="862" spans="4:4">
      <c r="D862" s="1"/>
    </row>
    <row r="863" spans="4:4">
      <c r="D863" s="1"/>
    </row>
    <row r="864" spans="4:4">
      <c r="D864" s="1"/>
    </row>
    <row r="865" spans="4:4">
      <c r="D865" s="1"/>
    </row>
    <row r="866" spans="4:4">
      <c r="D866" s="1"/>
    </row>
    <row r="867" spans="4:4">
      <c r="D867" s="1"/>
    </row>
    <row r="868" spans="4:4">
      <c r="D868" s="1"/>
    </row>
    <row r="869" spans="4:4">
      <c r="D869" s="1"/>
    </row>
    <row r="870" spans="4:4">
      <c r="D870" s="1"/>
    </row>
    <row r="871" spans="4:4">
      <c r="D871" s="1"/>
    </row>
    <row r="872" spans="4:4">
      <c r="D872" s="1"/>
    </row>
    <row r="873" spans="4:4">
      <c r="D873" s="1"/>
    </row>
    <row r="874" spans="4:4">
      <c r="D874" s="1"/>
    </row>
    <row r="875" spans="4:4">
      <c r="D875" s="1"/>
    </row>
    <row r="876" spans="4:4">
      <c r="D876" s="1"/>
    </row>
    <row r="877" spans="4:4">
      <c r="D877" s="1"/>
    </row>
    <row r="878" spans="4:4">
      <c r="D878" s="1"/>
    </row>
    <row r="879" spans="4:4">
      <c r="D879" s="1"/>
    </row>
    <row r="880" spans="4:4">
      <c r="D880" s="1"/>
    </row>
    <row r="881" spans="4:4">
      <c r="D881" s="1"/>
    </row>
    <row r="882" spans="4:4">
      <c r="D882" s="1"/>
    </row>
    <row r="883" spans="4:4">
      <c r="D883" s="1"/>
    </row>
    <row r="884" spans="4:4">
      <c r="D884" s="1"/>
    </row>
    <row r="885" spans="4:4">
      <c r="D885" s="1"/>
    </row>
    <row r="886" spans="4:4">
      <c r="D886" s="1"/>
    </row>
    <row r="887" spans="4:4">
      <c r="D887" s="1"/>
    </row>
    <row r="888" spans="4:4">
      <c r="D888" s="1"/>
    </row>
    <row r="889" spans="4:4">
      <c r="D889" s="1"/>
    </row>
    <row r="890" spans="4:4">
      <c r="D890" s="1"/>
    </row>
    <row r="891" spans="4:4">
      <c r="D891" s="1"/>
    </row>
    <row r="892" spans="4:4">
      <c r="D892" s="1"/>
    </row>
    <row r="893" spans="4:4">
      <c r="D893" s="1"/>
    </row>
    <row r="894" spans="4:4">
      <c r="D894" s="1"/>
    </row>
    <row r="895" spans="4:4">
      <c r="D895" s="1"/>
    </row>
    <row r="896" spans="4:4">
      <c r="D896" s="1"/>
    </row>
    <row r="897" spans="4:4">
      <c r="D897" s="1"/>
    </row>
    <row r="898" spans="4:4">
      <c r="D898" s="1"/>
    </row>
    <row r="899" spans="4:4">
      <c r="D899" s="1"/>
    </row>
    <row r="900" spans="4:4">
      <c r="D900" s="1"/>
    </row>
    <row r="901" spans="4:4">
      <c r="D901" s="1"/>
    </row>
    <row r="902" spans="4:4">
      <c r="D902" s="1"/>
    </row>
    <row r="903" spans="4:4">
      <c r="D903" s="1"/>
    </row>
    <row r="904" spans="4:4">
      <c r="D904" s="1"/>
    </row>
    <row r="905" spans="4:4">
      <c r="D905" s="1"/>
    </row>
    <row r="906" spans="4:4">
      <c r="D906" s="1"/>
    </row>
    <row r="907" spans="4:4">
      <c r="D907" s="1"/>
    </row>
    <row r="908" spans="4:4">
      <c r="D908" s="1"/>
    </row>
    <row r="909" spans="4:4">
      <c r="D909" s="1"/>
    </row>
    <row r="910" spans="4:4">
      <c r="D910" s="1"/>
    </row>
    <row r="911" spans="4:4">
      <c r="D911" s="1"/>
    </row>
    <row r="912" spans="4:4">
      <c r="D912" s="1"/>
    </row>
    <row r="913" spans="4:4">
      <c r="D913" s="1"/>
    </row>
    <row r="914" spans="4:4">
      <c r="D914" s="1"/>
    </row>
    <row r="915" spans="4:4">
      <c r="D915" s="1"/>
    </row>
    <row r="916" spans="4:4">
      <c r="D916" s="1"/>
    </row>
    <row r="917" spans="4:4">
      <c r="D917" s="1"/>
    </row>
    <row r="918" spans="4:4">
      <c r="D918" s="1"/>
    </row>
    <row r="919" spans="4:4">
      <c r="D919" s="1"/>
    </row>
    <row r="920" spans="4:4">
      <c r="D920" s="1"/>
    </row>
    <row r="921" spans="4:4">
      <c r="D921" s="1"/>
    </row>
    <row r="922" spans="4:4">
      <c r="D922" s="1"/>
    </row>
    <row r="923" spans="4:4">
      <c r="D923" s="1"/>
    </row>
    <row r="924" spans="4:4">
      <c r="D924" s="1"/>
    </row>
    <row r="925" spans="4:4">
      <c r="D925" s="1"/>
    </row>
    <row r="926" spans="4:4">
      <c r="D926" s="1"/>
    </row>
    <row r="927" spans="4:4">
      <c r="D927" s="1"/>
    </row>
    <row r="928" spans="4:4">
      <c r="D928" s="1"/>
    </row>
    <row r="929" spans="4:4">
      <c r="D929" s="1"/>
    </row>
    <row r="930" spans="4:4">
      <c r="D930" s="1"/>
    </row>
    <row r="931" spans="4:4">
      <c r="D931" s="1"/>
    </row>
    <row r="932" spans="4:4">
      <c r="D932" s="1"/>
    </row>
    <row r="933" spans="4:4">
      <c r="D933" s="1"/>
    </row>
    <row r="934" spans="4:4">
      <c r="D934" s="1"/>
    </row>
    <row r="935" spans="4:4">
      <c r="D935" s="1"/>
    </row>
    <row r="936" spans="4:4">
      <c r="D936" s="1"/>
    </row>
    <row r="937" spans="4:4">
      <c r="D937" s="1"/>
    </row>
    <row r="938" spans="4:4">
      <c r="D938" s="1"/>
    </row>
    <row r="939" spans="4:4">
      <c r="D939" s="1"/>
    </row>
    <row r="940" spans="4:4">
      <c r="D940" s="1"/>
    </row>
    <row r="941" spans="4:4">
      <c r="D941" s="1"/>
    </row>
    <row r="942" spans="4:4">
      <c r="D942" s="1"/>
    </row>
    <row r="943" spans="4:4">
      <c r="D943" s="1"/>
    </row>
    <row r="944" spans="4:4">
      <c r="D944" s="1"/>
    </row>
    <row r="945" spans="4:4">
      <c r="D945" s="1"/>
    </row>
    <row r="946" spans="4:4">
      <c r="D946" s="1"/>
    </row>
    <row r="947" spans="4:4">
      <c r="D947" s="1"/>
    </row>
    <row r="948" spans="4:4">
      <c r="D948" s="1"/>
    </row>
    <row r="949" spans="4:4">
      <c r="D949" s="1"/>
    </row>
    <row r="950" spans="4:4">
      <c r="D950" s="1"/>
    </row>
    <row r="951" spans="4:4">
      <c r="D951" s="1"/>
    </row>
    <row r="952" spans="4:4">
      <c r="D952" s="1"/>
    </row>
    <row r="953" spans="4:4">
      <c r="D953" s="1"/>
    </row>
    <row r="954" spans="4:4">
      <c r="D954" s="1"/>
    </row>
    <row r="955" spans="4:4">
      <c r="D955" s="1"/>
    </row>
    <row r="956" spans="4:4">
      <c r="D956" s="1"/>
    </row>
    <row r="957" spans="4:4">
      <c r="D957" s="1"/>
    </row>
    <row r="958" spans="4:4">
      <c r="D958" s="1"/>
    </row>
    <row r="959" spans="4:4">
      <c r="D959" s="1"/>
    </row>
    <row r="960" spans="4:4">
      <c r="D960" s="1"/>
    </row>
    <row r="961" spans="4:4">
      <c r="D961" s="1"/>
    </row>
    <row r="962" spans="4:4">
      <c r="D962" s="1"/>
    </row>
    <row r="963" spans="4:4">
      <c r="D963" s="1"/>
    </row>
    <row r="964" spans="4:4">
      <c r="D964" s="1"/>
    </row>
    <row r="965" spans="4:4">
      <c r="D965" s="1"/>
    </row>
    <row r="966" spans="4:4">
      <c r="D966" s="1"/>
    </row>
    <row r="967" spans="4:4">
      <c r="D967" s="1"/>
    </row>
    <row r="968" spans="4:4">
      <c r="D968" s="1"/>
    </row>
    <row r="969" spans="4:4">
      <c r="D969" s="1"/>
    </row>
    <row r="970" spans="4:4">
      <c r="D970" s="1"/>
    </row>
    <row r="971" spans="4:4">
      <c r="D971" s="1"/>
    </row>
    <row r="972" spans="4:4">
      <c r="D972" s="1"/>
    </row>
    <row r="973" spans="4:4">
      <c r="D973" s="1"/>
    </row>
    <row r="974" spans="4:4">
      <c r="D974" s="1"/>
    </row>
    <row r="975" spans="4:4">
      <c r="D975" s="1"/>
    </row>
    <row r="976" spans="4:4">
      <c r="D976" s="1"/>
    </row>
    <row r="977" spans="4:4">
      <c r="D977" s="1"/>
    </row>
    <row r="978" spans="4:4">
      <c r="D978" s="1"/>
    </row>
    <row r="979" spans="4:4">
      <c r="D979" s="1"/>
    </row>
    <row r="980" spans="4:4">
      <c r="D980" s="1"/>
    </row>
    <row r="981" spans="4:4">
      <c r="D981" s="1"/>
    </row>
    <row r="982" spans="4:4">
      <c r="D982" s="1"/>
    </row>
    <row r="983" spans="4:4">
      <c r="D983" s="1"/>
    </row>
    <row r="984" spans="4:4">
      <c r="D984" s="1"/>
    </row>
    <row r="985" spans="4:4">
      <c r="D985" s="1"/>
    </row>
    <row r="986" spans="4:4">
      <c r="D986" s="1"/>
    </row>
    <row r="987" spans="4:4">
      <c r="D987" s="1"/>
    </row>
    <row r="988" spans="4:4">
      <c r="D988" s="1"/>
    </row>
    <row r="989" spans="4:4">
      <c r="D989" s="1"/>
    </row>
    <row r="990" spans="4:4">
      <c r="D990" s="1"/>
    </row>
    <row r="991" spans="4:4">
      <c r="D991" s="1"/>
    </row>
    <row r="992" spans="4:4">
      <c r="D992" s="1"/>
    </row>
    <row r="993" spans="4:4">
      <c r="D993" s="1"/>
    </row>
    <row r="994" spans="4:4">
      <c r="D994" s="1"/>
    </row>
    <row r="995" spans="4:4">
      <c r="D995" s="1"/>
    </row>
    <row r="996" spans="4:4">
      <c r="D996" s="1"/>
    </row>
  </sheetData>
  <mergeCells count="1">
    <mergeCell ref="A1:AA1"/>
  </mergeCells>
  <dataValidations count="1">
    <dataValidation allowBlank="1" sqref="E3:E1048576 H3:H1048576 J3:J1048576 N3:O1048576 Q3:R1048576 T3:U1048576 X3:AA1048576 A1:AA1" xr:uid="{F7AE67CE-F205-9D46-80E7-E732FC155A62}"/>
  </dataValidations>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15">
        <x14:dataValidation type="list" allowBlank="1" prompt="Select an OCI region" xr:uid="{3AF37A41-01D0-EB4A-98E4-4D2684A65412}">
          <x14:formula1>
            <xm:f>drop_down_rule_set!$N$2:$N$43</xm:f>
          </x14:formula1>
          <xm:sqref>A3:A1048576</xm:sqref>
        </x14:dataValidation>
        <x14:dataValidation type="list" allowBlank="1" xr:uid="{2E8C39E0-C106-A94C-AB84-C4E7C033D755}">
          <x14:formula1>
            <xm:f>drop_down_rule_comp!$B$2:$B$6</xm:f>
          </x14:formula1>
          <xm:sqref>B3:B1048576</xm:sqref>
        </x14:dataValidation>
        <x14:dataValidation type="list" allowBlank="1" xr:uid="{29552AF9-5D88-A348-BB59-F0377AD520DE}">
          <x14:formula1>
            <xm:f>drop_down_rule_set!$Y$2:$Y$4</xm:f>
          </x14:formula1>
          <xm:sqref>C3:C1048576</xm:sqref>
        </x14:dataValidation>
        <x14:dataValidation type="list" allowBlank="1" xr:uid="{60FDFD67-A13F-4848-B5FA-69CC8BF6C937}">
          <x14:formula1>
            <xm:f>Database_Dropdown!$A$2:$A$14</xm:f>
          </x14:formula1>
          <xm:sqref>F3:F1048576</xm:sqref>
        </x14:dataValidation>
        <x14:dataValidation type="list" allowBlank="1" xr:uid="{31665E27-A899-2A4D-AA40-84457B3A1071}">
          <x14:formula1>
            <xm:f>Database_Dropdown!$K$2:$K$3</xm:f>
          </x14:formula1>
          <xm:sqref>G3:G1048576</xm:sqref>
        </x14:dataValidation>
        <x14:dataValidation type="list" allowBlank="1" xr:uid="{9B3002C0-39B0-2443-806B-62408CAA7B20}">
          <x14:formula1>
            <xm:f>Database_Dropdown!$B$2:$B$5</xm:f>
          </x14:formula1>
          <xm:sqref>I3:I1048576</xm:sqref>
        </x14:dataValidation>
        <x14:dataValidation type="list" allowBlank="1" xr:uid="{613B7E6A-015A-4549-A015-EED134CA6C95}">
          <x14:formula1>
            <xm:f>Database_Dropdown!$I$2:$I$3</xm:f>
          </x14:formula1>
          <xm:sqref>K3:K1048576</xm:sqref>
        </x14:dataValidation>
        <x14:dataValidation type="list" allowBlank="1" xr:uid="{4F0CDB75-4702-AA46-BF03-8E9BC5456A2C}">
          <x14:formula1>
            <xm:f>Database_Dropdown!$J$2:$J$3</xm:f>
          </x14:formula1>
          <xm:sqref>L3:L1048576</xm:sqref>
        </x14:dataValidation>
        <x14:dataValidation type="list" allowBlank="1" xr:uid="{D8DBF46A-86FD-7345-893D-4CAC7A776930}">
          <x14:formula1>
            <xm:f>Database_Dropdown!$C$2:$C$14</xm:f>
          </x14:formula1>
          <xm:sqref>P3:P1048576</xm:sqref>
        </x14:dataValidation>
        <x14:dataValidation type="list" allowBlank="1" xr:uid="{E3BFD590-0A2D-264D-BED4-6AC71BF12D12}">
          <x14:formula1>
            <xm:f>Database_Dropdown!$D$2:$D$3</xm:f>
          </x14:formula1>
          <xm:sqref>S3:S1048576</xm:sqref>
        </x14:dataValidation>
        <x14:dataValidation type="list" allowBlank="1" xr:uid="{03856640-4522-0D4E-90FD-7FB0D2857577}">
          <x14:formula1>
            <xm:f>Database_Dropdown!$H$2:$H$108</xm:f>
          </x14:formula1>
          <xm:sqref>V3:V1048576</xm:sqref>
        </x14:dataValidation>
        <x14:dataValidation type="list" allowBlank="1" xr:uid="{EF8322F9-A060-2D43-B9E1-EF5F59109CBE}">
          <x14:formula1>
            <xm:f>Database_Dropdown!$G$2:$G$3</xm:f>
          </x14:formula1>
          <xm:sqref>W3:W1048576</xm:sqref>
        </x14:dataValidation>
        <x14:dataValidation type="list" allowBlank="1" prompt="Enter subnet name as : &lt;vcn-name&gt;_&lt;subnet-name&gt;" xr:uid="{E659E779-BC9C-E243-A970-9F6CEC7A1A16}">
          <x14:formula1>
            <xm:f>drop_down_rule_set!$D$2:$D$11</xm:f>
          </x14:formula1>
          <xm:sqref>D4:D1048576</xm:sqref>
        </x14:dataValidation>
        <x14:dataValidation type="list" allowBlank="1" prompt="Enter subnet name as : &lt;vcn-name&gt;_&lt;subnet-name&gt;" xr:uid="{D8B99970-73AE-B940-A659-1003C3BFE983}">
          <x14:formula1>
            <xm:f>INDIRECT("drop_down_rule_set!$H$2:$H$"&amp;drop_down_rule_set!$F$3+1)</xm:f>
          </x14:formula1>
          <xm:sqref>D3</xm:sqref>
        </x14:dataValidation>
        <x14:dataValidation type="list" allowBlank="1" xr:uid="{DE248157-A181-134D-82D9-615D0DF6BE0D}">
          <x14:formula1>
            <xm:f>Database_Dropdown!$F$2:F$3</xm:f>
          </x14:formula1>
          <xm:sqref>M3:M1048576</xm:sqref>
        </x14:dataValidation>
      </x14:dataValidations>
    </ext>
  </extLs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H4"/>
  <sheetViews>
    <sheetView workbookViewId="0">
      <selection sqref="A1:H1"/>
    </sheetView>
  </sheetViews>
  <sheetFormatPr defaultColWidth="8.6328125" defaultRowHeight="14.5"/>
  <cols>
    <col min="1" max="1" width="7.453125" bestFit="1" customWidth="1"/>
    <col min="2" max="2" width="10.6328125" customWidth="1"/>
    <col min="3" max="3" width="12.81640625" customWidth="1"/>
    <col min="4" max="4" width="16.1796875" customWidth="1"/>
    <col min="5" max="5" width="16.6328125" customWidth="1"/>
    <col min="8" max="8" width="17.36328125" customWidth="1"/>
  </cols>
  <sheetData>
    <row r="1" spans="1:8" ht="119" customHeight="1">
      <c r="A1" s="118" t="s">
        <v>1308</v>
      </c>
      <c r="B1" s="119"/>
      <c r="C1" s="119"/>
      <c r="D1" s="119"/>
      <c r="E1" s="119"/>
      <c r="F1" s="119"/>
      <c r="G1" s="119"/>
      <c r="H1" s="119"/>
    </row>
    <row r="2" spans="1:8" ht="43.5">
      <c r="A2" s="68" t="s">
        <v>0</v>
      </c>
      <c r="B2" s="68" t="s">
        <v>6</v>
      </c>
      <c r="C2" s="52" t="s">
        <v>748</v>
      </c>
      <c r="D2" s="68" t="s">
        <v>82</v>
      </c>
      <c r="E2" s="68" t="s">
        <v>83</v>
      </c>
      <c r="F2" s="68" t="s">
        <v>749</v>
      </c>
      <c r="G2" s="68" t="s">
        <v>750</v>
      </c>
      <c r="H2" s="71" t="s">
        <v>424</v>
      </c>
    </row>
    <row r="3" spans="1:8">
      <c r="A3" s="75" t="s">
        <v>4</v>
      </c>
      <c r="B3" s="75"/>
      <c r="C3" s="35"/>
      <c r="D3" s="75"/>
      <c r="E3" s="75"/>
      <c r="F3" s="35"/>
      <c r="G3" s="35"/>
      <c r="H3" s="35"/>
    </row>
    <row r="4" spans="1:8">
      <c r="A4" s="55" t="s">
        <v>316</v>
      </c>
      <c r="B4" s="55" t="s">
        <v>558</v>
      </c>
      <c r="C4" s="95" t="s">
        <v>413</v>
      </c>
      <c r="D4" s="55" t="s">
        <v>56</v>
      </c>
      <c r="E4" s="95" t="s">
        <v>1183</v>
      </c>
      <c r="F4" s="56">
        <v>2</v>
      </c>
      <c r="G4" s="55">
        <v>3</v>
      </c>
      <c r="H4" s="56"/>
    </row>
  </sheetData>
  <mergeCells count="1">
    <mergeCell ref="A1:H1"/>
  </mergeCells>
  <dataValidations count="1">
    <dataValidation allowBlank="1" sqref="C3:C1048576 F3:H1048576 A1:H1" xr:uid="{954BEEFC-5C23-5145-884B-DDE7DDB1D60C}"/>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prompt="Select an OCI region" xr:uid="{6F1D4BA4-2648-B144-A74E-C034DFC12E00}">
          <x14:formula1>
            <xm:f>drop_down_rule_set!$N$2:$N$43</xm:f>
          </x14:formula1>
          <xm:sqref>A3:A1048576</xm:sqref>
        </x14:dataValidation>
        <x14:dataValidation type="list" allowBlank="1" xr:uid="{46E68055-D15A-424B-A696-316AF79DDD1C}">
          <x14:formula1>
            <xm:f>drop_down_rule_set!$Y$2:$Y$4</xm:f>
          </x14:formula1>
          <xm:sqref>D3:D1048576</xm:sqref>
        </x14:dataValidation>
        <x14:dataValidation type="list" allowBlank="1" xr:uid="{29E1E721-4184-E942-99B4-20CEC789912D}">
          <x14:formula1>
            <xm:f>Database_Dropdown!$E$2:$E$13</xm:f>
          </x14:formula1>
          <xm:sqref>E3:E1048576</xm:sqref>
        </x14:dataValidation>
        <x14:dataValidation type="list" allowBlank="1" prompt="Specify Compartment name." xr:uid="{C476CCD8-2E78-2B4E-93F0-05D4A5CB16DE}">
          <x14:formula1>
            <xm:f>INDIRECT("drop_down_rule_comp!$B$2:"&amp;ADDRESS(COUNTIF(drop_down_rule_comp!$B$2:B500,"*?")+1,2,1,4))</xm:f>
          </x14:formula1>
          <xm:sqref>B3:B1048576</xm:sqref>
        </x14:dataValidation>
      </x14:dataValidations>
    </ext>
  </extLs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X11"/>
  <sheetViews>
    <sheetView zoomScaleNormal="78" workbookViewId="0">
      <selection activeCell="B3" sqref="B3"/>
    </sheetView>
  </sheetViews>
  <sheetFormatPr defaultColWidth="8.81640625" defaultRowHeight="14.5"/>
  <cols>
    <col min="1" max="1" width="7.453125" bestFit="1" customWidth="1"/>
    <col min="2" max="2" width="18" bestFit="1" customWidth="1"/>
    <col min="3" max="3" width="15" style="106" bestFit="1" customWidth="1"/>
    <col min="4" max="4" width="16.453125" customWidth="1"/>
    <col min="5" max="5" width="18.6328125" style="1" bestFit="1" customWidth="1"/>
    <col min="6" max="6" width="19.1796875" style="1" bestFit="1" customWidth="1"/>
    <col min="7" max="7" width="14.453125" bestFit="1" customWidth="1"/>
    <col min="8" max="8" width="17.1796875" bestFit="1" customWidth="1"/>
    <col min="9" max="9" width="16.453125" bestFit="1" customWidth="1"/>
    <col min="10" max="10" width="23.453125" style="106" bestFit="1" customWidth="1"/>
    <col min="11" max="11" width="18.81640625" style="106" bestFit="1" customWidth="1"/>
    <col min="12" max="12" width="14.81640625" bestFit="1" customWidth="1"/>
    <col min="13" max="13" width="13.81640625" bestFit="1" customWidth="1"/>
    <col min="14" max="14" width="15.1796875" style="54" bestFit="1" customWidth="1"/>
    <col min="15" max="15" width="9.36328125" bestFit="1" customWidth="1"/>
    <col min="16" max="16" width="23.1796875" bestFit="1" customWidth="1"/>
    <col min="17" max="17" width="18.1796875" bestFit="1" customWidth="1"/>
    <col min="18" max="18" width="23" bestFit="1" customWidth="1"/>
    <col min="19" max="19" width="13.453125" bestFit="1" customWidth="1"/>
    <col min="20" max="20" width="11.81640625" bestFit="1" customWidth="1"/>
    <col min="21" max="21" width="13.1796875" bestFit="1" customWidth="1"/>
    <col min="22" max="22" width="23.1796875" bestFit="1" customWidth="1"/>
    <col min="23" max="23" width="23.1796875" customWidth="1"/>
    <col min="24" max="25" width="14.453125" customWidth="1"/>
    <col min="26" max="26" width="15.1796875" bestFit="1" customWidth="1"/>
  </cols>
  <sheetData>
    <row r="1" spans="1:24" s="1" customFormat="1" ht="195" customHeight="1">
      <c r="A1" s="129" t="s">
        <v>1307</v>
      </c>
      <c r="B1" s="130"/>
      <c r="C1" s="130"/>
      <c r="D1" s="130"/>
      <c r="E1" s="130"/>
      <c r="F1" s="130"/>
      <c r="G1" s="130"/>
      <c r="H1" s="130"/>
      <c r="I1" s="130"/>
      <c r="J1" s="130"/>
      <c r="K1" s="130"/>
      <c r="L1" s="130"/>
      <c r="M1" s="130"/>
      <c r="N1" s="130"/>
      <c r="O1" s="130"/>
      <c r="P1" s="130"/>
      <c r="Q1" s="130"/>
      <c r="R1" s="73"/>
      <c r="S1" s="73"/>
      <c r="T1" s="73"/>
      <c r="U1" s="73"/>
      <c r="V1" s="73"/>
      <c r="W1" s="73"/>
      <c r="X1" s="73"/>
    </row>
    <row r="2" spans="1:24" s="72" customFormat="1" ht="43.5">
      <c r="A2" s="68" t="s">
        <v>0</v>
      </c>
      <c r="B2" s="68" t="s">
        <v>6</v>
      </c>
      <c r="C2" s="52" t="s">
        <v>748</v>
      </c>
      <c r="D2" s="52" t="s">
        <v>751</v>
      </c>
      <c r="E2" s="68" t="s">
        <v>752</v>
      </c>
      <c r="F2" s="68" t="s">
        <v>343</v>
      </c>
      <c r="G2" s="68" t="s">
        <v>730</v>
      </c>
      <c r="H2" s="52" t="s">
        <v>735</v>
      </c>
      <c r="I2" s="68" t="s">
        <v>406</v>
      </c>
      <c r="J2" s="68" t="s">
        <v>753</v>
      </c>
      <c r="K2" s="68" t="s">
        <v>754</v>
      </c>
      <c r="L2" s="68" t="s">
        <v>755</v>
      </c>
      <c r="M2" s="68" t="s">
        <v>93</v>
      </c>
      <c r="N2" s="68" t="s">
        <v>554</v>
      </c>
      <c r="O2" s="79" t="s">
        <v>95</v>
      </c>
      <c r="P2" s="79" t="s">
        <v>804</v>
      </c>
      <c r="Q2" s="74" t="s">
        <v>424</v>
      </c>
      <c r="R2"/>
      <c r="S2"/>
      <c r="T2"/>
      <c r="U2"/>
      <c r="V2"/>
      <c r="W2"/>
      <c r="X2"/>
    </row>
    <row r="3" spans="1:24" ht="14.5" customHeight="1">
      <c r="A3" s="76" t="s">
        <v>4</v>
      </c>
      <c r="B3" s="35"/>
      <c r="C3" s="107"/>
      <c r="E3" s="34"/>
      <c r="F3" s="34"/>
      <c r="G3" s="35"/>
      <c r="H3" s="35"/>
      <c r="I3" s="45"/>
      <c r="J3" s="45"/>
      <c r="K3" s="45"/>
      <c r="L3" s="54"/>
      <c r="M3" s="45"/>
      <c r="N3" s="48"/>
      <c r="O3" s="80"/>
      <c r="P3" s="35"/>
      <c r="Q3" s="35"/>
    </row>
    <row r="4" spans="1:24" ht="14.5" customHeight="1">
      <c r="A4" s="89" t="s">
        <v>316</v>
      </c>
      <c r="B4" s="89" t="s">
        <v>558</v>
      </c>
      <c r="C4" s="95" t="s">
        <v>413</v>
      </c>
      <c r="D4" s="55" t="s">
        <v>774</v>
      </c>
      <c r="E4" s="55" t="s">
        <v>761</v>
      </c>
      <c r="F4" s="55" t="s">
        <v>761</v>
      </c>
      <c r="G4" s="55">
        <v>4</v>
      </c>
      <c r="H4" s="55" t="s">
        <v>326</v>
      </c>
      <c r="I4" s="95" t="s">
        <v>775</v>
      </c>
      <c r="J4" s="95" t="s">
        <v>412</v>
      </c>
      <c r="K4" s="95" t="b">
        <v>1</v>
      </c>
      <c r="L4" s="93" t="b">
        <v>1</v>
      </c>
      <c r="M4" s="95" t="s">
        <v>101</v>
      </c>
      <c r="N4" s="93" t="s">
        <v>555</v>
      </c>
      <c r="O4" s="55"/>
      <c r="P4" s="55"/>
      <c r="Q4" s="56" t="s">
        <v>433</v>
      </c>
    </row>
    <row r="11" spans="1:24">
      <c r="E11" s="1" t="s">
        <v>1185</v>
      </c>
    </row>
  </sheetData>
  <mergeCells count="1">
    <mergeCell ref="A1:Q1"/>
  </mergeCells>
  <dataValidations count="4">
    <dataValidation type="list" allowBlank="1" showInputMessage="1" showErrorMessage="1" sqref="T5:T1048576" xr:uid="{00000000-0002-0000-1A00-000004000000}">
      <formula1>char_set</formula1>
    </dataValidation>
    <dataValidation type="list" allowBlank="1" showInputMessage="1" showErrorMessage="1" sqref="U5:U1048576" xr:uid="{00000000-0002-0000-1A00-000005000000}">
      <formula1>nchar_set</formula1>
    </dataValidation>
    <dataValidation allowBlank="1" sqref="C3:D1048576 G3:G1048576 I3:Q1048576" xr:uid="{8BC0DEAF-8CDF-4B4E-A873-02F65C5597A9}"/>
    <dataValidation allowBlank="1" prompt="Select an OCI Region." sqref="A1:Q1" xr:uid="{8CAC5605-E7B4-CA43-994A-21FDCF60E543}"/>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5">
        <x14:dataValidation type="list" allowBlank="1" prompt="Select an OCI Region" xr:uid="{D5D70BC3-8C15-FA4F-8456-670A62A10980}">
          <x14:formula1>
            <xm:f>drop_down_rule_set!$N$2:$N$43</xm:f>
          </x14:formula1>
          <xm:sqref>A3:A1048576</xm:sqref>
        </x14:dataValidation>
        <x14:dataValidation type="list" allowBlank="1" xr:uid="{D635C62D-1250-504D-B310-AEC88829DAC5}">
          <x14:formula1>
            <xm:f>Database_Dropdown!$F$2:$F$3</xm:f>
          </x14:formula1>
          <xm:sqref>H3:H1048576</xm:sqref>
        </x14:dataValidation>
        <x14:dataValidation type="list" allowBlank="1" prompt="Enter subnet name as : &lt;vcn-name&gt;_&lt;subnet-name&gt;" xr:uid="{24EE4BE7-C34C-8640-95DC-5CA8A3D50BA2}">
          <x14:formula1>
            <xm:f>drop_down_rule_set!$D$2:$D$11</xm:f>
          </x14:formula1>
          <xm:sqref>E4:F1048576</xm:sqref>
        </x14:dataValidation>
        <x14:dataValidation type="list" allowBlank="1" prompt="Enter subnet name as : &lt;vcn-name&gt;_&lt;subnet-name&gt;" xr:uid="{DE5F9F29-37F5-5C4E-922A-673F3F32D8F8}">
          <x14:formula1>
            <xm:f>INDIRECT("drop_down_rule_set!$H$2:$H$"&amp;drop_down_rule_set!$F$3+1)</xm:f>
          </x14:formula1>
          <xm:sqref>E3:F3</xm:sqref>
        </x14:dataValidation>
        <x14:dataValidation type="list" allowBlank="1" prompt="Specify Compartment name." xr:uid="{374517D5-127A-CB48-923A-5FA4069754E1}">
          <x14:formula1>
            <xm:f>INDIRECT("drop_down_rule_comp!$B$2:"&amp;ADDRESS(COUNTIF(drop_down_rule_comp!$B$2:B500,"*?")+1,2,1,4))</xm:f>
          </x14:formula1>
          <xm:sqref>B3:B1048576</xm:sqref>
        </x14:dataValidation>
      </x14:dataValidations>
    </ext>
  </extLs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97B182-54F2-194A-9B0D-ED12985CF8AD}">
  <dimension ref="A1:P2"/>
  <sheetViews>
    <sheetView workbookViewId="0">
      <selection sqref="A1:O1"/>
    </sheetView>
  </sheetViews>
  <sheetFormatPr defaultColWidth="8.81640625" defaultRowHeight="14.5"/>
  <cols>
    <col min="2" max="2" width="12.81640625" customWidth="1"/>
    <col min="7" max="7" width="15.81640625" customWidth="1"/>
    <col min="8" max="8" width="16.1796875" customWidth="1"/>
    <col min="9" max="9" width="10.1796875" customWidth="1"/>
    <col min="16" max="16" width="15" customWidth="1"/>
  </cols>
  <sheetData>
    <row r="1" spans="1:16" ht="94.5" customHeight="1">
      <c r="A1" s="129" t="s">
        <v>1345</v>
      </c>
      <c r="B1" s="130"/>
      <c r="C1" s="130"/>
      <c r="D1" s="130"/>
      <c r="E1" s="130"/>
      <c r="F1" s="130"/>
      <c r="G1" s="130"/>
      <c r="H1" s="130"/>
      <c r="I1" s="130"/>
      <c r="J1" s="130"/>
      <c r="K1" s="130"/>
      <c r="L1" s="130"/>
      <c r="M1" s="130"/>
      <c r="N1" s="130"/>
      <c r="O1" s="131"/>
      <c r="P1" s="14"/>
    </row>
    <row r="2" spans="1:16" s="50" customFormat="1" ht="72.5" customHeight="1">
      <c r="A2" s="29" t="s">
        <v>0</v>
      </c>
      <c r="B2" s="29" t="s">
        <v>6</v>
      </c>
      <c r="C2" s="29" t="s">
        <v>1233</v>
      </c>
      <c r="D2" s="111" t="s">
        <v>1234</v>
      </c>
      <c r="E2" s="111" t="s">
        <v>1235</v>
      </c>
      <c r="F2" s="29" t="s">
        <v>1236</v>
      </c>
      <c r="G2" s="111" t="s">
        <v>1237</v>
      </c>
      <c r="H2" s="29" t="s">
        <v>1238</v>
      </c>
      <c r="I2" s="29" t="s">
        <v>1239</v>
      </c>
      <c r="J2" s="29" t="s">
        <v>1240</v>
      </c>
      <c r="K2" s="29" t="s">
        <v>1241</v>
      </c>
      <c r="L2" s="29" t="s">
        <v>1242</v>
      </c>
      <c r="M2" s="29" t="s">
        <v>1243</v>
      </c>
      <c r="N2" s="29" t="s">
        <v>93</v>
      </c>
      <c r="O2" s="29" t="s">
        <v>424</v>
      </c>
    </row>
  </sheetData>
  <mergeCells count="1">
    <mergeCell ref="A1:O1"/>
  </mergeCells>
  <dataValidations count="6">
    <dataValidation type="list" allowBlank="1" sqref="H2:H1048576" xr:uid="{BB75BFFA-15C3-9547-8EAE-833C36216EDF}">
      <formula1>"AD1,AD2,AD3,multi-AD"</formula1>
    </dataValidation>
    <dataValidation type="list" allowBlank="1" sqref="G2:G1048576" xr:uid="{B660E50C-EED5-D047-9B54-9E9FF0325524}">
      <formula1>"HOUR,MONTH,ONE_YEAR,THREE_YEARS"</formula1>
    </dataValidation>
    <dataValidation type="list" allowBlank="1" sqref="E2:E1048576" xr:uid="{93A12462-6629-014D-BC0B-A80848DD8FB7}">
      <formula1>"Advanced,Enterprise"</formula1>
    </dataValidation>
    <dataValidation showInputMessage="1" showErrorMessage="1" sqref="N2" xr:uid="{A06C2510-9E71-7A4A-8CB2-E479DBEC9C61}"/>
    <dataValidation type="list" allowBlank="1" sqref="I3:I1048576" xr:uid="{A82E7720-F0D4-4C42-BF7A-891FEC0BD474}">
      <formula1>"BM.DenseIO2.52,BM.DenseIO.E4.128"</formula1>
    </dataValidation>
    <dataValidation type="list" allowBlank="1" showInputMessage="1" sqref="I1" xr:uid="{8AFEBE5A-8CDC-F044-80D9-394EAD127725}">
      <formula1>"BM.DenseIO2.52,BM.DenseIO.E4.128"</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prompt="Select an OCI Region" xr:uid="{9EC7D336-248A-EC49-8743-952425CC53EF}">
          <x14:formula1>
            <xm:f>drop_down_rule_set!$N$2:$N$43</xm:f>
          </x14:formula1>
          <xm:sqref>A3:A1048576</xm:sqref>
        </x14:dataValidation>
        <x14:dataValidation type="list" allowBlank="1" prompt="Specify Compartment name." xr:uid="{F14B0397-FB5C-F849-9A64-F2FEB75C7239}">
          <x14:formula1>
            <xm:f>INDIRECT("drop_down_rule_comp!$B$2:"&amp;ADDRESS(COUNTIF(drop_down_rule_comp!$B$2:B500,"*?")+1,2,1,4))</xm:f>
          </x14:formula1>
          <xm:sqref>B3:B1048576</xm:sqref>
        </x14:dataValidation>
      </x14:dataValidations>
    </ext>
  </extLst>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3FF196-9133-5043-859F-A2C95A1A10AB}">
  <dimension ref="A1:O5"/>
  <sheetViews>
    <sheetView workbookViewId="0">
      <selection sqref="A1:N1"/>
    </sheetView>
  </sheetViews>
  <sheetFormatPr defaultColWidth="8.81640625" defaultRowHeight="14.5"/>
  <cols>
    <col min="2" max="2" width="10.453125" customWidth="1"/>
    <col min="3" max="3" width="19.453125" style="1" customWidth="1"/>
    <col min="5" max="5" width="9.81640625" customWidth="1"/>
    <col min="12" max="12" width="11.36328125" customWidth="1"/>
    <col min="13" max="13" width="11.81640625" customWidth="1"/>
    <col min="15" max="15" width="8.81640625" style="1"/>
  </cols>
  <sheetData>
    <row r="1" spans="1:15" ht="52" customHeight="1">
      <c r="A1" s="129" t="s">
        <v>1244</v>
      </c>
      <c r="B1" s="130"/>
      <c r="C1" s="130"/>
      <c r="D1" s="130"/>
      <c r="E1" s="130"/>
      <c r="F1" s="130"/>
      <c r="G1" s="130"/>
      <c r="H1" s="130"/>
      <c r="I1" s="130"/>
      <c r="J1" s="130"/>
      <c r="K1" s="130"/>
      <c r="L1" s="130"/>
      <c r="M1" s="130"/>
      <c r="N1" s="130"/>
    </row>
    <row r="2" spans="1:15" s="42" customFormat="1" ht="43.5">
      <c r="A2" s="28" t="s">
        <v>0</v>
      </c>
      <c r="B2" s="28" t="s">
        <v>1233</v>
      </c>
      <c r="C2" s="111" t="s">
        <v>1245</v>
      </c>
      <c r="D2" s="29" t="s">
        <v>1246</v>
      </c>
      <c r="E2" s="29" t="s">
        <v>1247</v>
      </c>
      <c r="F2" s="29" t="s">
        <v>1248</v>
      </c>
      <c r="G2" s="29" t="s">
        <v>1249</v>
      </c>
      <c r="H2" s="29" t="s">
        <v>1250</v>
      </c>
      <c r="I2" s="29" t="s">
        <v>1251</v>
      </c>
      <c r="J2" s="29" t="s">
        <v>1252</v>
      </c>
      <c r="K2" s="29" t="s">
        <v>1253</v>
      </c>
      <c r="L2" s="29" t="s">
        <v>1254</v>
      </c>
      <c r="M2" s="29" t="s">
        <v>1255</v>
      </c>
      <c r="N2" s="29" t="s">
        <v>1256</v>
      </c>
      <c r="O2" s="50"/>
    </row>
    <row r="3" spans="1:15">
      <c r="C3" s="112"/>
      <c r="O3" s="112"/>
    </row>
    <row r="5" spans="1:15">
      <c r="C5"/>
    </row>
  </sheetData>
  <mergeCells count="1">
    <mergeCell ref="A1:N1"/>
  </mergeCell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prompt="Enter subnet name as : &lt;vcn-name&gt;_&lt;subnet-name&gt;" xr:uid="{604DA16C-038C-F64A-8CF6-F74D535930DE}">
          <x14:formula1>
            <xm:f>INDIRECT("drop_down_rule_set!$H$2:$H$"&amp;drop_down_rule_set!$F$3+1)</xm:f>
          </x14:formula1>
          <xm:sqref>C3</xm:sqref>
        </x14:dataValidation>
        <x14:dataValidation type="list" allowBlank="1" prompt="Enter subnet name as : &lt;vcn-name&gt;_&lt;subnet-name&gt;" xr:uid="{7FA6D073-C5E7-9F4C-BFD7-B3DAAE35B1D3}">
          <x14:formula1>
            <xm:f>drop_down_rule_set!$D$2:$D$11</xm:f>
          </x14:formula1>
          <xm:sqref>C4:C1048576</xm:sqref>
        </x14:dataValidation>
        <x14:dataValidation type="list" allowBlank="1" xr:uid="{8ADD5503-145D-AD4B-8F12-6CB62C3ADE29}">
          <x14:formula1>
            <xm:f>INDIRECT("drop_down_rule_set!$I$2:$I$"&amp;drop_down_rule_set!$F$4+1)</xm:f>
          </x14:formula1>
          <xm:sqref>D3:M1048576</xm:sqref>
        </x14:dataValidation>
        <x14:dataValidation type="list" allowBlank="1" prompt="Select an OCI Region" xr:uid="{FEEBA448-FDA3-ED4A-8747-CCCB7691EB4C}">
          <x14:formula1>
            <xm:f>drop_down_rule_set!$N$2:$N$43</xm:f>
          </x14:formula1>
          <xm:sqref>A3:A1048576</xm:sqref>
        </x14:dataValidation>
      </x14:dataValidations>
    </ext>
  </extLst>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71C7C5-7BA7-1146-859E-960B753F70D5}">
  <dimension ref="A1:R7"/>
  <sheetViews>
    <sheetView zoomScaleNormal="100" workbookViewId="0">
      <selection sqref="A1:R1"/>
    </sheetView>
  </sheetViews>
  <sheetFormatPr defaultColWidth="8.6328125" defaultRowHeight="14.5"/>
  <cols>
    <col min="1" max="1" width="7.6328125" style="35" bestFit="1" customWidth="1"/>
    <col min="2" max="2" width="13.453125" style="35" customWidth="1"/>
    <col min="3" max="3" width="12.453125" style="35" bestFit="1" customWidth="1"/>
    <col min="4" max="4" width="11.36328125" style="35" bestFit="1" customWidth="1"/>
    <col min="5" max="5" width="11.81640625" style="35" customWidth="1"/>
    <col min="6" max="6" width="15.6328125" style="35" bestFit="1" customWidth="1"/>
    <col min="7" max="7" width="15.81640625" style="35" customWidth="1"/>
    <col min="8" max="8" width="8.81640625" style="35" customWidth="1"/>
    <col min="9" max="9" width="38.36328125" style="35" customWidth="1"/>
    <col min="10" max="10" width="25.6328125" style="35" customWidth="1"/>
    <col min="11" max="11" width="13.36328125" style="35" customWidth="1"/>
    <col min="12" max="12" width="23.6328125" style="35" customWidth="1"/>
    <col min="13" max="13" width="13" style="35" customWidth="1"/>
    <col min="14" max="14" width="11.6328125" style="34" customWidth="1"/>
    <col min="15" max="15" width="15.453125" style="35" customWidth="1"/>
    <col min="16" max="16" width="14.6328125" style="35" customWidth="1"/>
    <col min="17" max="17" width="14.36328125" style="35" customWidth="1"/>
    <col min="18" max="18" width="12" style="35" bestFit="1" customWidth="1"/>
    <col min="19" max="16384" width="8.6328125" style="35"/>
  </cols>
  <sheetData>
    <row r="1" spans="1:18" ht="264" customHeight="1">
      <c r="A1" s="138" t="s">
        <v>1305</v>
      </c>
      <c r="B1" s="139"/>
      <c r="C1" s="139"/>
      <c r="D1" s="139"/>
      <c r="E1" s="139"/>
      <c r="F1" s="139"/>
      <c r="G1" s="139"/>
      <c r="H1" s="139"/>
      <c r="I1" s="139"/>
      <c r="J1" s="139"/>
      <c r="K1" s="139"/>
      <c r="L1" s="139"/>
      <c r="M1" s="139"/>
      <c r="N1" s="139"/>
      <c r="O1" s="139"/>
      <c r="P1" s="139"/>
      <c r="Q1" s="139"/>
      <c r="R1" s="140"/>
    </row>
    <row r="2" spans="1:18" ht="43.5">
      <c r="A2" s="28" t="s">
        <v>0</v>
      </c>
      <c r="B2" s="29" t="s">
        <v>6</v>
      </c>
      <c r="C2" s="28" t="s">
        <v>1257</v>
      </c>
      <c r="D2" s="28" t="s">
        <v>1258</v>
      </c>
      <c r="E2" s="28" t="s">
        <v>1259</v>
      </c>
      <c r="F2" s="28" t="s">
        <v>1260</v>
      </c>
      <c r="G2" s="28" t="s">
        <v>1261</v>
      </c>
      <c r="H2" s="28" t="s">
        <v>1262</v>
      </c>
      <c r="I2" s="28" t="s">
        <v>1263</v>
      </c>
      <c r="J2" s="28" t="s">
        <v>1264</v>
      </c>
      <c r="K2" s="29" t="s">
        <v>1265</v>
      </c>
      <c r="L2" s="28" t="s">
        <v>1266</v>
      </c>
      <c r="M2" s="29" t="s">
        <v>1267</v>
      </c>
      <c r="N2" s="29" t="s">
        <v>1268</v>
      </c>
      <c r="O2" s="29" t="s">
        <v>1269</v>
      </c>
      <c r="P2" s="29" t="s">
        <v>1270</v>
      </c>
      <c r="Q2" s="29" t="s">
        <v>1271</v>
      </c>
      <c r="R2" s="28" t="s">
        <v>424</v>
      </c>
    </row>
    <row r="3" spans="1:18">
      <c r="A3" s="35" t="s">
        <v>4</v>
      </c>
    </row>
    <row r="4" spans="1:18" ht="29" customHeight="1">
      <c r="A4" s="35" t="s">
        <v>5</v>
      </c>
      <c r="B4" s="35" t="s">
        <v>556</v>
      </c>
      <c r="C4" s="35" t="s">
        <v>1272</v>
      </c>
      <c r="D4" s="35" t="s">
        <v>1273</v>
      </c>
      <c r="E4" s="35" t="s">
        <v>1274</v>
      </c>
      <c r="F4" s="35" t="s">
        <v>1274</v>
      </c>
      <c r="G4" s="35" t="s">
        <v>1275</v>
      </c>
      <c r="H4" s="35" t="s">
        <v>1276</v>
      </c>
      <c r="I4" s="31" t="s">
        <v>1346</v>
      </c>
      <c r="J4" s="30" t="s">
        <v>1277</v>
      </c>
      <c r="K4" s="30" t="s">
        <v>1278</v>
      </c>
      <c r="L4" s="30" t="s">
        <v>1279</v>
      </c>
      <c r="M4" s="30" t="b">
        <v>1</v>
      </c>
      <c r="N4" s="31" t="s">
        <v>1280</v>
      </c>
      <c r="O4" s="30" t="s">
        <v>1281</v>
      </c>
      <c r="P4" s="30"/>
      <c r="Q4" s="30"/>
    </row>
    <row r="5" spans="1:18" ht="29" customHeight="1">
      <c r="A5" s="35" t="s">
        <v>5</v>
      </c>
      <c r="B5" s="35" t="s">
        <v>556</v>
      </c>
      <c r="C5" s="35" t="s">
        <v>1272</v>
      </c>
      <c r="D5" s="35" t="s">
        <v>1273</v>
      </c>
      <c r="E5" s="35" t="s">
        <v>1274</v>
      </c>
      <c r="F5" s="35" t="s">
        <v>1274</v>
      </c>
      <c r="G5" s="35" t="s">
        <v>1275</v>
      </c>
      <c r="H5" s="35" t="s">
        <v>1276</v>
      </c>
      <c r="I5" s="31" t="s">
        <v>1346</v>
      </c>
      <c r="J5" s="30" t="s">
        <v>1306</v>
      </c>
      <c r="K5" s="30" t="s">
        <v>1282</v>
      </c>
      <c r="L5" s="30" t="s">
        <v>1283</v>
      </c>
      <c r="M5" s="30" t="b">
        <v>1</v>
      </c>
      <c r="N5" s="31" t="s">
        <v>1284</v>
      </c>
      <c r="O5" s="30"/>
      <c r="P5" s="30"/>
      <c r="Q5" s="30"/>
    </row>
    <row r="6" spans="1:18">
      <c r="A6" s="35" t="s">
        <v>316</v>
      </c>
      <c r="B6" s="35" t="s">
        <v>556</v>
      </c>
      <c r="C6" s="35" t="s">
        <v>1285</v>
      </c>
      <c r="D6" s="35" t="s">
        <v>1273</v>
      </c>
      <c r="E6" s="35" t="s">
        <v>1274</v>
      </c>
      <c r="F6" s="35" t="s">
        <v>1274</v>
      </c>
      <c r="G6" s="35" t="s">
        <v>1275</v>
      </c>
      <c r="H6" s="35" t="s">
        <v>1276</v>
      </c>
      <c r="I6" s="31"/>
      <c r="J6" s="30"/>
      <c r="K6" s="30"/>
      <c r="L6" s="30"/>
      <c r="M6" s="30"/>
      <c r="N6" s="31"/>
      <c r="O6" s="30"/>
      <c r="P6" s="30"/>
      <c r="Q6" s="30"/>
    </row>
    <row r="7" spans="1:18">
      <c r="A7" s="35" t="s">
        <v>316</v>
      </c>
      <c r="B7" s="35" t="s">
        <v>556</v>
      </c>
      <c r="C7" s="35" t="s">
        <v>1341</v>
      </c>
      <c r="D7" s="35" t="s">
        <v>1273</v>
      </c>
      <c r="E7" s="35" t="s">
        <v>1274</v>
      </c>
      <c r="F7" s="35" t="s">
        <v>1274</v>
      </c>
      <c r="G7" s="35" t="s">
        <v>1275</v>
      </c>
      <c r="H7" s="35" t="s">
        <v>1276</v>
      </c>
      <c r="I7" s="31" t="s">
        <v>1342</v>
      </c>
      <c r="J7" s="30"/>
      <c r="K7" s="30" t="s">
        <v>1278</v>
      </c>
      <c r="L7" s="30" t="s">
        <v>1343</v>
      </c>
      <c r="M7" s="30" t="b">
        <v>1</v>
      </c>
      <c r="N7" s="31" t="s">
        <v>1344</v>
      </c>
      <c r="O7" s="30"/>
      <c r="P7" s="30"/>
      <c r="Q7" s="30"/>
    </row>
  </sheetData>
  <mergeCells count="1">
    <mergeCell ref="A1:R1"/>
  </mergeCells>
  <dataValidations count="27">
    <dataValidation type="list" allowBlank="1" showInputMessage="1" showErrorMessage="1" sqref="E2:E3 E8:E1048576" xr:uid="{B0BC02A9-E411-5A4A-BCD3-5B47627B93E4}">
      <formula1>"Enabled, Disabled"</formula1>
    </dataValidation>
    <dataValidation type="list" errorStyle="warning" allowBlank="1" showErrorMessage="1" prompt="The type of public access enabled on this bucket. Specify Private to set it to Private." sqref="H2:H3 H8:H1048576" xr:uid="{AEAD344E-2D7B-6E44-A534-C52865C71E61}">
      <formula1>"Private,Public"</formula1>
    </dataValidation>
    <dataValidation type="list" allowBlank="1" showErrorMessage="1" prompt="By default, objectEventsEnabled is set to false." sqref="G2:G3 G8:G1048576" xr:uid="{EB96046A-B18D-3A49-9A22-C680FCF8B7CF}">
      <formula1>"Enabled,Disabled"</formula1>
    </dataValidation>
    <dataValidation type="list" allowBlank="1" showErrorMessage="1" prompt="By default, a bucket is created with versioning Disabled.Allowed Create values: Enabled, Disabled." sqref="F2 F533:F1048576" xr:uid="{769789D5-1AFF-824F-A91D-60DC770CD8E2}">
      <formula1>"Enabled, Disabled"</formula1>
    </dataValidation>
    <dataValidation allowBlank="1" showErrorMessage="1" prompt="Mention the Bucket name" sqref="C2:C3 C8:C1048576" xr:uid="{53989EC6-CD4F-974D-9176-B5CF31E11B90}"/>
    <dataValidation allowBlank="1" showErrorMessage="1" prompt="Mention the name of the Compartment" sqref="B2" xr:uid="{809D4D2D-E5A1-1347-919A-9973C293F8BE}"/>
    <dataValidation allowBlank="1" showErrorMessage="1" prompt="Select a Region from the drop down" sqref="A1:A2" xr:uid="{FDA80907-D40D-344A-9884-DD00F9D6CB2B}"/>
    <dataValidation type="list" allowBlank="1" showErrorMessage="1" prompt="Select Standard or Archive from the drop down. By default its set to Standard." sqref="D3 D8:D1048576" xr:uid="{2A0C0C32-C5BF-CA44-937E-3BC88D2E39D4}">
      <formula1>"Standard, Archive"</formula1>
    </dataValidation>
    <dataValidation allowBlank="1" showErrorMessage="1" sqref="O2:O3 O8:O1048576" xr:uid="{03D02EAB-383C-D243-81DB-59710B8FB05C}"/>
    <dataValidation allowBlank="1" showErrorMessage="1" prompt="Format should be in TimeUnit::TimeAmount_x000a_Time Unit: No of Days or Years_x000a_Time Amount: DAYS or YEARS_x000a_" sqref="N2:N3 N8:N1048576" xr:uid="{B691A5A8-F84F-1143-8385-FB1CBCC04F7D}"/>
    <dataValidation type="list" allowBlank="1" showErrorMessage="1" sqref="M2:M3 M8:M1048576" xr:uid="{B0883793-8E72-794B-A723-4D53A4DF1757}">
      <formula1>"TRUE,FALSE"</formula1>
    </dataValidation>
    <dataValidation type="list" allowBlank="1" showErrorMessage="1" sqref="L2:L3 L8:L1048576" xr:uid="{05127AE4-F64E-1942-B184-1B5942C0DDD2}">
      <formula1>"objects::ARCHIVE, objects::INFREQUENT_ACCESS, objects::Delete, previous-object-versions::Archive, previous-object-versions::Delete, multipart-uploads::Abort"</formula1>
    </dataValidation>
    <dataValidation allowBlank="1" showErrorMessage="1" prompt="Specify LifeCycle Policy Name" sqref="K2:K3 K8:K1048576" xr:uid="{287E198A-30E0-9549-89A3-5B7ABBE1CC3B}"/>
    <dataValidation allowBlank="1" showErrorMessage="1" promptTitle="Destination Bucket should exist" prompt="1. The destination bucket should be already created in the tenancy and cannot have versioning enabled. _x000a_2. The destination bucket cannot have retention rules. The format should be policyname::destinationregion::destinationbucket" sqref="J2:J3 J8:J1048576" xr:uid="{6AD9025E-D5F7-BB4D-84AD-2CFC702B2EEC}"/>
    <dataValidation allowBlank="1" sqref="I1:I1048576" xr:uid="{438B6169-4CF8-2042-8AB2-4DBB89F8FF3D}"/>
    <dataValidation showErrorMessage="1" promptTitle="Destination Bucket should exist" prompt="1. The destination bucket should be already created in the tenancy and cannot have versioning enabled. _x000a_2. The destination bucket cannot have retention rules. The format should be policyname::destinationregion::destinationbucket" sqref="J6:J7" xr:uid="{3768DB11-BFEA-7149-9B5B-2AD0BE641D45}"/>
    <dataValidation showInputMessage="1" showErrorMessage="1" prompt="Specify LifeCycle Policy Name" sqref="K4" xr:uid="{0C2A3C5A-8C06-5C45-B1EA-CDF1160EF0EE}"/>
    <dataValidation showInputMessage="1" showErrorMessage="1" prompt="Format should be in TimeUnit::TimeAmount_x000a_Time Unit: No of Days or Years_x000a_Time Amount: DAYS or YEARS_x000a_" sqref="N4" xr:uid="{3A7FDF23-ABF4-2846-977A-80B77E749EEE}"/>
    <dataValidation type="list" showInputMessage="1" showErrorMessage="1" sqref="L4:L7" xr:uid="{714F1926-D3DC-DD4F-96C4-05F5A070D553}">
      <formula1>"objects::ARCHIVE, objects::INFREQUENT_ACCESS, objects::Delete, previous-object-versions::Archive, previous-object-versions::Delete, multipart-uploads::Abort"</formula1>
    </dataValidation>
    <dataValidation type="list" showInputMessage="1" showErrorMessage="1" sqref="M4:M7" xr:uid="{353F9622-914D-D149-8AE2-25BADA707408}">
      <formula1>"TRUE,FALSE"</formula1>
    </dataValidation>
    <dataValidation type="list" showErrorMessage="1" prompt="Select Standard or Archive from the drop down. By default its set to Standard." sqref="D4:D7" xr:uid="{CC3FB67D-8D28-7641-A29C-034BCAB2B102}">
      <formula1>"Standard, Archive"</formula1>
    </dataValidation>
    <dataValidation showErrorMessage="1" prompt="Mention the Bucket name" sqref="C4:C7" xr:uid="{F5CD9362-5C70-D541-9130-B67D3FCEC5F1}"/>
    <dataValidation type="list" showErrorMessage="1" prompt="By default, a bucket is created with versioning Disabled.Allowed Create values: Enabled, Disabled." sqref="F4:F7" xr:uid="{24F95BF9-4302-914E-96F6-39BA23BD9FB4}">
      <formula1>"Enabled, Disabled"</formula1>
    </dataValidation>
    <dataValidation type="list" showErrorMessage="1" prompt="By default, objectEventsEnabled is set to false." sqref="G4:G7" xr:uid="{DBECF6DB-D760-104D-BC61-52C89765687A}">
      <formula1>"Enabled,Disabled"</formula1>
    </dataValidation>
    <dataValidation type="list" errorStyle="warning" showErrorMessage="1" prompt="The type of public access enabled on this bucket. Specify Private to set it to Private." sqref="H4:H7" xr:uid="{CB6BACCD-76A3-1444-8E24-C47EF1B543E3}">
      <formula1>"Private,Public"</formula1>
    </dataValidation>
    <dataValidation type="list" showInputMessage="1" showErrorMessage="1" sqref="E4:E7" xr:uid="{8D947B01-ACC0-6C4E-BB6A-EAA36C37FD51}">
      <formula1>"Enabled, Disabled"</formula1>
    </dataValidation>
    <dataValidation type="list" allowBlank="1" showErrorMessage="1" prompt="By default, a bucket is created with versioning Disabled.Allowed Create values: Enabled, Disabled." sqref="F3 F8:F532" xr:uid="{1E027B70-E0D9-7342-B794-F36ED7E9227E}">
      <formula1>"Enabled, Disabled,Suspended"</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prompt="Select an OCI Region" xr:uid="{F669A5D5-3503-2044-8624-180F0B5AF180}">
          <x14:formula1>
            <xm:f>drop_down_rule_set!$N$2:$N$43</xm:f>
          </x14:formula1>
          <xm:sqref>A3:A1048576</xm:sqref>
        </x14:dataValidation>
        <x14:dataValidation type="list" allowBlank="1" prompt="Specify Compartment name." xr:uid="{A543187B-D61E-C24D-B605-B57B8CAC7D45}">
          <x14:formula1>
            <xm:f>INDIRECT("drop_down_rule_comp!$B$2:"&amp;ADDRESS(COUNTIF(drop_down_rule_comp!$B$2:B500,"*?")+1,2,1,4))</xm:f>
          </x14:formula1>
          <xm:sqref>B3:B1048576</xm:sqref>
        </x14:dataValidation>
      </x14:dataValidations>
    </ext>
  </extLst>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348673-D319-4C4A-8F59-B5671FEBEF63}">
  <dimension ref="A1:M108"/>
  <sheetViews>
    <sheetView workbookViewId="0">
      <selection activeCell="B2" sqref="B2:B5"/>
    </sheetView>
  </sheetViews>
  <sheetFormatPr defaultColWidth="8.81640625" defaultRowHeight="14.5"/>
  <cols>
    <col min="1" max="1" width="15.36328125" bestFit="1" customWidth="1"/>
    <col min="2" max="2" width="42" bestFit="1" customWidth="1"/>
    <col min="3" max="3" width="9.81640625" bestFit="1" customWidth="1"/>
    <col min="4" max="4" width="18.1796875" customWidth="1"/>
    <col min="5" max="5" width="18.1796875" bestFit="1" customWidth="1"/>
    <col min="6" max="6" width="25.1796875" bestFit="1" customWidth="1"/>
    <col min="7" max="7" width="13.81640625" customWidth="1"/>
    <col min="8" max="8" width="15.81640625" customWidth="1"/>
    <col min="9" max="10" width="11.453125" style="1" customWidth="1"/>
    <col min="11" max="11" width="10.81640625" bestFit="1" customWidth="1"/>
    <col min="12" max="12" width="12.6328125" bestFit="1" customWidth="1"/>
    <col min="13" max="13" width="11" customWidth="1"/>
  </cols>
  <sheetData>
    <row r="1" spans="1:13" ht="43.5">
      <c r="A1" s="44" t="s">
        <v>744</v>
      </c>
      <c r="B1" s="44" t="s">
        <v>731</v>
      </c>
      <c r="C1" s="46" t="s">
        <v>414</v>
      </c>
      <c r="D1" s="46" t="s">
        <v>747</v>
      </c>
      <c r="E1" s="44" t="s">
        <v>345</v>
      </c>
      <c r="F1" s="47" t="s">
        <v>735</v>
      </c>
      <c r="G1" s="47" t="s">
        <v>320</v>
      </c>
      <c r="H1" s="47" t="s">
        <v>319</v>
      </c>
      <c r="I1" s="70" t="s">
        <v>733</v>
      </c>
      <c r="J1" s="70" t="s">
        <v>734</v>
      </c>
      <c r="K1" s="47" t="s">
        <v>729</v>
      </c>
      <c r="L1" s="46" t="s">
        <v>1051</v>
      </c>
      <c r="M1" s="46"/>
    </row>
    <row r="2" spans="1:13" ht="16">
      <c r="A2" s="69" t="s">
        <v>100</v>
      </c>
      <c r="B2" s="45" t="s">
        <v>324</v>
      </c>
      <c r="C2" s="35" t="s">
        <v>415</v>
      </c>
      <c r="D2" s="35" t="s">
        <v>331</v>
      </c>
      <c r="E2" s="35" t="s">
        <v>346</v>
      </c>
      <c r="F2" s="45" t="s">
        <v>326</v>
      </c>
      <c r="G2" s="53" t="s">
        <v>333</v>
      </c>
      <c r="H2" s="35" t="s">
        <v>332</v>
      </c>
      <c r="I2" s="34">
        <v>80</v>
      </c>
      <c r="J2" s="34" t="s">
        <v>745</v>
      </c>
      <c r="K2" s="35">
        <v>1</v>
      </c>
      <c r="L2" t="s">
        <v>318</v>
      </c>
    </row>
    <row r="3" spans="1:13" ht="16">
      <c r="A3" s="69" t="s">
        <v>739</v>
      </c>
      <c r="B3" s="35" t="s">
        <v>416</v>
      </c>
      <c r="C3" s="35" t="s">
        <v>328</v>
      </c>
      <c r="D3" s="35" t="s">
        <v>422</v>
      </c>
      <c r="E3" s="35" t="s">
        <v>347</v>
      </c>
      <c r="F3" s="35" t="s">
        <v>410</v>
      </c>
      <c r="G3" s="53" t="s">
        <v>527</v>
      </c>
      <c r="H3" s="35" t="s">
        <v>447</v>
      </c>
      <c r="I3" s="34">
        <v>40</v>
      </c>
      <c r="J3" s="34" t="s">
        <v>746</v>
      </c>
      <c r="K3" s="35">
        <v>2</v>
      </c>
      <c r="L3" t="s">
        <v>317</v>
      </c>
    </row>
    <row r="4" spans="1:13">
      <c r="A4" s="69" t="s">
        <v>740</v>
      </c>
      <c r="B4" s="35" t="s">
        <v>340</v>
      </c>
      <c r="C4" s="35" t="s">
        <v>411</v>
      </c>
      <c r="D4" s="35"/>
      <c r="E4" s="35" t="s">
        <v>348</v>
      </c>
      <c r="F4" s="35"/>
      <c r="H4" s="8" t="s">
        <v>448</v>
      </c>
      <c r="L4" t="s">
        <v>1050</v>
      </c>
    </row>
    <row r="5" spans="1:13">
      <c r="A5" s="69" t="s">
        <v>336</v>
      </c>
      <c r="B5" s="35" t="s">
        <v>776</v>
      </c>
      <c r="C5" s="35" t="s">
        <v>417</v>
      </c>
      <c r="D5" s="35"/>
      <c r="E5" s="35" t="s">
        <v>349</v>
      </c>
      <c r="F5" s="35"/>
      <c r="H5" s="35" t="s">
        <v>449</v>
      </c>
      <c r="L5" t="s">
        <v>1049</v>
      </c>
    </row>
    <row r="6" spans="1:13">
      <c r="A6" s="69" t="s">
        <v>337</v>
      </c>
      <c r="B6" s="35"/>
      <c r="C6" s="35" t="s">
        <v>766</v>
      </c>
      <c r="D6" s="35"/>
      <c r="E6" s="35" t="s">
        <v>350</v>
      </c>
      <c r="F6" s="35"/>
      <c r="H6" s="35" t="s">
        <v>450</v>
      </c>
    </row>
    <row r="7" spans="1:13">
      <c r="A7" s="69" t="s">
        <v>741</v>
      </c>
      <c r="B7" s="35"/>
      <c r="C7" s="35" t="s">
        <v>767</v>
      </c>
      <c r="D7" s="35"/>
      <c r="E7" s="35" t="s">
        <v>351</v>
      </c>
      <c r="F7" s="35"/>
      <c r="H7" s="35" t="s">
        <v>451</v>
      </c>
    </row>
    <row r="8" spans="1:13">
      <c r="A8" s="69" t="s">
        <v>742</v>
      </c>
      <c r="B8" s="35"/>
      <c r="C8" s="35" t="s">
        <v>768</v>
      </c>
      <c r="D8" s="35"/>
      <c r="E8" s="35" t="s">
        <v>344</v>
      </c>
      <c r="F8" s="35"/>
      <c r="H8" s="35" t="s">
        <v>452</v>
      </c>
    </row>
    <row r="9" spans="1:13">
      <c r="A9" s="69" t="s">
        <v>335</v>
      </c>
      <c r="B9" s="35"/>
      <c r="C9" s="35" t="s">
        <v>412</v>
      </c>
      <c r="D9" s="35"/>
      <c r="E9" s="35" t="s">
        <v>439</v>
      </c>
      <c r="F9" s="35"/>
      <c r="H9" s="35" t="s">
        <v>453</v>
      </c>
    </row>
    <row r="10" spans="1:13">
      <c r="A10" s="69" t="s">
        <v>338</v>
      </c>
      <c r="B10" s="35"/>
      <c r="C10" s="35" t="s">
        <v>769</v>
      </c>
      <c r="D10" s="35"/>
      <c r="E10" s="35" t="s">
        <v>440</v>
      </c>
      <c r="F10" s="35"/>
      <c r="H10" s="35" t="s">
        <v>454</v>
      </c>
    </row>
    <row r="11" spans="1:13">
      <c r="A11" s="69" t="s">
        <v>743</v>
      </c>
      <c r="B11" s="35"/>
      <c r="C11" s="35" t="s">
        <v>770</v>
      </c>
      <c r="D11" s="35"/>
      <c r="E11" s="35" t="s">
        <v>441</v>
      </c>
      <c r="F11" s="35"/>
      <c r="H11" s="35" t="s">
        <v>455</v>
      </c>
    </row>
    <row r="12" spans="1:13">
      <c r="A12" s="69" t="s">
        <v>323</v>
      </c>
      <c r="B12" s="35"/>
      <c r="C12" s="35" t="s">
        <v>771</v>
      </c>
      <c r="D12" s="35"/>
      <c r="E12" s="35" t="s">
        <v>1183</v>
      </c>
      <c r="F12" s="35"/>
      <c r="H12" s="35" t="s">
        <v>456</v>
      </c>
    </row>
    <row r="13" spans="1:13">
      <c r="A13" s="69" t="s">
        <v>342</v>
      </c>
      <c r="B13" s="35"/>
      <c r="C13" s="35" t="s">
        <v>772</v>
      </c>
      <c r="D13" s="35"/>
      <c r="E13" s="35" t="s">
        <v>1182</v>
      </c>
      <c r="F13" s="35"/>
      <c r="H13" s="35" t="s">
        <v>457</v>
      </c>
    </row>
    <row r="14" spans="1:13">
      <c r="A14" s="69" t="s">
        <v>339</v>
      </c>
      <c r="B14" s="35"/>
      <c r="C14" s="35" t="s">
        <v>773</v>
      </c>
      <c r="D14" s="35"/>
      <c r="E14" s="35"/>
      <c r="F14" s="35"/>
      <c r="H14" s="35" t="s">
        <v>458</v>
      </c>
    </row>
    <row r="15" spans="1:13">
      <c r="H15" s="35" t="s">
        <v>459</v>
      </c>
    </row>
    <row r="16" spans="1:13">
      <c r="H16" s="35" t="s">
        <v>460</v>
      </c>
    </row>
    <row r="17" spans="8:8">
      <c r="H17" s="35" t="s">
        <v>461</v>
      </c>
    </row>
    <row r="18" spans="8:8">
      <c r="H18" s="35" t="s">
        <v>462</v>
      </c>
    </row>
    <row r="19" spans="8:8">
      <c r="H19" s="35" t="s">
        <v>463</v>
      </c>
    </row>
    <row r="20" spans="8:8">
      <c r="H20" s="35" t="s">
        <v>464</v>
      </c>
    </row>
    <row r="21" spans="8:8">
      <c r="H21" s="35" t="s">
        <v>465</v>
      </c>
    </row>
    <row r="22" spans="8:8">
      <c r="H22" s="35" t="s">
        <v>466</v>
      </c>
    </row>
    <row r="23" spans="8:8">
      <c r="H23" s="35" t="s">
        <v>467</v>
      </c>
    </row>
    <row r="24" spans="8:8">
      <c r="H24" s="35" t="s">
        <v>468</v>
      </c>
    </row>
    <row r="25" spans="8:8">
      <c r="H25" s="35" t="s">
        <v>469</v>
      </c>
    </row>
    <row r="26" spans="8:8">
      <c r="H26" s="35" t="s">
        <v>470</v>
      </c>
    </row>
    <row r="27" spans="8:8">
      <c r="H27" s="35" t="s">
        <v>471</v>
      </c>
    </row>
    <row r="28" spans="8:8">
      <c r="H28" s="35" t="s">
        <v>472</v>
      </c>
    </row>
    <row r="29" spans="8:8">
      <c r="H29" s="35" t="s">
        <v>473</v>
      </c>
    </row>
    <row r="30" spans="8:8">
      <c r="H30" s="35" t="s">
        <v>474</v>
      </c>
    </row>
    <row r="31" spans="8:8">
      <c r="H31" s="35" t="s">
        <v>475</v>
      </c>
    </row>
    <row r="32" spans="8:8">
      <c r="H32" s="35" t="s">
        <v>476</v>
      </c>
    </row>
    <row r="33" spans="8:8">
      <c r="H33" s="35" t="s">
        <v>477</v>
      </c>
    </row>
    <row r="34" spans="8:8">
      <c r="H34" s="35" t="s">
        <v>478</v>
      </c>
    </row>
    <row r="35" spans="8:8">
      <c r="H35" s="35" t="s">
        <v>479</v>
      </c>
    </row>
    <row r="36" spans="8:8">
      <c r="H36" s="35" t="s">
        <v>480</v>
      </c>
    </row>
    <row r="37" spans="8:8">
      <c r="H37" s="35" t="s">
        <v>481</v>
      </c>
    </row>
    <row r="38" spans="8:8">
      <c r="H38" s="35" t="s">
        <v>482</v>
      </c>
    </row>
    <row r="39" spans="8:8">
      <c r="H39" s="35" t="s">
        <v>483</v>
      </c>
    </row>
    <row r="40" spans="8:8">
      <c r="H40" s="35" t="s">
        <v>484</v>
      </c>
    </row>
    <row r="41" spans="8:8">
      <c r="H41" s="35" t="s">
        <v>485</v>
      </c>
    </row>
    <row r="42" spans="8:8">
      <c r="H42" s="35" t="s">
        <v>486</v>
      </c>
    </row>
    <row r="43" spans="8:8">
      <c r="H43" s="35" t="s">
        <v>487</v>
      </c>
    </row>
    <row r="44" spans="8:8">
      <c r="H44" s="35" t="s">
        <v>488</v>
      </c>
    </row>
    <row r="45" spans="8:8">
      <c r="H45" s="35" t="s">
        <v>489</v>
      </c>
    </row>
    <row r="46" spans="8:8">
      <c r="H46" s="35" t="s">
        <v>490</v>
      </c>
    </row>
    <row r="47" spans="8:8">
      <c r="H47" s="35" t="s">
        <v>491</v>
      </c>
    </row>
    <row r="48" spans="8:8">
      <c r="H48" s="35" t="s">
        <v>492</v>
      </c>
    </row>
    <row r="49" spans="8:8">
      <c r="H49" s="35" t="s">
        <v>493</v>
      </c>
    </row>
    <row r="50" spans="8:8">
      <c r="H50" s="35" t="s">
        <v>494</v>
      </c>
    </row>
    <row r="51" spans="8:8">
      <c r="H51" s="35" t="s">
        <v>495</v>
      </c>
    </row>
    <row r="52" spans="8:8">
      <c r="H52" s="35" t="s">
        <v>496</v>
      </c>
    </row>
    <row r="53" spans="8:8">
      <c r="H53" s="35" t="s">
        <v>497</v>
      </c>
    </row>
    <row r="54" spans="8:8">
      <c r="H54" s="35" t="s">
        <v>498</v>
      </c>
    </row>
    <row r="55" spans="8:8">
      <c r="H55" s="35" t="s">
        <v>499</v>
      </c>
    </row>
    <row r="56" spans="8:8">
      <c r="H56" s="35" t="s">
        <v>500</v>
      </c>
    </row>
    <row r="57" spans="8:8">
      <c r="H57" s="35" t="s">
        <v>501</v>
      </c>
    </row>
    <row r="58" spans="8:8">
      <c r="H58" s="35" t="s">
        <v>502</v>
      </c>
    </row>
    <row r="59" spans="8:8">
      <c r="H59" s="35" t="s">
        <v>503</v>
      </c>
    </row>
    <row r="60" spans="8:8">
      <c r="H60" s="35" t="s">
        <v>504</v>
      </c>
    </row>
    <row r="61" spans="8:8">
      <c r="H61" s="35" t="s">
        <v>505</v>
      </c>
    </row>
    <row r="62" spans="8:8">
      <c r="H62" s="35" t="s">
        <v>506</v>
      </c>
    </row>
    <row r="63" spans="8:8">
      <c r="H63" s="35" t="s">
        <v>507</v>
      </c>
    </row>
    <row r="64" spans="8:8">
      <c r="H64" s="35" t="s">
        <v>508</v>
      </c>
    </row>
    <row r="65" spans="8:8">
      <c r="H65" s="35" t="s">
        <v>509</v>
      </c>
    </row>
    <row r="66" spans="8:8">
      <c r="H66" s="35" t="s">
        <v>510</v>
      </c>
    </row>
    <row r="67" spans="8:8">
      <c r="H67" s="35" t="s">
        <v>511</v>
      </c>
    </row>
    <row r="68" spans="8:8">
      <c r="H68" s="35" t="s">
        <v>512</v>
      </c>
    </row>
    <row r="69" spans="8:8">
      <c r="H69" s="35" t="s">
        <v>513</v>
      </c>
    </row>
    <row r="70" spans="8:8">
      <c r="H70" s="35" t="s">
        <v>514</v>
      </c>
    </row>
    <row r="71" spans="8:8">
      <c r="H71" s="35" t="s">
        <v>515</v>
      </c>
    </row>
    <row r="72" spans="8:8">
      <c r="H72" s="35" t="s">
        <v>516</v>
      </c>
    </row>
    <row r="73" spans="8:8">
      <c r="H73" s="35" t="s">
        <v>517</v>
      </c>
    </row>
    <row r="74" spans="8:8">
      <c r="H74" s="35" t="s">
        <v>518</v>
      </c>
    </row>
    <row r="75" spans="8:8">
      <c r="H75" s="35" t="s">
        <v>519</v>
      </c>
    </row>
    <row r="76" spans="8:8">
      <c r="H76" s="35" t="s">
        <v>520</v>
      </c>
    </row>
    <row r="77" spans="8:8">
      <c r="H77" s="35" t="s">
        <v>521</v>
      </c>
    </row>
    <row r="78" spans="8:8">
      <c r="H78" s="35" t="s">
        <v>522</v>
      </c>
    </row>
    <row r="79" spans="8:8">
      <c r="H79" s="35" t="s">
        <v>523</v>
      </c>
    </row>
    <row r="80" spans="8:8">
      <c r="H80" s="35" t="s">
        <v>524</v>
      </c>
    </row>
    <row r="81" spans="8:8">
      <c r="H81" s="35" t="s">
        <v>525</v>
      </c>
    </row>
    <row r="82" spans="8:8">
      <c r="H82" s="35" t="s">
        <v>526</v>
      </c>
    </row>
    <row r="83" spans="8:8">
      <c r="H83" s="35" t="s">
        <v>527</v>
      </c>
    </row>
    <row r="84" spans="8:8">
      <c r="H84" s="35" t="s">
        <v>528</v>
      </c>
    </row>
    <row r="85" spans="8:8">
      <c r="H85" s="35" t="s">
        <v>529</v>
      </c>
    </row>
    <row r="86" spans="8:8">
      <c r="H86" s="35" t="s">
        <v>530</v>
      </c>
    </row>
    <row r="87" spans="8:8">
      <c r="H87" s="35" t="s">
        <v>531</v>
      </c>
    </row>
    <row r="88" spans="8:8">
      <c r="H88" s="35" t="s">
        <v>532</v>
      </c>
    </row>
    <row r="89" spans="8:8">
      <c r="H89" s="35" t="s">
        <v>533</v>
      </c>
    </row>
    <row r="90" spans="8:8">
      <c r="H90" s="35" t="s">
        <v>534</v>
      </c>
    </row>
    <row r="91" spans="8:8">
      <c r="H91" s="35" t="s">
        <v>535</v>
      </c>
    </row>
    <row r="92" spans="8:8">
      <c r="H92" s="35" t="s">
        <v>536</v>
      </c>
    </row>
    <row r="93" spans="8:8">
      <c r="H93" s="35" t="s">
        <v>537</v>
      </c>
    </row>
    <row r="94" spans="8:8">
      <c r="H94" s="35" t="s">
        <v>538</v>
      </c>
    </row>
    <row r="95" spans="8:8">
      <c r="H95" s="35" t="s">
        <v>539</v>
      </c>
    </row>
    <row r="96" spans="8:8">
      <c r="H96" s="35" t="s">
        <v>540</v>
      </c>
    </row>
    <row r="97" spans="8:8">
      <c r="H97" s="35" t="s">
        <v>541</v>
      </c>
    </row>
    <row r="98" spans="8:8">
      <c r="H98" s="35" t="s">
        <v>542</v>
      </c>
    </row>
    <row r="99" spans="8:8">
      <c r="H99" s="35" t="s">
        <v>543</v>
      </c>
    </row>
    <row r="100" spans="8:8">
      <c r="H100" s="35" t="s">
        <v>544</v>
      </c>
    </row>
    <row r="101" spans="8:8">
      <c r="H101" s="35" t="s">
        <v>545</v>
      </c>
    </row>
    <row r="102" spans="8:8">
      <c r="H102" s="35" t="s">
        <v>546</v>
      </c>
    </row>
    <row r="103" spans="8:8">
      <c r="H103" s="35" t="s">
        <v>547</v>
      </c>
    </row>
    <row r="104" spans="8:8">
      <c r="H104" s="35" t="s">
        <v>548</v>
      </c>
    </row>
    <row r="105" spans="8:8">
      <c r="H105" s="35" t="s">
        <v>549</v>
      </c>
    </row>
    <row r="106" spans="8:8">
      <c r="H106" s="35" t="s">
        <v>550</v>
      </c>
    </row>
    <row r="107" spans="8:8">
      <c r="H107" s="35" t="s">
        <v>551</v>
      </c>
    </row>
    <row r="108" spans="8:8">
      <c r="H108" s="35" t="s">
        <v>552</v>
      </c>
    </row>
  </sheetData>
  <pageMargins left="0.7" right="0.7" top="0.75" bottom="0.75" header="0.3" footer="0.3"/>
  <pageSetup paperSize="9" orientation="portrait"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F41"/>
  <sheetViews>
    <sheetView topLeftCell="A2" workbookViewId="0">
      <selection activeCell="D16" sqref="D16"/>
    </sheetView>
  </sheetViews>
  <sheetFormatPr defaultColWidth="8.81640625" defaultRowHeight="28.75" customHeight="1"/>
  <cols>
    <col min="1" max="1" width="35.453125" customWidth="1"/>
    <col min="2" max="2" width="35.1796875" customWidth="1"/>
    <col min="3" max="3" width="19.1796875" style="1" customWidth="1"/>
    <col min="4" max="4" width="26.81640625" customWidth="1"/>
    <col min="5" max="5" width="17.6328125" customWidth="1"/>
    <col min="6" max="6" width="17.81640625" customWidth="1"/>
  </cols>
  <sheetData>
    <row r="1" spans="1:6" ht="28.75" customHeight="1">
      <c r="A1" s="13" t="s">
        <v>250</v>
      </c>
      <c r="B1" s="12" t="s">
        <v>251</v>
      </c>
      <c r="C1" s="18" t="s">
        <v>252</v>
      </c>
      <c r="D1" s="23" t="s">
        <v>253</v>
      </c>
      <c r="E1" s="18" t="s">
        <v>254</v>
      </c>
      <c r="F1" s="22" t="s">
        <v>255</v>
      </c>
    </row>
    <row r="2" spans="1:6" ht="28.75" customHeight="1">
      <c r="A2" s="14" t="s">
        <v>215</v>
      </c>
      <c r="B2" s="27" t="s">
        <v>256</v>
      </c>
      <c r="C2" s="24" t="s">
        <v>206</v>
      </c>
      <c r="D2" s="25" t="s">
        <v>204</v>
      </c>
      <c r="E2" s="21">
        <v>301</v>
      </c>
      <c r="F2" s="21">
        <v>8</v>
      </c>
    </row>
    <row r="3" spans="1:6" ht="28.75" customHeight="1">
      <c r="A3" s="14" t="s">
        <v>219</v>
      </c>
      <c r="B3" s="27" t="s">
        <v>257</v>
      </c>
      <c r="C3" s="19" t="s">
        <v>239</v>
      </c>
      <c r="D3" t="s">
        <v>200</v>
      </c>
      <c r="E3" s="27">
        <v>302</v>
      </c>
      <c r="F3" s="27">
        <v>16</v>
      </c>
    </row>
    <row r="4" spans="1:6" ht="28.75" customHeight="1">
      <c r="A4" s="14" t="s">
        <v>199</v>
      </c>
      <c r="B4" s="27" t="s">
        <v>258</v>
      </c>
      <c r="C4" s="19" t="s">
        <v>210</v>
      </c>
      <c r="D4" t="s">
        <v>259</v>
      </c>
      <c r="E4" s="27">
        <v>303</v>
      </c>
      <c r="F4" s="27">
        <v>32</v>
      </c>
    </row>
    <row r="5" spans="1:6" ht="28.75" customHeight="1">
      <c r="A5" s="14" t="s">
        <v>192</v>
      </c>
      <c r="B5" s="27" t="s">
        <v>260</v>
      </c>
      <c r="C5" s="19" t="s">
        <v>236</v>
      </c>
      <c r="D5" s="43"/>
      <c r="E5" s="27">
        <v>307</v>
      </c>
      <c r="F5" s="27">
        <v>64</v>
      </c>
    </row>
    <row r="6" spans="1:6" ht="28.75" customHeight="1">
      <c r="A6" s="14" t="s">
        <v>212</v>
      </c>
      <c r="B6" s="27" t="s">
        <v>261</v>
      </c>
      <c r="C6" s="20"/>
      <c r="E6" s="27">
        <v>308</v>
      </c>
      <c r="F6" s="8"/>
    </row>
    <row r="7" spans="1:6" ht="28.75" customHeight="1">
      <c r="A7" s="14" t="s">
        <v>224</v>
      </c>
      <c r="B7" s="27" t="s">
        <v>262</v>
      </c>
      <c r="E7" s="8"/>
    </row>
    <row r="8" spans="1:6" ht="28.75" customHeight="1">
      <c r="A8" s="14" t="s">
        <v>198</v>
      </c>
      <c r="B8" s="27" t="s">
        <v>197</v>
      </c>
    </row>
    <row r="9" spans="1:6" ht="28.75" customHeight="1">
      <c r="A9" s="14" t="s">
        <v>203</v>
      </c>
      <c r="B9" s="27" t="s">
        <v>193</v>
      </c>
    </row>
    <row r="10" spans="1:6" ht="28.75" customHeight="1">
      <c r="A10" s="14" t="s">
        <v>217</v>
      </c>
      <c r="B10" s="27" t="s">
        <v>263</v>
      </c>
    </row>
    <row r="11" spans="1:6" ht="28.75" customHeight="1">
      <c r="A11" s="14" t="s">
        <v>222</v>
      </c>
      <c r="B11" s="27" t="s">
        <v>264</v>
      </c>
    </row>
    <row r="12" spans="1:6" ht="28.75" customHeight="1">
      <c r="A12" s="15"/>
      <c r="B12" s="27" t="s">
        <v>265</v>
      </c>
    </row>
    <row r="13" spans="1:6" ht="28.75" customHeight="1">
      <c r="B13" s="27" t="s">
        <v>266</v>
      </c>
    </row>
    <row r="14" spans="1:6" ht="28.75" customHeight="1">
      <c r="B14" s="27" t="s">
        <v>267</v>
      </c>
    </row>
    <row r="15" spans="1:6" ht="28.75" customHeight="1">
      <c r="B15" s="27" t="s">
        <v>268</v>
      </c>
    </row>
    <row r="16" spans="1:6" ht="28.75" customHeight="1">
      <c r="B16" s="27" t="s">
        <v>269</v>
      </c>
    </row>
    <row r="17" spans="2:2" ht="28.75" customHeight="1">
      <c r="B17" s="27" t="s">
        <v>270</v>
      </c>
    </row>
    <row r="18" spans="2:2" ht="28.75" customHeight="1">
      <c r="B18" s="27" t="s">
        <v>271</v>
      </c>
    </row>
    <row r="19" spans="2:2" ht="28.75" customHeight="1">
      <c r="B19" s="27" t="s">
        <v>272</v>
      </c>
    </row>
    <row r="20" spans="2:2" ht="28.75" customHeight="1">
      <c r="B20" s="27" t="s">
        <v>273</v>
      </c>
    </row>
    <row r="21" spans="2:2" ht="28.75" customHeight="1">
      <c r="B21" s="27" t="s">
        <v>274</v>
      </c>
    </row>
    <row r="22" spans="2:2" ht="28.75" customHeight="1">
      <c r="B22" s="27" t="s">
        <v>275</v>
      </c>
    </row>
    <row r="23" spans="2:2" ht="28.75" customHeight="1">
      <c r="B23" s="27" t="s">
        <v>276</v>
      </c>
    </row>
    <row r="24" spans="2:2" ht="28.75" customHeight="1">
      <c r="B24" s="27" t="s">
        <v>277</v>
      </c>
    </row>
    <row r="25" spans="2:2" ht="28.75" customHeight="1">
      <c r="B25" s="27" t="s">
        <v>278</v>
      </c>
    </row>
    <row r="26" spans="2:2" ht="28.75" customHeight="1">
      <c r="B26" s="27" t="s">
        <v>279</v>
      </c>
    </row>
    <row r="27" spans="2:2" ht="28.75" customHeight="1">
      <c r="B27" s="27" t="s">
        <v>280</v>
      </c>
    </row>
    <row r="28" spans="2:2" ht="28.75" customHeight="1">
      <c r="B28" s="27" t="s">
        <v>281</v>
      </c>
    </row>
    <row r="29" spans="2:2" ht="28.75" customHeight="1">
      <c r="B29" s="27" t="s">
        <v>282</v>
      </c>
    </row>
    <row r="30" spans="2:2" ht="28.75" customHeight="1">
      <c r="B30" s="27" t="s">
        <v>283</v>
      </c>
    </row>
    <row r="31" spans="2:2" ht="28.75" customHeight="1">
      <c r="B31" s="27" t="s">
        <v>284</v>
      </c>
    </row>
    <row r="32" spans="2:2" ht="28.75" customHeight="1">
      <c r="B32" s="27" t="s">
        <v>285</v>
      </c>
    </row>
    <row r="33" spans="2:2" ht="28.75" customHeight="1">
      <c r="B33" s="27" t="s">
        <v>286</v>
      </c>
    </row>
    <row r="34" spans="2:2" ht="28.75" customHeight="1">
      <c r="B34" s="27" t="s">
        <v>196</v>
      </c>
    </row>
    <row r="35" spans="2:2" ht="28.75" customHeight="1">
      <c r="B35" s="27" t="s">
        <v>287</v>
      </c>
    </row>
    <row r="36" spans="2:2" ht="28.75" customHeight="1">
      <c r="B36" s="27" t="s">
        <v>194</v>
      </c>
    </row>
    <row r="37" spans="2:2" ht="28.75" customHeight="1">
      <c r="B37" s="27" t="s">
        <v>288</v>
      </c>
    </row>
    <row r="38" spans="2:2" ht="28.75" customHeight="1">
      <c r="B38" s="27" t="s">
        <v>195</v>
      </c>
    </row>
    <row r="39" spans="2:2" ht="28.75" customHeight="1">
      <c r="B39" s="27" t="s">
        <v>289</v>
      </c>
    </row>
    <row r="40" spans="2:2" ht="28.75" customHeight="1">
      <c r="B40" s="27" t="s">
        <v>290</v>
      </c>
    </row>
    <row r="41" spans="2:2" ht="28.75" customHeight="1">
      <c r="B41" s="8"/>
    </row>
  </sheetData>
  <pageMargins left="0.7" right="0.7" top="0.75" bottom="0.75" header="0.3" footer="0.3"/>
  <pageSetup orientation="portrait"/>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B51"/>
  <sheetViews>
    <sheetView topLeftCell="B1" workbookViewId="0">
      <selection activeCell="B2" sqref="B2"/>
    </sheetView>
  </sheetViews>
  <sheetFormatPr defaultColWidth="8.6328125" defaultRowHeight="14.5"/>
  <cols>
    <col min="1" max="1" width="10.1796875" style="66" bestFit="1" customWidth="1"/>
    <col min="2" max="2" width="24" style="66" customWidth="1"/>
  </cols>
  <sheetData>
    <row r="1" spans="1:2" ht="28">
      <c r="A1" s="58" t="s">
        <v>667</v>
      </c>
      <c r="B1" s="58" t="s">
        <v>722</v>
      </c>
    </row>
    <row r="2" spans="1:2">
      <c r="A2" s="60"/>
      <c r="B2" s="60" t="s">
        <v>401</v>
      </c>
    </row>
    <row r="3" spans="1:2">
      <c r="A3" s="60">
        <v>3</v>
      </c>
      <c r="B3" s="60" t="str" cm="1">
        <f t="array" aca="1" ref="B3" ca="1">IF(COUNTIF(INDIRECT(ADDRESS(3,1,1,1,"Compartments")&amp;":"&amp;ADDRESS(A3,4,4,1)),"*END*")&gt;0,"",IF(OR(INDIRECT(ADDRESS(A3,4,4,1,"Compartments"))="root",INDIRECT(ADDRESS(A3,4,4,1,"Compartments"))=""),INDIRECT(ADDRESS(A3,2,4,1,"Compartments")),INDIRECT(ADDRESS(A3,4,4,1,"Compartments"))&amp;"::"&amp;INDIRECT(ADDRESS(A3,2,4,1,"Compartments"))))</f>
        <v>AppDev</v>
      </c>
    </row>
    <row r="4" spans="1:2">
      <c r="A4" s="60">
        <v>4</v>
      </c>
      <c r="B4" s="60" t="str" cm="1">
        <f t="array" aca="1" ref="B4" ca="1">IF(COUNTIF(INDIRECT(ADDRESS(3,1,1,1,"Compartments")&amp;":"&amp;ADDRESS(A4,4,4,1)),"*END*")&gt;0,"",IF(OR(INDIRECT(ADDRESS(A4,4,4,1,"Compartments"))="root",INDIRECT(ADDRESS(A4,4,4,1,"Compartments"))=""),INDIRECT(ADDRESS(A4,2,4,1,"Compartments")),INDIRECT(ADDRESS(A4,4,4,1,"Compartments"))&amp;"::"&amp;INDIRECT(ADDRESS(A4,2,4,1,"Compartments"))))</f>
        <v>DataBase</v>
      </c>
    </row>
    <row r="5" spans="1:2">
      <c r="A5" s="60">
        <v>5</v>
      </c>
      <c r="B5" s="60" t="str" cm="1">
        <f t="array" aca="1" ref="B5" ca="1">IF(COUNTIF(INDIRECT(ADDRESS(3,1,1,1,"Compartments")&amp;":"&amp;ADDRESS(A5,4,4,1)),"*END*")&gt;0,"",IF(OR(INDIRECT(ADDRESS(A5,4,4,1,"Compartments"))="root",INDIRECT(ADDRESS(A5,4,4,1,"Compartments"))=""),INDIRECT(ADDRESS(A5,2,4,1,"Compartments")),INDIRECT(ADDRESS(A5,4,4,1,"Compartments"))&amp;"::"&amp;INDIRECT(ADDRESS(A5,2,4,1,"Compartments"))))</f>
        <v>Network</v>
      </c>
    </row>
    <row r="6" spans="1:2">
      <c r="A6" s="60">
        <v>6</v>
      </c>
      <c r="B6" s="60" t="str" cm="1">
        <f t="array" aca="1" ref="B6" ca="1">IF(COUNTIF(INDIRECT(ADDRESS(3,1,1,1,"Compartments")&amp;":"&amp;ADDRESS(A6,4,4,1)),"*END*")&gt;0,"",IF(OR(INDIRECT(ADDRESS(A6,4,4,1,"Compartments"))="root",INDIRECT(ADDRESS(A6,4,4,1,"Compartments"))=""),INDIRECT(ADDRESS(A6,2,4,1,"Compartments")),INDIRECT(ADDRESS(A6,4,4,1,"Compartments"))&amp;"::"&amp;INDIRECT(ADDRESS(A6,2,4,1,"Compartments"))))</f>
        <v>Security</v>
      </c>
    </row>
    <row r="7" spans="1:2">
      <c r="A7" s="60">
        <v>7</v>
      </c>
      <c r="B7" s="60" t="str" cm="1">
        <f t="array" aca="1" ref="B7" ca="1">IF(COUNTIF(INDIRECT(ADDRESS(3,1,1,1,"Compartments")&amp;":"&amp;ADDRESS(A7,4,4,1)),"*END*")&gt;0,"",IF(OR(INDIRECT(ADDRESS(A7,4,4,1,"Compartments"))="root",INDIRECT(ADDRESS(A7,4,4,1,"Compartments"))=""),INDIRECT(ADDRESS(A7,2,4,1,"Compartments")),INDIRECT(ADDRESS(A7,4,4,1,"Compartments"))&amp;"::"&amp;INDIRECT(ADDRESS(A7,2,4,1,"Compartments"))))</f>
        <v/>
      </c>
    </row>
    <row r="8" spans="1:2">
      <c r="A8" s="60">
        <v>8</v>
      </c>
      <c r="B8" s="60" t="str" cm="1">
        <f t="array" aca="1" ref="B8" ca="1">IF(COUNTIF(INDIRECT(ADDRESS(3,1,1,1,"Compartments")&amp;":"&amp;ADDRESS(A8,4,4,1)),"*END*")&gt;0,"",IF(OR(INDIRECT(ADDRESS(A8,4,4,1,"Compartments"))="root",INDIRECT(ADDRESS(A8,4,4,1,"Compartments"))=""),INDIRECT(ADDRESS(A8,2,4,1,"Compartments")),INDIRECT(ADDRESS(A8,4,4,1,"Compartments"))&amp;"::"&amp;INDIRECT(ADDRESS(A8,2,4,1,"Compartments"))))</f>
        <v/>
      </c>
    </row>
    <row r="9" spans="1:2">
      <c r="A9" s="60">
        <v>9</v>
      </c>
      <c r="B9" s="60" t="str" cm="1">
        <f t="array" aca="1" ref="B9" ca="1">IF(COUNTIF(INDIRECT(ADDRESS(3,1,1,1,"Compartments")&amp;":"&amp;ADDRESS(A9,4,4,1)),"*END*")&gt;0,"",IF(OR(INDIRECT(ADDRESS(A9,4,4,1,"Compartments"))="root",INDIRECT(ADDRESS(A9,4,4,1,"Compartments"))=""),INDIRECT(ADDRESS(A9,2,4,1,"Compartments")),INDIRECT(ADDRESS(A9,4,4,1,"Compartments"))&amp;"::"&amp;INDIRECT(ADDRESS(A9,2,4,1,"Compartments"))))</f>
        <v/>
      </c>
    </row>
    <row r="10" spans="1:2">
      <c r="A10" s="60">
        <v>10</v>
      </c>
      <c r="B10" s="60" t="str" cm="1">
        <f t="array" aca="1" ref="B10" ca="1">IF(COUNTIF(INDIRECT(ADDRESS(3,1,1,1,"Compartments")&amp;":"&amp;ADDRESS(A10,4,4,1)),"*END*")&gt;0,"",IF(OR(INDIRECT(ADDRESS(A10,4,4,1,"Compartments"))="root",INDIRECT(ADDRESS(A10,4,4,1,"Compartments"))=""),INDIRECT(ADDRESS(A10,2,4,1,"Compartments")),INDIRECT(ADDRESS(A10,4,4,1,"Compartments"))&amp;"::"&amp;INDIRECT(ADDRESS(A10,2,4,1,"Compartments"))))</f>
        <v/>
      </c>
    </row>
    <row r="11" spans="1:2">
      <c r="A11" s="60">
        <v>11</v>
      </c>
      <c r="B11" s="60" t="str" cm="1">
        <f t="array" aca="1" ref="B11" ca="1">IF(COUNTIF(INDIRECT(ADDRESS(3,1,1,1,"Compartments")&amp;":"&amp;ADDRESS(A11,4,4,1)),"*END*")&gt;0,"",IF(OR(INDIRECT(ADDRESS(A11,4,4,1,"Compartments"))="root",INDIRECT(ADDRESS(A11,4,4,1,"Compartments"))=""),INDIRECT(ADDRESS(A11,2,4,1,"Compartments")),INDIRECT(ADDRESS(A11,4,4,1,"Compartments"))&amp;"::"&amp;INDIRECT(ADDRESS(A11,2,4,1,"Compartments"))))</f>
        <v/>
      </c>
    </row>
    <row r="12" spans="1:2">
      <c r="A12" s="60">
        <v>12</v>
      </c>
      <c r="B12" s="60" t="str" cm="1">
        <f t="array" aca="1" ref="B12" ca="1">IF(COUNTIF(INDIRECT(ADDRESS(3,1,1,1,"Compartments")&amp;":"&amp;ADDRESS(A12,4,4,1)),"*END*")&gt;0,"",IF(OR(INDIRECT(ADDRESS(A12,4,4,1,"Compartments"))="root",INDIRECT(ADDRESS(A12,4,4,1,"Compartments"))=""),INDIRECT(ADDRESS(A12,2,4,1,"Compartments")),INDIRECT(ADDRESS(A12,4,4,1,"Compartments"))&amp;"::"&amp;INDIRECT(ADDRESS(A12,2,4,1,"Compartments"))))</f>
        <v/>
      </c>
    </row>
    <row r="13" spans="1:2">
      <c r="A13" s="60">
        <v>13</v>
      </c>
      <c r="B13" s="60" t="str" cm="1">
        <f t="array" aca="1" ref="B13" ca="1">IF(COUNTIF(INDIRECT(ADDRESS(3,1,1,1,"Compartments")&amp;":"&amp;ADDRESS(A13,4,4,1)),"*END*")&gt;0,"",IF(OR(INDIRECT(ADDRESS(A13,4,4,1,"Compartments"))="root",INDIRECT(ADDRESS(A13,4,4,1,"Compartments"))=""),INDIRECT(ADDRESS(A13,2,4,1,"Compartments")),INDIRECT(ADDRESS(A13,4,4,1,"Compartments"))&amp;"::"&amp;INDIRECT(ADDRESS(A13,2,4,1,"Compartments"))))</f>
        <v/>
      </c>
    </row>
    <row r="14" spans="1:2">
      <c r="A14" s="60">
        <v>14</v>
      </c>
      <c r="B14" s="60" t="str" cm="1">
        <f t="array" aca="1" ref="B14" ca="1">IF(COUNTIF(INDIRECT(ADDRESS(3,1,1,1,"Compartments")&amp;":"&amp;ADDRESS(A14,4,4,1)),"*END*")&gt;0,"",IF(OR(INDIRECT(ADDRESS(A14,4,4,1,"Compartments"))="root",INDIRECT(ADDRESS(A14,4,4,1,"Compartments"))=""),INDIRECT(ADDRESS(A14,2,4,1,"Compartments")),INDIRECT(ADDRESS(A14,4,4,1,"Compartments"))&amp;"::"&amp;INDIRECT(ADDRESS(A14,2,4,1,"Compartments"))))</f>
        <v/>
      </c>
    </row>
    <row r="15" spans="1:2">
      <c r="A15" s="60">
        <v>15</v>
      </c>
      <c r="B15" s="60" t="str" cm="1">
        <f t="array" aca="1" ref="B15" ca="1">IF(COUNTIF(INDIRECT(ADDRESS(3,1,1,1,"Compartments")&amp;":"&amp;ADDRESS(A15,4,4,1)),"*END*")&gt;0,"",IF(OR(INDIRECT(ADDRESS(A15,4,4,1,"Compartments"))="root",INDIRECT(ADDRESS(A15,4,4,1,"Compartments"))=""),INDIRECT(ADDRESS(A15,2,4,1,"Compartments")),INDIRECT(ADDRESS(A15,4,4,1,"Compartments"))&amp;"::"&amp;INDIRECT(ADDRESS(A15,2,4,1,"Compartments"))))</f>
        <v/>
      </c>
    </row>
    <row r="16" spans="1:2">
      <c r="A16" s="60">
        <v>16</v>
      </c>
      <c r="B16" s="60" t="str" cm="1">
        <f t="array" aca="1" ref="B16" ca="1">IF(COUNTIF(INDIRECT(ADDRESS(3,1,1,1,"Compartments")&amp;":"&amp;ADDRESS(A16,4,4,1)),"*END*")&gt;0,"",IF(OR(INDIRECT(ADDRESS(A16,4,4,1,"Compartments"))="root",INDIRECT(ADDRESS(A16,4,4,1,"Compartments"))=""),INDIRECT(ADDRESS(A16,2,4,1,"Compartments")),INDIRECT(ADDRESS(A16,4,4,1,"Compartments"))&amp;"::"&amp;INDIRECT(ADDRESS(A16,2,4,1,"Compartments"))))</f>
        <v/>
      </c>
    </row>
    <row r="17" spans="1:2">
      <c r="A17" s="60">
        <v>17</v>
      </c>
      <c r="B17" s="60" t="str" cm="1">
        <f t="array" aca="1" ref="B17" ca="1">IF(COUNTIF(INDIRECT(ADDRESS(3,1,1,1,"Compartments")&amp;":"&amp;ADDRESS(A17,4,4,1)),"*END*")&gt;0,"",IF(OR(INDIRECT(ADDRESS(A17,4,4,1,"Compartments"))="root",INDIRECT(ADDRESS(A17,4,4,1,"Compartments"))=""),INDIRECT(ADDRESS(A17,2,4,1,"Compartments")),INDIRECT(ADDRESS(A17,4,4,1,"Compartments"))&amp;"::"&amp;INDIRECT(ADDRESS(A17,2,4,1,"Compartments"))))</f>
        <v/>
      </c>
    </row>
    <row r="18" spans="1:2">
      <c r="A18" s="60">
        <v>18</v>
      </c>
      <c r="B18" s="60" t="str" cm="1">
        <f t="array" aca="1" ref="B18" ca="1">IF(COUNTIF(INDIRECT(ADDRESS(3,1,1,1,"Compartments")&amp;":"&amp;ADDRESS(A18,4,4,1)),"*END*")&gt;0,"",IF(OR(INDIRECT(ADDRESS(A18,4,4,1,"Compartments"))="root",INDIRECT(ADDRESS(A18,4,4,1,"Compartments"))=""),INDIRECT(ADDRESS(A18,2,4,1,"Compartments")),INDIRECT(ADDRESS(A18,4,4,1,"Compartments"))&amp;"::"&amp;INDIRECT(ADDRESS(A18,2,4,1,"Compartments"))))</f>
        <v/>
      </c>
    </row>
    <row r="19" spans="1:2">
      <c r="A19" s="60">
        <v>19</v>
      </c>
      <c r="B19" s="60" t="str" cm="1">
        <f t="array" aca="1" ref="B19" ca="1">IF(COUNTIF(INDIRECT(ADDRESS(3,1,1,1,"Compartments")&amp;":"&amp;ADDRESS(A19,4,4,1)),"*END*")&gt;0,"",IF(OR(INDIRECT(ADDRESS(A19,4,4,1,"Compartments"))="root",INDIRECT(ADDRESS(A19,4,4,1,"Compartments"))=""),INDIRECT(ADDRESS(A19,2,4,1,"Compartments")),INDIRECT(ADDRESS(A19,4,4,1,"Compartments"))&amp;"::"&amp;INDIRECT(ADDRESS(A19,2,4,1,"Compartments"))))</f>
        <v/>
      </c>
    </row>
    <row r="20" spans="1:2">
      <c r="A20" s="60">
        <v>20</v>
      </c>
      <c r="B20" s="60" t="str" cm="1">
        <f t="array" aca="1" ref="B20" ca="1">IF(COUNTIF(INDIRECT(ADDRESS(3,1,1,1,"Compartments")&amp;":"&amp;ADDRESS(A20,4,4,1)),"*END*")&gt;0,"",IF(OR(INDIRECT(ADDRESS(A20,4,4,1,"Compartments"))="root",INDIRECT(ADDRESS(A20,4,4,1,"Compartments"))=""),INDIRECT(ADDRESS(A20,2,4,1,"Compartments")),INDIRECT(ADDRESS(A20,4,4,1,"Compartments"))&amp;"::"&amp;INDIRECT(ADDRESS(A20,2,4,1,"Compartments"))))</f>
        <v/>
      </c>
    </row>
    <row r="21" spans="1:2">
      <c r="A21" s="60">
        <v>21</v>
      </c>
      <c r="B21" s="60" t="str" cm="1">
        <f t="array" aca="1" ref="B21" ca="1">IF(COUNTIF(INDIRECT(ADDRESS(3,1,1,1,"Compartments")&amp;":"&amp;ADDRESS(A21,4,4,1)),"*END*")&gt;0,"",IF(OR(INDIRECT(ADDRESS(A21,4,4,1,"Compartments"))="root",INDIRECT(ADDRESS(A21,4,4,1,"Compartments"))=""),INDIRECT(ADDRESS(A21,2,4,1,"Compartments")),INDIRECT(ADDRESS(A21,4,4,1,"Compartments"))&amp;"::"&amp;INDIRECT(ADDRESS(A21,2,4,1,"Compartments"))))</f>
        <v/>
      </c>
    </row>
    <row r="22" spans="1:2">
      <c r="A22" s="60">
        <v>22</v>
      </c>
      <c r="B22" s="60" t="str" cm="1">
        <f t="array" aca="1" ref="B22" ca="1">IF(COUNTIF(INDIRECT(ADDRESS(3,1,1,1,"Compartments")&amp;":"&amp;ADDRESS(A22,4,4,1)),"*END*")&gt;0,"",IF(OR(INDIRECT(ADDRESS(A22,4,4,1,"Compartments"))="root",INDIRECT(ADDRESS(A22,4,4,1,"Compartments"))=""),INDIRECT(ADDRESS(A22,2,4,1,"Compartments")),INDIRECT(ADDRESS(A22,4,4,1,"Compartments"))&amp;"::"&amp;INDIRECT(ADDRESS(A22,2,4,1,"Compartments"))))</f>
        <v/>
      </c>
    </row>
    <row r="23" spans="1:2">
      <c r="A23" s="60">
        <v>23</v>
      </c>
      <c r="B23" s="60" t="str" cm="1">
        <f t="array" aca="1" ref="B23" ca="1">IF(COUNTIF(INDIRECT(ADDRESS(3,1,1,1,"Compartments")&amp;":"&amp;ADDRESS(A23,4,4,1)),"*END*")&gt;0,"",IF(OR(INDIRECT(ADDRESS(A23,4,4,1,"Compartments"))="root",INDIRECT(ADDRESS(A23,4,4,1,"Compartments"))=""),INDIRECT(ADDRESS(A23,2,4,1,"Compartments")),INDIRECT(ADDRESS(A23,4,4,1,"Compartments"))&amp;"::"&amp;INDIRECT(ADDRESS(A23,2,4,1,"Compartments"))))</f>
        <v/>
      </c>
    </row>
    <row r="24" spans="1:2">
      <c r="A24" s="60">
        <v>24</v>
      </c>
      <c r="B24" s="60" t="str" cm="1">
        <f t="array" aca="1" ref="B24" ca="1">IF(COUNTIF(INDIRECT(ADDRESS(3,1,1,1,"Compartments")&amp;":"&amp;ADDRESS(A24,4,4,1)),"*END*")&gt;0,"",IF(OR(INDIRECT(ADDRESS(A24,4,4,1,"Compartments"))="root",INDIRECT(ADDRESS(A24,4,4,1,"Compartments"))=""),INDIRECT(ADDRESS(A24,2,4,1,"Compartments")),INDIRECT(ADDRESS(A24,4,4,1,"Compartments"))&amp;"::"&amp;INDIRECT(ADDRESS(A24,2,4,1,"Compartments"))))</f>
        <v/>
      </c>
    </row>
    <row r="25" spans="1:2">
      <c r="A25" s="60">
        <v>25</v>
      </c>
      <c r="B25" s="60" t="str" cm="1">
        <f t="array" aca="1" ref="B25" ca="1">IF(COUNTIF(INDIRECT(ADDRESS(3,1,1,1,"Compartments")&amp;":"&amp;ADDRESS(A25,4,4,1)),"*END*")&gt;0,"",IF(OR(INDIRECT(ADDRESS(A25,4,4,1,"Compartments"))="root",INDIRECT(ADDRESS(A25,4,4,1,"Compartments"))=""),INDIRECT(ADDRESS(A25,2,4,1,"Compartments")),INDIRECT(ADDRESS(A25,4,4,1,"Compartments"))&amp;"::"&amp;INDIRECT(ADDRESS(A25,2,4,1,"Compartments"))))</f>
        <v/>
      </c>
    </row>
    <row r="26" spans="1:2">
      <c r="A26" s="60">
        <v>26</v>
      </c>
      <c r="B26" s="60" t="str" cm="1">
        <f t="array" aca="1" ref="B26" ca="1">IF(COUNTIF(INDIRECT(ADDRESS(3,1,1,1,"Compartments")&amp;":"&amp;ADDRESS(A26,4,4,1)),"*END*")&gt;0,"",IF(OR(INDIRECT(ADDRESS(A26,4,4,1,"Compartments"))="root",INDIRECT(ADDRESS(A26,4,4,1,"Compartments"))=""),INDIRECT(ADDRESS(A26,2,4,1,"Compartments")),INDIRECT(ADDRESS(A26,4,4,1,"Compartments"))&amp;"::"&amp;INDIRECT(ADDRESS(A26,2,4,1,"Compartments"))))</f>
        <v/>
      </c>
    </row>
    <row r="27" spans="1:2">
      <c r="A27" s="60">
        <v>27</v>
      </c>
      <c r="B27" s="60" t="str" cm="1">
        <f t="array" aca="1" ref="B27" ca="1">IF(COUNTIF(INDIRECT(ADDRESS(3,1,1,1,"Compartments")&amp;":"&amp;ADDRESS(A27,4,4,1)),"*END*")&gt;0,"",IF(OR(INDIRECT(ADDRESS(A27,4,4,1,"Compartments"))="root",INDIRECT(ADDRESS(A27,4,4,1,"Compartments"))=""),INDIRECT(ADDRESS(A27,2,4,1,"Compartments")),INDIRECT(ADDRESS(A27,4,4,1,"Compartments"))&amp;"::"&amp;INDIRECT(ADDRESS(A27,2,4,1,"Compartments"))))</f>
        <v/>
      </c>
    </row>
    <row r="28" spans="1:2">
      <c r="A28" s="60">
        <v>28</v>
      </c>
      <c r="B28" s="60" t="str" cm="1">
        <f t="array" aca="1" ref="B28" ca="1">IF(COUNTIF(INDIRECT(ADDRESS(3,1,1,1,"Compartments")&amp;":"&amp;ADDRESS(A28,4,4,1)),"*END*")&gt;0,"",IF(OR(INDIRECT(ADDRESS(A28,4,4,1,"Compartments"))="root",INDIRECT(ADDRESS(A28,4,4,1,"Compartments"))=""),INDIRECT(ADDRESS(A28,2,4,1,"Compartments")),INDIRECT(ADDRESS(A28,4,4,1,"Compartments"))&amp;"::"&amp;INDIRECT(ADDRESS(A28,2,4,1,"Compartments"))))</f>
        <v/>
      </c>
    </row>
    <row r="29" spans="1:2">
      <c r="A29" s="60">
        <v>29</v>
      </c>
      <c r="B29" s="60" t="str" cm="1">
        <f t="array" aca="1" ref="B29" ca="1">IF(COUNTIF(INDIRECT(ADDRESS(3,1,1,1,"Compartments")&amp;":"&amp;ADDRESS(A29,4,4,1)),"*END*")&gt;0,"",IF(OR(INDIRECT(ADDRESS(A29,4,4,1,"Compartments"))="root",INDIRECT(ADDRESS(A29,4,4,1,"Compartments"))=""),INDIRECT(ADDRESS(A29,2,4,1,"Compartments")),INDIRECT(ADDRESS(A29,4,4,1,"Compartments"))&amp;"::"&amp;INDIRECT(ADDRESS(A29,2,4,1,"Compartments"))))</f>
        <v/>
      </c>
    </row>
    <row r="30" spans="1:2">
      <c r="A30" s="60">
        <v>30</v>
      </c>
      <c r="B30" s="60" t="str" cm="1">
        <f t="array" aca="1" ref="B30" ca="1">IF(COUNTIF(INDIRECT(ADDRESS(3,1,1,1,"Compartments")&amp;":"&amp;ADDRESS(A30,4,4,1)),"*END*")&gt;0,"",IF(OR(INDIRECT(ADDRESS(A30,4,4,1,"Compartments"))="root",INDIRECT(ADDRESS(A30,4,4,1,"Compartments"))=""),INDIRECT(ADDRESS(A30,2,4,1,"Compartments")),INDIRECT(ADDRESS(A30,4,4,1,"Compartments"))&amp;"::"&amp;INDIRECT(ADDRESS(A30,2,4,1,"Compartments"))))</f>
        <v/>
      </c>
    </row>
    <row r="31" spans="1:2">
      <c r="A31" s="60">
        <v>31</v>
      </c>
      <c r="B31" s="60" t="str" cm="1">
        <f t="array" aca="1" ref="B31" ca="1">IF(COUNTIF(INDIRECT(ADDRESS(3,1,1,1,"Compartments")&amp;":"&amp;ADDRESS(A31,4,4,1)),"*END*")&gt;0,"",IF(OR(INDIRECT(ADDRESS(A31,4,4,1,"Compartments"))="root",INDIRECT(ADDRESS(A31,4,4,1,"Compartments"))=""),INDIRECT(ADDRESS(A31,2,4,1,"Compartments")),INDIRECT(ADDRESS(A31,4,4,1,"Compartments"))&amp;"::"&amp;INDIRECT(ADDRESS(A31,2,4,1,"Compartments"))))</f>
        <v/>
      </c>
    </row>
    <row r="32" spans="1:2">
      <c r="A32" s="60">
        <v>32</v>
      </c>
      <c r="B32" s="60" t="str" cm="1">
        <f t="array" aca="1" ref="B32" ca="1">IF(COUNTIF(INDIRECT(ADDRESS(3,1,1,1,"Compartments")&amp;":"&amp;ADDRESS(A32,4,4,1)),"*END*")&gt;0,"",IF(OR(INDIRECT(ADDRESS(A32,4,4,1,"Compartments"))="root",INDIRECT(ADDRESS(A32,4,4,1,"Compartments"))=""),INDIRECT(ADDRESS(A32,2,4,1,"Compartments")),INDIRECT(ADDRESS(A32,4,4,1,"Compartments"))&amp;"::"&amp;INDIRECT(ADDRESS(A32,2,4,1,"Compartments"))))</f>
        <v/>
      </c>
    </row>
    <row r="33" spans="1:2">
      <c r="A33" s="60">
        <v>33</v>
      </c>
      <c r="B33" s="60" t="str" cm="1">
        <f t="array" aca="1" ref="B33" ca="1">IF(COUNTIF(INDIRECT(ADDRESS(3,1,1,1,"Compartments")&amp;":"&amp;ADDRESS(A33,4,4,1)),"*END*")&gt;0,"",IF(OR(INDIRECT(ADDRESS(A33,4,4,1,"Compartments"))="root",INDIRECT(ADDRESS(A33,4,4,1,"Compartments"))=""),INDIRECT(ADDRESS(A33,2,4,1,"Compartments")),INDIRECT(ADDRESS(A33,4,4,1,"Compartments"))&amp;"::"&amp;INDIRECT(ADDRESS(A33,2,4,1,"Compartments"))))</f>
        <v/>
      </c>
    </row>
    <row r="34" spans="1:2">
      <c r="A34" s="60">
        <v>34</v>
      </c>
      <c r="B34" s="60" t="str" cm="1">
        <f t="array" aca="1" ref="B34" ca="1">IF(COUNTIF(INDIRECT(ADDRESS(3,1,1,1,"Compartments")&amp;":"&amp;ADDRESS(A34,4,4,1)),"*END*")&gt;0,"",IF(OR(INDIRECT(ADDRESS(A34,4,4,1,"Compartments"))="root",INDIRECT(ADDRESS(A34,4,4,1,"Compartments"))=""),INDIRECT(ADDRESS(A34,2,4,1,"Compartments")),INDIRECT(ADDRESS(A34,4,4,1,"Compartments"))&amp;"::"&amp;INDIRECT(ADDRESS(A34,2,4,1,"Compartments"))))</f>
        <v/>
      </c>
    </row>
    <row r="35" spans="1:2">
      <c r="A35" s="60">
        <v>35</v>
      </c>
      <c r="B35" s="60" t="str" cm="1">
        <f t="array" aca="1" ref="B35" ca="1">IF(COUNTIF(INDIRECT(ADDRESS(3,1,1,1,"Compartments")&amp;":"&amp;ADDRESS(A35,4,4,1)),"*END*")&gt;0,"",IF(OR(INDIRECT(ADDRESS(A35,4,4,1,"Compartments"))="root",INDIRECT(ADDRESS(A35,4,4,1,"Compartments"))=""),INDIRECT(ADDRESS(A35,2,4,1,"Compartments")),INDIRECT(ADDRESS(A35,4,4,1,"Compartments"))&amp;"::"&amp;INDIRECT(ADDRESS(A35,2,4,1,"Compartments"))))</f>
        <v/>
      </c>
    </row>
    <row r="36" spans="1:2">
      <c r="A36" s="60">
        <v>36</v>
      </c>
      <c r="B36" s="60" t="str" cm="1">
        <f t="array" aca="1" ref="B36" ca="1">IF(COUNTIF(INDIRECT(ADDRESS(3,1,1,1,"Compartments")&amp;":"&amp;ADDRESS(A36,4,4,1)),"*END*")&gt;0,"",IF(OR(INDIRECT(ADDRESS(A36,4,4,1,"Compartments"))="root",INDIRECT(ADDRESS(A36,4,4,1,"Compartments"))=""),INDIRECT(ADDRESS(A36,2,4,1,"Compartments")),INDIRECT(ADDRESS(A36,4,4,1,"Compartments"))&amp;"::"&amp;INDIRECT(ADDRESS(A36,2,4,1,"Compartments"))))</f>
        <v/>
      </c>
    </row>
    <row r="37" spans="1:2">
      <c r="A37" s="60">
        <v>37</v>
      </c>
      <c r="B37" s="60" t="str" cm="1">
        <f t="array" aca="1" ref="B37" ca="1">IF(COUNTIF(INDIRECT(ADDRESS(3,1,1,1,"Compartments")&amp;":"&amp;ADDRESS(A37,4,4,1)),"*END*")&gt;0,"",IF(OR(INDIRECT(ADDRESS(A37,4,4,1,"Compartments"))="root",INDIRECT(ADDRESS(A37,4,4,1,"Compartments"))=""),INDIRECT(ADDRESS(A37,2,4,1,"Compartments")),INDIRECT(ADDRESS(A37,4,4,1,"Compartments"))&amp;"::"&amp;INDIRECT(ADDRESS(A37,2,4,1,"Compartments"))))</f>
        <v/>
      </c>
    </row>
    <row r="38" spans="1:2">
      <c r="A38" s="60">
        <v>38</v>
      </c>
      <c r="B38" s="60" t="str" cm="1">
        <f t="array" aca="1" ref="B38" ca="1">IF(COUNTIF(INDIRECT(ADDRESS(3,1,1,1,"Compartments")&amp;":"&amp;ADDRESS(A38,4,4,1)),"*END*")&gt;0,"",IF(OR(INDIRECT(ADDRESS(A38,4,4,1,"Compartments"))="root",INDIRECT(ADDRESS(A38,4,4,1,"Compartments"))=""),INDIRECT(ADDRESS(A38,2,4,1,"Compartments")),INDIRECT(ADDRESS(A38,4,4,1,"Compartments"))&amp;"::"&amp;INDIRECT(ADDRESS(A38,2,4,1,"Compartments"))))</f>
        <v/>
      </c>
    </row>
    <row r="39" spans="1:2">
      <c r="A39" s="60">
        <v>39</v>
      </c>
      <c r="B39" s="60" t="str" cm="1">
        <f t="array" aca="1" ref="B39" ca="1">IF(COUNTIF(INDIRECT(ADDRESS(3,1,1,1,"Compartments")&amp;":"&amp;ADDRESS(A39,4,4,1)),"*END*")&gt;0,"",IF(OR(INDIRECT(ADDRESS(A39,4,4,1,"Compartments"))="root",INDIRECT(ADDRESS(A39,4,4,1,"Compartments"))=""),INDIRECT(ADDRESS(A39,2,4,1,"Compartments")),INDIRECT(ADDRESS(A39,4,4,1,"Compartments"))&amp;"::"&amp;INDIRECT(ADDRESS(A39,2,4,1,"Compartments"))))</f>
        <v/>
      </c>
    </row>
    <row r="40" spans="1:2">
      <c r="A40" s="60">
        <v>40</v>
      </c>
      <c r="B40" s="60" t="str" cm="1">
        <f t="array" aca="1" ref="B40" ca="1">IF(COUNTIF(INDIRECT(ADDRESS(3,1,1,1,"Compartments")&amp;":"&amp;ADDRESS(A40,4,4,1)),"*END*")&gt;0,"",IF(OR(INDIRECT(ADDRESS(A40,4,4,1,"Compartments"))="root",INDIRECT(ADDRESS(A40,4,4,1,"Compartments"))=""),INDIRECT(ADDRESS(A40,2,4,1,"Compartments")),INDIRECT(ADDRESS(A40,4,4,1,"Compartments"))&amp;"::"&amp;INDIRECT(ADDRESS(A40,2,4,1,"Compartments"))))</f>
        <v/>
      </c>
    </row>
    <row r="41" spans="1:2">
      <c r="A41" s="60">
        <v>41</v>
      </c>
      <c r="B41" s="60" t="str" cm="1">
        <f t="array" aca="1" ref="B41" ca="1">IF(COUNTIF(INDIRECT(ADDRESS(3,1,1,1,"Compartments")&amp;":"&amp;ADDRESS(A41,4,4,1)),"*END*")&gt;0,"",IF(OR(INDIRECT(ADDRESS(A41,4,4,1,"Compartments"))="root",INDIRECT(ADDRESS(A41,4,4,1,"Compartments"))=""),INDIRECT(ADDRESS(A41,2,4,1,"Compartments")),INDIRECT(ADDRESS(A41,4,4,1,"Compartments"))&amp;"::"&amp;INDIRECT(ADDRESS(A41,2,4,1,"Compartments"))))</f>
        <v/>
      </c>
    </row>
    <row r="42" spans="1:2">
      <c r="A42" s="60">
        <v>42</v>
      </c>
      <c r="B42" s="60" t="str" cm="1">
        <f t="array" aca="1" ref="B42" ca="1">IF(COUNTIF(INDIRECT(ADDRESS(3,1,1,1,"Compartments")&amp;":"&amp;ADDRESS(A42,4,4,1)),"*END*")&gt;0,"",IF(OR(INDIRECT(ADDRESS(A42,4,4,1,"Compartments"))="root",INDIRECT(ADDRESS(A42,4,4,1,"Compartments"))=""),INDIRECT(ADDRESS(A42,2,4,1,"Compartments")),INDIRECT(ADDRESS(A42,4,4,1,"Compartments"))&amp;"::"&amp;INDIRECT(ADDRESS(A42,2,4,1,"Compartments"))))</f>
        <v/>
      </c>
    </row>
    <row r="43" spans="1:2">
      <c r="A43" s="60">
        <v>43</v>
      </c>
      <c r="B43" s="60" t="str" cm="1">
        <f t="array" aca="1" ref="B43" ca="1">IF(COUNTIF(INDIRECT(ADDRESS(3,1,1,1,"Compartments")&amp;":"&amp;ADDRESS(A43,4,4,1)),"*END*")&gt;0,"",IF(OR(INDIRECT(ADDRESS(A43,4,4,1,"Compartments"))="root",INDIRECT(ADDRESS(A43,4,4,1,"Compartments"))=""),INDIRECT(ADDRESS(A43,2,4,1,"Compartments")),INDIRECT(ADDRESS(A43,4,4,1,"Compartments"))&amp;"::"&amp;INDIRECT(ADDRESS(A43,2,4,1,"Compartments"))))</f>
        <v/>
      </c>
    </row>
    <row r="44" spans="1:2">
      <c r="A44" s="60">
        <v>44</v>
      </c>
      <c r="B44" s="60" t="str" cm="1">
        <f t="array" aca="1" ref="B44" ca="1">IF(COUNTIF(INDIRECT(ADDRESS(3,1,1,1,"Compartments")&amp;":"&amp;ADDRESS(A44,4,4,1)),"*END*")&gt;0,"",IF(OR(INDIRECT(ADDRESS(A44,4,4,1,"Compartments"))="root",INDIRECT(ADDRESS(A44,4,4,1,"Compartments"))=""),INDIRECT(ADDRESS(A44,2,4,1,"Compartments")),INDIRECT(ADDRESS(A44,4,4,1,"Compartments"))&amp;"::"&amp;INDIRECT(ADDRESS(A44,2,4,1,"Compartments"))))</f>
        <v/>
      </c>
    </row>
    <row r="45" spans="1:2">
      <c r="A45" s="60">
        <v>45</v>
      </c>
      <c r="B45" s="60" t="str" cm="1">
        <f t="array" aca="1" ref="B45" ca="1">IF(COUNTIF(INDIRECT(ADDRESS(3,1,1,1,"Compartments")&amp;":"&amp;ADDRESS(A45,4,4,1)),"*END*")&gt;0,"",IF(OR(INDIRECT(ADDRESS(A45,4,4,1,"Compartments"))="root",INDIRECT(ADDRESS(A45,4,4,1,"Compartments"))=""),INDIRECT(ADDRESS(A45,2,4,1,"Compartments")),INDIRECT(ADDRESS(A45,4,4,1,"Compartments"))&amp;"::"&amp;INDIRECT(ADDRESS(A45,2,4,1,"Compartments"))))</f>
        <v/>
      </c>
    </row>
    <row r="46" spans="1:2">
      <c r="A46" s="60">
        <v>46</v>
      </c>
      <c r="B46" s="60" t="str" cm="1">
        <f t="array" aca="1" ref="B46" ca="1">IF(COUNTIF(INDIRECT(ADDRESS(3,1,1,1,"Compartments")&amp;":"&amp;ADDRESS(A46,4,4,1)),"*END*")&gt;0,"",IF(OR(INDIRECT(ADDRESS(A46,4,4,1,"Compartments"))="root",INDIRECT(ADDRESS(A46,4,4,1,"Compartments"))=""),INDIRECT(ADDRESS(A46,2,4,1,"Compartments")),INDIRECT(ADDRESS(A46,4,4,1,"Compartments"))&amp;"::"&amp;INDIRECT(ADDRESS(A46,2,4,1,"Compartments"))))</f>
        <v/>
      </c>
    </row>
    <row r="47" spans="1:2">
      <c r="A47" s="60">
        <v>47</v>
      </c>
      <c r="B47" s="60" t="str" cm="1">
        <f t="array" aca="1" ref="B47" ca="1">IF(COUNTIF(INDIRECT(ADDRESS(3,1,1,1,"Compartments")&amp;":"&amp;ADDRESS(A47,4,4,1)),"*END*")&gt;0,"",IF(OR(INDIRECT(ADDRESS(A47,4,4,1,"Compartments"))="root",INDIRECT(ADDRESS(A47,4,4,1,"Compartments"))=""),INDIRECT(ADDRESS(A47,2,4,1,"Compartments")),INDIRECT(ADDRESS(A47,4,4,1,"Compartments"))&amp;"::"&amp;INDIRECT(ADDRESS(A47,2,4,1,"Compartments"))))</f>
        <v/>
      </c>
    </row>
    <row r="48" spans="1:2">
      <c r="A48" s="60">
        <v>48</v>
      </c>
      <c r="B48" s="60" t="str" cm="1">
        <f t="array" aca="1" ref="B48" ca="1">IF(COUNTIF(INDIRECT(ADDRESS(3,1,1,1,"Compartments")&amp;":"&amp;ADDRESS(A48,4,4,1)),"*END*")&gt;0,"",IF(OR(INDIRECT(ADDRESS(A48,4,4,1,"Compartments"))="root",INDIRECT(ADDRESS(A48,4,4,1,"Compartments"))=""),INDIRECT(ADDRESS(A48,2,4,1,"Compartments")),INDIRECT(ADDRESS(A48,4,4,1,"Compartments"))&amp;"::"&amp;INDIRECT(ADDRESS(A48,2,4,1,"Compartments"))))</f>
        <v/>
      </c>
    </row>
    <row r="49" spans="1:2">
      <c r="A49" s="60">
        <v>49</v>
      </c>
      <c r="B49" s="60" t="str" cm="1">
        <f t="array" aca="1" ref="B49" ca="1">IF(COUNTIF(INDIRECT(ADDRESS(3,1,1,1,"Compartments")&amp;":"&amp;ADDRESS(A49,4,4,1)),"*END*")&gt;0,"",IF(OR(INDIRECT(ADDRESS(A49,4,4,1,"Compartments"))="root",INDIRECT(ADDRESS(A49,4,4,1,"Compartments"))=""),INDIRECT(ADDRESS(A49,2,4,1,"Compartments")),INDIRECT(ADDRESS(A49,4,4,1,"Compartments"))&amp;"::"&amp;INDIRECT(ADDRESS(A49,2,4,1,"Compartments"))))</f>
        <v/>
      </c>
    </row>
    <row r="50" spans="1:2">
      <c r="A50" s="60">
        <v>50</v>
      </c>
      <c r="B50" s="60" t="str" cm="1">
        <f t="array" aca="1" ref="B50" ca="1">IF(COUNTIF(INDIRECT(ADDRESS(3,1,1,1,"Compartments")&amp;":"&amp;ADDRESS(A50,4,4,1)),"*END*")&gt;0,"",IF(OR(INDIRECT(ADDRESS(A50,4,4,1,"Compartments"))="root",INDIRECT(ADDRESS(A50,4,4,1,"Compartments"))=""),INDIRECT(ADDRESS(A50,2,4,1,"Compartments")),INDIRECT(ADDRESS(A50,4,4,1,"Compartments"))&amp;"::"&amp;INDIRECT(ADDRESS(A50,2,4,1,"Compartments"))))</f>
        <v/>
      </c>
    </row>
    <row r="51" spans="1:2">
      <c r="A51" s="60"/>
      <c r="B51" s="6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41</vt:i4>
      </vt:variant>
      <vt:variant>
        <vt:lpstr>Named Ranges</vt:lpstr>
      </vt:variant>
      <vt:variant>
        <vt:i4>25</vt:i4>
      </vt:variant>
    </vt:vector>
  </HeadingPairs>
  <TitlesOfParts>
    <vt:vector size="66" baseType="lpstr">
      <vt:lpstr>Release-Info</vt:lpstr>
      <vt:lpstr>Compartments</vt:lpstr>
      <vt:lpstr>Groups</vt:lpstr>
      <vt:lpstr>Users</vt:lpstr>
      <vt:lpstr>NetworkSources</vt:lpstr>
      <vt:lpstr>Policies</vt:lpstr>
      <vt:lpstr>Tags</vt:lpstr>
      <vt:lpstr>VCNs</vt:lpstr>
      <vt:lpstr>DRGs</vt:lpstr>
      <vt:lpstr>VCN Info</vt:lpstr>
      <vt:lpstr>DHCP</vt:lpstr>
      <vt:lpstr>SubnetsVLANs</vt:lpstr>
      <vt:lpstr>drop_down_rule_set</vt:lpstr>
      <vt:lpstr>DRGRouteRulesinOCI</vt:lpstr>
      <vt:lpstr>RouteRulesinOCI</vt:lpstr>
      <vt:lpstr>SecRulesinOCI</vt:lpstr>
      <vt:lpstr>NSGs</vt:lpstr>
      <vt:lpstr>DNS-Views-Zones-Records</vt:lpstr>
      <vt:lpstr>DNS-Resolvers</vt:lpstr>
      <vt:lpstr>DedicatedVMHosts</vt:lpstr>
      <vt:lpstr>Instances</vt:lpstr>
      <vt:lpstr>BlockVolumes</vt:lpstr>
      <vt:lpstr>FSS</vt:lpstr>
      <vt:lpstr>OKE</vt:lpstr>
      <vt:lpstr>LB-Hostname-Certs</vt:lpstr>
      <vt:lpstr>LB-BackendSet-BackendServer</vt:lpstr>
      <vt:lpstr>LB-Listener</vt:lpstr>
      <vt:lpstr>LB-RuleSet</vt:lpstr>
      <vt:lpstr>LB-PathRouteSet</vt:lpstr>
      <vt:lpstr>NLB-Listeners</vt:lpstr>
      <vt:lpstr>NLB-BackendSets-BackendServers</vt:lpstr>
      <vt:lpstr>ADB</vt:lpstr>
      <vt:lpstr>DBSystems-VM-BM</vt:lpstr>
      <vt:lpstr>EXA-Infra</vt:lpstr>
      <vt:lpstr>EXA-VMClusters</vt:lpstr>
      <vt:lpstr>SDDCs</vt:lpstr>
      <vt:lpstr>SDDCs-Network</vt:lpstr>
      <vt:lpstr>Buckets</vt:lpstr>
      <vt:lpstr>Database_Dropdown</vt:lpstr>
      <vt:lpstr>LB Rule Set Dropdown</vt:lpstr>
      <vt:lpstr>drop_down_rule_comp</vt:lpstr>
      <vt:lpstr>'LB-RuleSet'!Action_Values</vt:lpstr>
      <vt:lpstr>'LB-RuleSet'!Allowed_Methods</vt:lpstr>
      <vt:lpstr>'LB-RuleSet'!Attribute_Names</vt:lpstr>
      <vt:lpstr>ADB!char_set</vt:lpstr>
      <vt:lpstr>Database_Dropdown!char_set</vt:lpstr>
      <vt:lpstr>D3D1000</vt:lpstr>
      <vt:lpstr>ADB!db_sersion_drop</vt:lpstr>
      <vt:lpstr>Database_Dropdown!db_sersion_drop</vt:lpstr>
      <vt:lpstr>Database_Dropdown!exa_shapes_drop</vt:lpstr>
      <vt:lpstr>Header_Size</vt:lpstr>
      <vt:lpstr>ADB!license_type_drop</vt:lpstr>
      <vt:lpstr>Database_Dropdown!license_type_drop</vt:lpstr>
      <vt:lpstr>'LB-PathRouteSet'!Match_Style</vt:lpstr>
      <vt:lpstr>'LB-RuleSet'!Match_Style</vt:lpstr>
      <vt:lpstr>ADB!nchar_set</vt:lpstr>
      <vt:lpstr>Database_Dropdown!nchar_set</vt:lpstr>
      <vt:lpstr>Response_Code</vt:lpstr>
      <vt:lpstr>ADB!software_drop</vt:lpstr>
      <vt:lpstr>Database_Dropdown!software_drop</vt:lpstr>
      <vt:lpstr>Database_Dropdown!VM_Shapes</vt:lpstr>
      <vt:lpstr>VM_Shapes</vt:lpstr>
      <vt:lpstr>ADB!VM_shapes_drop</vt:lpstr>
      <vt:lpstr>Database_Dropdown!VM_shapes_drop</vt:lpstr>
      <vt:lpstr>ADB!workload_drop</vt:lpstr>
      <vt:lpstr>Database_Dropdown!workload_drop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Suruchi Suruchi</cp:lastModifiedBy>
  <dcterms:created xsi:type="dcterms:W3CDTF">2006-09-16T00:00:00Z</dcterms:created>
  <dcterms:modified xsi:type="dcterms:W3CDTF">2023-06-07T11:50:51Z</dcterms:modified>
</cp:coreProperties>
</file>