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updateLinks="never" defaultThemeVersion="124226"/>
  <mc:AlternateContent xmlns:mc="http://schemas.openxmlformats.org/markup-compatibility/2006">
    <mc:Choice Requires="x15">
      <x15ac:absPath xmlns:x15ac="http://schemas.microsoft.com/office/spreadsheetml/2010/11/ac" url="/Users/lasyavadavalli/PycharmProjects/mycd3/cd3-automation-toolkit/cd3_automation_toolkit/example/"/>
    </mc:Choice>
  </mc:AlternateContent>
  <xr:revisionPtr revIDLastSave="0" documentId="13_ncr:1_{4279469E-AEA3-BF4C-B5A8-DC16F64218BF}" xr6:coauthVersionLast="47" xr6:coauthVersionMax="47" xr10:uidLastSave="{00000000-0000-0000-0000-000000000000}"/>
  <bookViews>
    <workbookView xWindow="480" yWindow="760" windowWidth="29480" windowHeight="17640" tabRatio="1000" xr2:uid="{00000000-000D-0000-FFFF-FFFF00000000}"/>
  </bookViews>
  <sheets>
    <sheet name="Release-Info" sheetId="1" r:id="rId1"/>
    <sheet name="Compartments" sheetId="2" r:id="rId2"/>
    <sheet name="Groups" sheetId="3" r:id="rId3"/>
    <sheet name="Users" sheetId="46" r:id="rId4"/>
    <sheet name="NetworkSources" sheetId="47" state="hidden" r:id="rId5"/>
    <sheet name="Policies" sheetId="4" r:id="rId6"/>
    <sheet name="Tags" sheetId="22" r:id="rId7"/>
    <sheet name="VCNs" sheetId="34" r:id="rId8"/>
    <sheet name="DRGs" sheetId="35" r:id="rId9"/>
    <sheet name="VCN Info" sheetId="36" r:id="rId10"/>
    <sheet name="DHCP" sheetId="37" r:id="rId11"/>
    <sheet name="SubnetsVLANs" sheetId="38"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5" r:id="rId23"/>
    <sheet name="LB-Hostname-Certs" sheetId="16" r:id="rId24"/>
    <sheet name="LB-BackendSet-BackendServer" sheetId="17" r:id="rId25"/>
    <sheet name="LB-Listener" sheetId="20" r:id="rId26"/>
    <sheet name="LB-RuleSet" sheetId="18" r:id="rId27"/>
    <sheet name="LB-PathRouteSet" sheetId="19" r:id="rId28"/>
    <sheet name="NLB-Listeners" sheetId="40" r:id="rId29"/>
    <sheet name="NLB-BackendSets-BackendServers" sheetId="39" r:id="rId30"/>
    <sheet name="ADB" sheetId="41"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2"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s>
  <definedNames>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0">Database_Dropdown!#REF!</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0">Database_Dropdown!$H$2:$H$108</definedName>
    <definedName name="char_set" localSheetId="36">[7]Database_Dropdown!$H$2:$H$108</definedName>
    <definedName name="char_set" localSheetId="37">Database_Dropdown!$H$2:$H$108</definedName>
    <definedName name="char_set" localSheetId="17">[7]Database_Dropdown!$H$2:$H$108</definedName>
    <definedName name="char_set" localSheetId="16">[7]Database_Dropdown!$H$2:$H$108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4">[7]Database_Dropdown!$H$2:$H$108</definedName>
    <definedName name="char_set" localSheetId="29">[5]Database_Dropdown!$H$2:$H$108</definedName>
    <definedName name="char_set" localSheetId="28">[5]Database_Dropdown!$H$2:$H$108</definedName>
    <definedName name="char_set" localSheetId="22">[6]Database_Dropdown!$H$2:$H$108</definedName>
    <definedName name="char_set" localSheetId="34">[7]Database_Dropdown!$H$2:$H$108</definedName>
    <definedName name="char_set" localSheetId="35">[7]Database_Dropdown!$H$2:$H$108</definedName>
    <definedName name="char_set" localSheetId="3">[7]Database_Dropdown!$H$2:$H$108</definedName>
    <definedName name="char_set">#REF!</definedName>
    <definedName name="D3D1000">'DBSystems-VM-BM'!$D$3</definedName>
    <definedName name="db_sersion_drop" localSheetId="30">Database_Dropdown!$C$2:$C$14</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0">'[8]LB Rule Set Dropdown'!$F$2:$F$6</definedName>
    <definedName name="Header_Size" localSheetId="37">'[8]LB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'[9]LB Rule Set Dropdown'!$F$2:$F$6</definedName>
    <definedName name="Header_Size">'LB Rule Set Dropdown'!$F$2:$F$6</definedName>
    <definedName name="license_type_drop" localSheetId="30">Database_Dropdown!$F$2:$F$3</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0">Database_Dropdown!$G$2:$G$3</definedName>
    <definedName name="nchar_set" localSheetId="36">[7]Database_Dropdown!$G$2:$G$3</definedName>
    <definedName name="nchar_set" localSheetId="37">Database_Dropdown!$G$2:$G$3</definedName>
    <definedName name="nchar_set" localSheetId="17">[7]Database_Dropdown!$G$2:$G$3</definedName>
    <definedName name="nchar_set" localSheetId="16">[7]Database_Dropdown!$G$2:$G$3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4">[7]Database_Dropdown!$G$2:$G$3</definedName>
    <definedName name="nchar_set" localSheetId="29">[5]Database_Dropdown!$G$2:$G$3</definedName>
    <definedName name="nchar_set" localSheetId="28">[5]Database_Dropdown!$G$2:$G$3</definedName>
    <definedName name="nchar_set" localSheetId="22">[6]Database_Dropdown!$G$2:$G$3</definedName>
    <definedName name="nchar_set" localSheetId="34">[7]Database_Dropdown!$G$2:$G$3</definedName>
    <definedName name="nchar_set" localSheetId="35">[7]Database_Dropdown!$G$2:$G$3</definedName>
    <definedName name="nchar_set" localSheetId="3">[7]Database_Dropdown!$G$2:$G$3</definedName>
    <definedName name="nchar_set">#REF!</definedName>
    <definedName name="Response_Code" localSheetId="30">'[8]LB Rule Set Dropdown'!$E$2:$E$7</definedName>
    <definedName name="Response_Code" localSheetId="37">'[8]LB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'[9]LB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9">#REF!</definedName>
    <definedName name="Shape_Option" localSheetId="28">#REF!</definedName>
    <definedName name="Shape_Option" localSheetId="22">#REF!</definedName>
    <definedName name="Shape_Option">#REF!</definedName>
    <definedName name="Shape_Option_DB">[10]Database!$B$10:$J$10</definedName>
    <definedName name="software_drop" localSheetId="30">Database_Dropdown!$B$2:$B$5</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'DBSystems-VM-BM'!$AB$393:$AB$403</definedName>
    <definedName name="VM_shapes_drop" localSheetId="30">Database_Dropdown!$A$2:$A$7</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0">Database_Dropdown!$D$2:$D$3</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31" l="1"/>
  <c r="C2" i="32"/>
  <c r="G2" i="31"/>
  <c r="B26" i="32" a="1"/>
  <c r="B50" i="32" a="1"/>
  <c r="B37" i="32" a="1"/>
  <c r="B40" i="32" a="1"/>
  <c r="B47" i="32" a="1"/>
  <c r="B15" i="32" a="1"/>
  <c r="E4" i="31" a="1"/>
  <c r="E2" i="31" a="1"/>
  <c r="F8" i="31"/>
  <c r="B32" i="32" a="1"/>
  <c r="B11" i="32" a="1"/>
  <c r="F4" i="31"/>
  <c r="B48" i="32" a="1"/>
  <c r="B39" i="32" a="1"/>
  <c r="F6" i="31"/>
  <c r="B16" i="32" a="1"/>
  <c r="F10" i="31"/>
  <c r="B45" i="32" a="1"/>
  <c r="B24" i="32" a="1"/>
  <c r="F7" i="31"/>
  <c r="E12" i="31" a="1"/>
  <c r="B29" i="32" a="1"/>
  <c r="B44" i="32" a="1"/>
  <c r="E3" i="31" a="1"/>
  <c r="E6" i="31" a="1"/>
  <c r="B18" i="32" a="1"/>
  <c r="B10" i="32" a="1"/>
  <c r="B3" i="32" a="1"/>
  <c r="B6" i="32" a="1"/>
  <c r="B14" i="32" a="1"/>
  <c r="F11" i="31"/>
  <c r="B46" i="32" a="1"/>
  <c r="B42" i="32" a="1"/>
  <c r="B38" i="32" a="1"/>
  <c r="B21" i="32" a="1"/>
  <c r="B17" i="32" a="1"/>
  <c r="B49" i="32" a="1"/>
  <c r="B20" i="32" a="1"/>
  <c r="B23" i="32" a="1"/>
  <c r="F9" i="31"/>
  <c r="E7" i="31" a="1"/>
  <c r="F3" i="31"/>
  <c r="B30" i="32" a="1"/>
  <c r="B13" i="32" a="1"/>
  <c r="B5" i="32" a="1"/>
  <c r="B25" i="32" a="1"/>
  <c r="B4" i="32" a="1"/>
  <c r="B19" i="32" a="1"/>
  <c r="E9" i="31" a="1"/>
  <c r="F2" i="31"/>
  <c r="F5" i="31"/>
  <c r="B34" i="32" a="1"/>
  <c r="B9" i="32" a="1"/>
  <c r="B43" i="32" a="1"/>
  <c r="F12" i="31"/>
  <c r="B22" i="32" a="1"/>
  <c r="B28" i="32" a="1"/>
  <c r="B7" i="32" a="1"/>
  <c r="E5" i="31" a="1"/>
  <c r="B36" i="32" a="1"/>
  <c r="B35" i="32" a="1"/>
  <c r="E11" i="31" a="1"/>
  <c r="B41" i="32" a="1"/>
  <c r="B8" i="32" a="1"/>
  <c r="B31" i="32" a="1"/>
  <c r="E8" i="31" a="1"/>
  <c r="B33" i="32" a="1"/>
  <c r="B12" i="32" a="1"/>
  <c r="B27" i="32" a="1"/>
  <c r="E10" i="31" a="1"/>
  <c r="B7" i="32" l="1"/>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E12" i="31"/>
  <c r="E11" i="31"/>
  <c r="E10" i="31"/>
  <c r="E9" i="31"/>
  <c r="E8" i="31"/>
  <c r="E7" i="31"/>
  <c r="E6" i="31"/>
  <c r="E5" i="31"/>
  <c r="E4" i="31"/>
  <c r="E3" i="31"/>
  <c r="E2" i="31"/>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E49" i="31" a="1"/>
  <c r="E49" i="31" s="1"/>
  <c r="E41" i="31" a="1"/>
  <c r="E41" i="31" s="1"/>
  <c r="E33" i="31" a="1"/>
  <c r="E33" i="31" s="1"/>
  <c r="E26" i="31" a="1"/>
  <c r="E26" i="31" s="1"/>
  <c r="E19" i="31" a="1"/>
  <c r="E19" i="31" s="1"/>
  <c r="E18" i="31" a="1"/>
  <c r="E18" i="31" s="1"/>
  <c r="E47" i="31" a="1"/>
  <c r="E47" i="31" s="1"/>
  <c r="E39" i="31" a="1"/>
  <c r="E39" i="31" s="1"/>
  <c r="E31" i="31" a="1"/>
  <c r="E31" i="31" s="1"/>
  <c r="E25" i="31" a="1"/>
  <c r="E25" i="31" s="1"/>
  <c r="E38" i="31" a="1"/>
  <c r="E38" i="31" s="1"/>
  <c r="E24" i="31" a="1"/>
  <c r="E24" i="31" s="1"/>
  <c r="E45" i="31" a="1"/>
  <c r="E45" i="31" s="1"/>
  <c r="E23" i="31" a="1"/>
  <c r="E23" i="31" s="1"/>
  <c r="E44" i="31" a="1"/>
  <c r="E44" i="31" s="1"/>
  <c r="E29" i="31" a="1"/>
  <c r="E29" i="31" s="1"/>
  <c r="E28" i="31" a="1"/>
  <c r="E28" i="31" s="1"/>
  <c r="E34" i="31" a="1"/>
  <c r="E34" i="31" s="1"/>
  <c r="E48" i="31" a="1"/>
  <c r="E48" i="31" s="1"/>
  <c r="E40" i="31" a="1"/>
  <c r="E40" i="31" s="1"/>
  <c r="E32" i="31" a="1"/>
  <c r="E32" i="31" s="1"/>
  <c r="E30" i="31" a="1"/>
  <c r="E30" i="31" s="1"/>
  <c r="E17" i="31" a="1"/>
  <c r="E17" i="31" s="1"/>
  <c r="E37" i="31" a="1"/>
  <c r="E37" i="31" s="1"/>
  <c r="E16" i="31" a="1"/>
  <c r="E16" i="31" s="1"/>
  <c r="E36" i="31" a="1"/>
  <c r="E36" i="31" s="1"/>
  <c r="E43" i="31" a="1"/>
  <c r="E43" i="31" s="1"/>
  <c r="E21" i="31" a="1"/>
  <c r="E21" i="31" s="1"/>
  <c r="E42" i="31" a="1"/>
  <c r="E42" i="31" s="1"/>
  <c r="E20" i="31" a="1"/>
  <c r="E20" i="31" s="1"/>
  <c r="E46" i="31" a="1"/>
  <c r="E46" i="31" s="1"/>
  <c r="E22" i="31" a="1"/>
  <c r="E22" i="31" s="1"/>
  <c r="E35" i="31" a="1"/>
  <c r="E35" i="31" s="1"/>
  <c r="E27" i="31" a="1"/>
  <c r="E27" i="31" s="1"/>
  <c r="Q14" i="38"/>
  <c r="F15" i="31"/>
  <c r="E15" i="31" a="1"/>
  <c r="E13" i="31" a="1"/>
  <c r="F13" i="31"/>
  <c r="E14" i="31" a="1"/>
  <c r="F14" i="31"/>
  <c r="D2" i="32" a="1"/>
  <c r="E15" i="31" l="1"/>
  <c r="E14" i="31"/>
  <c r="E13" i="31"/>
  <c r="D2" i="32"/>
  <c r="C3" i="32" s="1"/>
  <c r="J2" i="31" a="1"/>
  <c r="I2" i="31" a="1"/>
  <c r="J2" i="31" l="1"/>
  <c r="I2" i="31"/>
  <c r="Y25" i="31" a="1"/>
  <c r="Y41" i="31" a="1"/>
  <c r="B26" i="31" a="1"/>
  <c r="Z46" i="31" a="1"/>
  <c r="P33" i="31" a="1"/>
  <c r="R26" i="31" a="1"/>
  <c r="C33" i="31" a="1"/>
  <c r="R33" i="31" a="1"/>
  <c r="R22" i="31" a="1"/>
  <c r="C48" i="31" a="1"/>
  <c r="Z14" i="31" a="1"/>
  <c r="C12" i="31" a="1"/>
  <c r="R11" i="31" a="1"/>
  <c r="B35" i="31" a="1"/>
  <c r="R7" i="31" a="1"/>
  <c r="R30" i="31" a="1"/>
  <c r="P18" i="31" a="1"/>
  <c r="Y17" i="31" a="1"/>
  <c r="Y49" i="31" a="1"/>
  <c r="B4" i="31" a="1"/>
  <c r="Y37" i="31" a="1"/>
  <c r="Y15" i="31" a="1"/>
  <c r="R16" i="31" a="1"/>
  <c r="B17" i="31" a="1"/>
  <c r="Y35" i="31" a="1"/>
  <c r="Z48" i="31" a="1"/>
  <c r="Z13" i="31" a="1"/>
  <c r="C39" i="31" a="1"/>
  <c r="Y19" i="31" a="1"/>
  <c r="R28" i="31" a="1"/>
  <c r="C10" i="31" a="1"/>
  <c r="Z33" i="31" a="1"/>
  <c r="B31" i="31" a="1"/>
  <c r="R43" i="31" a="1"/>
  <c r="B39" i="31" a="1"/>
  <c r="C13" i="31" a="1"/>
  <c r="Y48" i="31" a="1"/>
  <c r="Y16" i="31" a="1"/>
  <c r="C11" i="31" a="1"/>
  <c r="C3" i="31" a="1"/>
  <c r="B27" i="31" a="1"/>
  <c r="C18" i="31" a="1"/>
  <c r="C9" i="31" a="1"/>
  <c r="B41" i="31" a="1"/>
  <c r="Y46" i="31" a="1"/>
  <c r="C17" i="31" a="1"/>
  <c r="B8" i="31" a="1"/>
  <c r="C44" i="31" a="1"/>
  <c r="Z2" i="31" a="1"/>
  <c r="C14" i="31" a="1"/>
  <c r="P29" i="31" a="1"/>
  <c r="Y44" i="31" a="1"/>
  <c r="R14" i="31" a="1"/>
  <c r="Y8" i="31" a="1"/>
  <c r="P25" i="31" a="1"/>
  <c r="Y10" i="31" a="1"/>
  <c r="B48" i="31" a="1"/>
  <c r="Z35" i="31" a="1"/>
  <c r="Z47" i="31" a="1"/>
  <c r="Z41" i="31" a="1"/>
  <c r="R42" i="31" a="1"/>
  <c r="P37" i="31" a="1"/>
  <c r="B15" i="31" a="1"/>
  <c r="Y4" i="31" a="1"/>
  <c r="P24" i="31" a="1"/>
  <c r="B7" i="31" a="1"/>
  <c r="Y11" i="31" a="1"/>
  <c r="R20" i="31" a="1"/>
  <c r="Z3" i="31" a="1"/>
  <c r="Y36" i="31" a="1"/>
  <c r="B18" i="31" a="1"/>
  <c r="P39" i="31" a="1"/>
  <c r="B25" i="31" a="1"/>
  <c r="P28" i="31" a="1"/>
  <c r="Y26" i="31" a="1"/>
  <c r="Z5" i="31" a="1"/>
  <c r="R46" i="31" a="1"/>
  <c r="C7" i="31" a="1"/>
  <c r="R40" i="31" a="1"/>
  <c r="B3" i="31" a="1"/>
  <c r="C35" i="31" a="1"/>
  <c r="R5" i="31" a="1"/>
  <c r="Y31" i="31" a="1"/>
  <c r="Y6" i="31" a="1"/>
  <c r="Y18" i="31" a="1"/>
  <c r="B42" i="31" a="1"/>
  <c r="B49" i="31" a="1"/>
  <c r="C38" i="31" a="1"/>
  <c r="P13" i="31" a="1"/>
  <c r="Y30" i="31" a="1"/>
  <c r="R44" i="31" a="1"/>
  <c r="R29" i="31" a="1"/>
  <c r="P22" i="31" a="1"/>
  <c r="C19" i="31" a="1"/>
  <c r="R45" i="31" a="1"/>
  <c r="B22" i="31" a="1"/>
  <c r="B38" i="31" a="1"/>
  <c r="R35" i="31" a="1"/>
  <c r="C21" i="31" a="1"/>
  <c r="C4" i="31" a="1"/>
  <c r="C40" i="31" a="1"/>
  <c r="Y40" i="31" a="1"/>
  <c r="Z21" i="31" a="1"/>
  <c r="B32" i="31" a="1"/>
  <c r="P17" i="31" a="1"/>
  <c r="Z39" i="31" a="1"/>
  <c r="P40" i="31" a="1"/>
  <c r="Z6" i="31" a="1"/>
  <c r="C15" i="31" a="1"/>
  <c r="B12" i="31" a="1"/>
  <c r="R38" i="31" a="1"/>
  <c r="R19" i="31" a="1"/>
  <c r="R48" i="31" a="1"/>
  <c r="R34" i="31" a="1"/>
  <c r="R47" i="31" a="1"/>
  <c r="P35" i="31" a="1"/>
  <c r="Z24" i="31" a="1"/>
  <c r="P34" i="31" a="1"/>
  <c r="P32" i="31" a="1"/>
  <c r="C47" i="31" a="1"/>
  <c r="C2" i="31" a="1"/>
  <c r="Z34" i="31" a="1"/>
  <c r="Z38" i="31" a="1"/>
  <c r="P12" i="31" a="1"/>
  <c r="Z31" i="31" a="1"/>
  <c r="Z25" i="31" a="1"/>
  <c r="Y47" i="31" a="1"/>
  <c r="Y34" i="31" a="1"/>
  <c r="C34" i="31" a="1"/>
  <c r="Y3" i="31" a="1"/>
  <c r="B13" i="31" a="1"/>
  <c r="Y27" i="31" a="1"/>
  <c r="P46" i="31" a="1"/>
  <c r="P48" i="31" a="1"/>
  <c r="B5" i="31" a="1"/>
  <c r="B30" i="31" a="1"/>
  <c r="B24" i="31" a="1"/>
  <c r="C45" i="31" a="1"/>
  <c r="P11" i="31" a="1"/>
  <c r="P49" i="31" a="1"/>
  <c r="B34" i="31" a="1"/>
  <c r="Z12" i="31" a="1"/>
  <c r="R39" i="31" a="1"/>
  <c r="Z20" i="31" a="1"/>
  <c r="C20" i="31" a="1"/>
  <c r="B28" i="31" a="1"/>
  <c r="P8" i="31" a="1"/>
  <c r="P36" i="31" a="1"/>
  <c r="R25" i="31" a="1"/>
  <c r="R12" i="31" a="1"/>
  <c r="Z42" i="31" a="1"/>
  <c r="Z45" i="31" a="1"/>
  <c r="R3" i="31" a="1"/>
  <c r="B14" i="31" a="1"/>
  <c r="C37" i="31" a="1"/>
  <c r="P41" i="31" a="1"/>
  <c r="R10" i="31" a="1"/>
  <c r="Y32" i="31" a="1"/>
  <c r="C6" i="31" a="1"/>
  <c r="R37" i="31" a="1"/>
  <c r="Z26" i="31" a="1"/>
  <c r="Y7" i="31" a="1"/>
  <c r="Z15" i="31" a="1"/>
  <c r="Y2" i="31" a="1"/>
  <c r="C30" i="31" a="1"/>
  <c r="Y14" i="31" a="1"/>
  <c r="R41" i="31" a="1"/>
  <c r="C22" i="31" a="1"/>
  <c r="B46" i="31" a="1"/>
  <c r="Y22" i="31" a="1"/>
  <c r="B37" i="31" a="1"/>
  <c r="C26" i="31" a="1"/>
  <c r="Z29" i="31" a="1"/>
  <c r="C49" i="31" a="1"/>
  <c r="Z4" i="31" a="1"/>
  <c r="B23" i="31" a="1"/>
  <c r="Z44" i="31" a="1"/>
  <c r="C27" i="31" a="1"/>
  <c r="C32" i="31" a="1"/>
  <c r="P45" i="31" a="1"/>
  <c r="Z49" i="31" a="1"/>
  <c r="Y39" i="31" a="1"/>
  <c r="R32" i="31" a="1"/>
  <c r="R23" i="31" a="1"/>
  <c r="Z32" i="31" a="1"/>
  <c r="P20" i="31" a="1"/>
  <c r="B29" i="31" a="1"/>
  <c r="Z7" i="31" a="1"/>
  <c r="R9" i="31" a="1"/>
  <c r="P21" i="31" a="1"/>
  <c r="R24" i="31" a="1"/>
  <c r="Y42" i="31" a="1"/>
  <c r="C42" i="31" a="1"/>
  <c r="P30" i="31" a="1"/>
  <c r="Z40" i="31" a="1"/>
  <c r="Z10" i="31" a="1"/>
  <c r="B2" i="31" a="1"/>
  <c r="B33" i="31" a="1"/>
  <c r="Z8" i="31" a="1"/>
  <c r="P19" i="31" a="1"/>
  <c r="Y38" i="31" a="1"/>
  <c r="C23" i="31" a="1"/>
  <c r="C31" i="31" a="1"/>
  <c r="Z11" i="31" a="1"/>
  <c r="Y23" i="31" a="1"/>
  <c r="R13" i="31" a="1"/>
  <c r="B44" i="31" a="1"/>
  <c r="R4" i="31" a="1"/>
  <c r="B11" i="31" a="1"/>
  <c r="C43" i="31" a="1"/>
  <c r="R15" i="31" a="1"/>
  <c r="P31" i="31" a="1"/>
  <c r="B6" i="31" a="1"/>
  <c r="C41" i="31" a="1"/>
  <c r="P26" i="31" a="1"/>
  <c r="C28" i="31" a="1"/>
  <c r="C5" i="31" a="1"/>
  <c r="Z43" i="31" a="1"/>
  <c r="P14" i="31" a="1"/>
  <c r="R36" i="31" a="1"/>
  <c r="C24" i="31" a="1"/>
  <c r="P16" i="31" a="1"/>
  <c r="B47" i="31" a="1"/>
  <c r="P9" i="31" a="1"/>
  <c r="R6" i="31" a="1"/>
  <c r="Y43" i="31" a="1"/>
  <c r="Z27" i="31" a="1"/>
  <c r="Y13" i="31" a="1"/>
  <c r="B21" i="31" a="1"/>
  <c r="P5" i="31" a="1"/>
  <c r="Z30" i="31" a="1"/>
  <c r="C8" i="31" a="1"/>
  <c r="P10" i="31" a="1"/>
  <c r="B16" i="31" a="1"/>
  <c r="P42" i="31" a="1"/>
  <c r="Y29" i="31" a="1"/>
  <c r="Z23" i="31" a="1"/>
  <c r="Y33" i="31" a="1"/>
  <c r="P47" i="31" a="1"/>
  <c r="P2" i="31" a="1"/>
  <c r="R31" i="31" a="1"/>
  <c r="Z17" i="31" a="1"/>
  <c r="Z18" i="31" a="1"/>
  <c r="B9" i="31" a="1"/>
  <c r="B45" i="31" a="1"/>
  <c r="Z28" i="31" a="1"/>
  <c r="Y9" i="31" a="1"/>
  <c r="B10" i="31" a="1"/>
  <c r="C36" i="31" a="1"/>
  <c r="Y21" i="31" a="1"/>
  <c r="Y28" i="31" a="1"/>
  <c r="Y20" i="31" a="1"/>
  <c r="B20" i="31" a="1"/>
  <c r="P44" i="31" a="1"/>
  <c r="P7" i="31" a="1"/>
  <c r="Z19" i="31" a="1"/>
  <c r="Z16" i="31" a="1"/>
  <c r="Y24" i="31" a="1"/>
  <c r="C16" i="31" a="1"/>
  <c r="Z37" i="31" a="1"/>
  <c r="B19" i="31" a="1"/>
  <c r="P38" i="31" a="1"/>
  <c r="P6" i="31" a="1"/>
  <c r="P27" i="31" a="1"/>
  <c r="B40" i="31" a="1"/>
  <c r="C29" i="31" a="1"/>
  <c r="Z9" i="31" a="1"/>
  <c r="C46" i="31" a="1"/>
  <c r="Y12" i="31" a="1"/>
  <c r="P23" i="31" a="1"/>
  <c r="R18" i="31" a="1"/>
  <c r="Y5" i="31" a="1"/>
  <c r="P43" i="31" a="1"/>
  <c r="R27" i="31" a="1"/>
  <c r="Y45" i="31" a="1"/>
  <c r="Z22" i="31" a="1"/>
  <c r="R8" i="31" a="1"/>
  <c r="C25" i="31" a="1"/>
  <c r="R17" i="31" a="1"/>
  <c r="P15" i="31" a="1"/>
  <c r="Z36" i="31" a="1"/>
  <c r="R49" i="31" a="1"/>
  <c r="B43" i="31" a="1"/>
  <c r="B36" i="31" a="1"/>
  <c r="R21" i="31" a="1"/>
  <c r="R2" i="31" a="1"/>
  <c r="R2" i="31" l="1"/>
  <c r="P47" i="31"/>
  <c r="Y43" i="31"/>
  <c r="B37" i="31"/>
  <c r="P49" i="31"/>
  <c r="B9" i="31"/>
  <c r="P39" i="31"/>
  <c r="B39" i="31"/>
  <c r="C31" i="31"/>
  <c r="Z8" i="31"/>
  <c r="B29" i="31"/>
  <c r="B11" i="31"/>
  <c r="P11" i="31"/>
  <c r="Z11" i="31"/>
  <c r="C44" i="31"/>
  <c r="R43" i="31"/>
  <c r="Z18" i="31"/>
  <c r="Y33" i="31"/>
  <c r="R6" i="31"/>
  <c r="Y22" i="31"/>
  <c r="C45" i="31"/>
  <c r="C14" i="31"/>
  <c r="B18" i="31"/>
  <c r="B31" i="31"/>
  <c r="R21" i="31"/>
  <c r="B33" i="31"/>
  <c r="P20" i="31"/>
  <c r="B46" i="31"/>
  <c r="B24" i="31"/>
  <c r="B32" i="31"/>
  <c r="B8" i="31"/>
  <c r="Z33" i="31"/>
  <c r="C23" i="31"/>
  <c r="Z23" i="31"/>
  <c r="P9" i="31"/>
  <c r="R4" i="31"/>
  <c r="B30" i="31"/>
  <c r="B25" i="31"/>
  <c r="Y36" i="31"/>
  <c r="C10" i="31"/>
  <c r="Z17" i="31"/>
  <c r="Y24" i="31"/>
  <c r="Z32" i="31"/>
  <c r="C22" i="31"/>
  <c r="B5" i="31"/>
  <c r="Z2" i="31"/>
  <c r="C17" i="31"/>
  <c r="R28" i="31"/>
  <c r="B36" i="31"/>
  <c r="B2" i="31"/>
  <c r="B47" i="31"/>
  <c r="B44" i="31"/>
  <c r="P48" i="31"/>
  <c r="Z21" i="31"/>
  <c r="Z3" i="31"/>
  <c r="Y19" i="31"/>
  <c r="Y38" i="31"/>
  <c r="Y29" i="31"/>
  <c r="R23" i="31"/>
  <c r="R41" i="31"/>
  <c r="P46" i="31"/>
  <c r="Y40" i="31"/>
  <c r="Y46" i="31"/>
  <c r="C39" i="31"/>
  <c r="R31" i="31"/>
  <c r="Z10" i="31"/>
  <c r="P16" i="31"/>
  <c r="Y14" i="31"/>
  <c r="Y27" i="31"/>
  <c r="C40" i="31"/>
  <c r="R20" i="31"/>
  <c r="Z13" i="31"/>
  <c r="B43" i="31"/>
  <c r="P42" i="31"/>
  <c r="R32" i="31"/>
  <c r="C30" i="31"/>
  <c r="B13" i="31"/>
  <c r="C4" i="31"/>
  <c r="B41" i="31"/>
  <c r="Z48" i="31"/>
  <c r="P2" i="31"/>
  <c r="Z40" i="31"/>
  <c r="C24" i="31"/>
  <c r="R13" i="31"/>
  <c r="Y3" i="31"/>
  <c r="C21" i="31"/>
  <c r="C9" i="31"/>
  <c r="Y35" i="31"/>
  <c r="R49" i="31"/>
  <c r="B16" i="31"/>
  <c r="Y39" i="31"/>
  <c r="Y2" i="31"/>
  <c r="C34" i="31"/>
  <c r="R35" i="31"/>
  <c r="Y11" i="31"/>
  <c r="B17" i="31"/>
  <c r="P19" i="31"/>
  <c r="P30" i="31"/>
  <c r="R36" i="31"/>
  <c r="Z15" i="31"/>
  <c r="Y34" i="31"/>
  <c r="B38" i="31"/>
  <c r="C18" i="31"/>
  <c r="R16" i="31"/>
  <c r="Z36" i="31"/>
  <c r="P10" i="31"/>
  <c r="Z49" i="31"/>
  <c r="Y7" i="31"/>
  <c r="Y47" i="31"/>
  <c r="B22" i="31"/>
  <c r="B27" i="31"/>
  <c r="Y15" i="31"/>
  <c r="P15" i="31"/>
  <c r="C42" i="31"/>
  <c r="P14" i="31"/>
  <c r="Z26" i="31"/>
  <c r="Z25" i="31"/>
  <c r="R45" i="31"/>
  <c r="C3" i="31"/>
  <c r="Y37" i="31"/>
  <c r="R17" i="31"/>
  <c r="C8" i="31"/>
  <c r="P45" i="31"/>
  <c r="R37" i="31"/>
  <c r="Z31" i="31"/>
  <c r="C19" i="31"/>
  <c r="B7" i="31"/>
  <c r="B4" i="31"/>
  <c r="C25" i="31"/>
  <c r="Y42" i="31"/>
  <c r="Z43" i="31"/>
  <c r="C6" i="31"/>
  <c r="P12" i="31"/>
  <c r="P22" i="31"/>
  <c r="C11" i="31"/>
  <c r="Y49" i="31"/>
  <c r="R8" i="31"/>
  <c r="Z30" i="31"/>
  <c r="C32" i="31"/>
  <c r="Y32" i="31"/>
  <c r="Z38" i="31"/>
  <c r="R29" i="31"/>
  <c r="Y16" i="31"/>
  <c r="Y17" i="31"/>
  <c r="Z22" i="31"/>
  <c r="R24" i="31"/>
  <c r="C5" i="31"/>
  <c r="Y23" i="31"/>
  <c r="Z34" i="31"/>
  <c r="R44" i="31"/>
  <c r="P24" i="31"/>
  <c r="P18" i="31"/>
  <c r="Y45" i="31"/>
  <c r="P5" i="31"/>
  <c r="C27" i="31"/>
  <c r="R10" i="31"/>
  <c r="C2" i="31"/>
  <c r="Y30" i="31"/>
  <c r="Y48" i="31"/>
  <c r="R30" i="31"/>
  <c r="R27" i="31"/>
  <c r="Z16" i="31"/>
  <c r="C28" i="31"/>
  <c r="P41" i="31"/>
  <c r="C47" i="31"/>
  <c r="P13" i="31"/>
  <c r="Y4" i="31"/>
  <c r="R7" i="31"/>
  <c r="P43" i="31"/>
  <c r="B21" i="31"/>
  <c r="Z44" i="31"/>
  <c r="C37" i="31"/>
  <c r="P32" i="31"/>
  <c r="C38" i="31"/>
  <c r="B15" i="31"/>
  <c r="B35" i="31"/>
  <c r="Y5" i="31"/>
  <c r="P21" i="31"/>
  <c r="P26" i="31"/>
  <c r="B14" i="31"/>
  <c r="P34" i="31"/>
  <c r="B49" i="31"/>
  <c r="C13" i="31"/>
  <c r="R11" i="31"/>
  <c r="R18" i="31"/>
  <c r="Y13" i="31"/>
  <c r="B23" i="31"/>
  <c r="R3" i="31"/>
  <c r="Z24" i="31"/>
  <c r="B42" i="31"/>
  <c r="P37" i="31"/>
  <c r="C12" i="31"/>
  <c r="P23" i="31"/>
  <c r="R9" i="31"/>
  <c r="Y9" i="31"/>
  <c r="Z45" i="31"/>
  <c r="P35" i="31"/>
  <c r="Y18" i="31"/>
  <c r="R42" i="31"/>
  <c r="Z14" i="31"/>
  <c r="Y12" i="31"/>
  <c r="Z19" i="31"/>
  <c r="C41" i="31"/>
  <c r="Z42" i="31"/>
  <c r="R47" i="31"/>
  <c r="Y6" i="31"/>
  <c r="Z41" i="31"/>
  <c r="C48" i="31"/>
  <c r="C46" i="31"/>
  <c r="Z7" i="31"/>
  <c r="Z4" i="31"/>
  <c r="R12" i="31"/>
  <c r="R34" i="31"/>
  <c r="Y31" i="31"/>
  <c r="Z47" i="31"/>
  <c r="R22" i="31"/>
  <c r="Z9" i="31"/>
  <c r="Z27" i="31"/>
  <c r="B6" i="31"/>
  <c r="R25" i="31"/>
  <c r="R48" i="31"/>
  <c r="R5" i="31"/>
  <c r="Z35" i="31"/>
  <c r="R33" i="31"/>
  <c r="C29" i="31"/>
  <c r="P7" i="31"/>
  <c r="C49" i="31"/>
  <c r="P36" i="31"/>
  <c r="R19" i="31"/>
  <c r="C35" i="31"/>
  <c r="B48" i="31"/>
  <c r="C33" i="31"/>
  <c r="B40" i="31"/>
  <c r="P44" i="31"/>
  <c r="P31" i="31"/>
  <c r="P8" i="31"/>
  <c r="R38" i="31"/>
  <c r="B3" i="31"/>
  <c r="Y10" i="31"/>
  <c r="R26" i="31"/>
  <c r="P27" i="31"/>
  <c r="B20" i="31"/>
  <c r="Z29" i="31"/>
  <c r="B28" i="31"/>
  <c r="B12" i="31"/>
  <c r="R40" i="31"/>
  <c r="P25" i="31"/>
  <c r="P33" i="31"/>
  <c r="P6" i="31"/>
  <c r="Y20" i="31"/>
  <c r="R15" i="31"/>
  <c r="C20" i="31"/>
  <c r="C15" i="31"/>
  <c r="C7" i="31"/>
  <c r="Y8" i="31"/>
  <c r="Z46" i="31"/>
  <c r="P38" i="31"/>
  <c r="Y28" i="31"/>
  <c r="C43" i="31"/>
  <c r="Z20" i="31"/>
  <c r="Z6" i="31"/>
  <c r="R46" i="31"/>
  <c r="R14" i="31"/>
  <c r="B26" i="31"/>
  <c r="B19" i="31"/>
  <c r="Y21" i="31"/>
  <c r="Z28" i="31"/>
  <c r="R39" i="31"/>
  <c r="P40" i="31"/>
  <c r="Z5" i="31"/>
  <c r="Y44" i="31"/>
  <c r="Y41" i="31"/>
  <c r="Z37" i="31"/>
  <c r="C36" i="31"/>
  <c r="C26" i="31"/>
  <c r="Z12" i="31"/>
  <c r="Z39" i="31"/>
  <c r="Y26" i="31"/>
  <c r="P29" i="31"/>
  <c r="Y25" i="31"/>
  <c r="C16" i="31"/>
  <c r="B10" i="31"/>
  <c r="B45" i="31"/>
  <c r="B34" i="31"/>
  <c r="P17" i="31"/>
  <c r="P28" i="31"/>
  <c r="AT2" i="31" a="1"/>
  <c r="D2" i="31" a="1"/>
  <c r="AT2" i="31" l="1"/>
  <c r="D2" i="31"/>
  <c r="G4" i="31"/>
  <c r="G3" i="31" l="1"/>
  <c r="G6"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BC060909-4C1A-C343-AAB7-CF1E7477634A}">
      <text>
        <r>
          <rPr>
            <sz val="11"/>
            <color rgb="FF000000"/>
            <rFont val="Calibri"/>
            <family val="2"/>
          </rPr>
          <t>Provide comma separated CIDR blocks for multiple CIDRs </t>
        </r>
      </text>
    </comment>
    <comment ref="H2" authorId="0" shapeId="0" xr:uid="{47D55AB9-231A-4D46-92B5-8AEC8F23B56B}">
      <text>
        <r>
          <rPr>
            <sz val="11"/>
            <color rgb="FF000000"/>
            <rFont val="Calibri"/>
            <family val="2"/>
          </rPr>
          <t xml:space="preserve">Must be a public subnet if the public ip should be enabled forAPI endpoint
</t>
        </r>
      </text>
    </comment>
    <comment ref="I2" authorId="0" shapeId="0" xr:uid="{9893D730-0A51-4047-9128-B4DD04AD4B08}">
      <text>
        <r>
          <rPr>
            <sz val="11"/>
            <color rgb="FF000000"/>
            <rFont val="Calibri"/>
            <family val="2"/>
          </rPr>
          <t xml:space="preserve">Default : False
</t>
        </r>
      </text>
    </comment>
    <comment ref="J2" authorId="0" shapeId="0" xr:uid="{F344AFBB-F980-604B-B3D7-B8D5A5F529FE}">
      <text>
        <r>
          <rPr>
            <sz val="11"/>
            <color rgb="FF000000"/>
            <rFont val="Calibri"/>
            <family val="2"/>
          </rPr>
          <t xml:space="preserve">Default : 10.96.0.0/16
</t>
        </r>
      </text>
    </comment>
    <comment ref="K2" authorId="0" shapeId="0" xr:uid="{EF4ED2B1-82DB-6F47-A651-1AE94BFBB3F7}">
      <text>
        <r>
          <rPr>
            <sz val="11"/>
            <color theme="1"/>
            <rFont val="Calibri"/>
            <family val="2"/>
            <scheme val="minor"/>
          </rPr>
          <t xml:space="preserve">Default : 10.244.0.0/16
</t>
        </r>
      </text>
    </comment>
    <comment ref="L2" authorId="0" shapeId="0" xr:uid="{163270BC-758E-7349-A068-4D4606A69516}">
      <text>
        <r>
          <rPr>
            <sz val="11"/>
            <color rgb="FF000000"/>
            <rFont val="Calibri"/>
            <family val="2"/>
          </rPr>
          <t xml:space="preserve">Provide comma separated NSG names for multiple NSGs
</t>
        </r>
      </text>
    </comment>
    <comment ref="N2" authorId="0" shapeId="0" xr:uid="{50A5709F-009C-C143-98C2-2138751889BD}">
      <text>
        <r>
          <rPr>
            <sz val="11"/>
            <color theme="1"/>
            <rFont val="Calibri"/>
            <family val="2"/>
            <scheme val="minor"/>
          </rPr>
          <t>The version of Kubernetes installed on all nodes in the node pool.</t>
        </r>
      </text>
    </comment>
    <comment ref="O2" authorId="0" shapeId="0" xr:uid="{AD74A426-67C6-074B-9E37-1DC3FBFC12C1}">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347D0D25-BE05-5442-82C9-33D23E7C3077}">
      <text>
        <r>
          <rPr>
            <sz val="11"/>
            <color rgb="FF000000"/>
            <rFont val="Calibri"/>
            <family val="2"/>
          </rPr>
          <t>Required for flex shapes</t>
        </r>
      </text>
    </comment>
    <comment ref="T2" authorId="0" shapeId="0" xr:uid="{DF7B0726-D07A-5046-97D5-DBED29CDEEF4}">
      <text>
        <r>
          <rPr>
            <sz val="11"/>
            <color rgb="FF000000"/>
            <rFont val="Calibri"/>
            <family val="2"/>
          </rPr>
          <t>Provide comma separated NSG names for multiple NSGs</t>
        </r>
      </text>
    </comment>
    <comment ref="U2" authorId="0" shapeId="0" xr:uid="{1C78D501-41A0-FF4E-940F-1AB63A6F1170}">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AF483CCB-24B1-7849-A7CA-2DD26FFC5F5C}">
      <text>
        <r>
          <rPr>
            <sz val="11"/>
            <color rgb="FF000000"/>
            <rFont val="Calibri"/>
            <family val="2"/>
          </rPr>
          <t xml:space="preserve">Provide this value if the network type is OCI_VCN_IP_NATIVE
</t>
        </r>
      </text>
    </comment>
    <comment ref="X2" authorId="0" shapeId="0" xr:uid="{575CFB25-FB9D-9442-A24F-3F99DD265484}">
      <text>
        <r>
          <rPr>
            <sz val="11"/>
            <color rgb="FF000000"/>
            <rFont val="Calibri"/>
            <family val="2"/>
          </rPr>
          <t>Provide this value if the network type is OCI_VCN_IP_NATIVE</t>
        </r>
      </text>
    </comment>
    <comment ref="Y2" authorId="0" shapeId="0" xr:uid="{FA26DA58-6BA4-164E-9961-E3B9BE1DFED0}">
      <text>
        <r>
          <rPr>
            <sz val="11"/>
            <color rgb="FF000000"/>
            <rFont val="Calibri"/>
            <family val="2"/>
          </rPr>
          <t>Provide this value if the network type is OCI_VCN_IP_NATIVE</t>
        </r>
      </text>
    </comment>
    <comment ref="Z2" authorId="0" shapeId="0" xr:uid="{E814A462-F98D-DA4C-81C6-A1ADD4E348FE}">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<sst xmlns="http://schemas.openxmlformats.org/spreadsheetml/2006/main" count="2556" uniqueCount="1349">
  <si>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</si>
  <si>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</si>
  <si>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</si>
  <si>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</si>
  <si>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</si>
  <si>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</si>
  <si>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</si>
  <si>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</si>
  <si>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</si>
  <si>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</si>
  <si>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</si>
  <si>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</si>
  <si>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</si>
  <si>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</si>
  <si>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</si>
  <si>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</si>
  <si>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</si>
  <si>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</si>
  <si>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</si>
  <si>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</si>
  <si>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</si>
  <si>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</si>
  <si>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</si>
  <si>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</si>
  <si>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</si>
  <si>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</si>
  <si>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</si>
  <si>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</si>
  <si>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</si>
  <si>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</si>
  <si>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</si>
  <si>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</si>
  <si>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</si>
  <si>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</si>
  <si>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</si>
  <si>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</si>
  <si>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</si>
  <si>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</si>
  <si>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</si>
  <si>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</si>
  <si>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</si>
  <si>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</si>
  <si>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</si>
  <si>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</si>
  <si>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</si>
  <si>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</si>
  <si>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</si>
  <si>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</si>
  <si>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</si>
  <si>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</si>
  <si>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</si>
  <si>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</si>
  <si>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</si>
  <si>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</si>
  <si>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</si>
  <si>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</si>
  <si>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</si>
  <si>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</si>
  <si>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</si>
  <si>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</si>
  <si>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</si>
  <si>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</si>
  <si>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</si>
  <si>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</si>
  <si>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</si>
  <si>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</si>
  <si>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</si>
  <si>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</si>
  <si>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</si>
  <si>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</si>
  <si>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</si>
  <si>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</si>
  <si>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</si>
  <si>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</si>
  <si>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</si>
  <si>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</si>
  <si>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</si>
  <si>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</si>
  <si>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</si>
  <si>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</si>
  <si>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</si>
  <si>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</si>
  <si>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</si>
  <si>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</si>
  <si>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</si>
  <si>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</si>
  <si>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</si>
  <si>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</si>
  <si>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</si>
  <si>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</si>
  <si>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</si>
  <si>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</si>
  <si>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</si>
  <si>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</si>
  <si>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</si>
  <si>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</si>
  <si>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</si>
  <si>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</si>
  <si>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</si>
  <si>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</si>
  <si>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</si>
  <si>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</si>
  <si>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</si>
  <si>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</si>
  <si>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</si>
  <si>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</si>
  <si>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</si>
  <si>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</si>
  <si>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</si>
  <si>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</si>
  <si>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</si>
  <si>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</si>
  <si>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</si>
  <si>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</si>
  <si>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</si>
  <si>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</si>
  <si>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</si>
  <si>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</si>
  <si>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</si>
  <si>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</si>
  <si>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</si>
  <si>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</si>
  <si>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</si>
  <si>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</si>
  <si>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</si>
  <si>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</si>
  <si>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</si>
  <si>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</si>
  <si>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</si>
  <si>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</si>
  <si>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</si>
  <si>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</si>
  <si>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</si>
  <si>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</si>
  <si>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</si>
  <si>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</si>
  <si>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</si>
  <si>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</si>
  <si>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</si>
  <si>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</si>
  <si>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</si>
  <si>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</si>
  <si>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</si>
  <si>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</si>
  <si>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</si>
  <si>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</si>
  <si>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</si>
  <si>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</si>
  <si>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</si>
  <si>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</si>
  <si>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</si>
  <si>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</si>
  <si>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</si>
  <si>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</si>
  <si>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</si>
  <si>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</si>
  <si>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</si>
  <si>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</si>
  <si>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</si>
  <si>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</si>
  <si>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</si>
  <si>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</si>
  <si>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</si>
  <si>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</si>
  <si>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</si>
  <si>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</si>
  <si>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</si>
  <si>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</si>
  <si>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</si>
  <si>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</si>
  <si>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</si>
  <si>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</si>
  <si>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</si>
  <si>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</si>
  <si>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</si>
  <si>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</si>
  <si>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</si>
  <si>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</si>
  <si>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</si>
  <si>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</si>
  <si>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</si>
  <si>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</si>
  <si>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</si>
  <si>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</si>
  <si>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</si>
  <si>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</si>
  <si>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</si>
  <si>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</si>
  <si>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</si>
  <si>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</si>
  <si>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</si>
  <si>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</si>
  <si>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</si>
  <si>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</si>
  <si>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</si>
  <si>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</si>
  <si>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</si>
  <si>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</si>
  <si>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</si>
  <si>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</si>
  <si>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</si>
  <si>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</si>
  <si>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</si>
  <si>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</si>
  <si>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</si>
  <si>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</si>
  <si>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</si>
  <si>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</si>
  <si>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</si>
  <si>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</si>
  <si>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</si>
  <si>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</si>
  <si>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</si>
  <si>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</si>
  <si>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</si>
  <si>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</si>
  <si>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</si>
  <si>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</si>
  <si>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</si>
  <si>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</si>
  <si>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</si>
  <si>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</si>
  <si>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</si>
  <si>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</si>
  <si>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</si>
  <si>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</si>
  <si>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</si>
  <si>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</si>
  <si>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</si>
  <si>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</si>
  <si>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</si>
  <si>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</si>
  <si>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</si>
  <si>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</si>
  <si>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</si>
  <si>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</si>
  <si>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</si>
  <si>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</si>
  <si>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</si>
  <si>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</si>
  <si>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</si>
  <si>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</si>
  <si>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</si>
  <si>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</si>
  <si>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</si>
  <si>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</si>
  <si>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</si>
  <si>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</si>
  <si>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</si>
  <si>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</si>
  <si>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</si>
  <si>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</si>
  <si>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</si>
  <si>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</si>
  <si>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</si>
  <si>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</si>
  <si>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</si>
  <si>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</si>
  <si>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</si>
  <si>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</si>
  <si>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</si>
  <si>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</si>
  <si>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</si>
  <si>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</si>
  <si>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</si>
  <si>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</si>
  <si>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</si>
  <si>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</si>
  <si>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</si>
  <si>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</si>
  <si>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</si>
  <si>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</si>
  <si>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</si>
  <si>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</si>
  <si>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</si>
  <si>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</si>
  <si>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</si>
  <si>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</si>
  <si>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</si>
  <si>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</si>
  <si>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</si>
  <si>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</si>
  <si>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</si>
  <si>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</si>
  <si>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</si>
  <si>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</si>
  <si>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</si>
  <si>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</si>
  <si>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</si>
  <si>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</si>
  <si>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</si>
  <si>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</si>
  <si>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</si>
  <si>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</si>
  <si>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</si>
  <si>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</si>
  <si>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</si>
  <si>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</si>
  <si>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</si>
  <si>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</si>
  <si>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</si>
  <si>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</si>
  <si>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</si>
  <si>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</si>
  <si>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</si>
  <si>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</si>
  <si>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</si>
  <si>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</si>
  <si>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</si>
  <si>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</si>
  <si>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</si>
  <si>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</si>
  <si>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</si>
  <si>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</si>
  <si>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</si>
  <si>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</si>
  <si>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</si>
  <si>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</si>
  <si>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</si>
  <si>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</si>
  <si>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</si>
  <si>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</si>
  <si>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</si>
  <si>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</si>
  <si>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</si>
  <si>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</si>
  <si>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</si>
  <si>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</si>
  <si>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</si>
  <si>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</si>
  <si>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</si>
  <si>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</si>
  <si>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</si>
  <si>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</si>
  <si>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</si>
  <si>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</si>
  <si>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</si>
  <si>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</si>
  <si>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</si>
  <si>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</si>
  <si>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</si>
  <si>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</si>
  <si>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</si>
  <si>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</si>
  <si>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</si>
  <si>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</si>
  <si>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</si>
  <si>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</si>
  <si>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</si>
  <si>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</si>
  <si>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</si>
  <si>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</si>
  <si>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</si>
  <si>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</si>
  <si>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</si>
  <si>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</si>
  <si>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</si>
  <si>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</si>
  <si>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</si>
  <si>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</si>
  <si>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</si>
  <si>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</si>
  <si>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</si>
  <si>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</si>
  <si>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</si>
  <si>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</si>
  <si>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</si>
  <si>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</si>
  <si>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</si>
  <si>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</si>
  <si>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</si>
  <si>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</si>
  <si>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</si>
  <si>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</si>
  <si>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</si>
  <si>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</si>
  <si>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</si>
  <si>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</si>
  <si>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</si>
  <si>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</si>
  <si>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</si>
  <si>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</si>
  <si>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</si>
  <si>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</si>
  <si>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</si>
  <si>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</si>
  <si>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</si>
  <si>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</si>
  <si>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</si>
  <si>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</si>
  <si>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</si>
  <si>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</si>
  <si>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</si>
  <si>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</si>
  <si>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</si>
  <si>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</si>
  <si>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</si>
  <si>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</si>
  <si>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</si>
  <si>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</si>
  <si>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</si>
  <si>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</si>
  <si>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</si>
  <si>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</si>
  <si>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</si>
  <si>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</si>
  <si>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</si>
  <si>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</si>
  <si>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</si>
  <si>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</si>
  <si>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</si>
  <si>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</si>
  <si>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</si>
  <si>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</si>
  <si>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</si>
  <si>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</si>
  <si>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</si>
  <si>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</si>
  <si>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</si>
  <si>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</si>
  <si>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</si>
  <si>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</si>
  <si>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</si>
  <si>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</si>
  <si>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</si>
  <si>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</si>
  <si>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</si>
  <si>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</si>
  <si>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</si>
  <si>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</si>
  <si>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</si>
  <si>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</si>
  <si>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</si>
  <si>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</si>
  <si>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</si>
  <si>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</si>
  <si>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</si>
  <si>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</si>
  <si>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</si>
  <si>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</si>
  <si>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</si>
  <si>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</si>
  <si>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</si>
  <si>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</si>
  <si>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</si>
  <si>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</si>
  <si>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</si>
  <si>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</si>
  <si>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</si>
  <si>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</si>
  <si>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</si>
  <si>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</si>
  <si>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</si>
  <si>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</si>
  <si>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</si>
  <si>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</si>
  <si>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</si>
  <si>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</si>
  <si>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</si>
  <si>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</si>
  <si>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</si>
  <si>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</si>
  <si>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</si>
  <si>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</si>
  <si>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</si>
  <si>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</si>
  <si>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</si>
  <si>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</si>
  <si>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</si>
  <si>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</si>
  <si>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</si>
  <si>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</si>
  <si>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</si>
  <si>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</si>
  <si>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</si>
  <si>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</si>
  <si>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</si>
  <si>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</si>
  <si>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</si>
  <si>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</si>
  <si>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</si>
  <si>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</si>
  <si>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</si>
  <si>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</si>
  <si>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</si>
  <si>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</si>
  <si>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</si>
  <si>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</si>
  <si>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</si>
  <si>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</si>
  <si>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</si>
  <si>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</si>
  <si>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</si>
  <si>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</si>
  <si>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</si>
  <si>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</si>
  <si>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</si>
  <si>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</si>
  <si>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</si>
  <si>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</si>
  <si>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</si>
  <si>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</si>
  <si>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</si>
  <si>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</si>
  <si>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</si>
  <si>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</si>
  <si>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</si>
  <si>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</si>
  <si>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</si>
  <si>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</si>
  <si>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</si>
  <si>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</si>
  <si>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</si>
  <si>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</si>
  <si>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</si>
  <si>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</si>
  <si>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</si>
  <si>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</si>
  <si>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</si>
  <si>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</si>
  <si>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</si>
  <si>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</si>
  <si>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</si>
  <si>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</si>
  <si>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</si>
  <si>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</si>
  <si>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</si>
  <si>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</si>
  <si>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</si>
  <si>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</si>
  <si>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</si>
  <si>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</si>
  <si>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</si>
  <si>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</si>
  <si>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</si>
  <si>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</si>
  <si>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</si>
  <si>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</si>
  <si>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</si>
  <si>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</si>
  <si>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</si>
  <si>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</si>
  <si>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</si>
  <si>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</si>
  <si>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</si>
  <si>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</si>
  <si>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</si>
  <si>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</si>
  <si>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</si>
  <si>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</si>
  <si>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</si>
  <si>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</si>
  <si>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</si>
  <si>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</si>
  <si>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</si>
  <si>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</si>
  <si>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</si>
  <si>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</si>
  <si>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</si>
  <si>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</si>
  <si>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</si>
  <si>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</si>
  <si>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</si>
  <si>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</si>
  <si>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</si>
  <si>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</si>
  <si>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</si>
  <si>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</si>
  <si>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</si>
  <si>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</si>
  <si>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</si>
  <si>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</si>
  <si>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</si>
  <si>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</si>
  <si>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</si>
  <si>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</si>
  <si>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</si>
  <si>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</si>
  <si>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</si>
  <si>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</si>
  <si>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</si>
  <si>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</si>
  <si>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</si>
  <si>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</si>
  <si>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</si>
  <si>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</si>
  <si>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</si>
  <si>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</si>
  <si>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</si>
  <si>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</si>
  <si>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</si>
  <si>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</si>
  <si>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</si>
  <si>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</si>
  <si>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</si>
  <si>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</si>
  <si>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</si>
  <si>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</si>
  <si>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</si>
  <si>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</si>
  <si>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</si>
  <si>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</si>
  <si>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</si>
  <si>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</si>
  <si>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</si>
  <si>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</si>
  <si>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</si>
  <si>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</si>
  <si>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</si>
  <si>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</si>
  <si>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</si>
  <si>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</si>
  <si>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</si>
  <si>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</si>
  <si>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</si>
  <si>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</si>
  <si>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</si>
  <si>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</si>
  <si>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</si>
  <si>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</si>
  <si>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</si>
  <si>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</si>
  <si>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</si>
  <si>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</si>
  <si>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</si>
  <si>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</si>
  <si>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</si>
  <si>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</si>
  <si>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</si>
  <si>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</si>
  <si>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</si>
  <si>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</si>
  <si>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</si>
  <si>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</si>
  <si>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</si>
  <si>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</si>
  <si>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</si>
  <si>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</si>
  <si>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</si>
  <si>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</si>
  <si>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</si>
  <si>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</si>
  <si>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</si>
  <si>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</si>
  <si>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</si>
  <si>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</si>
  <si>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</si>
  <si>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</si>
  <si>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</si>
  <si>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</si>
  <si>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</si>
  <si>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</si>
  <si>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</si>
  <si>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</si>
  <si>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</si>
  <si>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</si>
  <si>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</si>
  <si>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</si>
  <si>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</si>
  <si>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</si>
  <si>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</si>
  <si>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</si>
  <si>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</si>
  <si>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</si>
  <si>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</si>
  <si>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</si>
  <si>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</si>
  <si>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</si>
  <si>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</si>
  <si>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</si>
  <si>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</si>
  <si>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</si>
  <si>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</si>
  <si>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</si>
  <si>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</si>
  <si>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</si>
  <si>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</si>
  <si>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</si>
  <si>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</si>
  <si>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</si>
  <si>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</si>
  <si>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</si>
  <si>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</si>
  <si>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</si>
  <si>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</si>
  <si>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</si>
  <si>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</si>
  <si>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</si>
  <si>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</si>
  <si>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</si>
  <si>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</si>
  <si>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</si>
  <si>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</si>
  <si>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</si>
  <si>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</si>
  <si>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</si>
  <si>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</si>
  <si>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</si>
  <si>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</si>
  <si>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</si>
  <si>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</si>
  <si>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</si>
  <si>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</si>
  <si>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</si>
  <si>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</si>
  <si>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</si>
  <si>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</si>
  <si>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</si>
  <si>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</si>
  <si>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</si>
  <si>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</si>
  <si>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</si>
  <si>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</si>
  <si>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</si>
  <si>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</si>
  <si>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</si>
  <si>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</si>
  <si>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</si>
  <si>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</si>
  <si>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</si>
  <si>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</si>
  <si>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</si>
  <si>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</si>
  <si>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</si>
  <si>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</si>
  <si>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</si>
  <si>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</si>
  <si>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</si>
  <si>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</si>
  <si>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</si>
  <si>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</si>
  <si>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</si>
  <si>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</si>
  <si>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</si>
  <si>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</si>
  <si>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</si>
  <si>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</si>
  <si>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</si>
  <si>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</si>
  <si>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</si>
  <si>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</si>
  <si>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</si>
  <si>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</si>
  <si>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</si>
  <si>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</si>
  <si>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</si>
  <si>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</si>
  <si>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</si>
  <si>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</si>
  <si>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</si>
  <si>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</si>
  <si>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</si>
  <si>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</si>
  <si>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</si>
  <si>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</si>
  <si>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</si>
  <si>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</si>
  <si>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</si>
  <si>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</si>
  <si>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</si>
  <si>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</si>
  <si>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</si>
  <si>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</si>
  <si>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</si>
  <si>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</si>
  <si>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</si>
  <si>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</si>
  <si>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</si>
  <si>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</si>
  <si>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</si>
  <si>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</si>
  <si>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</si>
  <si>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</si>
  <si>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</si>
  <si>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</si>
  <si>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</si>
  <si>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</si>
  <si>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</si>
  <si>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</si>
  <si>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</si>
  <si>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</si>
  <si>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</si>
  <si>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</si>
  <si>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</si>
  <si>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</si>
  <si>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</si>
  <si>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</si>
  <si>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</si>
  <si>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</si>
  <si>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</si>
  <si>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</si>
  <si>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</si>
  <si>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</si>
  <si>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</si>
  <si>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</si>
  <si>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</si>
  <si>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</si>
  <si>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</si>
  <si>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</si>
  <si>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</si>
  <si>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</si>
  <si>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</si>
  <si>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</si>
  <si>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</si>
  <si>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</si>
  <si>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</si>
  <si>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</si>
  <si>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</si>
  <si>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</si>
  <si>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</si>
  <si>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</si>
  <si>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</si>
  <si>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</si>
  <si>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</si>
  <si>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</si>
  <si>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</si>
  <si>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</si>
  <si>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</si>
  <si>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</si>
  <si>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</si>
  <si>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</si>
  <si>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</si>
  <si>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</si>
  <si>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</si>
  <si>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</si>
  <si>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</si>
  <si>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</si>
  <si>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</si>
  <si>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</si>
  <si>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</si>
  <si>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</si>
  <si>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</si>
  <si>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</si>
  <si>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</si>
  <si>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</si>
  <si>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</si>
  <si>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</si>
  <si>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</si>
  <si>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</si>
  <si>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</si>
  <si>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</si>
  <si>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</si>
  <si>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</si>
  <si>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</si>
  <si>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</si>
  <si>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</si>
  <si>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</si>
  <si>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</si>
  <si>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</si>
  <si>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</si>
  <si>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</si>
  <si>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</si>
  <si>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</si>
  <si>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</si>
  <si>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</si>
  <si>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</si>
  <si>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</si>
  <si>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</si>
  <si>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</si>
  <si>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</si>
  <si>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</si>
  <si>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</si>
  <si>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</si>
  <si>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</si>
  <si>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</si>
  <si>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</si>
  <si>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</si>
  <si>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</si>
  <si>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</si>
  <si>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</si>
  <si>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</si>
  <si>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</si>
  <si>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</si>
  <si>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</si>
  <si>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</si>
  <si>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</si>
  <si>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</si>
  <si>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</si>
  <si>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</si>
  <si>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</si>
  <si>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</si>
  <si>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</si>
  <si>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</si>
  <si>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</si>
  <si>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</si>
  <si>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</si>
  <si>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</si>
  <si>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</si>
  <si>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</si>
  <si>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</si>
  <si>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</si>
  <si>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</si>
  <si>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</si>
  <si>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</si>
  <si>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</si>
  <si>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</si>
  <si>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</si>
  <si>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</si>
  <si>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</si>
  <si>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</si>
  <si>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</si>
  <si>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</si>
  <si>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</si>
  <si>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</si>
  <si>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</si>
  <si>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</si>
  <si>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</si>
  <si>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</si>
  <si>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</si>
  <si>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</si>
  <si>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</si>
  <si>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</si>
  <si>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</si>
  <si>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</si>
  <si>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</si>
  <si>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</si>
  <si>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</si>
  <si>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</si>
  <si>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</si>
  <si>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</si>
  <si>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</si>
  <si>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</si>
  <si>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</si>
  <si>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</si>
  <si>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</si>
  <si>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</si>
  <si>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</si>
  <si>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</si>
  <si>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</si>
  <si>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</si>
  <si>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</si>
  <si>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use bastion in compartment Security</t>
  </si>
  <si>
    <t>allow group DatabaseAdmins to manage bastion-session in compartment Security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</si>
  <si>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</si>
  <si>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</si>
  <si>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</si>
  <si>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</si>
  <si>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</si>
  <si>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</si>
  <si>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</si>
  <si>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</si>
  <si>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</si>
  <si>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</si>
  <si>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</si>
  <si>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</si>
  <si>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</si>
  <si>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</si>
  <si>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</si>
  <si>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</si>
  <si>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</si>
  <si>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</si>
  <si>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</si>
  <si>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</si>
  <si>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</si>
  <si>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</si>
  <si>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</si>
  <si>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</si>
  <si>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</si>
  <si>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</si>
  <si>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</si>
  <si>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</si>
  <si>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</si>
  <si>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</si>
  <si>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</si>
  <si>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</si>
  <si>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</si>
  <si>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</si>
  <si>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</si>
  <si>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</si>
  <si>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</si>
  <si>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</si>
  <si>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</si>
  <si>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</si>
  <si>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</si>
  <si>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</si>
  <si>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</si>
  <si>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</si>
  <si>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</si>
  <si>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</si>
  <si>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</si>
  <si>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</si>
  <si>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</si>
  <si>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</si>
  <si>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</si>
  <si>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</si>
  <si>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</si>
  <si>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</si>
  <si>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</si>
  <si>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</si>
  <si>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</si>
  <si>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</si>
  <si>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</si>
  <si>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</si>
  <si>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</si>
  <si>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</si>
  <si>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</si>
  <si>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</si>
  <si>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</si>
  <si>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</si>
  <si>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</si>
  <si>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</si>
  <si>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</si>
  <si>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</si>
  <si>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</si>
  <si>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</si>
  <si>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</si>
  <si>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</si>
  <si>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</si>
  <si>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</si>
  <si>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</si>
  <si>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</si>
  <si>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</si>
  <si>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</si>
  <si>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</si>
  <si>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</si>
  <si>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</si>
  <si>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</si>
  <si>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</si>
  <si>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</si>
  <si>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</si>
  <si>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</si>
  <si>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</si>
  <si>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</si>
  <si>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</si>
  <si>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</si>
  <si>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</si>
  <si>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</si>
  <si>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</si>
  <si>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</si>
  <si>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</si>
  <si>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</si>
  <si>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</si>
  <si>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</si>
  <si>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</si>
  <si>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</si>
  <si>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</si>
  <si>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</si>
  <si>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</si>
  <si>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</si>
  <si>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</si>
  <si>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</si>
  <si>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</si>
  <si>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</si>
  <si>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</si>
  <si>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</si>
  <si>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</si>
  <si>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</si>
  <si>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</si>
  <si>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</si>
  <si>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</si>
  <si>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</si>
  <si>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</si>
  <si>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</si>
  <si>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</si>
  <si>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</si>
  <si>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</si>
  <si>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</si>
  <si>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</si>
  <si>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</si>
  <si>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</si>
  <si>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</si>
  <si>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</si>
  <si>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</si>
  <si>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</si>
  <si>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</si>
  <si>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</si>
  <si>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</si>
  <si>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</si>
  <si>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</si>
  <si>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</si>
  <si>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</si>
  <si>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</si>
  <si>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</si>
  <si>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</si>
  <si>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</si>
  <si>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</si>
  <si>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</si>
  <si>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</si>
  <si>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</si>
  <si>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</si>
  <si>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</si>
  <si>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</si>
  <si>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</si>
  <si>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</si>
  <si>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</si>
  <si>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</si>
  <si>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</si>
  <si>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</si>
  <si>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</si>
  <si>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</si>
  <si>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</si>
  <si>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</si>
  <si>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</si>
  <si>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</si>
  <si>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</si>
  <si>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</si>
  <si>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</si>
  <si>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</si>
  <si>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</si>
  <si>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</si>
  <si>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</si>
  <si>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</si>
  <si>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</si>
  <si>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</si>
  <si>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</si>
  <si>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</si>
  <si>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</si>
  <si>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</si>
  <si>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</si>
  <si>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</si>
  <si>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</si>
  <si>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</si>
  <si>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</si>
  <si>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</si>
  <si>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</si>
  <si>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</si>
  <si>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</si>
  <si>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</si>
  <si>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</si>
  <si>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</si>
  <si>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</si>
  <si>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</si>
  <si>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</si>
  <si>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</si>
  <si>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</si>
  <si>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</si>
  <si>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</si>
  <si>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</si>
  <si>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</si>
  <si>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</si>
  <si>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</si>
  <si>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</si>
  <si>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</si>
  <si>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</si>
  <si>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</si>
  <si>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</si>
  <si>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</si>
  <si>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</si>
  <si>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</si>
  <si>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</si>
  <si>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</si>
  <si>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</si>
  <si>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</si>
  <si>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</si>
  <si>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</si>
  <si>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</si>
  <si>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</si>
  <si>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</si>
  <si>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</si>
  <si>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</si>
  <si>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</si>
  <si>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</si>
  <si>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</si>
  <si>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</si>
  <si>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</si>
  <si>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</si>
  <si>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</si>
  <si>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</si>
  <si>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</si>
  <si>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</si>
  <si>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</si>
  <si>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</si>
  <si>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</si>
  <si>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</si>
  <si>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</si>
  <si>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</si>
  <si>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</si>
  <si>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</si>
  <si>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</si>
  <si>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</si>
  <si>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</si>
  <si>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</si>
  <si>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</si>
  <si>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</si>
  <si>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</si>
  <si>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</si>
  <si>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</si>
  <si>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</si>
  <si>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</si>
  <si>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</si>
  <si>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</si>
  <si>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</si>
  <si>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</si>
  <si>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</si>
  <si>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</si>
  <si>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</si>
  <si>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</si>
  <si>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User Description</t>
  </si>
  <si>
    <t>User email</t>
  </si>
  <si>
    <t>Group Names</t>
  </si>
  <si>
    <t>Disable Capabilities</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</si>
  <si>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</si>
  <si>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</si>
  <si>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</si>
  <si>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</si>
  <si>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</si>
  <si>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</si>
  <si>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</si>
  <si>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</si>
  <si>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</si>
  <si>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</si>
  <si>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</si>
  <si>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</si>
  <si>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</si>
  <si>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</si>
  <si>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</si>
  <si>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</si>
  <si>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</si>
  <si>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</si>
  <si>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</si>
  <si>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</si>
  <si>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</si>
  <si>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</si>
  <si>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</si>
  <si>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</si>
  <si>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</si>
  <si>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</si>
  <si>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</si>
  <si>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</si>
  <si>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</si>
  <si>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</si>
  <si>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</si>
  <si>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</si>
  <si>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</si>
  <si>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</si>
  <si>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</si>
  <si>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</si>
  <si>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</si>
  <si>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</si>
  <si>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</si>
  <si>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</si>
  <si>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</si>
  <si>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</si>
  <si>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</si>
  <si>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</si>
  <si>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</si>
  <si>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</si>
  <si>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</si>
  <si>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</si>
  <si>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</si>
  <si>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</si>
  <si>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</si>
  <si>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</si>
  <si>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</si>
  <si>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</si>
  <si>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</si>
  <si>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</si>
  <si>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</si>
  <si>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</si>
  <si>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</si>
  <si>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</si>
  <si>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</si>
  <si>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</si>
  <si>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</si>
  <si>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</si>
  <si>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</si>
  <si>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</si>
  <si>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</si>
  <si>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</si>
  <si>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</si>
  <si>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</si>
  <si>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</si>
  <si>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</si>
  <si>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</si>
  <si>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</si>
  <si>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</si>
  <si>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</si>
  <si>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</si>
  <si>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</si>
  <si>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</si>
  <si>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</si>
  <si>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</si>
  <si>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</si>
  <si>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</si>
  <si>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</si>
  <si>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</si>
  <si>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</si>
  <si>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</si>
  <si>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</si>
  <si>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</si>
  <si>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</si>
  <si>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</si>
  <si>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</si>
  <si>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</si>
  <si>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</si>
  <si>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</si>
  <si>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</si>
  <si>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t>
    </r>
    <r>
      <rPr>
        <b/>
        <i/>
        <sz val="11"/>
        <color theme="1"/>
        <rFont val="Calibri"/>
        <family val="2"/>
        <scheme val="minor"/>
      </rPr>
      <t>&lt;compartment name&gt;@&lt;vcn name&gt;=&lt;CIDR&gt;</t>
    </r>
    <r>
      <rPr>
        <sz val="11"/>
        <color theme="1"/>
        <rFont val="Calibri"/>
        <family val="2"/>
        <scheme val="minor"/>
      </rPr>
      <t xml:space="preserve">. Values can be specified using semi colon (;) as the delimeter. Ex: Network@VCN1=10.0.1.0/18;Network@VCN2=10.0.2.0/18,10.0.3.0/18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</si>
  <si>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</si>
  <si>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</si>
  <si>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Subnet Names</t>
  </si>
  <si>
    <t>VLAN Names</t>
  </si>
  <si>
    <t>Row references</t>
  </si>
  <si>
    <t>Sl.No</t>
  </si>
  <si>
    <t>Subnet Unique</t>
  </si>
  <si>
    <t>VLAN Unique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</si>
  <si>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t>
    </r>
  </si>
  <si>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</si>
  <si>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</si>
  <si>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</si>
  <si>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</si>
  <si>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</si>
  <si>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</si>
  <si>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</si>
  <si>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</si>
  <si>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</si>
  <si>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</si>
  <si>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</si>
  <si>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</si>
  <si>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</si>
  <si>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to use vnics in compartment Database</t>
  </si>
  <si>
    <t>allow group DatabaseAdmins to manage private-ips in compartment Network</t>
  </si>
  <si>
    <t>allow group DatabaseAdmins to read keys in compartment Security</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</si>
  <si>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</si>
  <si>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</si>
  <si>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</si>
  <si>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</si>
  <si>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</si>
  <si>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</si>
  <si>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</si>
  <si>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</si>
  <si>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</si>
  <si>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</si>
  <si>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</si>
  <si>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</si>
  <si>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</si>
  <si>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</si>
  <si>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servers.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</si>
  <si>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</si>
  <si>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</si>
  <si>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</si>
  <si>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</si>
  <si>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</si>
  <si>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</si>
  <si>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</si>
  <si>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</si>
  <si>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</si>
  <si>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</si>
  <si>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</si>
  <si>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</si>
  <si>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</si>
  <si>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r>
      <t xml:space="preserve"># Rows after &lt;END&gt; will not be processed (Sample data is provided for reference after &lt;END&gt;);
"SDDC name" - </t>
    </r>
    <r>
      <rPr>
        <sz val="11"/>
        <color theme="1"/>
        <rFont val="Calibri"/>
        <family val="2"/>
        <scheme val="minor"/>
      </rPr>
      <t xml:space="preserve">Name of the SDDC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r>
      <rPr>
        <b/>
        <sz val="11"/>
        <color theme="1"/>
        <rFont val="Calibri"/>
        <family val="2"/>
        <scheme val="minor"/>
      </rPr>
      <t xml:space="preserve">
Note: For this release of the toolkit, only DenseIO shapes are permissible.</t>
    </r>
  </si>
  <si>
    <t>RT_Rule::1::Days
RT_Rule1::2::Days::30-06-2023</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</si>
  <si>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v11
New Services - DNS, RPC, OCVS, VLANs, Buckets, Users
Enhancements - Added support for Remote Exec and Cloud Init for Instances, Adding cloned recipes for CloudGuard
</t>
    </r>
  </si>
  <si>
    <t>Compartment Unique</t>
  </si>
  <si>
    <t>VCN Unique</t>
  </si>
  <si>
    <t>VCN for DRG Unique</t>
  </si>
  <si>
    <t>129.20.20.1@default.sh</t>
  </si>
  <si>
    <t>default.yaml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</si>
</sst>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4" fillId="0" borderId="0" applyNumberFormat="0" applyFill="0" applyBorder="0" applyAlignment="0" applyProtection="0"/>
  </cellStyleXfs>
  <cellXfs count="140">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8"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8" fillId="0" borderId="13" xfId="0" applyFont="1" applyBorder="1" applyAlignment="1">
      <alignment horizontal="left" vertical="top"/>
    </xf>
    <xf numFmtId="49" fontId="28" fillId="0" borderId="13" xfId="0" applyNumberFormat="1" applyFont="1" applyBorder="1" applyAlignment="1">
      <alignment horizontal="left" vertical="top"/>
    </xf>
    <xf numFmtId="0" fontId="29" fillId="0" borderId="13" xfId="0" applyFont="1" applyBorder="1" applyAlignment="1">
      <alignment horizontal="left" vertical="top" wrapText="1"/>
    </xf>
    <xf numFmtId="0" fontId="28"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7"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6"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0" fillId="8" borderId="0" xfId="0" applyFill="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3" fillId="2" borderId="13" xfId="0" applyFont="1" applyFill="1" applyBorder="1" applyAlignment="1">
      <alignment horizontal="left" wrapText="1"/>
    </xf>
    <xf numFmtId="0" fontId="34" fillId="0" borderId="0" xfId="2" applyAlignment="1">
      <alignment wrapText="1"/>
    </xf>
    <xf numFmtId="0" fontId="3" fillId="6" borderId="13" xfId="0" applyFont="1" applyFill="1" applyBorder="1" applyAlignment="1">
      <alignment horizontal="left" vertical="top" wrapText="1"/>
    </xf>
    <xf numFmtId="0" fontId="0" fillId="0" borderId="12" xfId="0" applyBorder="1"/>
    <xf numFmtId="0" fontId="0" fillId="0" borderId="11" xfId="0" applyBorder="1"/>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3" fillId="6" borderId="13"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xf numFmtId="0" fontId="0" fillId="0" borderId="13" xfId="0" applyFill="1" applyBorder="1"/>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lasyavadavalli/PycharmProjects/mycd3/cd3-automation-toolkit/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2">
          <cell r="E2">
            <v>301</v>
          </cell>
          <cell r="F2">
            <v>8</v>
          </cell>
        </row>
        <row r="3">
          <cell r="E3">
            <v>302</v>
          </cell>
          <cell r="F3">
            <v>16</v>
          </cell>
        </row>
        <row r="4">
          <cell r="E4">
            <v>303</v>
          </cell>
          <cell r="F4">
            <v>32</v>
          </cell>
        </row>
        <row r="5">
          <cell r="E5">
            <v>307</v>
          </cell>
          <cell r="F5">
            <v>64</v>
          </cell>
        </row>
        <row r="6">
          <cell r="E6">
            <v>308</v>
          </cell>
        </row>
      </sheetData>
      <sheetData sheetId="39"/>
      <sheetData sheetId="4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 customHeight="1" thickBot="1" x14ac:dyDescent="0.25">
      <c r="A2" s="84" t="s">
        <v>1343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style="1" customWidth="1"/>
    <col min="3" max="3" width="40.83203125" bestFit="1" customWidth="1"/>
    <col min="4" max="4" width="32.5" customWidth="1"/>
    <col min="5" max="5" width="25.83203125" customWidth="1"/>
  </cols>
  <sheetData>
    <row r="1" spans="1:5" s="42" customFormat="1" ht="108" customHeight="1" x14ac:dyDescent="0.2">
      <c r="A1" s="113" t="s">
        <v>1313</v>
      </c>
      <c r="B1" s="113"/>
      <c r="C1" s="113"/>
      <c r="D1" s="113"/>
      <c r="E1" s="113"/>
    </row>
    <row r="2" spans="1:5" x14ac:dyDescent="0.2">
      <c r="A2" s="28" t="s">
        <v>0</v>
      </c>
      <c r="B2" s="28" t="s">
        <v>1</v>
      </c>
      <c r="C2" s="28" t="s">
        <v>2</v>
      </c>
      <c r="D2" s="28" t="s">
        <v>3</v>
      </c>
      <c r="E2" s="28" t="s">
        <v>424</v>
      </c>
    </row>
    <row r="3" spans="1:5" ht="43.5" customHeight="1" x14ac:dyDescent="0.2">
      <c r="A3" s="34" t="s">
        <v>5</v>
      </c>
      <c r="B3" s="34" t="s">
        <v>556</v>
      </c>
      <c r="C3" s="34" t="s">
        <v>557</v>
      </c>
      <c r="D3" s="34" t="s">
        <v>401</v>
      </c>
      <c r="E3" s="35"/>
    </row>
    <row r="4" spans="1:5" ht="29" customHeight="1" x14ac:dyDescent="0.2">
      <c r="A4" s="34" t="s">
        <v>5</v>
      </c>
      <c r="B4" s="34" t="s">
        <v>1183</v>
      </c>
      <c r="C4" s="34" t="s">
        <v>559</v>
      </c>
      <c r="D4" s="34" t="s">
        <v>401</v>
      </c>
      <c r="E4" s="35"/>
    </row>
    <row r="5" spans="1:5" ht="45" customHeight="1" x14ac:dyDescent="0.2">
      <c r="A5" s="34" t="s">
        <v>5</v>
      </c>
      <c r="B5" s="34" t="s">
        <v>353</v>
      </c>
      <c r="C5" s="34" t="s">
        <v>560</v>
      </c>
      <c r="D5" s="34" t="s">
        <v>401</v>
      </c>
      <c r="E5" s="35"/>
    </row>
    <row r="6" spans="1:5" ht="28.5" customHeight="1" x14ac:dyDescent="0.2">
      <c r="A6" s="34" t="s">
        <v>5</v>
      </c>
      <c r="B6" s="34" t="s">
        <v>561</v>
      </c>
      <c r="C6" s="34" t="s">
        <v>562</v>
      </c>
      <c r="D6" s="34" t="s">
        <v>401</v>
      </c>
      <c r="E6" s="35"/>
    </row>
    <row r="7" spans="1:5" x14ac:dyDescent="0.2">
      <c r="A7" s="35" t="s">
        <v>4</v>
      </c>
      <c r="B7" s="34"/>
      <c r="C7" s="35"/>
      <c r="D7" s="34"/>
      <c r="E7" s="35"/>
    </row>
    <row r="8" spans="1:5" x14ac:dyDescent="0.2">
      <c r="A8" s="55" t="s">
        <v>5</v>
      </c>
      <c r="B8" s="55" t="s">
        <v>353</v>
      </c>
      <c r="C8" s="55" t="s">
        <v>354</v>
      </c>
      <c r="D8" s="55"/>
      <c r="E8" s="55"/>
    </row>
    <row r="9" spans="1:5" ht="15.75" customHeight="1" x14ac:dyDescent="0.2">
      <c r="A9" s="55" t="s">
        <v>5</v>
      </c>
      <c r="B9" s="55" t="s">
        <v>355</v>
      </c>
      <c r="C9" s="55" t="s">
        <v>356</v>
      </c>
      <c r="D9" s="55" t="s">
        <v>353</v>
      </c>
      <c r="E9" s="55"/>
    </row>
    <row r="10" spans="1:5" x14ac:dyDescent="0.2">
      <c r="A10" s="55" t="s">
        <v>5</v>
      </c>
      <c r="B10" s="55" t="s">
        <v>357</v>
      </c>
      <c r="C10" s="55" t="s">
        <v>358</v>
      </c>
      <c r="D10" s="55" t="s">
        <v>353</v>
      </c>
      <c r="E10" s="55"/>
    </row>
    <row r="11" spans="1:5" x14ac:dyDescent="0.2">
      <c r="A11" s="55" t="s">
        <v>5</v>
      </c>
      <c r="B11" s="55" t="s">
        <v>359</v>
      </c>
      <c r="C11" s="55" t="s">
        <v>360</v>
      </c>
      <c r="D11" s="55"/>
      <c r="E11" s="55"/>
    </row>
    <row r="12" spans="1:5" x14ac:dyDescent="0.2">
      <c r="A12" s="55" t="s">
        <v>5</v>
      </c>
      <c r="B12" s="55" t="s">
        <v>355</v>
      </c>
      <c r="C12" s="55" t="s">
        <v>361</v>
      </c>
      <c r="D12" s="55" t="s">
        <v>359</v>
      </c>
      <c r="E12" s="55"/>
    </row>
    <row r="13" spans="1:5" x14ac:dyDescent="0.2">
      <c r="A13" s="55" t="s">
        <v>5</v>
      </c>
      <c r="B13" s="55" t="s">
        <v>321</v>
      </c>
      <c r="C13" s="55" t="s">
        <v>362</v>
      </c>
      <c r="D13" s="55" t="s">
        <v>363</v>
      </c>
      <c r="E13" s="55"/>
    </row>
    <row r="14" spans="1:5" x14ac:dyDescent="0.2">
      <c r="A14" s="55" t="s">
        <v>5</v>
      </c>
      <c r="B14" s="55" t="s">
        <v>357</v>
      </c>
      <c r="C14" s="55" t="s">
        <v>364</v>
      </c>
      <c r="D14" s="55" t="s">
        <v>359</v>
      </c>
      <c r="E14" s="55"/>
    </row>
    <row r="15" spans="1:5" ht="32" x14ac:dyDescent="0.2">
      <c r="A15" s="55" t="s">
        <v>5</v>
      </c>
      <c r="B15" s="55" t="s">
        <v>365</v>
      </c>
      <c r="C15" s="55" t="s">
        <v>366</v>
      </c>
      <c r="D15" s="55" t="s">
        <v>367</v>
      </c>
      <c r="E15" s="56" t="s">
        <v>433</v>
      </c>
    </row>
  </sheetData>
  <dataConsolidate/>
  <mergeCells count="1">
    <mergeCell ref="A1:E1"/>
  </mergeCells>
  <dataValidations count="4">
    <dataValidation allowBlank="1" sqref="A1:E1 B3:B1048576"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2" customFormat="1" ht="105.75" customHeight="1" x14ac:dyDescent="0.2">
      <c r="A1" s="113" t="s">
        <v>1285</v>
      </c>
      <c r="B1" s="113"/>
      <c r="C1" s="113"/>
      <c r="D1" s="113"/>
      <c r="E1" s="113"/>
    </row>
    <row r="2" spans="1:5" x14ac:dyDescent="0.2">
      <c r="A2" s="4" t="s">
        <v>0</v>
      </c>
      <c r="B2" s="4" t="s">
        <v>1</v>
      </c>
      <c r="C2" s="4" t="s">
        <v>2</v>
      </c>
      <c r="D2" s="28" t="s">
        <v>429</v>
      </c>
      <c r="E2" s="28" t="s">
        <v>424</v>
      </c>
    </row>
    <row r="3" spans="1:5" ht="48" x14ac:dyDescent="0.2">
      <c r="A3" s="34" t="s">
        <v>5</v>
      </c>
      <c r="B3" s="34" t="s">
        <v>563</v>
      </c>
      <c r="C3" s="34" t="s">
        <v>564</v>
      </c>
      <c r="D3" s="34"/>
      <c r="E3" s="35"/>
    </row>
    <row r="4" spans="1:5" ht="32" x14ac:dyDescent="0.2">
      <c r="A4" s="34" t="s">
        <v>5</v>
      </c>
      <c r="B4" s="34" t="s">
        <v>854</v>
      </c>
      <c r="C4" s="34" t="s">
        <v>855</v>
      </c>
      <c r="D4" s="34"/>
      <c r="E4" s="35"/>
    </row>
    <row r="5" spans="1:5" ht="15" customHeight="1" x14ac:dyDescent="0.2">
      <c r="A5" s="34" t="s">
        <v>5</v>
      </c>
      <c r="B5" s="34" t="s">
        <v>565</v>
      </c>
      <c r="C5" s="34" t="s">
        <v>566</v>
      </c>
      <c r="D5" s="34"/>
      <c r="E5" s="35"/>
    </row>
    <row r="6" spans="1:5" ht="32" x14ac:dyDescent="0.2">
      <c r="A6" s="34" t="s">
        <v>5</v>
      </c>
      <c r="B6" s="34" t="s">
        <v>567</v>
      </c>
      <c r="C6" s="34" t="s">
        <v>568</v>
      </c>
      <c r="D6" s="34"/>
      <c r="E6" s="35"/>
    </row>
    <row r="7" spans="1:5" ht="32" x14ac:dyDescent="0.2">
      <c r="A7" s="57" t="s">
        <v>5</v>
      </c>
      <c r="B7" s="34" t="s">
        <v>569</v>
      </c>
      <c r="C7" s="34" t="s">
        <v>570</v>
      </c>
      <c r="D7" s="34"/>
      <c r="E7" s="21"/>
    </row>
    <row r="8" spans="1:5" ht="16" customHeight="1" x14ac:dyDescent="0.2">
      <c r="A8" s="34" t="s">
        <v>5</v>
      </c>
      <c r="B8" s="57" t="s">
        <v>571</v>
      </c>
      <c r="C8" s="57" t="s">
        <v>572</v>
      </c>
      <c r="D8" s="21"/>
      <c r="E8" s="34"/>
    </row>
    <row r="9" spans="1:5" ht="28" customHeight="1" x14ac:dyDescent="0.2">
      <c r="A9" s="34" t="s">
        <v>5</v>
      </c>
      <c r="B9" s="34" t="s">
        <v>573</v>
      </c>
      <c r="C9" s="34" t="s">
        <v>574</v>
      </c>
      <c r="D9" s="34"/>
      <c r="E9" s="34"/>
    </row>
    <row r="10" spans="1:5" ht="28" customHeight="1" x14ac:dyDescent="0.2">
      <c r="A10" s="34" t="s">
        <v>5</v>
      </c>
      <c r="B10" s="34" t="s">
        <v>640</v>
      </c>
      <c r="C10" s="34" t="s">
        <v>641</v>
      </c>
      <c r="D10" s="34"/>
      <c r="E10" s="34"/>
    </row>
    <row r="11" spans="1:5" ht="28" customHeight="1" x14ac:dyDescent="0.2">
      <c r="A11" s="34" t="s">
        <v>5</v>
      </c>
      <c r="B11" s="34" t="s">
        <v>659</v>
      </c>
      <c r="C11" s="34" t="s">
        <v>660</v>
      </c>
      <c r="D11" s="34"/>
      <c r="E11" s="34"/>
    </row>
    <row r="12" spans="1:5" ht="16" x14ac:dyDescent="0.2">
      <c r="A12" s="34" t="s">
        <v>5</v>
      </c>
      <c r="B12" s="34" t="s">
        <v>757</v>
      </c>
      <c r="C12" s="34" t="s">
        <v>758</v>
      </c>
      <c r="D12" s="34"/>
      <c r="E12" s="35"/>
    </row>
    <row r="13" spans="1:5" ht="16" x14ac:dyDescent="0.2">
      <c r="A13" s="34" t="s">
        <v>4</v>
      </c>
      <c r="B13" s="35"/>
      <c r="C13" s="35"/>
      <c r="D13" s="35"/>
      <c r="E13" s="35"/>
    </row>
    <row r="14" spans="1:5" ht="64" x14ac:dyDescent="0.2">
      <c r="A14" s="35" t="s">
        <v>5</v>
      </c>
      <c r="B14" s="20" t="s">
        <v>856</v>
      </c>
      <c r="C14" s="20" t="s">
        <v>857</v>
      </c>
      <c r="D14" s="20" t="s">
        <v>858</v>
      </c>
      <c r="E14" s="8"/>
    </row>
    <row r="15" spans="1:5" ht="48" x14ac:dyDescent="0.2">
      <c r="A15" s="35" t="s">
        <v>5</v>
      </c>
      <c r="B15" s="34" t="s">
        <v>859</v>
      </c>
      <c r="C15" s="34" t="s">
        <v>860</v>
      </c>
      <c r="D15" s="34" t="s">
        <v>861</v>
      </c>
      <c r="E15" s="35"/>
    </row>
    <row r="16" spans="1:5" ht="32" x14ac:dyDescent="0.2">
      <c r="A16" s="35" t="s">
        <v>5</v>
      </c>
      <c r="B16" s="34" t="s">
        <v>862</v>
      </c>
      <c r="C16" s="34" t="s">
        <v>863</v>
      </c>
      <c r="D16" s="34" t="s">
        <v>864</v>
      </c>
      <c r="E16" s="35"/>
    </row>
    <row r="17" spans="1:5" ht="48" x14ac:dyDescent="0.2">
      <c r="A17" s="35" t="s">
        <v>5</v>
      </c>
      <c r="B17" s="34" t="s">
        <v>865</v>
      </c>
      <c r="C17" s="34" t="s">
        <v>866</v>
      </c>
      <c r="D17" s="34" t="s">
        <v>867</v>
      </c>
      <c r="E17" s="35"/>
    </row>
  </sheetData>
  <mergeCells count="1">
    <mergeCell ref="A1:E1"/>
  </mergeCells>
  <dataValidations count="2">
    <dataValidation allowBlank="1" sqref="B3:D1048576 A1:E1"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drop_down_rule_set!$L$2:$L$43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dimension ref="A1:G105"/>
  <sheetViews>
    <sheetView workbookViewId="0">
      <selection sqref="A1:G1"/>
    </sheetView>
  </sheetViews>
  <sheetFormatPr baseColWidth="10" defaultColWidth="8.83203125" defaultRowHeight="156.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2" customFormat="1" ht="156.5" customHeight="1" x14ac:dyDescent="0.2">
      <c r="A1" s="113" t="s">
        <v>1286</v>
      </c>
      <c r="B1" s="114"/>
      <c r="C1" s="114"/>
      <c r="D1" s="114"/>
      <c r="E1" s="114"/>
      <c r="F1" s="114"/>
      <c r="G1" s="115"/>
    </row>
    <row r="2" spans="1:7" ht="15" x14ac:dyDescent="0.2">
      <c r="A2" s="28" t="s">
        <v>0</v>
      </c>
      <c r="B2" s="28" t="s">
        <v>1186</v>
      </c>
      <c r="C2" s="28" t="s">
        <v>1187</v>
      </c>
      <c r="D2" s="6" t="s">
        <v>1188</v>
      </c>
      <c r="E2" s="6" t="s">
        <v>1189</v>
      </c>
      <c r="F2" s="6" t="s">
        <v>1190</v>
      </c>
      <c r="G2" s="28" t="s">
        <v>424</v>
      </c>
    </row>
    <row r="3" spans="1:7" ht="15" x14ac:dyDescent="0.2">
      <c r="A3" s="35"/>
      <c r="B3" s="35"/>
      <c r="C3" s="35"/>
      <c r="D3" s="35"/>
      <c r="E3" s="35"/>
      <c r="F3" s="35"/>
      <c r="G3" s="35"/>
    </row>
    <row r="4" spans="1:7" ht="14.5" customHeight="1" x14ac:dyDescent="0.2">
      <c r="A4" s="35"/>
      <c r="B4" s="35"/>
      <c r="C4" s="35"/>
      <c r="D4" s="35"/>
      <c r="E4" s="35"/>
      <c r="F4" s="35"/>
      <c r="G4" s="35"/>
    </row>
    <row r="5" spans="1:7" ht="14.5" customHeight="1" x14ac:dyDescent="0.2">
      <c r="A5" s="35"/>
      <c r="B5" s="35"/>
      <c r="C5" s="35"/>
      <c r="D5" s="35"/>
      <c r="E5" s="35"/>
      <c r="F5" s="35"/>
      <c r="G5" s="35"/>
    </row>
    <row r="6" spans="1:7" ht="14.5" customHeight="1" x14ac:dyDescent="0.2">
      <c r="A6" s="35"/>
      <c r="B6" s="35"/>
      <c r="C6" s="35"/>
      <c r="D6" s="35"/>
      <c r="E6" s="35"/>
      <c r="F6" s="35"/>
      <c r="G6" s="35"/>
    </row>
    <row r="7" spans="1:7" ht="14.5" customHeight="1" x14ac:dyDescent="0.2">
      <c r="A7" s="35"/>
      <c r="B7" s="35"/>
      <c r="C7" s="35"/>
      <c r="D7" s="35"/>
      <c r="E7" s="35"/>
      <c r="F7" s="35"/>
      <c r="G7" s="35"/>
    </row>
    <row r="8" spans="1:7" ht="14.5" customHeight="1" x14ac:dyDescent="0.2">
      <c r="A8" s="35"/>
      <c r="B8" s="35"/>
      <c r="C8" s="35"/>
      <c r="D8" s="35"/>
      <c r="E8" s="35"/>
      <c r="F8" s="35"/>
      <c r="G8" s="35"/>
    </row>
    <row r="9" spans="1:7" ht="14.5" customHeight="1" x14ac:dyDescent="0.2">
      <c r="A9" s="35"/>
      <c r="B9" s="35"/>
      <c r="C9" s="35"/>
      <c r="D9" s="35"/>
      <c r="E9" s="35"/>
      <c r="F9" s="35"/>
      <c r="G9" s="35"/>
    </row>
    <row r="10" spans="1:7" ht="14.5" customHeight="1" x14ac:dyDescent="0.2">
      <c r="A10" s="35"/>
      <c r="B10" s="35"/>
      <c r="C10" s="35"/>
      <c r="D10" s="35"/>
      <c r="E10" s="35"/>
      <c r="F10" s="35"/>
      <c r="G10" s="35"/>
    </row>
    <row r="11" spans="1:7" ht="14.5" customHeight="1" x14ac:dyDescent="0.2">
      <c r="A11" s="35"/>
      <c r="B11" s="35"/>
      <c r="C11" s="35"/>
      <c r="D11" s="35"/>
      <c r="E11" s="35"/>
      <c r="F11" s="35"/>
      <c r="G11" s="35"/>
    </row>
    <row r="12" spans="1:7" ht="14.5" customHeight="1" x14ac:dyDescent="0.2">
      <c r="A12" s="35"/>
      <c r="B12" s="35"/>
      <c r="C12" s="35"/>
      <c r="D12" s="35"/>
      <c r="E12" s="35"/>
      <c r="F12" s="35"/>
      <c r="G12" s="35"/>
    </row>
    <row r="13" spans="1:7" ht="14.5" customHeight="1" x14ac:dyDescent="0.2">
      <c r="A13" s="35"/>
      <c r="B13" s="35"/>
      <c r="C13" s="35"/>
      <c r="D13" s="35"/>
      <c r="E13" s="35"/>
      <c r="F13" s="35"/>
      <c r="G13" s="35"/>
    </row>
    <row r="14" spans="1:7" ht="14.5" customHeight="1" x14ac:dyDescent="0.2">
      <c r="A14" s="35"/>
      <c r="B14" s="35"/>
      <c r="C14" s="35"/>
      <c r="D14" s="35"/>
      <c r="E14" s="35"/>
      <c r="F14" s="35"/>
      <c r="G14" s="35"/>
    </row>
    <row r="15" spans="1:7" ht="14.5" customHeight="1" x14ac:dyDescent="0.2">
      <c r="A15" s="35"/>
      <c r="B15" s="35"/>
      <c r="C15" s="35"/>
      <c r="D15" s="35"/>
      <c r="E15" s="35"/>
      <c r="F15" s="35"/>
      <c r="G15" s="35"/>
    </row>
    <row r="16" spans="1:7" ht="14.5" customHeight="1" x14ac:dyDescent="0.2">
      <c r="A16" s="35"/>
      <c r="B16" s="35"/>
      <c r="C16" s="35"/>
      <c r="D16" s="35"/>
      <c r="E16" s="35"/>
      <c r="F16" s="35"/>
      <c r="G16" s="35"/>
    </row>
    <row r="17" spans="1:7" ht="14.5" customHeight="1" x14ac:dyDescent="0.2">
      <c r="A17" s="35"/>
      <c r="B17" s="35"/>
      <c r="C17" s="35"/>
      <c r="D17" s="35"/>
      <c r="E17" s="35"/>
      <c r="F17" s="35"/>
      <c r="G17" s="35"/>
    </row>
    <row r="18" spans="1:7" ht="14.5" customHeight="1" x14ac:dyDescent="0.2">
      <c r="A18" s="35"/>
      <c r="B18" s="35"/>
      <c r="C18" s="35"/>
      <c r="D18" s="35"/>
      <c r="E18" s="35"/>
      <c r="F18" s="35"/>
      <c r="G18" s="35"/>
    </row>
    <row r="19" spans="1:7" ht="14.5" customHeight="1" x14ac:dyDescent="0.2">
      <c r="A19" s="35"/>
      <c r="B19" s="35"/>
      <c r="C19" s="35"/>
      <c r="D19" s="35"/>
      <c r="E19" s="35"/>
      <c r="F19" s="35"/>
      <c r="G19" s="35"/>
    </row>
    <row r="20" spans="1:7" ht="14.5" customHeight="1" x14ac:dyDescent="0.2">
      <c r="A20" s="35"/>
      <c r="B20" s="35"/>
      <c r="C20" s="35"/>
      <c r="D20" s="35"/>
      <c r="E20" s="35"/>
      <c r="F20" s="35"/>
      <c r="G20" s="35"/>
    </row>
    <row r="21" spans="1:7" ht="14.5" customHeight="1" x14ac:dyDescent="0.2">
      <c r="A21" s="35"/>
      <c r="B21" s="35"/>
      <c r="C21" s="35"/>
      <c r="D21" s="35"/>
      <c r="E21" s="35"/>
      <c r="F21" s="35"/>
      <c r="G21" s="35"/>
    </row>
    <row r="22" spans="1:7" ht="14.5" customHeight="1" x14ac:dyDescent="0.2">
      <c r="A22" s="35"/>
      <c r="B22" s="35"/>
      <c r="C22" s="35"/>
      <c r="D22" s="35"/>
      <c r="E22" s="35"/>
      <c r="F22" s="35"/>
      <c r="G22" s="35"/>
    </row>
    <row r="23" spans="1:7" ht="14.5" customHeight="1" x14ac:dyDescent="0.2">
      <c r="A23" s="35"/>
      <c r="B23" s="35"/>
      <c r="C23" s="35"/>
      <c r="D23" s="35"/>
      <c r="E23" s="35"/>
      <c r="F23" s="35"/>
      <c r="G23" s="35"/>
    </row>
    <row r="24" spans="1:7" ht="14.5" customHeight="1" x14ac:dyDescent="0.2">
      <c r="A24" s="35"/>
      <c r="B24" s="35"/>
      <c r="C24" s="35"/>
      <c r="D24" s="35"/>
      <c r="E24" s="35"/>
      <c r="F24" s="35"/>
      <c r="G24" s="35"/>
    </row>
    <row r="25" spans="1:7" ht="14.5" customHeight="1" x14ac:dyDescent="0.2">
      <c r="A25" s="35"/>
      <c r="B25" s="35"/>
      <c r="C25" s="35"/>
      <c r="D25" s="35"/>
      <c r="E25" s="35"/>
      <c r="F25" s="35"/>
      <c r="G25" s="35"/>
    </row>
    <row r="26" spans="1:7" ht="14.5" customHeight="1" x14ac:dyDescent="0.2">
      <c r="A26" s="35"/>
      <c r="B26" s="35"/>
      <c r="C26" s="35"/>
      <c r="D26" s="35"/>
      <c r="E26" s="35"/>
      <c r="F26" s="35"/>
      <c r="G26" s="35"/>
    </row>
    <row r="27" spans="1:7" ht="14.5" customHeight="1" x14ac:dyDescent="0.2">
      <c r="A27" s="35"/>
      <c r="B27" s="35"/>
      <c r="C27" s="35"/>
      <c r="D27" s="35"/>
      <c r="E27" s="35"/>
      <c r="F27" s="35"/>
      <c r="G27" s="35"/>
    </row>
    <row r="28" spans="1:7" ht="14.5" customHeight="1" x14ac:dyDescent="0.2">
      <c r="A28" s="35"/>
      <c r="B28" s="35"/>
      <c r="C28" s="35"/>
      <c r="D28" s="35"/>
      <c r="E28" s="35"/>
      <c r="F28" s="35"/>
      <c r="G28" s="35"/>
    </row>
    <row r="29" spans="1:7" ht="14.5" customHeight="1" x14ac:dyDescent="0.2">
      <c r="A29" s="35"/>
      <c r="B29" s="35"/>
      <c r="C29" s="35"/>
      <c r="D29" s="35"/>
      <c r="E29" s="35"/>
      <c r="F29" s="35"/>
      <c r="G29" s="35"/>
    </row>
    <row r="30" spans="1:7" ht="14.5" customHeight="1" x14ac:dyDescent="0.2">
      <c r="A30" s="35"/>
      <c r="B30" s="35"/>
      <c r="C30" s="35"/>
      <c r="D30" s="35"/>
      <c r="E30" s="35"/>
      <c r="F30" s="35"/>
      <c r="G30" s="35"/>
    </row>
    <row r="31" spans="1:7" ht="14.5" customHeight="1" x14ac:dyDescent="0.2">
      <c r="A31" s="35"/>
      <c r="B31" s="35"/>
      <c r="C31" s="35"/>
      <c r="D31" s="35"/>
      <c r="E31" s="35"/>
      <c r="F31" s="35"/>
      <c r="G31" s="35"/>
    </row>
    <row r="32" spans="1:7" ht="14.5" customHeight="1" x14ac:dyDescent="0.2">
      <c r="A32" s="35"/>
      <c r="B32" s="35"/>
      <c r="C32" s="35"/>
      <c r="D32" s="35"/>
      <c r="E32" s="35"/>
      <c r="F32" s="35"/>
      <c r="G32" s="35"/>
    </row>
    <row r="33" spans="1:7" ht="14.5" customHeight="1" x14ac:dyDescent="0.2">
      <c r="A33" s="35"/>
      <c r="B33" s="35"/>
      <c r="C33" s="35"/>
      <c r="D33" s="35"/>
      <c r="E33" s="35"/>
      <c r="F33" s="35"/>
      <c r="G33" s="35"/>
    </row>
    <row r="34" spans="1:7" ht="14.5" customHeight="1" x14ac:dyDescent="0.2">
      <c r="A34" s="35"/>
      <c r="B34" s="35"/>
      <c r="C34" s="35"/>
      <c r="D34" s="35"/>
      <c r="E34" s="35"/>
      <c r="F34" s="35"/>
      <c r="G34" s="35"/>
    </row>
    <row r="35" spans="1:7" ht="14.5" customHeight="1" x14ac:dyDescent="0.2">
      <c r="A35" s="35"/>
      <c r="B35" s="35"/>
      <c r="C35" s="35"/>
      <c r="D35" s="35"/>
      <c r="E35" s="35"/>
      <c r="F35" s="35"/>
      <c r="G35" s="35"/>
    </row>
    <row r="36" spans="1:7" ht="14.5" customHeight="1" x14ac:dyDescent="0.2">
      <c r="A36" s="35"/>
      <c r="B36" s="35"/>
      <c r="C36" s="35"/>
      <c r="D36" s="35"/>
      <c r="E36" s="35"/>
      <c r="F36" s="35"/>
      <c r="G36" s="35"/>
    </row>
    <row r="37" spans="1:7" ht="14.5" customHeight="1" x14ac:dyDescent="0.2">
      <c r="A37" s="35"/>
      <c r="B37" s="35"/>
      <c r="C37" s="35"/>
      <c r="D37" s="35"/>
      <c r="E37" s="35"/>
      <c r="F37" s="35"/>
      <c r="G37" s="35"/>
    </row>
    <row r="38" spans="1:7" ht="14.5" customHeight="1" x14ac:dyDescent="0.2">
      <c r="A38" s="35"/>
      <c r="B38" s="35"/>
      <c r="C38" s="35"/>
      <c r="D38" s="35"/>
      <c r="E38" s="35"/>
      <c r="F38" s="35"/>
      <c r="G38" s="35"/>
    </row>
    <row r="39" spans="1:7" ht="14.5" customHeight="1" x14ac:dyDescent="0.2">
      <c r="A39" s="35"/>
      <c r="B39" s="35"/>
      <c r="C39" s="35"/>
      <c r="D39" s="35"/>
      <c r="E39" s="35"/>
      <c r="F39" s="35"/>
      <c r="G39" s="35"/>
    </row>
    <row r="40" spans="1:7" ht="14.5" customHeight="1" x14ac:dyDescent="0.2">
      <c r="A40" s="35"/>
      <c r="B40" s="35"/>
      <c r="C40" s="35"/>
      <c r="D40" s="35"/>
      <c r="E40" s="35"/>
      <c r="F40" s="35"/>
      <c r="G40" s="35"/>
    </row>
    <row r="41" spans="1:7" ht="14.5" customHeight="1" x14ac:dyDescent="0.2">
      <c r="A41" s="35"/>
      <c r="B41" s="35"/>
      <c r="C41" s="35"/>
      <c r="D41" s="35"/>
      <c r="E41" s="35"/>
      <c r="F41" s="35"/>
      <c r="G41" s="35"/>
    </row>
    <row r="42" spans="1:7" ht="14.5" customHeight="1" x14ac:dyDescent="0.2">
      <c r="A42" s="35"/>
      <c r="B42" s="35"/>
      <c r="C42" s="35"/>
      <c r="D42" s="35"/>
      <c r="E42" s="35"/>
      <c r="F42" s="35"/>
      <c r="G42" s="35"/>
    </row>
    <row r="43" spans="1:7" ht="14.5" customHeight="1" x14ac:dyDescent="0.2">
      <c r="A43" s="35"/>
      <c r="B43" s="35"/>
      <c r="C43" s="35"/>
      <c r="D43" s="35"/>
      <c r="E43" s="35"/>
      <c r="F43" s="35"/>
      <c r="G43" s="35"/>
    </row>
    <row r="44" spans="1:7" ht="14.5" customHeight="1" x14ac:dyDescent="0.2">
      <c r="A44" s="35"/>
      <c r="B44" s="35"/>
      <c r="C44" s="35"/>
      <c r="D44" s="35"/>
      <c r="E44" s="35"/>
      <c r="F44" s="35"/>
      <c r="G44" s="35"/>
    </row>
    <row r="45" spans="1:7" ht="14.5" customHeight="1" x14ac:dyDescent="0.2">
      <c r="A45" s="35"/>
      <c r="B45" s="35"/>
      <c r="C45" s="35"/>
      <c r="D45" s="35"/>
      <c r="E45" s="35"/>
      <c r="F45" s="35"/>
      <c r="G45" s="35"/>
    </row>
    <row r="46" spans="1:7" ht="14.5" customHeight="1" x14ac:dyDescent="0.2">
      <c r="A46" s="35"/>
      <c r="B46" s="35"/>
      <c r="C46" s="35"/>
      <c r="D46" s="35"/>
      <c r="E46" s="35"/>
      <c r="F46" s="35"/>
      <c r="G46" s="35"/>
    </row>
    <row r="47" spans="1:7" ht="14.5" customHeight="1" x14ac:dyDescent="0.2">
      <c r="A47" s="35"/>
      <c r="B47" s="35"/>
      <c r="C47" s="35"/>
      <c r="D47" s="35"/>
      <c r="E47" s="35"/>
      <c r="F47" s="35"/>
      <c r="G47" s="35"/>
    </row>
    <row r="48" spans="1:7" ht="14.5" customHeight="1" x14ac:dyDescent="0.2">
      <c r="A48" s="35"/>
      <c r="B48" s="35"/>
      <c r="C48" s="35"/>
      <c r="D48" s="35"/>
      <c r="E48" s="35"/>
      <c r="F48" s="35"/>
      <c r="G48" s="35"/>
    </row>
    <row r="49" spans="1:7" ht="14.5" customHeight="1" x14ac:dyDescent="0.2">
      <c r="A49" s="35"/>
      <c r="B49" s="35"/>
      <c r="C49" s="35"/>
      <c r="D49" s="35"/>
      <c r="E49" s="35"/>
      <c r="F49" s="35"/>
      <c r="G49" s="35"/>
    </row>
    <row r="50" spans="1:7" ht="14.5" customHeight="1" x14ac:dyDescent="0.2">
      <c r="A50" s="35"/>
      <c r="B50" s="35"/>
      <c r="C50" s="35"/>
      <c r="D50" s="35"/>
      <c r="E50" s="35"/>
      <c r="F50" s="35"/>
      <c r="G50" s="35"/>
    </row>
    <row r="51" spans="1:7" ht="14.5" customHeight="1" x14ac:dyDescent="0.2">
      <c r="A51" s="35"/>
      <c r="B51" s="35"/>
      <c r="C51" s="35"/>
      <c r="D51" s="35"/>
      <c r="E51" s="35"/>
      <c r="F51" s="35"/>
      <c r="G51" s="35"/>
    </row>
    <row r="52" spans="1:7" ht="14.5" customHeight="1" x14ac:dyDescent="0.2">
      <c r="A52" s="35"/>
      <c r="B52" s="35"/>
      <c r="C52" s="35"/>
      <c r="D52" s="35"/>
      <c r="E52" s="35"/>
      <c r="F52" s="35"/>
      <c r="G52" s="35"/>
    </row>
    <row r="53" spans="1:7" ht="14.5" customHeight="1" x14ac:dyDescent="0.2">
      <c r="A53" s="35"/>
      <c r="B53" s="35"/>
      <c r="C53" s="35"/>
      <c r="D53" s="35"/>
      <c r="E53" s="35"/>
      <c r="F53" s="35"/>
      <c r="G53" s="35"/>
    </row>
    <row r="54" spans="1:7" ht="14.5" customHeight="1" x14ac:dyDescent="0.2">
      <c r="A54" s="35"/>
      <c r="B54" s="35"/>
      <c r="C54" s="35"/>
      <c r="D54" s="35"/>
      <c r="E54" s="35"/>
      <c r="F54" s="35"/>
      <c r="G54" s="35"/>
    </row>
    <row r="55" spans="1:7" ht="14.5" customHeight="1" x14ac:dyDescent="0.2">
      <c r="A55" s="35"/>
      <c r="B55" s="35"/>
      <c r="C55" s="35"/>
      <c r="D55" s="35"/>
      <c r="E55" s="35"/>
      <c r="F55" s="35"/>
      <c r="G55" s="35"/>
    </row>
    <row r="56" spans="1:7" ht="14.5" customHeight="1" x14ac:dyDescent="0.2">
      <c r="A56" s="35"/>
      <c r="B56" s="35"/>
      <c r="C56" s="35"/>
      <c r="D56" s="35"/>
      <c r="E56" s="35"/>
      <c r="F56" s="35"/>
      <c r="G56" s="35"/>
    </row>
    <row r="57" spans="1:7" ht="14.5" customHeight="1" x14ac:dyDescent="0.2">
      <c r="A57" s="35"/>
      <c r="B57" s="35"/>
      <c r="C57" s="35"/>
      <c r="D57" s="35"/>
      <c r="E57" s="35"/>
      <c r="F57" s="35"/>
      <c r="G57" s="35"/>
    </row>
    <row r="58" spans="1:7" ht="14.5" customHeight="1" x14ac:dyDescent="0.2">
      <c r="A58" s="35"/>
      <c r="B58" s="35"/>
      <c r="C58" s="35"/>
      <c r="D58" s="35"/>
      <c r="E58" s="35"/>
      <c r="F58" s="35"/>
      <c r="G58" s="35"/>
    </row>
    <row r="59" spans="1:7" ht="14.5" customHeight="1" x14ac:dyDescent="0.2">
      <c r="A59" s="35"/>
      <c r="B59" s="35"/>
      <c r="C59" s="35"/>
      <c r="D59" s="35"/>
      <c r="E59" s="35"/>
      <c r="F59" s="35"/>
      <c r="G59" s="35"/>
    </row>
    <row r="60" spans="1:7" ht="14.5" customHeight="1" x14ac:dyDescent="0.2">
      <c r="A60" s="35"/>
      <c r="B60" s="35"/>
      <c r="C60" s="35"/>
      <c r="D60" s="35"/>
      <c r="E60" s="35"/>
      <c r="F60" s="35"/>
      <c r="G60" s="35"/>
    </row>
    <row r="61" spans="1:7" ht="14.5" customHeight="1" x14ac:dyDescent="0.2">
      <c r="A61" s="35"/>
      <c r="B61" s="35"/>
      <c r="C61" s="35"/>
      <c r="D61" s="35"/>
      <c r="E61" s="35"/>
      <c r="F61" s="35"/>
      <c r="G61" s="35"/>
    </row>
    <row r="62" spans="1:7" ht="14.5" customHeight="1" x14ac:dyDescent="0.2">
      <c r="A62" s="35"/>
      <c r="B62" s="35"/>
      <c r="C62" s="35"/>
      <c r="D62" s="35"/>
      <c r="E62" s="35"/>
      <c r="F62" s="35"/>
      <c r="G62" s="35"/>
    </row>
    <row r="63" spans="1:7" ht="14.5" customHeight="1" x14ac:dyDescent="0.2">
      <c r="A63" s="35"/>
      <c r="B63" s="35"/>
      <c r="C63" s="35"/>
      <c r="D63" s="35"/>
      <c r="E63" s="35"/>
      <c r="F63" s="35"/>
      <c r="G63" s="35"/>
    </row>
    <row r="64" spans="1:7" ht="14.5" customHeight="1" x14ac:dyDescent="0.2">
      <c r="A64" s="35"/>
      <c r="B64" s="35"/>
      <c r="C64" s="35"/>
      <c r="D64" s="35"/>
      <c r="E64" s="35"/>
      <c r="F64" s="35"/>
      <c r="G64" s="35"/>
    </row>
    <row r="65" spans="1:7" ht="14.5" customHeight="1" x14ac:dyDescent="0.2">
      <c r="A65" s="35"/>
      <c r="B65" s="35"/>
      <c r="C65" s="35"/>
      <c r="D65" s="35"/>
      <c r="E65" s="35"/>
      <c r="F65" s="35"/>
      <c r="G65" s="35"/>
    </row>
    <row r="66" spans="1:7" ht="14.5" customHeight="1" x14ac:dyDescent="0.2">
      <c r="A66" s="35"/>
      <c r="B66" s="35"/>
      <c r="C66" s="35"/>
      <c r="D66" s="35"/>
      <c r="E66" s="35"/>
      <c r="F66" s="35"/>
      <c r="G66" s="35"/>
    </row>
    <row r="67" spans="1:7" ht="14.5" customHeight="1" x14ac:dyDescent="0.2">
      <c r="A67" s="35"/>
      <c r="B67" s="35"/>
      <c r="C67" s="35"/>
      <c r="D67" s="35"/>
      <c r="E67" s="35"/>
      <c r="F67" s="35"/>
      <c r="G67" s="35"/>
    </row>
    <row r="68" spans="1:7" ht="14.5" customHeight="1" x14ac:dyDescent="0.2">
      <c r="A68" s="35"/>
      <c r="B68" s="35"/>
      <c r="C68" s="35"/>
      <c r="D68" s="35"/>
      <c r="E68" s="35"/>
      <c r="F68" s="35"/>
      <c r="G68" s="35"/>
    </row>
    <row r="69" spans="1:7" ht="14.5" customHeight="1" x14ac:dyDescent="0.2">
      <c r="A69" s="35"/>
      <c r="B69" s="35"/>
      <c r="C69" s="35"/>
      <c r="D69" s="35"/>
      <c r="E69" s="35"/>
      <c r="F69" s="35"/>
      <c r="G69" s="35"/>
    </row>
    <row r="70" spans="1:7" ht="14.5" customHeight="1" x14ac:dyDescent="0.2">
      <c r="A70" s="35"/>
      <c r="B70" s="35"/>
      <c r="C70" s="35"/>
      <c r="D70" s="35"/>
      <c r="E70" s="35"/>
      <c r="F70" s="35"/>
      <c r="G70" s="35"/>
    </row>
    <row r="71" spans="1:7" ht="14.5" customHeight="1" x14ac:dyDescent="0.2">
      <c r="A71" s="35"/>
      <c r="B71" s="35"/>
      <c r="C71" s="35"/>
      <c r="D71" s="35"/>
      <c r="E71" s="35"/>
      <c r="F71" s="35"/>
      <c r="G71" s="35"/>
    </row>
    <row r="72" spans="1:7" ht="14.5" customHeight="1" x14ac:dyDescent="0.2">
      <c r="A72" s="35"/>
      <c r="B72" s="35"/>
      <c r="C72" s="35"/>
      <c r="D72" s="35"/>
      <c r="E72" s="35"/>
      <c r="F72" s="35"/>
      <c r="G72" s="35"/>
    </row>
    <row r="73" spans="1:7" ht="14.5" customHeight="1" x14ac:dyDescent="0.2">
      <c r="A73" s="35"/>
      <c r="B73" s="35"/>
      <c r="C73" s="35"/>
      <c r="D73" s="35"/>
      <c r="E73" s="35"/>
      <c r="F73" s="35"/>
      <c r="G73" s="35"/>
    </row>
    <row r="74" spans="1:7" ht="14.5" customHeight="1" x14ac:dyDescent="0.2">
      <c r="A74" s="35"/>
      <c r="B74" s="35"/>
      <c r="C74" s="35"/>
      <c r="D74" s="35"/>
      <c r="E74" s="35"/>
      <c r="F74" s="35"/>
      <c r="G74" s="35"/>
    </row>
    <row r="75" spans="1:7" ht="14.5" customHeight="1" x14ac:dyDescent="0.2">
      <c r="A75" s="35"/>
      <c r="B75" s="35"/>
      <c r="C75" s="35"/>
      <c r="D75" s="35"/>
      <c r="E75" s="35"/>
      <c r="F75" s="35"/>
      <c r="G75" s="35"/>
    </row>
    <row r="76" spans="1:7" ht="14.5" customHeight="1" x14ac:dyDescent="0.2">
      <c r="A76" s="35"/>
      <c r="B76" s="35"/>
      <c r="C76" s="35"/>
      <c r="D76" s="35"/>
      <c r="E76" s="35"/>
      <c r="F76" s="35"/>
      <c r="G76" s="35"/>
    </row>
    <row r="77" spans="1:7" ht="14.5" customHeight="1" x14ac:dyDescent="0.2">
      <c r="A77" s="35"/>
      <c r="B77" s="35"/>
      <c r="C77" s="35"/>
      <c r="D77" s="35"/>
      <c r="E77" s="35"/>
      <c r="F77" s="35"/>
      <c r="G77" s="35"/>
    </row>
    <row r="78" spans="1:7" ht="14.5" customHeight="1" x14ac:dyDescent="0.2">
      <c r="A78" s="35"/>
      <c r="B78" s="35"/>
      <c r="C78" s="35"/>
      <c r="D78" s="35"/>
      <c r="E78" s="35"/>
      <c r="F78" s="35"/>
      <c r="G78" s="35"/>
    </row>
    <row r="79" spans="1:7" ht="14.5" customHeight="1" x14ac:dyDescent="0.2">
      <c r="A79" s="35"/>
      <c r="B79" s="35"/>
      <c r="C79" s="35"/>
      <c r="D79" s="35"/>
      <c r="E79" s="35"/>
      <c r="F79" s="35"/>
      <c r="G79" s="35"/>
    </row>
    <row r="80" spans="1:7" ht="14.5" customHeight="1" x14ac:dyDescent="0.2">
      <c r="A80" s="35"/>
      <c r="B80" s="35"/>
      <c r="C80" s="35"/>
      <c r="D80" s="35"/>
      <c r="E80" s="35"/>
      <c r="F80" s="35"/>
      <c r="G80" s="35"/>
    </row>
    <row r="81" spans="1:7" ht="14.5" customHeight="1" x14ac:dyDescent="0.2">
      <c r="A81" s="35"/>
      <c r="B81" s="35"/>
      <c r="C81" s="35"/>
      <c r="D81" s="35"/>
      <c r="E81" s="35"/>
      <c r="F81" s="35"/>
      <c r="G81" s="35"/>
    </row>
    <row r="82" spans="1:7" ht="14.5" customHeight="1" x14ac:dyDescent="0.2">
      <c r="A82" s="35"/>
      <c r="B82" s="35"/>
      <c r="C82" s="35"/>
      <c r="D82" s="35"/>
      <c r="E82" s="35"/>
      <c r="F82" s="35"/>
      <c r="G82" s="35"/>
    </row>
    <row r="83" spans="1:7" ht="14.5" customHeight="1" x14ac:dyDescent="0.2">
      <c r="A83" s="35"/>
      <c r="B83" s="35"/>
      <c r="C83" s="35"/>
      <c r="D83" s="35"/>
      <c r="E83" s="35"/>
      <c r="F83" s="35"/>
      <c r="G83" s="35"/>
    </row>
    <row r="84" spans="1:7" ht="14.5" customHeight="1" x14ac:dyDescent="0.2">
      <c r="A84" s="35"/>
      <c r="B84" s="35"/>
      <c r="C84" s="35"/>
      <c r="D84" s="35"/>
      <c r="E84" s="35"/>
      <c r="F84" s="35"/>
      <c r="G84" s="35"/>
    </row>
    <row r="85" spans="1:7" ht="14.5" customHeight="1" x14ac:dyDescent="0.2">
      <c r="A85" s="35"/>
      <c r="B85" s="35"/>
      <c r="C85" s="35"/>
      <c r="D85" s="35"/>
      <c r="E85" s="35"/>
      <c r="F85" s="35"/>
      <c r="G85" s="35"/>
    </row>
    <row r="86" spans="1:7" ht="14.5" customHeight="1" x14ac:dyDescent="0.2">
      <c r="A86" s="35"/>
      <c r="B86" s="35"/>
      <c r="C86" s="35"/>
      <c r="D86" s="35"/>
      <c r="E86" s="35"/>
      <c r="F86" s="35"/>
      <c r="G86" s="35"/>
    </row>
    <row r="87" spans="1:7" ht="14.5" customHeight="1" x14ac:dyDescent="0.2">
      <c r="A87" s="35"/>
      <c r="B87" s="35"/>
      <c r="C87" s="35"/>
      <c r="D87" s="35"/>
      <c r="E87" s="35"/>
      <c r="F87" s="35"/>
      <c r="G87" s="35"/>
    </row>
    <row r="88" spans="1:7" ht="14.5" customHeight="1" x14ac:dyDescent="0.2">
      <c r="A88" s="35"/>
      <c r="B88" s="35"/>
      <c r="C88" s="35"/>
      <c r="D88" s="35"/>
      <c r="E88" s="35"/>
      <c r="F88" s="35"/>
      <c r="G88" s="35"/>
    </row>
    <row r="89" spans="1:7" ht="14.5" customHeight="1" x14ac:dyDescent="0.2">
      <c r="A89" s="35"/>
      <c r="B89" s="35"/>
      <c r="C89" s="35"/>
      <c r="D89" s="35"/>
      <c r="E89" s="35"/>
      <c r="F89" s="35"/>
      <c r="G89" s="35"/>
    </row>
    <row r="90" spans="1:7" ht="14.5" customHeight="1" x14ac:dyDescent="0.2">
      <c r="A90" s="35"/>
      <c r="B90" s="35"/>
      <c r="C90" s="35"/>
      <c r="D90" s="35"/>
      <c r="E90" s="35"/>
      <c r="F90" s="35"/>
      <c r="G90" s="35"/>
    </row>
    <row r="91" spans="1:7" ht="14.5" customHeight="1" x14ac:dyDescent="0.2">
      <c r="A91" s="35"/>
      <c r="B91" s="35"/>
      <c r="C91" s="35"/>
      <c r="D91" s="35"/>
      <c r="E91" s="35"/>
      <c r="F91" s="35"/>
      <c r="G91" s="35"/>
    </row>
    <row r="92" spans="1:7" ht="14.5" customHeight="1" x14ac:dyDescent="0.2">
      <c r="A92" s="35"/>
      <c r="B92" s="35"/>
      <c r="C92" s="35"/>
      <c r="D92" s="35"/>
      <c r="E92" s="35"/>
      <c r="F92" s="35"/>
      <c r="G92" s="35"/>
    </row>
    <row r="93" spans="1:7" ht="14.5" customHeight="1" x14ac:dyDescent="0.2">
      <c r="A93" s="35"/>
      <c r="B93" s="35"/>
      <c r="C93" s="35"/>
      <c r="D93" s="35"/>
      <c r="E93" s="35"/>
      <c r="F93" s="35"/>
      <c r="G93" s="35"/>
    </row>
    <row r="94" spans="1:7" ht="14.5" customHeight="1" x14ac:dyDescent="0.2">
      <c r="A94" s="35"/>
      <c r="B94" s="35"/>
      <c r="C94" s="35"/>
      <c r="D94" s="35"/>
      <c r="E94" s="35"/>
      <c r="F94" s="35"/>
      <c r="G94" s="35"/>
    </row>
    <row r="95" spans="1:7" ht="14.5" customHeight="1" x14ac:dyDescent="0.2">
      <c r="A95" s="35"/>
      <c r="B95" s="35"/>
      <c r="C95" s="35"/>
      <c r="D95" s="35"/>
      <c r="E95" s="35"/>
      <c r="F95" s="35"/>
      <c r="G95" s="35"/>
    </row>
    <row r="96" spans="1:7" ht="14.5" customHeight="1" x14ac:dyDescent="0.2">
      <c r="A96" s="35"/>
      <c r="B96" s="35"/>
      <c r="C96" s="35"/>
      <c r="D96" s="35"/>
      <c r="E96" s="35"/>
      <c r="F96" s="35"/>
      <c r="G96" s="35"/>
    </row>
    <row r="97" spans="1:7" ht="14.5" customHeight="1" x14ac:dyDescent="0.2">
      <c r="A97" s="35"/>
      <c r="B97" s="35"/>
      <c r="C97" s="35"/>
      <c r="D97" s="35"/>
      <c r="E97" s="35"/>
      <c r="F97" s="35"/>
      <c r="G97" s="35"/>
    </row>
    <row r="98" spans="1:7" ht="14.5" customHeight="1" x14ac:dyDescent="0.2">
      <c r="A98" s="35"/>
      <c r="B98" s="35"/>
      <c r="C98" s="35"/>
      <c r="D98" s="35"/>
      <c r="E98" s="35"/>
      <c r="F98" s="35"/>
      <c r="G98" s="35"/>
    </row>
    <row r="99" spans="1:7" ht="14.5" customHeight="1" x14ac:dyDescent="0.2">
      <c r="A99" s="35"/>
      <c r="B99" s="35"/>
      <c r="C99" s="35"/>
      <c r="D99" s="35"/>
      <c r="E99" s="35"/>
      <c r="F99" s="35"/>
      <c r="G99" s="35"/>
    </row>
    <row r="100" spans="1:7" ht="14.5" customHeight="1" x14ac:dyDescent="0.2">
      <c r="A100" s="35"/>
      <c r="B100" s="35"/>
      <c r="C100" s="35"/>
      <c r="D100" s="35"/>
      <c r="E100" s="35"/>
      <c r="F100" s="35"/>
      <c r="G100" s="35"/>
    </row>
    <row r="101" spans="1:7" ht="14.5" customHeight="1" x14ac:dyDescent="0.2">
      <c r="A101" s="35"/>
      <c r="B101" s="35"/>
      <c r="C101" s="35"/>
      <c r="D101" s="35"/>
      <c r="E101" s="35"/>
      <c r="F101" s="35"/>
      <c r="G101" s="35"/>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3">
    <dataValidation showInputMessage="1" showErrorMessage="1" prompt="Group  Name is a mandatory field" sqref="B3:B485" xr:uid="{5E7B5478-4469-2041-B77F-683F6336DA21}"/>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G3:G485" xr:uid="{8B6FEF39-F1D3-4E4F-A9BC-F5F3436BD5D7}"/>
    <dataValidation showInputMessage="1" showErrorMessage="1" prompt="Specify the matching rule for creating Dynamic Groups; else leave it empty" sqref="D3:F485" xr:uid="{A3E71980-B45A-1647-9AE3-3F8D8390BD6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2762EA1A-1CB0-4646-81C6-BB8DE74A557C}">
          <x14:formula1>
            <xm:f>drop_down_rule_set!$L$2:$L$43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2" customFormat="1" ht="134" customHeight="1" x14ac:dyDescent="0.2">
      <c r="A1" s="113" t="s">
        <v>1287</v>
      </c>
      <c r="B1" s="114"/>
      <c r="C1" s="114"/>
      <c r="D1" s="114"/>
      <c r="E1" s="114"/>
      <c r="F1" s="115"/>
    </row>
    <row r="2" spans="1:6" x14ac:dyDescent="0.2">
      <c r="A2" s="28" t="s">
        <v>0</v>
      </c>
      <c r="B2" s="28" t="s">
        <v>1</v>
      </c>
      <c r="C2" s="28" t="s">
        <v>2</v>
      </c>
      <c r="D2" s="28" t="s">
        <v>1191</v>
      </c>
      <c r="E2" s="28" t="s">
        <v>1192</v>
      </c>
      <c r="F2" s="28" t="s">
        <v>424</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0"/>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33203125" customWidth="1"/>
    <col min="4" max="4" width="19.83203125" customWidth="1"/>
    <col min="5" max="5" width="49.33203125" customWidth="1"/>
    <col min="6" max="7" width="28.5" bestFit="1" customWidth="1"/>
    <col min="8" max="8" width="24.6640625" customWidth="1"/>
  </cols>
  <sheetData>
    <row r="1" spans="1:8" s="42" customFormat="1" ht="112" customHeight="1" x14ac:dyDescent="0.2">
      <c r="A1" s="113" t="s">
        <v>1309</v>
      </c>
      <c r="B1" s="113"/>
      <c r="C1" s="113"/>
      <c r="D1" s="113"/>
      <c r="E1" s="113"/>
      <c r="F1" s="113"/>
      <c r="G1" s="113"/>
      <c r="H1" s="113"/>
    </row>
    <row r="2" spans="1:8" s="42" customFormat="1" x14ac:dyDescent="0.2">
      <c r="A2" s="5" t="s">
        <v>0</v>
      </c>
      <c r="B2" s="6" t="s">
        <v>1</v>
      </c>
      <c r="C2" s="6" t="s">
        <v>6</v>
      </c>
      <c r="D2" s="6" t="s">
        <v>2</v>
      </c>
      <c r="E2" s="6" t="s">
        <v>7</v>
      </c>
      <c r="F2" s="6" t="s">
        <v>8</v>
      </c>
      <c r="G2" s="6" t="s">
        <v>9</v>
      </c>
      <c r="H2" s="28" t="s">
        <v>424</v>
      </c>
    </row>
    <row r="3" spans="1:8" ht="69.75" customHeight="1" x14ac:dyDescent="0.2">
      <c r="A3" s="34" t="s">
        <v>5</v>
      </c>
      <c r="B3" s="34" t="s">
        <v>642</v>
      </c>
      <c r="C3" s="34" t="s">
        <v>401</v>
      </c>
      <c r="D3" s="34" t="s">
        <v>643</v>
      </c>
      <c r="E3" s="34" t="s">
        <v>1123</v>
      </c>
      <c r="F3" s="34"/>
      <c r="G3" s="34"/>
      <c r="H3" s="34"/>
    </row>
    <row r="4" spans="1:8" ht="69.75" customHeight="1" x14ac:dyDescent="0.2">
      <c r="A4" s="34"/>
      <c r="B4" s="34"/>
      <c r="C4" s="34"/>
      <c r="D4" s="34"/>
      <c r="E4" s="34" t="s">
        <v>1124</v>
      </c>
      <c r="F4" s="34"/>
      <c r="G4" s="34"/>
      <c r="H4" s="34"/>
    </row>
    <row r="5" spans="1:8" ht="102.75" customHeight="1" x14ac:dyDescent="0.2">
      <c r="A5" s="34" t="s">
        <v>5</v>
      </c>
      <c r="B5" s="78" t="s">
        <v>575</v>
      </c>
      <c r="C5" s="34" t="s">
        <v>401</v>
      </c>
      <c r="D5" s="34" t="s">
        <v>576</v>
      </c>
      <c r="E5" s="34" t="s">
        <v>868</v>
      </c>
      <c r="F5" s="34"/>
      <c r="G5" s="34"/>
      <c r="H5" s="34"/>
    </row>
    <row r="6" spans="1:8" ht="29.25" customHeight="1" x14ac:dyDescent="0.2">
      <c r="A6" s="34"/>
      <c r="B6" s="34"/>
      <c r="C6" s="34"/>
      <c r="D6" s="34"/>
      <c r="E6" s="34" t="s">
        <v>869</v>
      </c>
      <c r="F6" s="34"/>
      <c r="G6" s="34"/>
      <c r="H6" s="34"/>
    </row>
    <row r="7" spans="1:8" ht="29.25" customHeight="1" x14ac:dyDescent="0.2">
      <c r="A7" s="34"/>
      <c r="B7" s="34"/>
      <c r="C7" s="34"/>
      <c r="D7" s="34"/>
      <c r="E7" s="34" t="s">
        <v>870</v>
      </c>
      <c r="F7" s="34"/>
      <c r="G7" s="34"/>
      <c r="H7" s="34"/>
    </row>
    <row r="8" spans="1:8" ht="29.25" customHeight="1" x14ac:dyDescent="0.2">
      <c r="A8" s="34"/>
      <c r="B8" s="34"/>
      <c r="C8" s="34"/>
      <c r="D8" s="34"/>
      <c r="E8" s="34" t="s">
        <v>871</v>
      </c>
      <c r="F8" s="34"/>
      <c r="G8" s="34"/>
      <c r="H8" s="34"/>
    </row>
    <row r="9" spans="1:8" ht="29.25" customHeight="1" x14ac:dyDescent="0.2">
      <c r="A9" s="34"/>
      <c r="B9" s="34"/>
      <c r="C9" s="34"/>
      <c r="D9" s="34"/>
      <c r="E9" s="34" t="s">
        <v>872</v>
      </c>
      <c r="F9" s="34"/>
      <c r="G9" s="34"/>
      <c r="H9" s="34"/>
    </row>
    <row r="10" spans="1:8" ht="29.25" customHeight="1" x14ac:dyDescent="0.2">
      <c r="A10" s="34"/>
      <c r="B10" s="34"/>
      <c r="C10" s="34"/>
      <c r="D10" s="34"/>
      <c r="E10" s="34" t="s">
        <v>873</v>
      </c>
      <c r="F10" s="34"/>
      <c r="G10" s="34"/>
      <c r="H10" s="34"/>
    </row>
    <row r="11" spans="1:8" ht="29.25" customHeight="1" x14ac:dyDescent="0.2">
      <c r="A11" s="34"/>
      <c r="B11" s="34"/>
      <c r="C11" s="34"/>
      <c r="D11" s="34"/>
      <c r="E11" s="34" t="s">
        <v>874</v>
      </c>
      <c r="F11" s="34"/>
      <c r="G11" s="34"/>
      <c r="H11" s="34"/>
    </row>
    <row r="12" spans="1:8" ht="29.25" customHeight="1" x14ac:dyDescent="0.2">
      <c r="A12" s="34"/>
      <c r="B12" s="34"/>
      <c r="C12" s="34"/>
      <c r="D12" s="34"/>
      <c r="E12" s="34" t="s">
        <v>875</v>
      </c>
      <c r="F12" s="34"/>
      <c r="G12" s="34"/>
      <c r="H12" s="34"/>
    </row>
    <row r="13" spans="1:8" ht="29.25" customHeight="1" x14ac:dyDescent="0.2">
      <c r="A13" s="34"/>
      <c r="B13" s="34"/>
      <c r="C13" s="34"/>
      <c r="D13" s="34"/>
      <c r="E13" s="34" t="s">
        <v>876</v>
      </c>
      <c r="F13" s="34"/>
      <c r="G13" s="34"/>
      <c r="H13" s="34"/>
    </row>
    <row r="14" spans="1:8" ht="29.25" customHeight="1" x14ac:dyDescent="0.2">
      <c r="A14" s="34"/>
      <c r="B14" s="34"/>
      <c r="C14" s="34"/>
      <c r="D14" s="34"/>
      <c r="E14" s="34" t="s">
        <v>877</v>
      </c>
      <c r="F14" s="34"/>
      <c r="G14" s="34"/>
      <c r="H14" s="34"/>
    </row>
    <row r="15" spans="1:8" ht="80" x14ac:dyDescent="0.2">
      <c r="A15" s="34"/>
      <c r="B15" s="34"/>
      <c r="C15" s="34"/>
      <c r="D15" s="34"/>
      <c r="E15" s="34" t="s">
        <v>878</v>
      </c>
      <c r="F15" s="34"/>
      <c r="G15" s="34"/>
      <c r="H15" s="34"/>
    </row>
    <row r="16" spans="1:8" ht="48" x14ac:dyDescent="0.2">
      <c r="A16" s="34"/>
      <c r="B16" s="34"/>
      <c r="C16" s="34"/>
      <c r="D16" s="34"/>
      <c r="E16" s="34" t="s">
        <v>879</v>
      </c>
      <c r="F16" s="34"/>
      <c r="G16" s="34"/>
      <c r="H16" s="34"/>
    </row>
    <row r="17" spans="1:8" ht="29.25" customHeight="1" x14ac:dyDescent="0.2">
      <c r="A17" s="34"/>
      <c r="B17" s="34"/>
      <c r="C17" s="34"/>
      <c r="D17" s="34"/>
      <c r="E17" s="34" t="s">
        <v>880</v>
      </c>
      <c r="F17" s="34"/>
      <c r="G17" s="34"/>
      <c r="H17" s="34"/>
    </row>
    <row r="18" spans="1:8" ht="29.25" customHeight="1" x14ac:dyDescent="0.2">
      <c r="A18" s="34"/>
      <c r="B18" s="34"/>
      <c r="C18" s="34"/>
      <c r="D18" s="34"/>
      <c r="E18" s="34" t="s">
        <v>881</v>
      </c>
      <c r="F18" s="34"/>
      <c r="G18" s="34"/>
      <c r="H18" s="34"/>
    </row>
    <row r="19" spans="1:8" ht="29.25" customHeight="1" x14ac:dyDescent="0.2">
      <c r="A19" s="34"/>
      <c r="B19" s="34"/>
      <c r="C19" s="34"/>
      <c r="D19" s="34"/>
      <c r="E19" s="34" t="s">
        <v>882</v>
      </c>
      <c r="F19" s="34"/>
      <c r="G19" s="34"/>
      <c r="H19" s="34"/>
    </row>
    <row r="20" spans="1:8" ht="29.25" customHeight="1" x14ac:dyDescent="0.2">
      <c r="A20" s="34"/>
      <c r="B20" s="34"/>
      <c r="C20" s="34"/>
      <c r="D20" s="34"/>
      <c r="E20" s="34" t="s">
        <v>883</v>
      </c>
      <c r="F20" s="34"/>
      <c r="G20" s="34"/>
      <c r="H20" s="34"/>
    </row>
    <row r="21" spans="1:8" ht="29.25" customHeight="1" x14ac:dyDescent="0.2">
      <c r="A21" s="34"/>
      <c r="B21" s="34"/>
      <c r="C21" s="34"/>
      <c r="D21" s="34"/>
      <c r="E21" s="34" t="s">
        <v>884</v>
      </c>
      <c r="F21" s="34"/>
      <c r="G21" s="34"/>
      <c r="H21" s="34"/>
    </row>
    <row r="22" spans="1:8" ht="32" x14ac:dyDescent="0.2">
      <c r="A22" s="34"/>
      <c r="B22" s="34"/>
      <c r="C22" s="34"/>
      <c r="D22" s="34"/>
      <c r="E22" s="34" t="s">
        <v>885</v>
      </c>
      <c r="F22" s="34"/>
      <c r="G22" s="34"/>
      <c r="H22" s="34"/>
    </row>
    <row r="23" spans="1:8" ht="29.25" customHeight="1" x14ac:dyDescent="0.2">
      <c r="A23" s="34"/>
      <c r="B23" s="34"/>
      <c r="C23" s="34"/>
      <c r="D23" s="34"/>
      <c r="E23" s="34" t="s">
        <v>886</v>
      </c>
      <c r="F23" s="34"/>
      <c r="G23" s="34"/>
      <c r="H23" s="34"/>
    </row>
    <row r="24" spans="1:8" ht="29.25" customHeight="1" x14ac:dyDescent="0.2">
      <c r="A24" s="34"/>
      <c r="B24" s="34"/>
      <c r="C24" s="34"/>
      <c r="D24" s="34"/>
      <c r="E24" s="34" t="s">
        <v>887</v>
      </c>
      <c r="F24" s="34"/>
      <c r="G24" s="34"/>
      <c r="H24" s="34"/>
    </row>
    <row r="25" spans="1:8" ht="29.25" customHeight="1" x14ac:dyDescent="0.2">
      <c r="A25" s="34"/>
      <c r="B25" s="34"/>
      <c r="C25" s="34"/>
      <c r="D25" s="34"/>
      <c r="E25" s="34" t="s">
        <v>888</v>
      </c>
      <c r="F25" s="34"/>
      <c r="G25" s="34"/>
      <c r="H25" s="34"/>
    </row>
    <row r="26" spans="1:8" ht="29.25" customHeight="1" x14ac:dyDescent="0.2">
      <c r="A26" s="34"/>
      <c r="B26" s="34"/>
      <c r="C26" s="34"/>
      <c r="D26" s="34"/>
      <c r="E26" s="34" t="s">
        <v>889</v>
      </c>
      <c r="F26" s="34"/>
      <c r="G26" s="34"/>
      <c r="H26" s="34"/>
    </row>
    <row r="27" spans="1:8" ht="29.25" customHeight="1" x14ac:dyDescent="0.2">
      <c r="A27" s="34"/>
      <c r="B27" s="34"/>
      <c r="C27" s="34"/>
      <c r="D27" s="34"/>
      <c r="E27" s="34" t="s">
        <v>890</v>
      </c>
      <c r="F27" s="34"/>
      <c r="G27" s="34"/>
      <c r="H27" s="34"/>
    </row>
    <row r="28" spans="1:8" ht="29.25" customHeight="1" x14ac:dyDescent="0.2">
      <c r="A28" s="34"/>
      <c r="B28" s="34"/>
      <c r="C28" s="34"/>
      <c r="D28" s="34"/>
      <c r="E28" s="34" t="s">
        <v>891</v>
      </c>
      <c r="F28" s="34"/>
      <c r="G28" s="34"/>
      <c r="H28" s="34"/>
    </row>
    <row r="29" spans="1:8" ht="32" x14ac:dyDescent="0.2">
      <c r="A29" s="34"/>
      <c r="B29" s="34"/>
      <c r="C29" s="34"/>
      <c r="D29" s="34"/>
      <c r="E29" s="34" t="s">
        <v>892</v>
      </c>
      <c r="F29" s="34"/>
      <c r="G29" s="34"/>
      <c r="H29" s="34"/>
    </row>
    <row r="30" spans="1:8" ht="32" x14ac:dyDescent="0.2">
      <c r="A30" s="34"/>
      <c r="B30" s="34"/>
      <c r="C30" s="34"/>
      <c r="D30" s="34"/>
      <c r="E30" s="34" t="s">
        <v>893</v>
      </c>
      <c r="F30" s="34"/>
      <c r="G30" s="34"/>
      <c r="H30" s="34"/>
    </row>
    <row r="31" spans="1:8" ht="29.25" customHeight="1" x14ac:dyDescent="0.2">
      <c r="A31" s="34"/>
      <c r="B31" s="34"/>
      <c r="C31" s="34"/>
      <c r="D31" s="34"/>
      <c r="E31" s="34" t="s">
        <v>894</v>
      </c>
      <c r="F31" s="34"/>
      <c r="G31" s="34"/>
      <c r="H31" s="34"/>
    </row>
    <row r="32" spans="1:8" ht="29.25" customHeight="1" x14ac:dyDescent="0.2">
      <c r="A32" s="34"/>
      <c r="B32" s="34"/>
      <c r="C32" s="34"/>
      <c r="D32" s="34"/>
      <c r="E32" s="34" t="s">
        <v>895</v>
      </c>
      <c r="F32" s="34"/>
      <c r="G32" s="34"/>
      <c r="H32" s="34"/>
    </row>
    <row r="33" spans="1:8" ht="29.25" customHeight="1" x14ac:dyDescent="0.2">
      <c r="A33" s="34"/>
      <c r="B33" s="34"/>
      <c r="C33" s="34"/>
      <c r="D33" s="34"/>
      <c r="E33" s="34" t="s">
        <v>896</v>
      </c>
      <c r="F33" s="34"/>
      <c r="G33" s="34"/>
      <c r="H33" s="34"/>
    </row>
    <row r="34" spans="1:8" ht="32" x14ac:dyDescent="0.2">
      <c r="A34" s="34"/>
      <c r="B34" s="34"/>
      <c r="C34" s="34"/>
      <c r="D34" s="34"/>
      <c r="E34" s="34" t="s">
        <v>897</v>
      </c>
      <c r="F34" s="34"/>
      <c r="G34" s="34"/>
      <c r="H34" s="34"/>
    </row>
    <row r="35" spans="1:8" ht="32" x14ac:dyDescent="0.2">
      <c r="A35" s="34"/>
      <c r="B35" s="34"/>
      <c r="C35" s="34"/>
      <c r="D35" s="34"/>
      <c r="E35" s="34" t="s">
        <v>898</v>
      </c>
      <c r="F35" s="34"/>
      <c r="G35" s="34"/>
      <c r="H35" s="34"/>
    </row>
    <row r="36" spans="1:8" ht="32" x14ac:dyDescent="0.2">
      <c r="A36" s="34"/>
      <c r="B36" s="34"/>
      <c r="C36" s="34"/>
      <c r="D36" s="34"/>
      <c r="E36" s="34" t="s">
        <v>899</v>
      </c>
      <c r="F36" s="34"/>
      <c r="G36" s="34"/>
      <c r="H36" s="34"/>
    </row>
    <row r="37" spans="1:8" ht="32" x14ac:dyDescent="0.2">
      <c r="A37" s="34"/>
      <c r="B37" s="34"/>
      <c r="C37" s="34"/>
      <c r="D37" s="34"/>
      <c r="E37" s="34" t="s">
        <v>900</v>
      </c>
      <c r="F37" s="34"/>
      <c r="G37" s="34"/>
      <c r="H37" s="34"/>
    </row>
    <row r="38" spans="1:8" ht="32" x14ac:dyDescent="0.2">
      <c r="A38" s="34"/>
      <c r="B38" s="34"/>
      <c r="C38" s="34"/>
      <c r="D38" s="34"/>
      <c r="E38" s="34" t="s">
        <v>901</v>
      </c>
      <c r="F38" s="34"/>
      <c r="G38" s="34"/>
      <c r="H38" s="34"/>
    </row>
    <row r="39" spans="1:8" ht="32" x14ac:dyDescent="0.2">
      <c r="A39" s="34"/>
      <c r="B39" s="34"/>
      <c r="C39" s="34"/>
      <c r="D39" s="34"/>
      <c r="E39" s="34" t="s">
        <v>902</v>
      </c>
      <c r="F39" s="34"/>
      <c r="G39" s="34"/>
      <c r="H39" s="34"/>
    </row>
    <row r="40" spans="1:8" ht="32" x14ac:dyDescent="0.2">
      <c r="A40" s="34"/>
      <c r="B40" s="34"/>
      <c r="C40" s="34"/>
      <c r="D40" s="34"/>
      <c r="E40" s="34" t="s">
        <v>1125</v>
      </c>
      <c r="F40" s="34"/>
      <c r="G40" s="34"/>
      <c r="H40" s="34"/>
    </row>
    <row r="41" spans="1:8" ht="16" x14ac:dyDescent="0.2">
      <c r="A41" s="34"/>
      <c r="B41" s="34"/>
      <c r="C41" s="34"/>
      <c r="D41" s="34"/>
      <c r="E41" s="34" t="s">
        <v>1126</v>
      </c>
      <c r="F41" s="34"/>
      <c r="G41" s="34"/>
      <c r="H41" s="34"/>
    </row>
    <row r="42" spans="1:8" ht="16" x14ac:dyDescent="0.2">
      <c r="A42" s="34"/>
      <c r="B42" s="34"/>
      <c r="C42" s="34"/>
      <c r="D42" s="34"/>
      <c r="E42" s="34" t="s">
        <v>1127</v>
      </c>
      <c r="F42" s="34"/>
      <c r="G42" s="34"/>
      <c r="H42" s="34"/>
    </row>
    <row r="43" spans="1:8" ht="16" x14ac:dyDescent="0.2">
      <c r="A43" s="34"/>
      <c r="B43" s="34"/>
      <c r="C43" s="34"/>
      <c r="D43" s="34"/>
      <c r="E43" s="34" t="s">
        <v>1128</v>
      </c>
      <c r="F43" s="34"/>
      <c r="G43" s="34"/>
      <c r="H43" s="34"/>
    </row>
    <row r="44" spans="1:8" ht="16" x14ac:dyDescent="0.2">
      <c r="A44" s="34"/>
      <c r="B44" s="34"/>
      <c r="C44" s="34"/>
      <c r="D44" s="34"/>
      <c r="E44" s="34" t="s">
        <v>1129</v>
      </c>
      <c r="F44" s="34"/>
      <c r="G44" s="34"/>
      <c r="H44" s="34"/>
    </row>
    <row r="45" spans="1:8" ht="16" x14ac:dyDescent="0.2">
      <c r="A45" s="34"/>
      <c r="B45" s="34"/>
      <c r="C45" s="34"/>
      <c r="D45" s="34"/>
      <c r="E45" s="34" t="s">
        <v>1130</v>
      </c>
      <c r="F45" s="34"/>
      <c r="G45" s="34"/>
      <c r="H45" s="34"/>
    </row>
    <row r="46" spans="1:8" ht="43.5" customHeight="1" x14ac:dyDescent="0.2">
      <c r="A46" s="34" t="s">
        <v>5</v>
      </c>
      <c r="B46" s="78" t="s">
        <v>577</v>
      </c>
      <c r="C46" s="34" t="s">
        <v>401</v>
      </c>
      <c r="D46" s="34" t="s">
        <v>578</v>
      </c>
      <c r="E46" s="34" t="s">
        <v>1131</v>
      </c>
      <c r="F46" s="34"/>
      <c r="G46" s="34"/>
      <c r="H46" s="34"/>
    </row>
    <row r="47" spans="1:8" ht="16" x14ac:dyDescent="0.2">
      <c r="A47" s="34"/>
      <c r="B47" s="34"/>
      <c r="C47" s="34"/>
      <c r="D47" s="34"/>
      <c r="E47" s="34" t="s">
        <v>1132</v>
      </c>
      <c r="F47" s="34"/>
      <c r="G47" s="34"/>
      <c r="H47" s="34"/>
    </row>
    <row r="48" spans="1:8" ht="16" x14ac:dyDescent="0.2">
      <c r="A48" s="34"/>
      <c r="B48" s="34"/>
      <c r="C48" s="34"/>
      <c r="D48" s="34"/>
      <c r="E48" s="34" t="s">
        <v>1133</v>
      </c>
      <c r="F48" s="34"/>
      <c r="G48" s="34"/>
      <c r="H48" s="34"/>
    </row>
    <row r="49" spans="1:8" ht="16" x14ac:dyDescent="0.2">
      <c r="A49" s="34"/>
      <c r="B49" s="34"/>
      <c r="C49" s="34"/>
      <c r="D49" s="34"/>
      <c r="E49" s="34" t="s">
        <v>1134</v>
      </c>
      <c r="F49" s="34"/>
      <c r="G49" s="34"/>
      <c r="H49" s="34"/>
    </row>
    <row r="50" spans="1:8" ht="16" x14ac:dyDescent="0.2">
      <c r="A50" s="34"/>
      <c r="B50" s="34"/>
      <c r="C50" s="34"/>
      <c r="D50" s="34"/>
      <c r="E50" s="34" t="s">
        <v>1135</v>
      </c>
      <c r="F50" s="34"/>
      <c r="G50" s="34"/>
      <c r="H50" s="34"/>
    </row>
    <row r="51" spans="1:8" ht="16" x14ac:dyDescent="0.2">
      <c r="A51" s="34"/>
      <c r="B51" s="34"/>
      <c r="C51" s="34"/>
      <c r="D51" s="34"/>
      <c r="E51" s="34" t="s">
        <v>1136</v>
      </c>
      <c r="F51" s="34"/>
      <c r="G51" s="34"/>
      <c r="H51" s="34"/>
    </row>
    <row r="52" spans="1:8" ht="16" x14ac:dyDescent="0.2">
      <c r="A52" s="34"/>
      <c r="B52" s="34"/>
      <c r="C52" s="34"/>
      <c r="D52" s="34"/>
      <c r="E52" s="34" t="s">
        <v>1137</v>
      </c>
      <c r="F52" s="34"/>
      <c r="G52" s="34"/>
      <c r="H52" s="34"/>
    </row>
    <row r="53" spans="1:8" ht="29.25" customHeight="1" x14ac:dyDescent="0.2">
      <c r="A53" s="34"/>
      <c r="B53" s="34"/>
      <c r="C53" s="34"/>
      <c r="D53" s="34"/>
      <c r="E53" s="34" t="s">
        <v>1138</v>
      </c>
      <c r="F53" s="34"/>
      <c r="G53" s="34"/>
      <c r="H53" s="34"/>
    </row>
    <row r="54" spans="1:8" ht="29.25" customHeight="1" x14ac:dyDescent="0.2">
      <c r="A54" s="34"/>
      <c r="B54" s="34"/>
      <c r="C54" s="34"/>
      <c r="D54" s="34"/>
      <c r="E54" s="34" t="s">
        <v>1139</v>
      </c>
      <c r="F54" s="34"/>
      <c r="G54" s="34"/>
      <c r="H54" s="34"/>
    </row>
    <row r="55" spans="1:8" ht="29.25" customHeight="1" x14ac:dyDescent="0.2">
      <c r="A55" s="34"/>
      <c r="B55" s="34"/>
      <c r="C55" s="34"/>
      <c r="D55" s="34"/>
      <c r="E55" s="34" t="s">
        <v>1140</v>
      </c>
      <c r="F55" s="34"/>
      <c r="G55" s="34"/>
      <c r="H55" s="34"/>
    </row>
    <row r="56" spans="1:8" ht="29.25" customHeight="1" x14ac:dyDescent="0.2">
      <c r="A56" s="34"/>
      <c r="B56" s="34"/>
      <c r="C56" s="34"/>
      <c r="D56" s="34"/>
      <c r="E56" s="34" t="s">
        <v>1141</v>
      </c>
      <c r="F56" s="34"/>
      <c r="G56" s="34"/>
      <c r="H56" s="34"/>
    </row>
    <row r="57" spans="1:8" ht="16" x14ac:dyDescent="0.2">
      <c r="A57" s="34"/>
      <c r="B57" s="34"/>
      <c r="C57" s="34"/>
      <c r="D57" s="34"/>
      <c r="E57" s="34" t="s">
        <v>1142</v>
      </c>
      <c r="F57" s="34"/>
      <c r="G57" s="34"/>
      <c r="H57" s="34"/>
    </row>
    <row r="58" spans="1:8" ht="16" x14ac:dyDescent="0.2">
      <c r="A58" s="34"/>
      <c r="B58" s="34"/>
      <c r="C58" s="34"/>
      <c r="D58" s="34"/>
      <c r="E58" s="34" t="s">
        <v>1143</v>
      </c>
      <c r="F58" s="34"/>
      <c r="G58" s="34"/>
      <c r="H58" s="34"/>
    </row>
    <row r="59" spans="1:8" ht="16" x14ac:dyDescent="0.2">
      <c r="A59" s="34"/>
      <c r="B59" s="34"/>
      <c r="C59" s="34"/>
      <c r="D59" s="34"/>
      <c r="E59" s="34" t="s">
        <v>1144</v>
      </c>
      <c r="F59" s="34"/>
      <c r="G59" s="34"/>
      <c r="H59" s="34"/>
    </row>
    <row r="60" spans="1:8" ht="16" x14ac:dyDescent="0.2">
      <c r="A60" s="34"/>
      <c r="B60" s="34"/>
      <c r="C60" s="34"/>
      <c r="D60" s="34"/>
      <c r="E60" s="34" t="s">
        <v>1145</v>
      </c>
      <c r="F60" s="34"/>
      <c r="G60" s="34"/>
      <c r="H60" s="34"/>
    </row>
    <row r="61" spans="1:8" ht="16" x14ac:dyDescent="0.2">
      <c r="A61" s="34"/>
      <c r="B61" s="34"/>
      <c r="C61" s="34"/>
      <c r="D61" s="34"/>
      <c r="E61" s="34" t="s">
        <v>1146</v>
      </c>
      <c r="F61" s="34"/>
      <c r="G61" s="34"/>
      <c r="H61" s="34"/>
    </row>
    <row r="62" spans="1:8" ht="16" x14ac:dyDescent="0.2">
      <c r="A62" s="34"/>
      <c r="B62" s="34"/>
      <c r="C62" s="34"/>
      <c r="D62" s="34"/>
      <c r="E62" s="34" t="s">
        <v>1147</v>
      </c>
      <c r="F62" s="34"/>
      <c r="G62" s="34"/>
      <c r="H62" s="34"/>
    </row>
    <row r="63" spans="1:8" ht="32" x14ac:dyDescent="0.2">
      <c r="A63" s="34" t="s">
        <v>5</v>
      </c>
      <c r="B63" s="34" t="s">
        <v>661</v>
      </c>
      <c r="C63" s="34" t="s">
        <v>401</v>
      </c>
      <c r="D63" s="34" t="s">
        <v>1148</v>
      </c>
      <c r="E63" s="34" t="s">
        <v>1149</v>
      </c>
      <c r="F63" s="34"/>
      <c r="G63" s="34"/>
      <c r="H63" s="34"/>
    </row>
    <row r="64" spans="1:8" ht="16" x14ac:dyDescent="0.2">
      <c r="A64" s="34"/>
      <c r="B64" s="34"/>
      <c r="C64" s="34"/>
      <c r="D64" s="34"/>
      <c r="E64" s="34" t="s">
        <v>1150</v>
      </c>
      <c r="F64" s="34"/>
      <c r="G64" s="34"/>
      <c r="H64" s="34"/>
    </row>
    <row r="65" spans="1:8" ht="208" x14ac:dyDescent="0.2">
      <c r="A65" s="34"/>
      <c r="B65" s="34"/>
      <c r="C65" s="34"/>
      <c r="D65" s="34"/>
      <c r="E65" s="34" t="s">
        <v>1151</v>
      </c>
      <c r="F65" s="34"/>
      <c r="G65" s="34"/>
      <c r="H65" s="34"/>
    </row>
    <row r="66" spans="1:8" ht="16" x14ac:dyDescent="0.2">
      <c r="A66" s="34"/>
      <c r="B66" s="34"/>
      <c r="C66" s="34"/>
      <c r="D66" s="34"/>
      <c r="E66" s="34" t="s">
        <v>1152</v>
      </c>
      <c r="F66" s="34"/>
      <c r="G66" s="34"/>
      <c r="H66" s="34"/>
    </row>
    <row r="67" spans="1:8" ht="64" x14ac:dyDescent="0.2">
      <c r="A67" s="34" t="s">
        <v>5</v>
      </c>
      <c r="B67" s="34" t="s">
        <v>1122</v>
      </c>
      <c r="C67" s="34" t="s">
        <v>401</v>
      </c>
      <c r="D67" s="34" t="s">
        <v>903</v>
      </c>
      <c r="E67" s="34" t="s">
        <v>1153</v>
      </c>
      <c r="F67" s="34"/>
      <c r="G67" s="34"/>
      <c r="H67" s="34"/>
    </row>
    <row r="68" spans="1:8" ht="29.25" customHeight="1" x14ac:dyDescent="0.2">
      <c r="A68" s="34"/>
      <c r="B68" s="34"/>
      <c r="C68" s="34"/>
      <c r="D68" s="34"/>
      <c r="E68" s="34" t="s">
        <v>1154</v>
      </c>
      <c r="F68" s="34"/>
      <c r="G68" s="34"/>
      <c r="H68" s="34"/>
    </row>
    <row r="69" spans="1:8" ht="16" x14ac:dyDescent="0.2">
      <c r="A69" s="34"/>
      <c r="B69" s="34"/>
      <c r="C69" s="34"/>
      <c r="D69" s="34"/>
      <c r="E69" s="34" t="s">
        <v>1155</v>
      </c>
      <c r="F69" s="34"/>
      <c r="G69" s="34"/>
      <c r="H69" s="34"/>
    </row>
    <row r="70" spans="1:8" ht="87" customHeight="1" x14ac:dyDescent="0.2">
      <c r="A70" s="34" t="s">
        <v>5</v>
      </c>
      <c r="B70" s="78" t="s">
        <v>579</v>
      </c>
      <c r="C70" s="34" t="s">
        <v>401</v>
      </c>
      <c r="D70" s="34" t="s">
        <v>904</v>
      </c>
      <c r="E70" s="34" t="s">
        <v>905</v>
      </c>
      <c r="F70" s="34"/>
      <c r="G70" s="34"/>
      <c r="H70" s="34"/>
    </row>
    <row r="71" spans="1:8" ht="29.25" customHeight="1" x14ac:dyDescent="0.2">
      <c r="A71" s="34"/>
      <c r="B71" s="34"/>
      <c r="C71" s="34"/>
      <c r="D71" s="34"/>
      <c r="E71" s="34" t="s">
        <v>906</v>
      </c>
      <c r="F71" s="34"/>
      <c r="G71" s="34"/>
      <c r="H71" s="34"/>
    </row>
    <row r="72" spans="1:8" ht="29.25" customHeight="1" x14ac:dyDescent="0.2">
      <c r="A72" s="34"/>
      <c r="B72" s="34"/>
      <c r="C72" s="34"/>
      <c r="D72" s="34"/>
      <c r="E72" s="34" t="s">
        <v>907</v>
      </c>
      <c r="F72" s="34"/>
      <c r="G72" s="34"/>
      <c r="H72" s="34"/>
    </row>
    <row r="73" spans="1:8" ht="29.25" customHeight="1" x14ac:dyDescent="0.2">
      <c r="A73" s="34"/>
      <c r="B73" s="34"/>
      <c r="C73" s="34"/>
      <c r="D73" s="34"/>
      <c r="E73" s="34" t="s">
        <v>908</v>
      </c>
      <c r="F73" s="34"/>
      <c r="G73" s="34"/>
      <c r="H73" s="34"/>
    </row>
    <row r="74" spans="1:8" ht="29.25" customHeight="1" x14ac:dyDescent="0.2">
      <c r="A74" s="34"/>
      <c r="B74" s="34"/>
      <c r="C74" s="34"/>
      <c r="D74" s="34"/>
      <c r="E74" s="34" t="s">
        <v>909</v>
      </c>
      <c r="F74" s="34"/>
      <c r="G74" s="34"/>
      <c r="H74" s="34"/>
    </row>
    <row r="75" spans="1:8" ht="32" x14ac:dyDescent="0.2">
      <c r="A75" s="34"/>
      <c r="B75" s="34"/>
      <c r="C75" s="34"/>
      <c r="D75" s="34"/>
      <c r="E75" s="34" t="s">
        <v>910</v>
      </c>
      <c r="F75" s="34"/>
      <c r="G75" s="34"/>
      <c r="H75" s="34"/>
    </row>
    <row r="76" spans="1:8" ht="29.25" customHeight="1" x14ac:dyDescent="0.2">
      <c r="A76" s="34"/>
      <c r="B76" s="34"/>
      <c r="C76" s="34"/>
      <c r="D76" s="34"/>
      <c r="E76" s="34" t="s">
        <v>911</v>
      </c>
      <c r="F76" s="34"/>
      <c r="G76" s="34"/>
      <c r="H76" s="34"/>
    </row>
    <row r="77" spans="1:8" ht="29.25" customHeight="1" x14ac:dyDescent="0.2">
      <c r="A77" s="34"/>
      <c r="B77" s="34"/>
      <c r="C77" s="34"/>
      <c r="D77" s="34"/>
      <c r="E77" s="34" t="s">
        <v>912</v>
      </c>
      <c r="F77" s="34"/>
      <c r="G77" s="34"/>
      <c r="H77" s="34"/>
    </row>
    <row r="78" spans="1:8" ht="80" x14ac:dyDescent="0.2">
      <c r="A78" s="34"/>
      <c r="B78" s="34"/>
      <c r="C78" s="34"/>
      <c r="D78" s="34"/>
      <c r="E78" s="34" t="s">
        <v>913</v>
      </c>
      <c r="F78" s="34"/>
      <c r="G78" s="34"/>
      <c r="H78" s="34"/>
    </row>
    <row r="79" spans="1:8" ht="112" x14ac:dyDescent="0.2">
      <c r="A79" s="34"/>
      <c r="B79" s="34"/>
      <c r="C79" s="34"/>
      <c r="D79" s="34"/>
      <c r="E79" s="34" t="s">
        <v>914</v>
      </c>
      <c r="F79" s="34"/>
      <c r="G79" s="34"/>
      <c r="H79" s="34"/>
    </row>
    <row r="80" spans="1:8" ht="29.25" customHeight="1" x14ac:dyDescent="0.2">
      <c r="A80" s="34"/>
      <c r="B80" s="34"/>
      <c r="C80" s="34"/>
      <c r="D80" s="34"/>
      <c r="E80" s="34" t="s">
        <v>915</v>
      </c>
      <c r="F80" s="34"/>
      <c r="G80" s="34"/>
      <c r="H80" s="34"/>
    </row>
    <row r="81" spans="1:8" ht="29.25" customHeight="1" x14ac:dyDescent="0.2">
      <c r="A81" s="34"/>
      <c r="B81" s="34"/>
      <c r="C81" s="34"/>
      <c r="D81" s="34"/>
      <c r="E81" s="34" t="s">
        <v>916</v>
      </c>
      <c r="F81" s="34"/>
      <c r="G81" s="34"/>
      <c r="H81" s="34"/>
    </row>
    <row r="82" spans="1:8" ht="29.25" customHeight="1" x14ac:dyDescent="0.2">
      <c r="A82" s="34"/>
      <c r="B82" s="34"/>
      <c r="C82" s="34"/>
      <c r="D82" s="34"/>
      <c r="E82" s="34" t="s">
        <v>917</v>
      </c>
      <c r="F82" s="34"/>
      <c r="G82" s="34"/>
      <c r="H82" s="34"/>
    </row>
    <row r="83" spans="1:8" ht="29.25" customHeight="1" x14ac:dyDescent="0.2">
      <c r="A83" s="34"/>
      <c r="B83" s="34"/>
      <c r="C83" s="34"/>
      <c r="D83" s="34"/>
      <c r="E83" s="34" t="s">
        <v>918</v>
      </c>
      <c r="F83" s="34"/>
      <c r="G83" s="34"/>
      <c r="H83" s="34"/>
    </row>
    <row r="84" spans="1:8" ht="29.25" customHeight="1" x14ac:dyDescent="0.2">
      <c r="A84" s="34"/>
      <c r="B84" s="34"/>
      <c r="C84" s="34"/>
      <c r="D84" s="34"/>
      <c r="E84" s="34" t="s">
        <v>919</v>
      </c>
      <c r="F84" s="34"/>
      <c r="G84" s="34"/>
      <c r="H84" s="34"/>
    </row>
    <row r="85" spans="1:8" ht="29.25" customHeight="1" x14ac:dyDescent="0.2">
      <c r="A85" s="34"/>
      <c r="B85" s="34"/>
      <c r="C85" s="34"/>
      <c r="D85" s="34"/>
      <c r="E85" s="34" t="s">
        <v>920</v>
      </c>
      <c r="F85" s="34"/>
      <c r="G85" s="34"/>
      <c r="H85" s="34"/>
    </row>
    <row r="86" spans="1:8" ht="32" x14ac:dyDescent="0.2">
      <c r="A86" s="34"/>
      <c r="B86" s="34"/>
      <c r="C86" s="34"/>
      <c r="D86" s="34"/>
      <c r="E86" s="34" t="s">
        <v>921</v>
      </c>
      <c r="F86" s="34"/>
      <c r="G86" s="34"/>
      <c r="H86" s="34"/>
    </row>
    <row r="87" spans="1:8" ht="32" x14ac:dyDescent="0.2">
      <c r="A87" s="34"/>
      <c r="B87" s="34"/>
      <c r="C87" s="34"/>
      <c r="D87" s="34"/>
      <c r="E87" s="34" t="s">
        <v>922</v>
      </c>
      <c r="F87" s="34"/>
      <c r="G87" s="34"/>
      <c r="H87" s="34"/>
    </row>
    <row r="88" spans="1:8" ht="32" x14ac:dyDescent="0.2">
      <c r="A88" s="34"/>
      <c r="B88" s="34"/>
      <c r="C88" s="34"/>
      <c r="D88" s="34"/>
      <c r="E88" s="34" t="s">
        <v>923</v>
      </c>
      <c r="F88" s="34"/>
      <c r="G88" s="34"/>
      <c r="H88" s="34"/>
    </row>
    <row r="89" spans="1:8" ht="32" x14ac:dyDescent="0.2">
      <c r="A89" s="34"/>
      <c r="B89" s="34"/>
      <c r="C89" s="34"/>
      <c r="D89" s="34"/>
      <c r="E89" s="34" t="s">
        <v>1310</v>
      </c>
      <c r="F89" s="34"/>
      <c r="G89" s="34"/>
      <c r="H89" s="34"/>
    </row>
    <row r="90" spans="1:8" ht="32" x14ac:dyDescent="0.2">
      <c r="A90" s="34"/>
      <c r="B90" s="34"/>
      <c r="C90" s="34"/>
      <c r="D90" s="34"/>
      <c r="E90" s="34" t="s">
        <v>924</v>
      </c>
      <c r="F90" s="34"/>
      <c r="G90" s="34"/>
      <c r="H90" s="34"/>
    </row>
    <row r="91" spans="1:8" ht="32" x14ac:dyDescent="0.2">
      <c r="A91" s="34"/>
      <c r="B91" s="34"/>
      <c r="C91" s="34"/>
      <c r="D91" s="34"/>
      <c r="E91" s="34" t="s">
        <v>925</v>
      </c>
      <c r="F91" s="34"/>
      <c r="G91" s="34"/>
      <c r="H91" s="34"/>
    </row>
    <row r="92" spans="1:8" ht="32" x14ac:dyDescent="0.2">
      <c r="A92" s="34"/>
      <c r="B92" s="34"/>
      <c r="C92" s="34"/>
      <c r="D92" s="34"/>
      <c r="E92" s="34" t="s">
        <v>926</v>
      </c>
      <c r="F92" s="34"/>
      <c r="G92" s="34"/>
      <c r="H92" s="34"/>
    </row>
    <row r="93" spans="1:8" ht="32" x14ac:dyDescent="0.2">
      <c r="A93" s="34"/>
      <c r="B93" s="34"/>
      <c r="C93" s="34"/>
      <c r="D93" s="34"/>
      <c r="E93" s="34" t="s">
        <v>1311</v>
      </c>
      <c r="F93" s="34"/>
      <c r="G93" s="34"/>
      <c r="H93" s="34"/>
    </row>
    <row r="94" spans="1:8" ht="32" x14ac:dyDescent="0.2">
      <c r="A94" s="34"/>
      <c r="B94" s="34"/>
      <c r="C94" s="34"/>
      <c r="D94" s="34"/>
      <c r="E94" s="34" t="s">
        <v>927</v>
      </c>
      <c r="F94" s="34"/>
      <c r="G94" s="34"/>
      <c r="H94" s="34"/>
    </row>
    <row r="95" spans="1:8" ht="32" x14ac:dyDescent="0.2">
      <c r="A95" s="34"/>
      <c r="B95" s="34"/>
      <c r="C95" s="34"/>
      <c r="D95" s="34"/>
      <c r="E95" s="34" t="s">
        <v>928</v>
      </c>
      <c r="F95" s="34"/>
      <c r="G95" s="34"/>
      <c r="H95" s="34"/>
    </row>
    <row r="96" spans="1:8" ht="32" x14ac:dyDescent="0.2">
      <c r="A96" s="34"/>
      <c r="B96" s="34"/>
      <c r="C96" s="34"/>
      <c r="D96" s="34"/>
      <c r="E96" s="34" t="s">
        <v>929</v>
      </c>
      <c r="F96" s="34"/>
      <c r="G96" s="34"/>
      <c r="H96" s="34"/>
    </row>
    <row r="97" spans="1:8" ht="32" x14ac:dyDescent="0.2">
      <c r="A97" s="34"/>
      <c r="B97" s="34"/>
      <c r="C97" s="34"/>
      <c r="D97" s="34"/>
      <c r="E97" s="34" t="s">
        <v>930</v>
      </c>
      <c r="F97" s="34"/>
      <c r="G97" s="34"/>
      <c r="H97" s="34"/>
    </row>
    <row r="98" spans="1:8" ht="32" x14ac:dyDescent="0.2">
      <c r="A98" s="34"/>
      <c r="B98" s="34"/>
      <c r="C98" s="34"/>
      <c r="D98" s="34"/>
      <c r="E98" s="34" t="s">
        <v>1312</v>
      </c>
      <c r="F98" s="34"/>
      <c r="G98" s="34"/>
      <c r="H98" s="34"/>
    </row>
    <row r="99" spans="1:8" ht="32" x14ac:dyDescent="0.2">
      <c r="A99" s="34"/>
      <c r="B99" s="34"/>
      <c r="C99" s="34"/>
      <c r="D99" s="34"/>
      <c r="E99" s="34" t="s">
        <v>931</v>
      </c>
      <c r="F99" s="34"/>
      <c r="G99" s="34"/>
      <c r="H99" s="34"/>
    </row>
    <row r="100" spans="1:8" ht="32" x14ac:dyDescent="0.2">
      <c r="A100" s="34"/>
      <c r="B100" s="34"/>
      <c r="C100" s="34"/>
      <c r="D100" s="34"/>
      <c r="E100" s="34" t="s">
        <v>932</v>
      </c>
      <c r="F100" s="34"/>
      <c r="G100" s="34"/>
      <c r="H100" s="34"/>
    </row>
    <row r="101" spans="1:8" ht="16" x14ac:dyDescent="0.2">
      <c r="A101" s="34"/>
      <c r="B101" s="34"/>
      <c r="C101" s="34"/>
      <c r="D101" s="34"/>
      <c r="E101" s="34" t="s">
        <v>1156</v>
      </c>
      <c r="F101" s="34"/>
      <c r="G101" s="34"/>
      <c r="H101" s="34"/>
    </row>
    <row r="102" spans="1:8" ht="16" x14ac:dyDescent="0.2">
      <c r="A102" s="34"/>
      <c r="B102" s="34"/>
      <c r="C102" s="34"/>
      <c r="D102" s="34"/>
      <c r="E102" s="34" t="s">
        <v>1157</v>
      </c>
      <c r="F102" s="34"/>
      <c r="G102" s="34"/>
      <c r="H102" s="34"/>
    </row>
    <row r="103" spans="1:8" ht="16" x14ac:dyDescent="0.2">
      <c r="A103" s="34"/>
      <c r="B103" s="34"/>
      <c r="C103" s="34"/>
      <c r="D103" s="34"/>
      <c r="E103" s="34" t="s">
        <v>933</v>
      </c>
      <c r="F103" s="34"/>
      <c r="G103" s="34"/>
      <c r="H103" s="34"/>
    </row>
    <row r="104" spans="1:8" ht="101.5" customHeight="1" x14ac:dyDescent="0.2">
      <c r="A104" s="34" t="s">
        <v>5</v>
      </c>
      <c r="B104" s="78" t="s">
        <v>580</v>
      </c>
      <c r="C104" s="34" t="s">
        <v>401</v>
      </c>
      <c r="D104" s="34" t="s">
        <v>581</v>
      </c>
      <c r="E104" s="78" t="s">
        <v>1158</v>
      </c>
      <c r="F104" s="34"/>
      <c r="G104" s="34"/>
      <c r="H104" s="34"/>
    </row>
    <row r="105" spans="1:8" ht="16" x14ac:dyDescent="0.2">
      <c r="A105" s="34"/>
      <c r="B105" s="34"/>
      <c r="C105" s="34"/>
      <c r="D105" s="34"/>
      <c r="E105" s="78" t="s">
        <v>1159</v>
      </c>
      <c r="F105" s="34"/>
      <c r="G105" s="34"/>
      <c r="H105" s="34"/>
    </row>
    <row r="106" spans="1:8" ht="29.25" customHeight="1" x14ac:dyDescent="0.2">
      <c r="A106" s="34"/>
      <c r="B106" s="34"/>
      <c r="C106" s="34"/>
      <c r="D106" s="34"/>
      <c r="E106" s="34" t="s">
        <v>934</v>
      </c>
      <c r="F106" s="34"/>
      <c r="G106" s="34"/>
      <c r="H106" s="34"/>
    </row>
    <row r="107" spans="1:8" ht="16" x14ac:dyDescent="0.2">
      <c r="A107" s="34"/>
      <c r="B107" s="34"/>
      <c r="C107" s="34"/>
      <c r="D107" s="34"/>
      <c r="E107" s="34" t="s">
        <v>935</v>
      </c>
      <c r="F107" s="34"/>
      <c r="G107" s="34"/>
      <c r="H107" s="34"/>
    </row>
    <row r="108" spans="1:8" ht="29.25" customHeight="1" x14ac:dyDescent="0.2">
      <c r="A108" s="34"/>
      <c r="B108" s="34"/>
      <c r="C108" s="34"/>
      <c r="D108" s="34"/>
      <c r="E108" s="34" t="s">
        <v>936</v>
      </c>
      <c r="F108" s="34"/>
      <c r="G108" s="34"/>
      <c r="H108" s="34"/>
    </row>
    <row r="109" spans="1:8" ht="48" x14ac:dyDescent="0.2">
      <c r="A109" s="34"/>
      <c r="B109" s="34"/>
      <c r="C109" s="34"/>
      <c r="D109" s="34"/>
      <c r="E109" s="34" t="s">
        <v>937</v>
      </c>
      <c r="F109" s="34"/>
      <c r="G109" s="34"/>
      <c r="H109" s="34"/>
    </row>
    <row r="110" spans="1:8" ht="32" x14ac:dyDescent="0.2">
      <c r="A110" s="34"/>
      <c r="B110" s="34"/>
      <c r="C110" s="34"/>
      <c r="D110" s="34"/>
      <c r="E110" s="34" t="s">
        <v>938</v>
      </c>
      <c r="F110" s="34"/>
      <c r="G110" s="34"/>
      <c r="H110" s="34"/>
    </row>
    <row r="111" spans="1:8" ht="64" x14ac:dyDescent="0.2">
      <c r="A111" s="34"/>
      <c r="B111" s="34"/>
      <c r="C111" s="34"/>
      <c r="D111" s="34"/>
      <c r="E111" s="34" t="s">
        <v>1160</v>
      </c>
      <c r="F111" s="34"/>
      <c r="G111" s="34"/>
      <c r="H111" s="34"/>
    </row>
    <row r="112" spans="1:8" ht="29.25" customHeight="1" x14ac:dyDescent="0.2">
      <c r="A112" s="34"/>
      <c r="B112" s="34"/>
      <c r="C112" s="34"/>
      <c r="D112" s="34"/>
      <c r="E112" s="34" t="s">
        <v>939</v>
      </c>
      <c r="F112" s="34"/>
      <c r="G112" s="34"/>
      <c r="H112" s="34"/>
    </row>
    <row r="113" spans="1:8" ht="29.25" customHeight="1" x14ac:dyDescent="0.2">
      <c r="A113" s="34"/>
      <c r="B113" s="34"/>
      <c r="C113" s="34"/>
      <c r="D113" s="34"/>
      <c r="E113" s="34" t="s">
        <v>940</v>
      </c>
      <c r="F113" s="34"/>
      <c r="G113" s="34"/>
      <c r="H113" s="34"/>
    </row>
    <row r="114" spans="1:8" ht="32" x14ac:dyDescent="0.2">
      <c r="A114" s="34"/>
      <c r="B114" s="34"/>
      <c r="C114" s="34"/>
      <c r="D114" s="34"/>
      <c r="E114" s="34" t="s">
        <v>941</v>
      </c>
      <c r="F114" s="34"/>
      <c r="G114" s="34"/>
      <c r="H114" s="34"/>
    </row>
    <row r="115" spans="1:8" ht="29.25" customHeight="1" x14ac:dyDescent="0.2">
      <c r="A115" s="34"/>
      <c r="B115" s="34"/>
      <c r="C115" s="34"/>
      <c r="D115" s="34"/>
      <c r="E115" s="34" t="s">
        <v>942</v>
      </c>
      <c r="F115" s="34"/>
      <c r="G115" s="34"/>
      <c r="H115" s="34"/>
    </row>
    <row r="116" spans="1:8" ht="16" x14ac:dyDescent="0.2">
      <c r="A116" s="34"/>
      <c r="B116" s="34"/>
      <c r="C116" s="34"/>
      <c r="D116" s="34"/>
      <c r="E116" s="34" t="s">
        <v>943</v>
      </c>
      <c r="F116" s="34"/>
      <c r="G116" s="34"/>
      <c r="H116" s="34"/>
    </row>
    <row r="117" spans="1:8" ht="16" x14ac:dyDescent="0.2">
      <c r="A117" s="34"/>
      <c r="B117" s="34"/>
      <c r="C117" s="34"/>
      <c r="D117" s="34"/>
      <c r="E117" s="34" t="s">
        <v>944</v>
      </c>
      <c r="F117" s="34"/>
      <c r="G117" s="34"/>
      <c r="H117" s="34"/>
    </row>
    <row r="118" spans="1:8" ht="16" x14ac:dyDescent="0.2">
      <c r="A118" s="34"/>
      <c r="B118" s="34"/>
      <c r="C118" s="34"/>
      <c r="D118" s="34"/>
      <c r="E118" s="34" t="s">
        <v>945</v>
      </c>
      <c r="F118" s="34"/>
      <c r="G118" s="34"/>
      <c r="H118" s="34"/>
    </row>
    <row r="119" spans="1:8" ht="16" x14ac:dyDescent="0.2">
      <c r="A119" s="34"/>
      <c r="B119" s="34"/>
      <c r="C119" s="34"/>
      <c r="D119" s="34"/>
      <c r="E119" s="34" t="s">
        <v>946</v>
      </c>
      <c r="F119" s="34"/>
      <c r="G119" s="34"/>
      <c r="H119" s="34"/>
    </row>
    <row r="120" spans="1:8" ht="16" x14ac:dyDescent="0.2">
      <c r="A120" s="34"/>
      <c r="B120" s="34"/>
      <c r="C120" s="34"/>
      <c r="D120" s="34"/>
      <c r="E120" s="34" t="s">
        <v>947</v>
      </c>
      <c r="F120" s="34"/>
      <c r="G120" s="34"/>
      <c r="H120" s="34"/>
    </row>
    <row r="121" spans="1:8" ht="16" x14ac:dyDescent="0.2">
      <c r="A121" s="34"/>
      <c r="B121" s="34"/>
      <c r="C121" s="34"/>
      <c r="D121" s="34"/>
      <c r="E121" s="34" t="s">
        <v>948</v>
      </c>
      <c r="F121" s="34"/>
      <c r="G121" s="34"/>
      <c r="H121" s="34"/>
    </row>
    <row r="122" spans="1:8" ht="32" x14ac:dyDescent="0.2">
      <c r="A122" s="34"/>
      <c r="B122" s="34"/>
      <c r="C122" s="34"/>
      <c r="D122" s="34"/>
      <c r="E122" s="34" t="s">
        <v>949</v>
      </c>
      <c r="F122" s="34"/>
      <c r="G122" s="34"/>
      <c r="H122" s="34"/>
    </row>
    <row r="123" spans="1:8" ht="101.5" customHeight="1" x14ac:dyDescent="0.2">
      <c r="A123" s="34" t="s">
        <v>5</v>
      </c>
      <c r="B123" s="78" t="s">
        <v>582</v>
      </c>
      <c r="C123" s="34" t="s">
        <v>401</v>
      </c>
      <c r="D123" s="34" t="s">
        <v>583</v>
      </c>
      <c r="E123" s="34" t="s">
        <v>950</v>
      </c>
      <c r="F123" s="34"/>
      <c r="G123" s="34"/>
      <c r="H123" s="34"/>
    </row>
    <row r="124" spans="1:8" ht="29.25" customHeight="1" x14ac:dyDescent="0.2">
      <c r="A124" s="34"/>
      <c r="B124" s="34"/>
      <c r="C124" s="34"/>
      <c r="D124" s="34"/>
      <c r="E124" s="34" t="s">
        <v>951</v>
      </c>
      <c r="F124" s="34"/>
      <c r="G124" s="34"/>
      <c r="H124" s="34"/>
    </row>
    <row r="125" spans="1:8" ht="29.25" customHeight="1" x14ac:dyDescent="0.2">
      <c r="A125" s="34"/>
      <c r="B125" s="34"/>
      <c r="C125" s="34"/>
      <c r="D125" s="34"/>
      <c r="E125" s="34" t="s">
        <v>952</v>
      </c>
      <c r="F125" s="34"/>
      <c r="G125" s="34"/>
      <c r="H125" s="34"/>
    </row>
    <row r="126" spans="1:8" ht="29.25" customHeight="1" x14ac:dyDescent="0.2">
      <c r="A126" s="34"/>
      <c r="B126" s="34"/>
      <c r="C126" s="34"/>
      <c r="D126" s="34"/>
      <c r="E126" s="34" t="s">
        <v>953</v>
      </c>
      <c r="F126" s="34"/>
      <c r="G126" s="34"/>
      <c r="H126" s="34"/>
    </row>
    <row r="127" spans="1:8" ht="29.25" customHeight="1" x14ac:dyDescent="0.2">
      <c r="A127" s="34"/>
      <c r="B127" s="34"/>
      <c r="C127" s="34"/>
      <c r="D127" s="34"/>
      <c r="E127" s="34" t="s">
        <v>954</v>
      </c>
      <c r="F127" s="34"/>
      <c r="G127" s="34"/>
      <c r="H127" s="34"/>
    </row>
    <row r="128" spans="1:8" ht="29.25" customHeight="1" x14ac:dyDescent="0.2">
      <c r="A128" s="34"/>
      <c r="B128" s="34"/>
      <c r="C128" s="34"/>
      <c r="D128" s="34"/>
      <c r="E128" s="34" t="s">
        <v>955</v>
      </c>
      <c r="F128" s="34"/>
      <c r="G128" s="34"/>
      <c r="H128" s="34"/>
    </row>
    <row r="129" spans="1:8" ht="29.25" customHeight="1" x14ac:dyDescent="0.2">
      <c r="A129" s="34"/>
      <c r="B129" s="34"/>
      <c r="C129" s="34"/>
      <c r="D129" s="34"/>
      <c r="E129" s="34" t="s">
        <v>956</v>
      </c>
      <c r="F129" s="34"/>
      <c r="G129" s="34"/>
      <c r="H129" s="34"/>
    </row>
    <row r="130" spans="1:8" ht="29.25" customHeight="1" x14ac:dyDescent="0.2">
      <c r="A130" s="34"/>
      <c r="B130" s="34"/>
      <c r="C130" s="34"/>
      <c r="D130" s="34"/>
      <c r="E130" s="34" t="s">
        <v>957</v>
      </c>
      <c r="F130" s="34"/>
      <c r="G130" s="34"/>
      <c r="H130" s="34"/>
    </row>
    <row r="131" spans="1:8" ht="29.25" customHeight="1" x14ac:dyDescent="0.2">
      <c r="A131" s="34"/>
      <c r="B131" s="34"/>
      <c r="C131" s="34"/>
      <c r="D131" s="34"/>
      <c r="E131" s="34" t="s">
        <v>958</v>
      </c>
      <c r="F131" s="34"/>
      <c r="G131" s="34"/>
      <c r="H131" s="34"/>
    </row>
    <row r="132" spans="1:8" ht="32" x14ac:dyDescent="0.2">
      <c r="A132" s="34"/>
      <c r="B132" s="34"/>
      <c r="C132" s="34"/>
      <c r="D132" s="34"/>
      <c r="E132" s="34" t="s">
        <v>959</v>
      </c>
      <c r="F132" s="34"/>
      <c r="G132" s="34"/>
      <c r="H132" s="34"/>
    </row>
    <row r="133" spans="1:8" ht="32" x14ac:dyDescent="0.2">
      <c r="A133" s="34"/>
      <c r="B133" s="34"/>
      <c r="C133" s="34"/>
      <c r="D133" s="34"/>
      <c r="E133" s="34" t="s">
        <v>960</v>
      </c>
      <c r="F133" s="34"/>
      <c r="G133" s="34"/>
      <c r="H133" s="34"/>
    </row>
    <row r="134" spans="1:8" ht="32" x14ac:dyDescent="0.2">
      <c r="A134" s="34"/>
      <c r="B134" s="34"/>
      <c r="C134" s="34"/>
      <c r="D134" s="34"/>
      <c r="E134" s="34" t="s">
        <v>961</v>
      </c>
      <c r="F134" s="34"/>
      <c r="G134" s="34"/>
      <c r="H134" s="34"/>
    </row>
    <row r="135" spans="1:8" ht="32" x14ac:dyDescent="0.2">
      <c r="A135" s="34"/>
      <c r="B135" s="34"/>
      <c r="C135" s="34"/>
      <c r="D135" s="34"/>
      <c r="E135" s="34" t="s">
        <v>962</v>
      </c>
      <c r="F135" s="34"/>
      <c r="G135" s="34"/>
      <c r="H135" s="34"/>
    </row>
    <row r="136" spans="1:8" ht="80" x14ac:dyDescent="0.2">
      <c r="A136" s="34"/>
      <c r="B136" s="34"/>
      <c r="C136" s="34"/>
      <c r="D136" s="34"/>
      <c r="E136" s="34" t="s">
        <v>963</v>
      </c>
      <c r="F136" s="34"/>
      <c r="G136" s="34"/>
      <c r="H136" s="34"/>
    </row>
    <row r="137" spans="1:8" ht="48" x14ac:dyDescent="0.2">
      <c r="A137" s="34"/>
      <c r="B137" s="34"/>
      <c r="C137" s="34"/>
      <c r="D137" s="34"/>
      <c r="E137" s="34" t="s">
        <v>964</v>
      </c>
      <c r="F137" s="34"/>
      <c r="G137" s="34"/>
      <c r="H137" s="34"/>
    </row>
    <row r="138" spans="1:8" ht="105.75" customHeight="1" x14ac:dyDescent="0.2">
      <c r="A138" s="34"/>
      <c r="B138" s="34"/>
      <c r="C138" s="34"/>
      <c r="D138" s="34"/>
      <c r="E138" s="34" t="s">
        <v>965</v>
      </c>
      <c r="F138" s="34"/>
      <c r="G138" s="34"/>
      <c r="H138" s="34"/>
    </row>
    <row r="139" spans="1:8" ht="32" x14ac:dyDescent="0.2">
      <c r="A139" s="34"/>
      <c r="B139" s="34"/>
      <c r="C139" s="34"/>
      <c r="D139" s="34"/>
      <c r="E139" s="34" t="s">
        <v>966</v>
      </c>
      <c r="F139" s="34"/>
      <c r="G139" s="34"/>
      <c r="H139" s="34"/>
    </row>
    <row r="140" spans="1:8" ht="32" x14ac:dyDescent="0.2">
      <c r="A140" s="34"/>
      <c r="B140" s="34"/>
      <c r="C140" s="34"/>
      <c r="D140" s="34"/>
      <c r="E140" s="34" t="s">
        <v>967</v>
      </c>
      <c r="F140" s="34"/>
      <c r="G140" s="34"/>
      <c r="H140" s="34"/>
    </row>
    <row r="141" spans="1:8" ht="32" x14ac:dyDescent="0.2">
      <c r="A141" s="34"/>
      <c r="B141" s="34"/>
      <c r="C141" s="34"/>
      <c r="D141" s="34"/>
      <c r="E141" s="34" t="s">
        <v>954</v>
      </c>
      <c r="F141" s="34"/>
      <c r="G141" s="34"/>
      <c r="H141" s="34"/>
    </row>
    <row r="142" spans="1:8" ht="32" x14ac:dyDescent="0.2">
      <c r="A142" s="34"/>
      <c r="B142" s="34"/>
      <c r="C142" s="34"/>
      <c r="D142" s="34"/>
      <c r="E142" s="34" t="s">
        <v>955</v>
      </c>
      <c r="F142" s="34"/>
      <c r="G142" s="34"/>
      <c r="H142" s="34"/>
    </row>
    <row r="143" spans="1:8" ht="32" x14ac:dyDescent="0.2">
      <c r="A143" s="34"/>
      <c r="B143" s="34"/>
      <c r="C143" s="34"/>
      <c r="D143" s="34"/>
      <c r="E143" s="34" t="s">
        <v>968</v>
      </c>
      <c r="F143" s="34"/>
      <c r="G143" s="34"/>
      <c r="H143" s="34"/>
    </row>
    <row r="144" spans="1:8" ht="32" x14ac:dyDescent="0.2">
      <c r="A144" s="34"/>
      <c r="B144" s="34"/>
      <c r="C144" s="34"/>
      <c r="D144" s="34"/>
      <c r="E144" s="34" t="s">
        <v>969</v>
      </c>
      <c r="F144" s="34"/>
      <c r="G144" s="34"/>
      <c r="H144" s="34"/>
    </row>
    <row r="145" spans="1:8" ht="32" x14ac:dyDescent="0.2">
      <c r="A145" s="34"/>
      <c r="B145" s="34"/>
      <c r="C145" s="34"/>
      <c r="D145" s="34"/>
      <c r="E145" s="34" t="s">
        <v>970</v>
      </c>
      <c r="F145" s="34"/>
      <c r="G145" s="34"/>
      <c r="H145" s="34"/>
    </row>
    <row r="146" spans="1:8" ht="32" x14ac:dyDescent="0.2">
      <c r="A146" s="34"/>
      <c r="B146" s="34"/>
      <c r="C146" s="34"/>
      <c r="D146" s="34"/>
      <c r="E146" s="34" t="s">
        <v>971</v>
      </c>
      <c r="F146" s="34"/>
      <c r="G146" s="34"/>
      <c r="H146" s="34"/>
    </row>
    <row r="147" spans="1:8" ht="16" x14ac:dyDescent="0.2">
      <c r="A147" s="34"/>
      <c r="B147" s="34"/>
      <c r="C147" s="34"/>
      <c r="D147" s="34"/>
      <c r="E147" s="34" t="s">
        <v>1161</v>
      </c>
      <c r="F147" s="34"/>
      <c r="G147" s="34"/>
      <c r="H147" s="34"/>
    </row>
    <row r="148" spans="1:8" ht="16" x14ac:dyDescent="0.2">
      <c r="A148" s="34"/>
      <c r="B148" s="34"/>
      <c r="C148" s="34"/>
      <c r="D148" s="34"/>
      <c r="E148" s="34" t="s">
        <v>1162</v>
      </c>
      <c r="F148" s="34"/>
      <c r="G148" s="34"/>
      <c r="H148" s="34"/>
    </row>
    <row r="149" spans="1:8" ht="16" x14ac:dyDescent="0.2">
      <c r="A149" s="34"/>
      <c r="B149" s="34"/>
      <c r="C149" s="34"/>
      <c r="D149" s="34"/>
      <c r="E149" s="34" t="s">
        <v>1163</v>
      </c>
      <c r="F149" s="34"/>
      <c r="G149" s="34"/>
      <c r="H149" s="34"/>
    </row>
    <row r="150" spans="1:8" ht="48" x14ac:dyDescent="0.2">
      <c r="A150" s="34" t="s">
        <v>5</v>
      </c>
      <c r="B150" s="34" t="s">
        <v>755</v>
      </c>
      <c r="C150" s="34" t="s">
        <v>401</v>
      </c>
      <c r="D150" s="34" t="s">
        <v>756</v>
      </c>
      <c r="E150" s="103" t="s">
        <v>1164</v>
      </c>
      <c r="F150" s="34"/>
      <c r="G150" s="34"/>
      <c r="H150" s="34"/>
    </row>
    <row r="151" spans="1:8" ht="32" x14ac:dyDescent="0.2">
      <c r="A151" s="34"/>
      <c r="B151" s="34"/>
      <c r="C151" s="34"/>
      <c r="D151" s="34"/>
      <c r="E151" s="34" t="s">
        <v>972</v>
      </c>
      <c r="F151" s="34"/>
      <c r="G151" s="34"/>
      <c r="H151" s="34"/>
    </row>
    <row r="152" spans="1:8" ht="16" x14ac:dyDescent="0.2">
      <c r="A152" s="34"/>
      <c r="B152" s="34"/>
      <c r="C152" s="34"/>
      <c r="D152" s="34"/>
      <c r="E152" s="34" t="s">
        <v>1165</v>
      </c>
      <c r="F152" s="34"/>
      <c r="G152" s="34"/>
      <c r="H152" s="34"/>
    </row>
    <row r="153" spans="1:8" ht="16" x14ac:dyDescent="0.2">
      <c r="A153" s="34"/>
      <c r="B153" s="34"/>
      <c r="C153" s="34"/>
      <c r="D153" s="34"/>
      <c r="E153" s="34" t="s">
        <v>1166</v>
      </c>
      <c r="F153" s="34"/>
      <c r="G153" s="34"/>
      <c r="H153" s="34"/>
    </row>
    <row r="154" spans="1:8" ht="101.5" customHeight="1" x14ac:dyDescent="0.2">
      <c r="A154" s="34" t="s">
        <v>5</v>
      </c>
      <c r="B154" s="78" t="s">
        <v>584</v>
      </c>
      <c r="C154" s="34" t="s">
        <v>401</v>
      </c>
      <c r="D154" s="34" t="s">
        <v>585</v>
      </c>
      <c r="E154" s="34" t="s">
        <v>1167</v>
      </c>
      <c r="F154" s="34"/>
      <c r="G154" s="34"/>
      <c r="H154" s="34"/>
    </row>
    <row r="155" spans="1:8" ht="29.25" customHeight="1" x14ac:dyDescent="0.2">
      <c r="A155" s="34"/>
      <c r="B155" s="34"/>
      <c r="C155" s="34"/>
      <c r="D155" s="34"/>
      <c r="E155" s="34" t="s">
        <v>1168</v>
      </c>
      <c r="F155" s="34"/>
      <c r="G155" s="34"/>
      <c r="H155" s="34"/>
    </row>
    <row r="156" spans="1:8" ht="16" x14ac:dyDescent="0.2">
      <c r="A156" s="34"/>
      <c r="B156" s="34"/>
      <c r="C156" s="34"/>
      <c r="D156" s="34"/>
      <c r="E156" s="34" t="s">
        <v>1169</v>
      </c>
      <c r="F156" s="34"/>
      <c r="G156" s="34"/>
      <c r="H156" s="34"/>
    </row>
    <row r="157" spans="1:8" ht="29.25" customHeight="1" x14ac:dyDescent="0.2">
      <c r="A157" s="34"/>
      <c r="B157" s="34"/>
      <c r="C157" s="34"/>
      <c r="D157" s="34"/>
      <c r="E157" s="34" t="s">
        <v>1170</v>
      </c>
      <c r="F157" s="34"/>
      <c r="G157" s="34"/>
      <c r="H157" s="34"/>
    </row>
    <row r="158" spans="1:8" ht="29.25" customHeight="1" x14ac:dyDescent="0.2">
      <c r="A158" s="34"/>
      <c r="B158" s="34"/>
      <c r="C158" s="34"/>
      <c r="D158" s="34"/>
      <c r="E158" s="34" t="s">
        <v>1171</v>
      </c>
      <c r="F158" s="34"/>
      <c r="G158" s="34"/>
      <c r="H158" s="34"/>
    </row>
    <row r="159" spans="1:8" ht="29.25" customHeight="1" x14ac:dyDescent="0.2">
      <c r="A159" s="34"/>
      <c r="B159" s="34"/>
      <c r="C159" s="34"/>
      <c r="D159" s="34"/>
      <c r="E159" s="34" t="s">
        <v>1172</v>
      </c>
      <c r="F159" s="34"/>
      <c r="G159" s="34"/>
      <c r="H159" s="34"/>
    </row>
    <row r="160" spans="1:8" ht="29.25" customHeight="1" x14ac:dyDescent="0.2">
      <c r="A160" s="34"/>
      <c r="B160" s="34"/>
      <c r="C160" s="34"/>
      <c r="D160" s="34"/>
      <c r="E160" s="34" t="s">
        <v>1173</v>
      </c>
      <c r="F160" s="34"/>
      <c r="G160" s="34"/>
      <c r="H160" s="34"/>
    </row>
    <row r="161" spans="1:8" ht="29.25" customHeight="1" x14ac:dyDescent="0.2">
      <c r="A161" s="34"/>
      <c r="B161" s="34"/>
      <c r="C161" s="34"/>
      <c r="D161" s="34"/>
      <c r="E161" s="34" t="s">
        <v>973</v>
      </c>
      <c r="F161" s="34"/>
      <c r="G161" s="34"/>
      <c r="H161" s="34"/>
    </row>
    <row r="162" spans="1:8" ht="29.25" customHeight="1" x14ac:dyDescent="0.2">
      <c r="A162" s="34"/>
      <c r="B162" s="34"/>
      <c r="C162" s="34"/>
      <c r="D162" s="34"/>
      <c r="E162" s="34" t="s">
        <v>974</v>
      </c>
      <c r="F162" s="34"/>
      <c r="G162" s="34"/>
      <c r="H162" s="34"/>
    </row>
    <row r="163" spans="1:8" ht="80" x14ac:dyDescent="0.2">
      <c r="A163" s="34"/>
      <c r="B163" s="34"/>
      <c r="C163" s="34"/>
      <c r="D163" s="34"/>
      <c r="E163" s="34" t="s">
        <v>975</v>
      </c>
      <c r="F163" s="34"/>
      <c r="G163" s="34"/>
      <c r="H163" s="34"/>
    </row>
    <row r="164" spans="1:8" ht="48" x14ac:dyDescent="0.2">
      <c r="A164" s="34"/>
      <c r="B164" s="34"/>
      <c r="C164" s="34"/>
      <c r="D164" s="34"/>
      <c r="E164" s="34" t="s">
        <v>976</v>
      </c>
      <c r="F164" s="34"/>
      <c r="G164" s="34"/>
      <c r="H164" s="34"/>
    </row>
    <row r="165" spans="1:8" ht="29.25" customHeight="1" x14ac:dyDescent="0.2">
      <c r="A165" s="34"/>
      <c r="B165" s="34"/>
      <c r="C165" s="34"/>
      <c r="D165" s="34"/>
      <c r="E165" s="34" t="s">
        <v>977</v>
      </c>
      <c r="F165" s="34"/>
      <c r="G165" s="34"/>
      <c r="H165" s="34"/>
    </row>
    <row r="166" spans="1:8" ht="29.25" customHeight="1" x14ac:dyDescent="0.2">
      <c r="A166" s="34"/>
      <c r="B166" s="34"/>
      <c r="C166" s="34"/>
      <c r="D166" s="34"/>
      <c r="E166" s="34" t="s">
        <v>978</v>
      </c>
      <c r="F166" s="34"/>
      <c r="G166" s="34"/>
      <c r="H166" s="34"/>
    </row>
    <row r="167" spans="1:8" ht="29.25" customHeight="1" x14ac:dyDescent="0.2">
      <c r="A167" s="34"/>
      <c r="B167" s="34"/>
      <c r="C167" s="34"/>
      <c r="D167" s="34"/>
      <c r="E167" s="34" t="s">
        <v>979</v>
      </c>
      <c r="F167" s="34"/>
      <c r="G167" s="34"/>
      <c r="H167" s="34"/>
    </row>
    <row r="168" spans="1:8" ht="29.25" customHeight="1" x14ac:dyDescent="0.2">
      <c r="A168" s="34"/>
      <c r="B168" s="34"/>
      <c r="C168" s="34"/>
      <c r="D168" s="34"/>
      <c r="E168" s="34" t="s">
        <v>980</v>
      </c>
      <c r="F168" s="34"/>
      <c r="G168" s="34"/>
      <c r="H168" s="34"/>
    </row>
    <row r="169" spans="1:8" ht="29.25" customHeight="1" x14ac:dyDescent="0.2">
      <c r="A169" s="34"/>
      <c r="B169" s="34"/>
      <c r="C169" s="34"/>
      <c r="D169" s="34"/>
      <c r="E169" s="34" t="s">
        <v>981</v>
      </c>
      <c r="F169" s="34"/>
      <c r="G169" s="34"/>
      <c r="H169" s="34"/>
    </row>
    <row r="170" spans="1:8" ht="29.25" customHeight="1" x14ac:dyDescent="0.2">
      <c r="A170" s="34"/>
      <c r="B170" s="34"/>
      <c r="C170" s="34"/>
      <c r="D170" s="34"/>
      <c r="E170" s="34" t="s">
        <v>982</v>
      </c>
      <c r="F170" s="34"/>
      <c r="G170" s="34"/>
      <c r="H170" s="34"/>
    </row>
    <row r="171" spans="1:8" ht="29.25" customHeight="1" x14ac:dyDescent="0.2">
      <c r="A171" s="34"/>
      <c r="B171" s="34"/>
      <c r="C171" s="34"/>
      <c r="D171" s="34"/>
      <c r="E171" s="34" t="s">
        <v>983</v>
      </c>
      <c r="F171" s="34"/>
      <c r="G171" s="34"/>
      <c r="H171" s="34"/>
    </row>
    <row r="172" spans="1:8" ht="29.25" customHeight="1" x14ac:dyDescent="0.2">
      <c r="A172" s="34"/>
      <c r="B172" s="34"/>
      <c r="C172" s="34"/>
      <c r="D172" s="34"/>
      <c r="E172" s="34" t="s">
        <v>984</v>
      </c>
      <c r="F172" s="34"/>
      <c r="G172" s="34"/>
      <c r="H172" s="34"/>
    </row>
    <row r="173" spans="1:8" ht="29.25" customHeight="1" x14ac:dyDescent="0.2">
      <c r="A173" s="34"/>
      <c r="B173" s="34"/>
      <c r="C173" s="34"/>
      <c r="D173" s="34"/>
      <c r="E173" s="34" t="s">
        <v>985</v>
      </c>
      <c r="F173" s="34"/>
      <c r="G173" s="34"/>
      <c r="H173" s="34"/>
    </row>
    <row r="174" spans="1:8" ht="29.25" customHeight="1" x14ac:dyDescent="0.2">
      <c r="A174" s="34"/>
      <c r="B174" s="34"/>
      <c r="C174" s="34"/>
      <c r="D174" s="34"/>
      <c r="E174" s="34" t="s">
        <v>986</v>
      </c>
      <c r="F174" s="34"/>
      <c r="G174" s="34"/>
      <c r="H174" s="34"/>
    </row>
    <row r="175" spans="1:8" ht="29.25" customHeight="1" x14ac:dyDescent="0.2">
      <c r="A175" s="34"/>
      <c r="B175" s="34"/>
      <c r="C175" s="34"/>
      <c r="D175" s="34"/>
      <c r="E175" s="34" t="s">
        <v>987</v>
      </c>
      <c r="F175" s="34"/>
      <c r="G175" s="34"/>
      <c r="H175" s="34"/>
    </row>
    <row r="176" spans="1:8" ht="32" x14ac:dyDescent="0.2">
      <c r="A176" s="34"/>
      <c r="B176" s="34"/>
      <c r="C176" s="34"/>
      <c r="D176" s="34"/>
      <c r="E176" s="34" t="s">
        <v>988</v>
      </c>
      <c r="F176" s="34"/>
      <c r="G176" s="34"/>
      <c r="H176" s="34"/>
    </row>
    <row r="177" spans="1:8" ht="32" x14ac:dyDescent="0.2">
      <c r="A177" s="34"/>
      <c r="B177" s="34"/>
      <c r="C177" s="34"/>
      <c r="D177" s="34"/>
      <c r="E177" s="34" t="s">
        <v>989</v>
      </c>
      <c r="F177" s="34"/>
      <c r="G177" s="34"/>
      <c r="H177" s="34"/>
    </row>
    <row r="178" spans="1:8" ht="29.25" customHeight="1" x14ac:dyDescent="0.2">
      <c r="A178" s="34"/>
      <c r="B178" s="34"/>
      <c r="C178" s="34"/>
      <c r="D178" s="34"/>
      <c r="E178" s="34" t="s">
        <v>990</v>
      </c>
      <c r="F178" s="34"/>
      <c r="G178" s="34"/>
      <c r="H178" s="34"/>
    </row>
    <row r="179" spans="1:8" ht="29.25" customHeight="1" x14ac:dyDescent="0.2">
      <c r="A179" s="34"/>
      <c r="B179" s="34"/>
      <c r="C179" s="34"/>
      <c r="D179" s="34"/>
      <c r="E179" s="34" t="s">
        <v>991</v>
      </c>
      <c r="F179" s="34"/>
      <c r="G179" s="34"/>
      <c r="H179" s="34"/>
    </row>
    <row r="180" spans="1:8" ht="29.25" customHeight="1" x14ac:dyDescent="0.2">
      <c r="A180" s="34"/>
      <c r="B180" s="34"/>
      <c r="C180" s="34"/>
      <c r="D180" s="34"/>
      <c r="E180" s="34" t="s">
        <v>992</v>
      </c>
      <c r="F180" s="34"/>
      <c r="G180" s="34"/>
      <c r="H180" s="34"/>
    </row>
    <row r="181" spans="1:8" ht="32" x14ac:dyDescent="0.2">
      <c r="A181" s="34"/>
      <c r="B181" s="34"/>
      <c r="C181" s="34"/>
      <c r="D181" s="34"/>
      <c r="E181" s="34" t="s">
        <v>993</v>
      </c>
      <c r="F181" s="34"/>
      <c r="G181" s="34"/>
      <c r="H181" s="34"/>
    </row>
    <row r="182" spans="1:8" ht="32" x14ac:dyDescent="0.2">
      <c r="A182" s="34"/>
      <c r="B182" s="34"/>
      <c r="C182" s="34"/>
      <c r="D182" s="34"/>
      <c r="E182" s="34" t="s">
        <v>994</v>
      </c>
      <c r="F182" s="34"/>
      <c r="G182" s="34"/>
      <c r="H182" s="34"/>
    </row>
    <row r="183" spans="1:8" ht="32" x14ac:dyDescent="0.2">
      <c r="A183" s="34"/>
      <c r="B183" s="34"/>
      <c r="C183" s="34"/>
      <c r="D183" s="34"/>
      <c r="E183" s="34" t="s">
        <v>995</v>
      </c>
      <c r="F183" s="34"/>
      <c r="G183" s="34"/>
      <c r="H183" s="34"/>
    </row>
    <row r="184" spans="1:8" ht="32" x14ac:dyDescent="0.2">
      <c r="A184" s="34"/>
      <c r="B184" s="34"/>
      <c r="C184" s="34"/>
      <c r="D184" s="34"/>
      <c r="E184" s="34" t="s">
        <v>996</v>
      </c>
      <c r="F184" s="34"/>
      <c r="G184" s="34"/>
      <c r="H184" s="34"/>
    </row>
    <row r="185" spans="1:8" ht="32" x14ac:dyDescent="0.2">
      <c r="A185" s="34"/>
      <c r="B185" s="34"/>
      <c r="C185" s="34"/>
      <c r="D185" s="34"/>
      <c r="E185" s="34" t="s">
        <v>997</v>
      </c>
      <c r="F185" s="34"/>
      <c r="G185" s="34"/>
      <c r="H185" s="34"/>
    </row>
    <row r="186" spans="1:8" ht="32" x14ac:dyDescent="0.2">
      <c r="A186" s="34"/>
      <c r="B186" s="34"/>
      <c r="C186" s="34"/>
      <c r="D186" s="34"/>
      <c r="E186" s="34" t="s">
        <v>998</v>
      </c>
      <c r="F186" s="34"/>
      <c r="G186" s="34"/>
      <c r="H186" s="34"/>
    </row>
    <row r="187" spans="1:8" ht="32" x14ac:dyDescent="0.2">
      <c r="A187" s="34"/>
      <c r="B187" s="34"/>
      <c r="C187" s="34"/>
      <c r="D187" s="34"/>
      <c r="E187" s="34" t="s">
        <v>999</v>
      </c>
      <c r="F187" s="34"/>
      <c r="G187" s="34"/>
      <c r="H187" s="34"/>
    </row>
    <row r="188" spans="1:8" ht="32" x14ac:dyDescent="0.2">
      <c r="A188" s="34"/>
      <c r="B188" s="34"/>
      <c r="C188" s="34"/>
      <c r="D188" s="34"/>
      <c r="E188" s="34" t="s">
        <v>1000</v>
      </c>
      <c r="F188" s="34"/>
      <c r="G188" s="34"/>
      <c r="H188" s="34"/>
    </row>
    <row r="189" spans="1:8" ht="32" x14ac:dyDescent="0.2">
      <c r="A189" s="34"/>
      <c r="B189" s="34"/>
      <c r="C189" s="34"/>
      <c r="D189" s="34"/>
      <c r="E189" s="34" t="s">
        <v>1001</v>
      </c>
      <c r="F189" s="34"/>
      <c r="G189" s="34"/>
      <c r="H189" s="34"/>
    </row>
    <row r="190" spans="1:8" ht="32" x14ac:dyDescent="0.2">
      <c r="A190" s="34"/>
      <c r="B190" s="34"/>
      <c r="C190" s="34"/>
      <c r="D190" s="34"/>
      <c r="E190" s="34" t="s">
        <v>1174</v>
      </c>
      <c r="F190" s="34"/>
      <c r="G190" s="34"/>
      <c r="H190" s="34"/>
    </row>
    <row r="191" spans="1:8" ht="29.25" customHeight="1" x14ac:dyDescent="0.2">
      <c r="A191" s="34"/>
      <c r="B191" s="34"/>
      <c r="C191" s="34"/>
      <c r="D191" s="34"/>
      <c r="E191" s="34" t="s">
        <v>1175</v>
      </c>
      <c r="F191" s="34"/>
      <c r="G191" s="34"/>
      <c r="H191" s="34"/>
    </row>
    <row r="192" spans="1:8" ht="29.25" customHeight="1" x14ac:dyDescent="0.2">
      <c r="A192" s="34"/>
      <c r="B192" s="34"/>
      <c r="C192" s="34"/>
      <c r="D192" s="34"/>
      <c r="E192" s="34" t="s">
        <v>1176</v>
      </c>
      <c r="F192" s="34"/>
      <c r="G192" s="34"/>
      <c r="H192" s="34"/>
    </row>
    <row r="193" spans="1:9" ht="29.25" customHeight="1" x14ac:dyDescent="0.2">
      <c r="A193" s="34"/>
      <c r="B193" s="34"/>
      <c r="C193" s="34"/>
      <c r="D193" s="34"/>
      <c r="E193" s="34" t="s">
        <v>1177</v>
      </c>
      <c r="F193" s="34"/>
      <c r="G193" s="34"/>
      <c r="H193" s="34"/>
    </row>
    <row r="194" spans="1:9" ht="29.25" customHeight="1" x14ac:dyDescent="0.2">
      <c r="A194" s="34"/>
      <c r="B194" s="34"/>
      <c r="C194" s="34"/>
      <c r="D194" s="34"/>
      <c r="E194" s="34" t="s">
        <v>1178</v>
      </c>
      <c r="F194" s="34"/>
      <c r="G194" s="34"/>
      <c r="H194" s="34"/>
    </row>
    <row r="195" spans="1:9" ht="16" x14ac:dyDescent="0.2">
      <c r="A195" s="34"/>
      <c r="B195" s="34"/>
      <c r="C195" s="34"/>
      <c r="D195" s="34"/>
      <c r="E195" s="34" t="s">
        <v>1179</v>
      </c>
      <c r="F195" s="34"/>
      <c r="G195" s="34"/>
      <c r="H195" s="34"/>
    </row>
    <row r="196" spans="1:9" s="35" customFormat="1" ht="16" x14ac:dyDescent="0.2">
      <c r="E196" s="34" t="s">
        <v>1180</v>
      </c>
      <c r="I196" s="77"/>
    </row>
    <row r="197" spans="1:9" ht="64" x14ac:dyDescent="0.2">
      <c r="A197" s="34" t="s">
        <v>5</v>
      </c>
      <c r="B197" s="78" t="s">
        <v>1002</v>
      </c>
      <c r="C197" s="34" t="s">
        <v>401</v>
      </c>
      <c r="D197" s="34" t="s">
        <v>1003</v>
      </c>
      <c r="E197" s="34" t="s">
        <v>1004</v>
      </c>
      <c r="F197" s="35"/>
      <c r="G197" s="35"/>
      <c r="H197" s="35"/>
    </row>
    <row r="198" spans="1:9" ht="32" x14ac:dyDescent="0.2">
      <c r="A198" s="35"/>
      <c r="B198" s="35"/>
      <c r="C198" s="35"/>
      <c r="D198" s="35"/>
      <c r="E198" s="34" t="s">
        <v>1005</v>
      </c>
      <c r="F198" s="35"/>
      <c r="G198" s="35"/>
      <c r="H198" s="35"/>
    </row>
    <row r="199" spans="1:9" ht="48" x14ac:dyDescent="0.2">
      <c r="A199" s="35"/>
      <c r="B199" s="35"/>
      <c r="C199" s="35"/>
      <c r="D199" s="35"/>
      <c r="E199" s="34" t="s">
        <v>1006</v>
      </c>
      <c r="F199" s="35"/>
      <c r="G199" s="35"/>
      <c r="H199" s="35"/>
    </row>
    <row r="200" spans="1:9" ht="32" x14ac:dyDescent="0.2">
      <c r="A200" s="35"/>
      <c r="B200" s="35"/>
      <c r="C200" s="35"/>
      <c r="D200" s="35"/>
      <c r="E200" s="34" t="s">
        <v>1007</v>
      </c>
      <c r="F200" s="35"/>
      <c r="G200" s="35"/>
      <c r="H200" s="35"/>
    </row>
    <row r="201" spans="1:9" ht="80" x14ac:dyDescent="0.2">
      <c r="A201" s="35"/>
      <c r="B201" s="35"/>
      <c r="C201" s="35"/>
      <c r="D201" s="35"/>
      <c r="E201" s="34" t="s">
        <v>1008</v>
      </c>
      <c r="F201" s="35"/>
      <c r="G201" s="35"/>
      <c r="H201" s="35"/>
    </row>
    <row r="202" spans="1:9" ht="32" x14ac:dyDescent="0.2">
      <c r="A202" s="35"/>
      <c r="B202" s="35"/>
      <c r="C202" s="35"/>
      <c r="D202" s="35"/>
      <c r="E202" s="34" t="s">
        <v>1009</v>
      </c>
      <c r="F202" s="35"/>
      <c r="G202" s="35"/>
      <c r="H202" s="35"/>
    </row>
    <row r="203" spans="1:9" ht="128" x14ac:dyDescent="0.2">
      <c r="A203" s="35"/>
      <c r="B203" s="35"/>
      <c r="C203" s="35"/>
      <c r="D203" s="35"/>
      <c r="E203" s="34" t="s">
        <v>1010</v>
      </c>
      <c r="F203" s="35"/>
      <c r="G203" s="35"/>
      <c r="H203" s="35"/>
    </row>
    <row r="204" spans="1:9" ht="32" x14ac:dyDescent="0.2">
      <c r="A204" s="35"/>
      <c r="B204" s="35"/>
      <c r="C204" s="35"/>
      <c r="D204" s="35"/>
      <c r="E204" s="34" t="s">
        <v>1011</v>
      </c>
      <c r="F204" s="35"/>
      <c r="G204" s="35"/>
      <c r="H204" s="35"/>
    </row>
    <row r="205" spans="1:9" ht="32" x14ac:dyDescent="0.2">
      <c r="A205" s="35"/>
      <c r="B205" s="35"/>
      <c r="C205" s="35"/>
      <c r="D205" s="35"/>
      <c r="E205" s="34" t="s">
        <v>1012</v>
      </c>
      <c r="F205" s="35"/>
      <c r="G205" s="35"/>
      <c r="H205" s="35"/>
    </row>
    <row r="206" spans="1:9" ht="48" x14ac:dyDescent="0.2">
      <c r="A206" s="35"/>
      <c r="B206" s="35"/>
      <c r="C206" s="35"/>
      <c r="D206" s="35"/>
      <c r="E206" s="34" t="s">
        <v>1013</v>
      </c>
      <c r="F206" s="35"/>
      <c r="G206" s="35"/>
      <c r="H206" s="35"/>
    </row>
    <row r="207" spans="1:9" ht="32" x14ac:dyDescent="0.2">
      <c r="A207" s="35"/>
      <c r="B207" s="35"/>
      <c r="C207" s="35"/>
      <c r="D207" s="35"/>
      <c r="E207" s="34" t="s">
        <v>1014</v>
      </c>
      <c r="F207" s="35"/>
      <c r="G207" s="35"/>
      <c r="H207" s="35"/>
    </row>
    <row r="208" spans="1:9" ht="80" x14ac:dyDescent="0.2">
      <c r="A208" s="35"/>
      <c r="B208" s="35"/>
      <c r="C208" s="35"/>
      <c r="D208" s="35"/>
      <c r="E208" s="34" t="s">
        <v>1015</v>
      </c>
      <c r="F208" s="35"/>
      <c r="G208" s="35"/>
      <c r="H208" s="35"/>
    </row>
    <row r="209" spans="1:8" ht="32" x14ac:dyDescent="0.2">
      <c r="A209" s="35"/>
      <c r="B209" s="35"/>
      <c r="C209" s="35"/>
      <c r="D209" s="35"/>
      <c r="E209" s="34" t="s">
        <v>1016</v>
      </c>
      <c r="F209" s="35"/>
      <c r="G209" s="35"/>
      <c r="H209" s="35"/>
    </row>
    <row r="210" spans="1:8" ht="128" x14ac:dyDescent="0.2">
      <c r="A210" s="35"/>
      <c r="B210" s="35"/>
      <c r="C210" s="35"/>
      <c r="D210" s="35"/>
      <c r="E210" s="34" t="s">
        <v>1017</v>
      </c>
      <c r="F210" s="35"/>
      <c r="G210" s="35"/>
      <c r="H210" s="35"/>
    </row>
    <row r="211" spans="1:8" ht="32" x14ac:dyDescent="0.2">
      <c r="A211" s="35"/>
      <c r="B211" s="35"/>
      <c r="C211" s="35"/>
      <c r="D211" s="35"/>
      <c r="E211" s="34" t="s">
        <v>1018</v>
      </c>
      <c r="F211" s="35"/>
      <c r="G211" s="35"/>
      <c r="H211" s="35"/>
    </row>
    <row r="212" spans="1:8" ht="32" x14ac:dyDescent="0.2">
      <c r="A212" s="35"/>
      <c r="B212" s="35"/>
      <c r="C212" s="35"/>
      <c r="D212" s="35"/>
      <c r="E212" s="34" t="s">
        <v>1019</v>
      </c>
      <c r="F212" s="35"/>
      <c r="G212" s="35"/>
      <c r="H212" s="35"/>
    </row>
    <row r="213" spans="1:8" ht="48" x14ac:dyDescent="0.2">
      <c r="A213" s="35"/>
      <c r="B213" s="35"/>
      <c r="C213" s="35"/>
      <c r="D213" s="35"/>
      <c r="E213" s="34" t="s">
        <v>1020</v>
      </c>
      <c r="F213" s="35"/>
      <c r="G213" s="35"/>
      <c r="H213" s="35"/>
    </row>
    <row r="214" spans="1:8" ht="32" x14ac:dyDescent="0.2">
      <c r="A214" s="35"/>
      <c r="B214" s="35"/>
      <c r="C214" s="35"/>
      <c r="D214" s="35"/>
      <c r="E214" s="34" t="s">
        <v>1021</v>
      </c>
      <c r="F214" s="35"/>
      <c r="G214" s="35"/>
      <c r="H214" s="35"/>
    </row>
    <row r="215" spans="1:8" ht="80" x14ac:dyDescent="0.2">
      <c r="A215" s="35"/>
      <c r="B215" s="35"/>
      <c r="C215" s="35"/>
      <c r="D215" s="35"/>
      <c r="E215" s="34" t="s">
        <v>1022</v>
      </c>
      <c r="F215" s="35"/>
      <c r="G215" s="35"/>
      <c r="H215" s="35"/>
    </row>
    <row r="216" spans="1:8" ht="32" x14ac:dyDescent="0.2">
      <c r="A216" s="35"/>
      <c r="B216" s="35"/>
      <c r="C216" s="35"/>
      <c r="D216" s="35"/>
      <c r="E216" s="34" t="s">
        <v>1023</v>
      </c>
      <c r="F216" s="35"/>
      <c r="G216" s="35"/>
      <c r="H216" s="35"/>
    </row>
    <row r="217" spans="1:8" ht="128" x14ac:dyDescent="0.2">
      <c r="A217" s="35"/>
      <c r="B217" s="35"/>
      <c r="C217" s="35"/>
      <c r="D217" s="35"/>
      <c r="E217" s="34" t="s">
        <v>1024</v>
      </c>
      <c r="F217" s="35"/>
      <c r="G217" s="35"/>
      <c r="H217" s="35"/>
    </row>
    <row r="218" spans="1:8" ht="32" x14ac:dyDescent="0.2">
      <c r="A218" s="35"/>
      <c r="B218" s="35"/>
      <c r="C218" s="35"/>
      <c r="D218" s="35"/>
      <c r="E218" s="34" t="s">
        <v>1025</v>
      </c>
      <c r="F218" s="35"/>
      <c r="G218" s="35"/>
      <c r="H218" s="35"/>
    </row>
    <row r="219" spans="1:8" ht="32" x14ac:dyDescent="0.2">
      <c r="A219" s="35"/>
      <c r="B219" s="35"/>
      <c r="C219" s="35"/>
      <c r="D219" s="35"/>
      <c r="E219" s="34" t="s">
        <v>1026</v>
      </c>
      <c r="F219" s="35"/>
      <c r="G219" s="35"/>
      <c r="H219" s="35"/>
    </row>
    <row r="220" spans="1:8" ht="48" x14ac:dyDescent="0.2">
      <c r="A220" s="35"/>
      <c r="B220" s="35"/>
      <c r="C220" s="35"/>
      <c r="D220" s="35"/>
      <c r="E220" s="34" t="s">
        <v>1027</v>
      </c>
      <c r="F220" s="35"/>
      <c r="G220" s="35"/>
      <c r="H220" s="35"/>
    </row>
    <row r="221" spans="1:8" ht="32" x14ac:dyDescent="0.2">
      <c r="A221" s="35"/>
      <c r="B221" s="35"/>
      <c r="C221" s="35"/>
      <c r="D221" s="35"/>
      <c r="E221" s="34" t="s">
        <v>1028</v>
      </c>
      <c r="F221" s="35"/>
      <c r="G221" s="35"/>
      <c r="H221" s="35"/>
    </row>
    <row r="222" spans="1:8" ht="80" x14ac:dyDescent="0.2">
      <c r="A222" s="35"/>
      <c r="B222" s="35"/>
      <c r="C222" s="35"/>
      <c r="D222" s="35"/>
      <c r="E222" s="34" t="s">
        <v>1029</v>
      </c>
      <c r="F222" s="35"/>
      <c r="G222" s="35"/>
      <c r="H222" s="35"/>
    </row>
    <row r="223" spans="1:8" ht="32" x14ac:dyDescent="0.2">
      <c r="A223" s="35"/>
      <c r="B223" s="35"/>
      <c r="C223" s="35"/>
      <c r="D223" s="35"/>
      <c r="E223" s="34" t="s">
        <v>1030</v>
      </c>
      <c r="F223" s="35"/>
      <c r="G223" s="35"/>
      <c r="H223" s="35"/>
    </row>
    <row r="224" spans="1:8" ht="192" x14ac:dyDescent="0.2">
      <c r="A224" s="35"/>
      <c r="B224" s="35"/>
      <c r="C224" s="35"/>
      <c r="D224" s="35"/>
      <c r="E224" s="34" t="s">
        <v>1031</v>
      </c>
      <c r="F224" s="35"/>
      <c r="G224" s="35"/>
      <c r="H224" s="35"/>
    </row>
    <row r="225" spans="1:8" x14ac:dyDescent="0.2">
      <c r="A225" s="35" t="s">
        <v>4</v>
      </c>
      <c r="B225" s="35"/>
      <c r="C225" s="35"/>
      <c r="D225" s="35"/>
      <c r="E225" s="35"/>
      <c r="F225" s="35"/>
      <c r="G225" s="35"/>
      <c r="H225" s="35"/>
    </row>
    <row r="226" spans="1:8" ht="101.5" customHeight="1" x14ac:dyDescent="0.2">
      <c r="A226" s="34" t="s">
        <v>5</v>
      </c>
      <c r="B226" s="34" t="s">
        <v>1032</v>
      </c>
      <c r="C226" s="34" t="s">
        <v>401</v>
      </c>
      <c r="D226" s="34" t="s">
        <v>1033</v>
      </c>
      <c r="E226" s="34" t="s">
        <v>1034</v>
      </c>
      <c r="F226" s="34"/>
      <c r="G226" s="34"/>
      <c r="H226" s="34"/>
    </row>
    <row r="227" spans="1:8" ht="43.5" customHeight="1" x14ac:dyDescent="0.2">
      <c r="A227" s="34"/>
      <c r="B227" s="34"/>
      <c r="C227" s="34"/>
      <c r="D227" s="34"/>
      <c r="E227" s="34" t="s">
        <v>1035</v>
      </c>
      <c r="F227" s="34"/>
      <c r="G227" s="34"/>
      <c r="H227" s="34"/>
    </row>
    <row r="228" spans="1:8" ht="43.5" customHeight="1" x14ac:dyDescent="0.2">
      <c r="A228" s="34"/>
      <c r="B228" s="34"/>
      <c r="C228" s="34"/>
      <c r="D228" s="34"/>
      <c r="E228" s="34" t="s">
        <v>1036</v>
      </c>
      <c r="F228" s="34"/>
      <c r="G228" s="34"/>
      <c r="H228" s="34"/>
    </row>
    <row r="229" spans="1:8" ht="116.25" customHeight="1" x14ac:dyDescent="0.2">
      <c r="A229" s="34" t="s">
        <v>5</v>
      </c>
      <c r="B229" s="34" t="s">
        <v>1037</v>
      </c>
      <c r="C229" s="34" t="s">
        <v>401</v>
      </c>
      <c r="D229" s="34" t="s">
        <v>1038</v>
      </c>
      <c r="E229" s="34" t="s">
        <v>1039</v>
      </c>
      <c r="F229" s="34"/>
      <c r="G229" s="34"/>
      <c r="H229" s="34"/>
    </row>
    <row r="230" spans="1:8" ht="43.5" customHeight="1" x14ac:dyDescent="0.2">
      <c r="A230" s="34"/>
      <c r="B230" s="34"/>
      <c r="C230" s="34"/>
      <c r="D230" s="34"/>
      <c r="E230" s="34" t="s">
        <v>1040</v>
      </c>
      <c r="F230" s="34"/>
      <c r="G230" s="34"/>
      <c r="H230" s="34"/>
    </row>
  </sheetData>
  <mergeCells count="1">
    <mergeCell ref="A1:H1"/>
  </mergeCells>
  <dataValidations count="1">
    <dataValidation allowBlank="1" sqref="A1:A2 B1:B1048576 D1:XFD1048576 C1:C2" xr:uid="{01441EBF-9E20-304C-B9EF-F6EE3487DD4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pecify your tenancy's Home Region for creating IAM Groups." xr:uid="{6F25511B-170B-854B-9B23-246A2ECA0961}">
          <x14:formula1>
            <xm:f>drop_down_rule_set!$L$2:$L$43</xm:f>
          </x14:formula1>
          <xm:sqref>A3:A1048576</xm:sqref>
        </x14:dataValidation>
        <x14:dataValidation type="list" allowBlank="1" prompt="Specify Compartment name." xr:uid="{E3494CC5-D285-4342-B548-73643B074F06}">
          <x14:formula1>
            <xm:f>INDIRECT("drop_down_rule_comp!$D$2:$D$"&amp;drop_down_rule_comp!$C$3+1)</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16" t="s">
        <v>722</v>
      </c>
      <c r="B1" s="117"/>
      <c r="C1" s="117"/>
      <c r="D1" s="117"/>
      <c r="E1" s="117"/>
      <c r="F1" s="118"/>
      <c r="G1" s="119" t="s">
        <v>1314</v>
      </c>
      <c r="H1" s="120"/>
      <c r="I1" s="121"/>
    </row>
    <row r="2" spans="1:9" x14ac:dyDescent="0.2">
      <c r="A2" s="39" t="s">
        <v>0</v>
      </c>
      <c r="B2" s="38" t="s">
        <v>6</v>
      </c>
      <c r="C2" s="38" t="s">
        <v>291</v>
      </c>
      <c r="D2" s="38" t="s">
        <v>292</v>
      </c>
      <c r="E2" s="38" t="s">
        <v>293</v>
      </c>
      <c r="F2" s="38" t="s">
        <v>294</v>
      </c>
      <c r="G2" s="38" t="s">
        <v>295</v>
      </c>
      <c r="H2" s="38" t="s">
        <v>296</v>
      </c>
      <c r="I2" s="39" t="s">
        <v>853</v>
      </c>
    </row>
    <row r="3" spans="1:9" ht="28.75" customHeight="1" x14ac:dyDescent="0.2">
      <c r="A3" s="41" t="s">
        <v>4</v>
      </c>
      <c r="B3" s="35"/>
      <c r="C3" s="35"/>
      <c r="D3" s="35"/>
      <c r="E3" s="35"/>
      <c r="F3" s="35"/>
      <c r="G3" s="35"/>
      <c r="H3" s="35"/>
      <c r="I3" s="40"/>
    </row>
    <row r="4" spans="1:9" x14ac:dyDescent="0.2">
      <c r="A4" s="55" t="s">
        <v>5</v>
      </c>
      <c r="B4" s="55" t="s">
        <v>401</v>
      </c>
      <c r="C4" s="55" t="s">
        <v>297</v>
      </c>
      <c r="D4" s="55" t="s">
        <v>298</v>
      </c>
      <c r="E4" s="55" t="s">
        <v>299</v>
      </c>
      <c r="F4" s="55"/>
      <c r="G4" s="55" t="b">
        <v>0</v>
      </c>
      <c r="H4" s="55" t="s">
        <v>300</v>
      </c>
      <c r="I4" s="55" t="s">
        <v>819</v>
      </c>
    </row>
    <row r="5" spans="1:9" x14ac:dyDescent="0.2">
      <c r="A5" s="55" t="s">
        <v>5</v>
      </c>
      <c r="B5" s="55" t="s">
        <v>401</v>
      </c>
      <c r="C5" s="55" t="s">
        <v>297</v>
      </c>
      <c r="D5" s="55" t="s">
        <v>298</v>
      </c>
      <c r="E5" s="55" t="s">
        <v>301</v>
      </c>
      <c r="F5" s="55"/>
      <c r="G5" s="55" t="b">
        <v>0</v>
      </c>
      <c r="H5" s="55" t="s">
        <v>427</v>
      </c>
      <c r="I5" s="55"/>
    </row>
    <row r="6" spans="1:9" ht="28.75" customHeight="1" x14ac:dyDescent="0.2">
      <c r="A6" s="55" t="s">
        <v>5</v>
      </c>
      <c r="B6" s="55" t="s">
        <v>401</v>
      </c>
      <c r="C6" s="55" t="s">
        <v>302</v>
      </c>
      <c r="D6" s="55"/>
      <c r="E6" s="55" t="s">
        <v>303</v>
      </c>
      <c r="F6" s="55"/>
      <c r="G6" s="55" t="b">
        <v>0</v>
      </c>
      <c r="H6" s="55"/>
      <c r="I6" s="55"/>
    </row>
    <row r="7" spans="1:9" x14ac:dyDescent="0.2">
      <c r="A7" s="55" t="s">
        <v>5</v>
      </c>
      <c r="B7" s="55" t="s">
        <v>353</v>
      </c>
      <c r="C7" s="55" t="s">
        <v>92</v>
      </c>
      <c r="D7" s="55" t="s">
        <v>421</v>
      </c>
      <c r="E7" s="55" t="s">
        <v>304</v>
      </c>
      <c r="F7" s="55"/>
      <c r="G7" s="55" t="b">
        <v>0</v>
      </c>
      <c r="H7" s="55"/>
      <c r="I7" s="55"/>
    </row>
    <row r="8" spans="1:9" ht="28.75" customHeight="1" x14ac:dyDescent="0.2">
      <c r="A8" s="55" t="s">
        <v>5</v>
      </c>
      <c r="B8" s="55" t="s">
        <v>353</v>
      </c>
      <c r="C8" s="55" t="s">
        <v>92</v>
      </c>
      <c r="D8" s="55" t="s">
        <v>421</v>
      </c>
      <c r="E8" s="55" t="s">
        <v>305</v>
      </c>
      <c r="F8" s="55"/>
      <c r="G8" s="55" t="b">
        <v>0</v>
      </c>
      <c r="H8" s="55"/>
      <c r="I8" s="55"/>
    </row>
    <row r="9" spans="1:9" ht="28.75" customHeight="1" x14ac:dyDescent="0.2">
      <c r="A9" s="55" t="s">
        <v>5</v>
      </c>
      <c r="B9" s="55" t="s">
        <v>353</v>
      </c>
      <c r="C9" s="55" t="s">
        <v>306</v>
      </c>
      <c r="D9" s="55"/>
      <c r="E9" s="55" t="s">
        <v>307</v>
      </c>
      <c r="F9" s="55" t="s">
        <v>308</v>
      </c>
      <c r="G9" s="55" t="b">
        <v>1</v>
      </c>
      <c r="H9" s="55"/>
      <c r="I9" s="55" t="s">
        <v>820</v>
      </c>
    </row>
    <row r="10" spans="1:9" x14ac:dyDescent="0.2">
      <c r="A10" s="55" t="s">
        <v>5</v>
      </c>
      <c r="B10" s="55" t="s">
        <v>353</v>
      </c>
      <c r="C10" s="55" t="s">
        <v>306</v>
      </c>
      <c r="D10" s="55"/>
      <c r="E10" s="55" t="s">
        <v>309</v>
      </c>
      <c r="F10" s="55"/>
      <c r="G10" s="55" t="b">
        <v>0</v>
      </c>
      <c r="H10" s="55"/>
      <c r="I10" s="55"/>
    </row>
    <row r="11" spans="1:9" ht="28.75" customHeight="1" x14ac:dyDescent="0.2">
      <c r="A11" s="55" t="s">
        <v>5</v>
      </c>
      <c r="B11" s="55" t="s">
        <v>353</v>
      </c>
      <c r="C11" s="55" t="s">
        <v>306</v>
      </c>
      <c r="D11" s="55"/>
      <c r="E11" s="55" t="s">
        <v>310</v>
      </c>
      <c r="F11" s="55"/>
      <c r="G11" s="55" t="b">
        <v>0</v>
      </c>
      <c r="H11" s="55"/>
      <c r="I11" s="55"/>
    </row>
    <row r="12" spans="1:9" x14ac:dyDescent="0.2">
      <c r="A12" s="55" t="s">
        <v>5</v>
      </c>
      <c r="B12" s="55" t="s">
        <v>353</v>
      </c>
      <c r="C12" s="55" t="s">
        <v>306</v>
      </c>
      <c r="D12" s="55"/>
      <c r="E12" s="55" t="s">
        <v>311</v>
      </c>
      <c r="F12" s="55"/>
      <c r="G12" s="55" t="b">
        <v>0</v>
      </c>
      <c r="H12" s="55"/>
      <c r="I12" s="55" t="s">
        <v>370</v>
      </c>
    </row>
    <row r="13" spans="1:9" x14ac:dyDescent="0.2">
      <c r="A13" s="55" t="s">
        <v>5</v>
      </c>
      <c r="B13" s="55" t="s">
        <v>401</v>
      </c>
      <c r="C13" s="55" t="s">
        <v>821</v>
      </c>
      <c r="D13" s="55" t="s">
        <v>759</v>
      </c>
      <c r="E13" s="55" t="s">
        <v>644</v>
      </c>
      <c r="F13" s="55" t="s">
        <v>645</v>
      </c>
      <c r="G13" s="55" t="b">
        <v>1</v>
      </c>
      <c r="H13" s="55"/>
      <c r="I13" s="55" t="s">
        <v>817</v>
      </c>
    </row>
    <row r="14" spans="1:9" x14ac:dyDescent="0.2">
      <c r="A14" s="55" t="s">
        <v>5</v>
      </c>
      <c r="B14" s="55" t="s">
        <v>401</v>
      </c>
      <c r="C14" s="55" t="s">
        <v>821</v>
      </c>
      <c r="D14" s="55" t="s">
        <v>759</v>
      </c>
      <c r="E14" s="55" t="s">
        <v>646</v>
      </c>
      <c r="F14" s="55" t="s">
        <v>647</v>
      </c>
      <c r="G14" s="55" t="b">
        <v>0</v>
      </c>
      <c r="H14" s="55"/>
      <c r="I14" s="55" t="s">
        <v>818</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196" customHeight="1" x14ac:dyDescent="0.2">
      <c r="A1" s="116" t="s">
        <v>1315</v>
      </c>
      <c r="B1" s="117"/>
      <c r="C1" s="117"/>
      <c r="D1" s="117"/>
      <c r="E1" s="117"/>
      <c r="F1" s="118"/>
      <c r="G1" s="116" t="s">
        <v>1316</v>
      </c>
      <c r="H1" s="117"/>
      <c r="I1" s="117"/>
      <c r="J1" s="117"/>
      <c r="K1" s="117"/>
      <c r="L1" s="118"/>
    </row>
    <row r="2" spans="1:12" s="42" customFormat="1" ht="45" customHeight="1" x14ac:dyDescent="0.2">
      <c r="A2" s="6" t="s">
        <v>0</v>
      </c>
      <c r="B2" s="6" t="s">
        <v>6</v>
      </c>
      <c r="C2" s="6" t="s">
        <v>10</v>
      </c>
      <c r="D2" s="6" t="s">
        <v>802</v>
      </c>
      <c r="E2" s="6" t="s">
        <v>12</v>
      </c>
      <c r="F2" s="6" t="s">
        <v>13</v>
      </c>
      <c r="G2" s="6" t="s">
        <v>14</v>
      </c>
      <c r="H2" s="6" t="s">
        <v>15</v>
      </c>
      <c r="I2" s="6" t="s">
        <v>16</v>
      </c>
      <c r="J2" s="6" t="s">
        <v>17</v>
      </c>
      <c r="K2" s="6" t="s">
        <v>18</v>
      </c>
      <c r="L2" s="28" t="s">
        <v>424</v>
      </c>
    </row>
    <row r="3" spans="1:12" ht="16" x14ac:dyDescent="0.2">
      <c r="A3" s="34" t="s">
        <v>316</v>
      </c>
      <c r="B3" s="34" t="s">
        <v>353</v>
      </c>
      <c r="C3" s="35" t="s">
        <v>586</v>
      </c>
      <c r="D3" s="35" t="s">
        <v>20</v>
      </c>
      <c r="E3" s="35" t="s">
        <v>587</v>
      </c>
      <c r="F3" s="35" t="s">
        <v>21</v>
      </c>
      <c r="G3" s="35" t="s">
        <v>21</v>
      </c>
      <c r="H3" s="35" t="s">
        <v>21</v>
      </c>
      <c r="I3" s="35" t="s">
        <v>781</v>
      </c>
      <c r="J3" s="35" t="s">
        <v>780</v>
      </c>
      <c r="K3" s="35"/>
      <c r="L3" s="34"/>
    </row>
    <row r="4" spans="1:12" s="32" customFormat="1" ht="16" x14ac:dyDescent="0.2">
      <c r="A4" s="34" t="s">
        <v>316</v>
      </c>
      <c r="B4" s="34" t="s">
        <v>353</v>
      </c>
      <c r="C4" s="35" t="s">
        <v>588</v>
      </c>
      <c r="D4" s="35" t="s">
        <v>22</v>
      </c>
      <c r="E4" s="35" t="s">
        <v>23</v>
      </c>
      <c r="F4" s="35" t="s">
        <v>21</v>
      </c>
      <c r="G4" s="35" t="s">
        <v>21</v>
      </c>
      <c r="H4" s="35" t="s">
        <v>21</v>
      </c>
      <c r="I4" s="35" t="s">
        <v>785</v>
      </c>
      <c r="J4" s="35" t="s">
        <v>783</v>
      </c>
      <c r="K4" s="35"/>
      <c r="L4" s="30"/>
    </row>
    <row r="5" spans="1:12" s="32" customFormat="1" ht="16" x14ac:dyDescent="0.2">
      <c r="A5" s="34" t="s">
        <v>316</v>
      </c>
      <c r="B5" s="34" t="s">
        <v>353</v>
      </c>
      <c r="C5" s="35" t="s">
        <v>589</v>
      </c>
      <c r="D5" s="35" t="s">
        <v>24</v>
      </c>
      <c r="E5" s="35" t="s">
        <v>23</v>
      </c>
      <c r="F5" s="35" t="s">
        <v>21</v>
      </c>
      <c r="G5" s="35" t="s">
        <v>21</v>
      </c>
      <c r="H5" s="35" t="s">
        <v>21</v>
      </c>
      <c r="I5" s="35" t="s">
        <v>784</v>
      </c>
      <c r="J5" s="35" t="s">
        <v>783</v>
      </c>
      <c r="K5" s="35"/>
      <c r="L5" s="30"/>
    </row>
    <row r="6" spans="1:12" s="32" customFormat="1" x14ac:dyDescent="0.2">
      <c r="A6" s="35" t="s">
        <v>4</v>
      </c>
      <c r="B6" s="34"/>
      <c r="C6" s="35"/>
      <c r="D6" s="35"/>
      <c r="E6" s="35"/>
      <c r="F6" s="35"/>
      <c r="G6" s="35"/>
      <c r="H6" s="35"/>
      <c r="I6" s="35"/>
      <c r="J6" s="35"/>
      <c r="K6" s="35"/>
      <c r="L6" s="30"/>
    </row>
    <row r="7" spans="1:12" ht="28.75" customHeight="1" x14ac:dyDescent="0.2">
      <c r="A7" s="55" t="s">
        <v>5</v>
      </c>
      <c r="B7" s="55" t="s">
        <v>353</v>
      </c>
      <c r="C7" s="55" t="s">
        <v>19</v>
      </c>
      <c r="D7" s="55" t="s">
        <v>20</v>
      </c>
      <c r="E7" s="55" t="s">
        <v>782</v>
      </c>
      <c r="F7" s="55" t="s">
        <v>23</v>
      </c>
      <c r="G7" s="55" t="s">
        <v>21</v>
      </c>
      <c r="H7" s="55" t="s">
        <v>21</v>
      </c>
      <c r="I7" s="55" t="s">
        <v>781</v>
      </c>
      <c r="J7" s="55" t="s">
        <v>780</v>
      </c>
      <c r="K7" s="55" t="s">
        <v>779</v>
      </c>
      <c r="L7" s="56" t="s">
        <v>433</v>
      </c>
    </row>
    <row r="8" spans="1:12" s="32" customFormat="1" x14ac:dyDescent="0.2">
      <c r="A8" s="55" t="s">
        <v>5</v>
      </c>
      <c r="B8" s="55" t="s">
        <v>369</v>
      </c>
      <c r="C8" s="55" t="s">
        <v>371</v>
      </c>
      <c r="D8" s="55" t="s">
        <v>22</v>
      </c>
      <c r="E8" s="55" t="s">
        <v>23</v>
      </c>
      <c r="F8" s="55" t="s">
        <v>23</v>
      </c>
      <c r="G8" s="55" t="s">
        <v>21</v>
      </c>
      <c r="H8" s="55" t="s">
        <v>21</v>
      </c>
      <c r="I8" s="55" t="s">
        <v>778</v>
      </c>
      <c r="J8" s="55" t="s">
        <v>776</v>
      </c>
      <c r="K8" s="55"/>
      <c r="L8" s="55"/>
    </row>
    <row r="9" spans="1:12" s="32" customFormat="1" x14ac:dyDescent="0.2">
      <c r="A9" s="55" t="s">
        <v>5</v>
      </c>
      <c r="B9" s="55" t="s">
        <v>370</v>
      </c>
      <c r="C9" s="55" t="s">
        <v>372</v>
      </c>
      <c r="D9" s="55" t="s">
        <v>24</v>
      </c>
      <c r="E9" s="55" t="s">
        <v>23</v>
      </c>
      <c r="F9" s="55" t="s">
        <v>23</v>
      </c>
      <c r="G9" s="55" t="s">
        <v>21</v>
      </c>
      <c r="H9" s="55" t="s">
        <v>21</v>
      </c>
      <c r="I9" s="55" t="s">
        <v>777</v>
      </c>
      <c r="J9" s="55" t="s">
        <v>776</v>
      </c>
      <c r="K9" s="55"/>
      <c r="L9" s="55"/>
    </row>
  </sheetData>
  <mergeCells count="2">
    <mergeCell ref="A1:F1"/>
    <mergeCell ref="G1:L1"/>
  </mergeCells>
  <dataValidations count="1">
    <dataValidation allowBlank="1" sqref="A1:L1 C3:L1048576"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13" t="s">
        <v>1041</v>
      </c>
      <c r="B1" s="113"/>
      <c r="C1" s="113"/>
      <c r="D1" s="113"/>
      <c r="E1" s="113"/>
      <c r="F1" s="113"/>
      <c r="G1" s="122" t="s">
        <v>1328</v>
      </c>
      <c r="H1" s="122"/>
      <c r="I1" s="122"/>
    </row>
    <row r="2" spans="1:9" ht="16" x14ac:dyDescent="0.2">
      <c r="A2" s="28" t="s">
        <v>0</v>
      </c>
      <c r="B2" s="28" t="s">
        <v>6</v>
      </c>
      <c r="C2" s="28" t="s">
        <v>652</v>
      </c>
      <c r="D2" s="28" t="s">
        <v>653</v>
      </c>
      <c r="E2" s="28" t="s">
        <v>1329</v>
      </c>
      <c r="F2" s="28" t="s">
        <v>654</v>
      </c>
      <c r="G2" s="86" t="s">
        <v>655</v>
      </c>
      <c r="H2" s="29" t="s">
        <v>656</v>
      </c>
      <c r="I2" s="28" t="s">
        <v>424</v>
      </c>
    </row>
    <row r="3" spans="1:9" ht="29" customHeight="1" x14ac:dyDescent="0.2">
      <c r="A3" s="34" t="s">
        <v>316</v>
      </c>
      <c r="B3" s="57" t="s">
        <v>353</v>
      </c>
      <c r="C3" s="34" t="s">
        <v>587</v>
      </c>
      <c r="D3" s="34" t="s">
        <v>788</v>
      </c>
      <c r="E3" s="34"/>
      <c r="F3" s="34" t="s">
        <v>787</v>
      </c>
      <c r="G3" s="34" t="s">
        <v>786</v>
      </c>
      <c r="H3" s="34" t="s">
        <v>663</v>
      </c>
      <c r="I3" s="35"/>
    </row>
    <row r="4" spans="1:9" ht="16" x14ac:dyDescent="0.2">
      <c r="A4" s="109" t="s">
        <v>4</v>
      </c>
      <c r="B4" s="34"/>
      <c r="C4" s="80"/>
      <c r="D4" s="34"/>
      <c r="E4" s="34"/>
      <c r="F4" s="34"/>
      <c r="G4" s="34"/>
      <c r="H4" s="34"/>
      <c r="I4" s="35"/>
    </row>
    <row r="5" spans="1:9" ht="32" x14ac:dyDescent="0.2">
      <c r="A5" s="34" t="s">
        <v>316</v>
      </c>
      <c r="B5" s="34" t="s">
        <v>353</v>
      </c>
      <c r="C5" s="34" t="s">
        <v>587</v>
      </c>
      <c r="D5" s="34" t="s">
        <v>1330</v>
      </c>
      <c r="E5" s="35" t="s">
        <v>1331</v>
      </c>
      <c r="F5" s="34" t="s">
        <v>1332</v>
      </c>
      <c r="G5" s="35"/>
      <c r="H5" s="35"/>
      <c r="I5" s="35"/>
    </row>
    <row r="6" spans="1:9" ht="32" x14ac:dyDescent="0.2">
      <c r="A6" s="34" t="s">
        <v>5</v>
      </c>
      <c r="B6" s="34" t="s">
        <v>353</v>
      </c>
      <c r="C6" s="34" t="s">
        <v>1333</v>
      </c>
      <c r="D6" s="34" t="s">
        <v>1334</v>
      </c>
      <c r="E6" s="35" t="s">
        <v>1335</v>
      </c>
      <c r="F6" s="34" t="s">
        <v>1336</v>
      </c>
      <c r="G6" s="35"/>
      <c r="H6" s="35"/>
      <c r="I6" s="35"/>
    </row>
  </sheetData>
  <mergeCells count="2">
    <mergeCell ref="A1:F1"/>
    <mergeCell ref="G1:I1"/>
  </mergeCells>
  <dataValidations count="2">
    <dataValidation allowBlank="1" showInputMessage="1" sqref="A2" xr:uid="{B3BE0C97-72D4-5442-AE0A-C555106ACAFA}"/>
    <dataValidation allowBlank="1" sqref="F7:I1048576 A1:I1 F3:I4 C3:C1048576 F5:XFD6"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E4C7DFAF-C22E-3C4D-B63A-C9A2C5B67411}">
          <x14:formula1>
            <xm:f>drop_down_rule_set!$L$2:$L$43</xm:f>
          </x14:formula1>
          <xm:sqref>A3:A1048576</xm:sqref>
        </x14:dataValidation>
        <x14:dataValidation type="list" allowBlank="1" xr:uid="{3A24DF53-F215-EE49-B970-ADA83B980C81}">
          <x14:formula1>
            <xm:f>drop_down_rule_set!$B$2:$B$4</xm:f>
          </x14:formula1>
          <xm:sqref>E7:E1048576 E3:E4</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2" customFormat="1" ht="95" customHeight="1" x14ac:dyDescent="0.2">
      <c r="A1" s="113" t="s">
        <v>1317</v>
      </c>
      <c r="B1" s="121"/>
    </row>
    <row r="2" spans="1:2" x14ac:dyDescent="0.2">
      <c r="A2" s="28" t="s">
        <v>25</v>
      </c>
      <c r="B2" s="28" t="s">
        <v>26</v>
      </c>
    </row>
    <row r="3" spans="1:2" x14ac:dyDescent="0.2">
      <c r="A3" s="35" t="s">
        <v>27</v>
      </c>
      <c r="B3" s="35" t="s">
        <v>789</v>
      </c>
    </row>
    <row r="4" spans="1:2" x14ac:dyDescent="0.2">
      <c r="A4" s="35" t="s">
        <v>28</v>
      </c>
      <c r="B4" s="35"/>
    </row>
    <row r="5" spans="1:2" x14ac:dyDescent="0.2">
      <c r="A5" s="35" t="s">
        <v>30</v>
      </c>
      <c r="B5" s="35"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13" t="s">
        <v>1318</v>
      </c>
      <c r="B1" s="113"/>
      <c r="C1" s="113"/>
      <c r="D1" s="113"/>
      <c r="E1" s="113"/>
      <c r="F1" s="113"/>
      <c r="G1" s="113"/>
      <c r="H1" s="113"/>
    </row>
    <row r="2" spans="1:8" s="42" customFormat="1" ht="43.25" customHeight="1" x14ac:dyDescent="0.2">
      <c r="A2" s="28" t="s">
        <v>0</v>
      </c>
      <c r="B2" s="28" t="s">
        <v>6</v>
      </c>
      <c r="C2" s="28" t="s">
        <v>10</v>
      </c>
      <c r="D2" s="28" t="s">
        <v>31</v>
      </c>
      <c r="E2" s="29" t="s">
        <v>32</v>
      </c>
      <c r="F2" s="28" t="s">
        <v>33</v>
      </c>
      <c r="G2" s="28" t="s">
        <v>34</v>
      </c>
      <c r="H2" s="28" t="s">
        <v>424</v>
      </c>
    </row>
    <row r="3" spans="1:8" ht="28.75" customHeight="1" x14ac:dyDescent="0.2">
      <c r="A3" s="34" t="s">
        <v>316</v>
      </c>
      <c r="B3" s="34" t="s">
        <v>353</v>
      </c>
      <c r="C3" s="35" t="s">
        <v>586</v>
      </c>
      <c r="D3" s="35" t="s">
        <v>35</v>
      </c>
      <c r="E3" s="35" t="s">
        <v>38</v>
      </c>
      <c r="F3" s="35" t="s">
        <v>792</v>
      </c>
      <c r="G3" s="35"/>
      <c r="H3" s="34"/>
    </row>
    <row r="4" spans="1:8" ht="28.75" customHeight="1" x14ac:dyDescent="0.2">
      <c r="A4" s="34" t="s">
        <v>316</v>
      </c>
      <c r="B4" s="34" t="s">
        <v>353</v>
      </c>
      <c r="C4" s="35" t="s">
        <v>588</v>
      </c>
      <c r="D4" s="35" t="s">
        <v>35</v>
      </c>
      <c r="E4" s="35" t="s">
        <v>38</v>
      </c>
      <c r="F4" s="35" t="s">
        <v>791</v>
      </c>
      <c r="G4" s="35"/>
      <c r="H4" s="35"/>
    </row>
    <row r="5" spans="1:8" ht="28.75" customHeight="1" x14ac:dyDescent="0.2">
      <c r="A5" s="34" t="s">
        <v>316</v>
      </c>
      <c r="B5" s="34" t="s">
        <v>353</v>
      </c>
      <c r="C5" s="35" t="s">
        <v>589</v>
      </c>
      <c r="D5" s="35" t="s">
        <v>35</v>
      </c>
      <c r="E5" s="35" t="s">
        <v>38</v>
      </c>
      <c r="F5" s="35" t="s">
        <v>790</v>
      </c>
      <c r="G5" s="35"/>
      <c r="H5" s="35"/>
    </row>
    <row r="6" spans="1:8" ht="28.75" customHeight="1" x14ac:dyDescent="0.2">
      <c r="A6" s="35" t="s">
        <v>4</v>
      </c>
      <c r="B6" s="34"/>
      <c r="C6" s="35"/>
      <c r="D6" s="35"/>
      <c r="E6" s="35"/>
      <c r="F6" s="35"/>
      <c r="G6" s="35"/>
      <c r="H6" s="35"/>
    </row>
    <row r="7" spans="1:8" ht="28.75" customHeight="1" x14ac:dyDescent="0.2">
      <c r="A7" s="55" t="s">
        <v>5</v>
      </c>
      <c r="B7" s="55" t="s">
        <v>353</v>
      </c>
      <c r="C7" s="55" t="s">
        <v>19</v>
      </c>
      <c r="D7" s="55" t="s">
        <v>35</v>
      </c>
      <c r="E7" s="55" t="s">
        <v>36</v>
      </c>
      <c r="F7" s="55" t="s">
        <v>37</v>
      </c>
      <c r="G7" s="55" t="s">
        <v>373</v>
      </c>
      <c r="H7" s="56" t="s">
        <v>433</v>
      </c>
    </row>
    <row r="8" spans="1:8" ht="28.75" customHeight="1" x14ac:dyDescent="0.2">
      <c r="A8" s="55" t="s">
        <v>5</v>
      </c>
      <c r="B8" s="88" t="s">
        <v>369</v>
      </c>
      <c r="C8" s="55" t="s">
        <v>371</v>
      </c>
      <c r="D8" s="55" t="s">
        <v>35</v>
      </c>
      <c r="E8" s="55" t="s">
        <v>38</v>
      </c>
      <c r="F8" s="55" t="s">
        <v>37</v>
      </c>
      <c r="G8" s="55"/>
      <c r="H8" s="55"/>
    </row>
    <row r="9" spans="1:8" ht="28.75" customHeight="1" x14ac:dyDescent="0.2">
      <c r="A9" s="89" t="s">
        <v>5</v>
      </c>
      <c r="B9" s="55" t="s">
        <v>370</v>
      </c>
      <c r="C9" s="90" t="s">
        <v>372</v>
      </c>
      <c r="D9" s="55" t="s">
        <v>374</v>
      </c>
      <c r="E9" s="55" t="s">
        <v>38</v>
      </c>
      <c r="F9" s="55" t="s">
        <v>37</v>
      </c>
      <c r="G9" s="55"/>
      <c r="H9" s="55"/>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2"/>
  <sheetViews>
    <sheetView zoomScale="99" zoomScaleNormal="99" workbookViewId="0">
      <selection sqref="A1:I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16" t="s">
        <v>1307</v>
      </c>
      <c r="B1" s="117"/>
      <c r="C1" s="117"/>
      <c r="D1" s="117"/>
      <c r="E1" s="117"/>
      <c r="F1" s="117"/>
      <c r="G1" s="117"/>
      <c r="H1" s="117"/>
      <c r="I1" s="118"/>
      <c r="J1" s="123" t="s">
        <v>1308</v>
      </c>
      <c r="K1" s="123"/>
      <c r="L1" s="123"/>
      <c r="M1" s="123"/>
      <c r="N1" s="123"/>
      <c r="O1" s="123"/>
      <c r="P1" s="123"/>
      <c r="Q1" s="123"/>
      <c r="R1" s="123"/>
      <c r="S1" s="123"/>
      <c r="T1" s="123"/>
    </row>
    <row r="2" spans="1:20" s="42" customFormat="1" ht="59.5" customHeight="1" x14ac:dyDescent="0.2">
      <c r="A2" s="28" t="s">
        <v>0</v>
      </c>
      <c r="B2" s="28" t="s">
        <v>6</v>
      </c>
      <c r="C2" s="28" t="s">
        <v>10</v>
      </c>
      <c r="D2" s="28" t="s">
        <v>312</v>
      </c>
      <c r="E2" s="28" t="s">
        <v>1193</v>
      </c>
      <c r="F2" s="28" t="s">
        <v>11</v>
      </c>
      <c r="G2" s="29" t="s">
        <v>40</v>
      </c>
      <c r="H2" s="28" t="s">
        <v>41</v>
      </c>
      <c r="I2" s="29" t="s">
        <v>31</v>
      </c>
      <c r="J2" s="29" t="s">
        <v>42</v>
      </c>
      <c r="K2" s="29" t="s">
        <v>43</v>
      </c>
      <c r="L2" s="29" t="s">
        <v>95</v>
      </c>
      <c r="M2" s="29" t="s">
        <v>44</v>
      </c>
      <c r="N2" s="29" t="s">
        <v>45</v>
      </c>
      <c r="O2" s="29" t="s">
        <v>46</v>
      </c>
      <c r="P2" s="29" t="s">
        <v>47</v>
      </c>
      <c r="Q2" s="29" t="s">
        <v>48</v>
      </c>
      <c r="R2" s="29" t="s">
        <v>49</v>
      </c>
      <c r="S2" s="29" t="s">
        <v>18</v>
      </c>
      <c r="T2" s="29" t="s">
        <v>424</v>
      </c>
    </row>
    <row r="3" spans="1:20" s="32" customFormat="1" ht="25.25" customHeight="1" x14ac:dyDescent="0.2">
      <c r="A3" s="35" t="s">
        <v>316</v>
      </c>
      <c r="B3" s="34" t="s">
        <v>353</v>
      </c>
      <c r="C3" s="35" t="s">
        <v>586</v>
      </c>
      <c r="D3" s="35" t="s">
        <v>801</v>
      </c>
      <c r="E3" s="35" t="s">
        <v>670</v>
      </c>
      <c r="F3" s="35" t="s">
        <v>50</v>
      </c>
      <c r="G3" s="35" t="s">
        <v>51</v>
      </c>
      <c r="H3" s="30" t="s">
        <v>57</v>
      </c>
      <c r="I3" s="35" t="s">
        <v>35</v>
      </c>
      <c r="J3" s="35" t="s">
        <v>800</v>
      </c>
      <c r="K3" s="34" t="s">
        <v>799</v>
      </c>
      <c r="L3" s="34"/>
      <c r="M3" s="31" t="s">
        <v>23</v>
      </c>
      <c r="N3" s="31" t="s">
        <v>54</v>
      </c>
      <c r="O3" s="35" t="s">
        <v>21</v>
      </c>
      <c r="P3" s="35" t="s">
        <v>23</v>
      </c>
      <c r="Q3" s="35" t="s">
        <v>21</v>
      </c>
      <c r="R3" s="35" t="s">
        <v>21</v>
      </c>
      <c r="S3" s="35"/>
      <c r="T3" s="30"/>
    </row>
    <row r="4" spans="1:20" s="32" customFormat="1" ht="25.25" customHeight="1" x14ac:dyDescent="0.2">
      <c r="A4" s="35" t="s">
        <v>316</v>
      </c>
      <c r="B4" s="34" t="s">
        <v>353</v>
      </c>
      <c r="C4" s="35" t="s">
        <v>586</v>
      </c>
      <c r="D4" s="35" t="s">
        <v>798</v>
      </c>
      <c r="E4" s="35" t="s">
        <v>670</v>
      </c>
      <c r="F4" s="35" t="s">
        <v>590</v>
      </c>
      <c r="G4" s="35" t="s">
        <v>51</v>
      </c>
      <c r="H4" s="30" t="s">
        <v>591</v>
      </c>
      <c r="I4" s="35" t="s">
        <v>35</v>
      </c>
      <c r="J4" s="35" t="s">
        <v>797</v>
      </c>
      <c r="K4" s="34" t="s">
        <v>796</v>
      </c>
      <c r="L4" s="34"/>
      <c r="M4" s="31" t="s">
        <v>23</v>
      </c>
      <c r="N4" s="31" t="s">
        <v>54</v>
      </c>
      <c r="O4" s="35" t="s">
        <v>23</v>
      </c>
      <c r="P4" s="35" t="s">
        <v>21</v>
      </c>
      <c r="Q4" s="35" t="s">
        <v>21</v>
      </c>
      <c r="R4" s="35" t="s">
        <v>21</v>
      </c>
      <c r="S4" s="35"/>
      <c r="T4" s="30"/>
    </row>
    <row r="5" spans="1:20" ht="27" customHeight="1" x14ac:dyDescent="0.2">
      <c r="A5" s="35" t="s">
        <v>316</v>
      </c>
      <c r="B5" s="34" t="s">
        <v>353</v>
      </c>
      <c r="C5" s="35" t="s">
        <v>588</v>
      </c>
      <c r="D5" s="35" t="s">
        <v>795</v>
      </c>
      <c r="E5" s="35" t="s">
        <v>670</v>
      </c>
      <c r="F5" s="35" t="s">
        <v>378</v>
      </c>
      <c r="G5" s="35" t="s">
        <v>51</v>
      </c>
      <c r="H5" s="35" t="s">
        <v>591</v>
      </c>
      <c r="I5" s="35" t="s">
        <v>35</v>
      </c>
      <c r="J5" s="35" t="s">
        <v>794</v>
      </c>
      <c r="K5" s="34" t="s">
        <v>793</v>
      </c>
      <c r="L5" s="34"/>
      <c r="M5" s="35" t="s">
        <v>23</v>
      </c>
      <c r="N5" s="35" t="s">
        <v>54</v>
      </c>
      <c r="O5" s="35" t="s">
        <v>23</v>
      </c>
      <c r="P5" s="35" t="s">
        <v>21</v>
      </c>
      <c r="Q5" s="35" t="s">
        <v>21</v>
      </c>
      <c r="R5" s="35" t="s">
        <v>21</v>
      </c>
      <c r="S5" s="35"/>
      <c r="T5" s="35"/>
    </row>
    <row r="6" spans="1:20" ht="27" customHeight="1" x14ac:dyDescent="0.2">
      <c r="A6" s="35" t="s">
        <v>316</v>
      </c>
      <c r="B6" s="34" t="s">
        <v>353</v>
      </c>
      <c r="C6" s="35" t="s">
        <v>588</v>
      </c>
      <c r="D6" s="35" t="s">
        <v>592</v>
      </c>
      <c r="E6" s="35" t="s">
        <v>670</v>
      </c>
      <c r="F6" s="35" t="s">
        <v>55</v>
      </c>
      <c r="G6" s="35" t="s">
        <v>51</v>
      </c>
      <c r="H6" s="35" t="s">
        <v>57</v>
      </c>
      <c r="I6" s="35" t="s">
        <v>35</v>
      </c>
      <c r="J6" s="35" t="s">
        <v>593</v>
      </c>
      <c r="K6" s="34" t="s">
        <v>594</v>
      </c>
      <c r="L6" s="34"/>
      <c r="M6" s="35" t="s">
        <v>23</v>
      </c>
      <c r="N6" s="35" t="s">
        <v>376</v>
      </c>
      <c r="O6" s="35" t="s">
        <v>21</v>
      </c>
      <c r="P6" s="35" t="s">
        <v>23</v>
      </c>
      <c r="Q6" s="35" t="s">
        <v>21</v>
      </c>
      <c r="R6" s="35" t="s">
        <v>21</v>
      </c>
      <c r="S6" s="35"/>
      <c r="T6" s="35"/>
    </row>
    <row r="7" spans="1:20" ht="27" customHeight="1" x14ac:dyDescent="0.2">
      <c r="A7" s="35" t="s">
        <v>316</v>
      </c>
      <c r="B7" s="34" t="s">
        <v>353</v>
      </c>
      <c r="C7" s="35" t="s">
        <v>588</v>
      </c>
      <c r="D7" s="35" t="s">
        <v>595</v>
      </c>
      <c r="E7" s="35" t="s">
        <v>670</v>
      </c>
      <c r="F7" s="35" t="s">
        <v>596</v>
      </c>
      <c r="G7" s="35" t="s">
        <v>51</v>
      </c>
      <c r="H7" s="35" t="s">
        <v>57</v>
      </c>
      <c r="I7" s="35" t="s">
        <v>35</v>
      </c>
      <c r="J7" s="35" t="s">
        <v>597</v>
      </c>
      <c r="K7" s="34" t="s">
        <v>598</v>
      </c>
      <c r="L7" s="34"/>
      <c r="M7" s="35" t="s">
        <v>23</v>
      </c>
      <c r="N7" s="35" t="s">
        <v>376</v>
      </c>
      <c r="O7" s="35" t="s">
        <v>21</v>
      </c>
      <c r="P7" s="35" t="s">
        <v>23</v>
      </c>
      <c r="Q7" s="35" t="s">
        <v>21</v>
      </c>
      <c r="R7" s="35" t="s">
        <v>21</v>
      </c>
      <c r="S7" s="35"/>
      <c r="T7" s="35"/>
    </row>
    <row r="8" spans="1:20" ht="27" customHeight="1" x14ac:dyDescent="0.2">
      <c r="A8" s="35" t="s">
        <v>316</v>
      </c>
      <c r="B8" s="34" t="s">
        <v>353</v>
      </c>
      <c r="C8" s="35" t="s">
        <v>588</v>
      </c>
      <c r="D8" s="35" t="s">
        <v>599</v>
      </c>
      <c r="E8" s="35" t="s">
        <v>670</v>
      </c>
      <c r="F8" s="35" t="s">
        <v>600</v>
      </c>
      <c r="G8" s="35" t="s">
        <v>51</v>
      </c>
      <c r="H8" s="35" t="s">
        <v>57</v>
      </c>
      <c r="I8" s="35" t="s">
        <v>35</v>
      </c>
      <c r="J8" s="35" t="s">
        <v>601</v>
      </c>
      <c r="K8" s="34" t="s">
        <v>602</v>
      </c>
      <c r="L8" s="34"/>
      <c r="M8" s="35" t="s">
        <v>23</v>
      </c>
      <c r="N8" s="35" t="s">
        <v>376</v>
      </c>
      <c r="O8" s="35" t="s">
        <v>21</v>
      </c>
      <c r="P8" s="35" t="s">
        <v>23</v>
      </c>
      <c r="Q8" s="35" t="s">
        <v>21</v>
      </c>
      <c r="R8" s="35" t="s">
        <v>21</v>
      </c>
      <c r="S8" s="35"/>
      <c r="T8" s="35"/>
    </row>
    <row r="9" spans="1:20" ht="27" customHeight="1" x14ac:dyDescent="0.2">
      <c r="A9" s="35" t="s">
        <v>316</v>
      </c>
      <c r="B9" s="34" t="s">
        <v>353</v>
      </c>
      <c r="C9" s="35" t="s">
        <v>589</v>
      </c>
      <c r="D9" s="35" t="s">
        <v>603</v>
      </c>
      <c r="E9" s="35" t="s">
        <v>670</v>
      </c>
      <c r="F9" s="35" t="s">
        <v>380</v>
      </c>
      <c r="G9" s="35" t="s">
        <v>51</v>
      </c>
      <c r="H9" s="35" t="s">
        <v>591</v>
      </c>
      <c r="I9" s="35" t="s">
        <v>35</v>
      </c>
      <c r="J9" s="35" t="s">
        <v>604</v>
      </c>
      <c r="K9" s="34" t="s">
        <v>605</v>
      </c>
      <c r="L9" s="34"/>
      <c r="M9" s="35" t="s">
        <v>23</v>
      </c>
      <c r="N9" s="35" t="s">
        <v>54</v>
      </c>
      <c r="O9" s="35" t="s">
        <v>23</v>
      </c>
      <c r="P9" s="35" t="s">
        <v>21</v>
      </c>
      <c r="Q9" s="35" t="s">
        <v>21</v>
      </c>
      <c r="R9" s="35" t="s">
        <v>21</v>
      </c>
      <c r="S9" s="35"/>
      <c r="T9" s="35"/>
    </row>
    <row r="10" spans="1:20" ht="28.75" customHeight="1" x14ac:dyDescent="0.2">
      <c r="A10" s="35" t="s">
        <v>316</v>
      </c>
      <c r="B10" s="34" t="s">
        <v>353</v>
      </c>
      <c r="C10" s="35" t="s">
        <v>589</v>
      </c>
      <c r="D10" s="35" t="s">
        <v>606</v>
      </c>
      <c r="E10" s="35" t="s">
        <v>670</v>
      </c>
      <c r="F10" s="35" t="s">
        <v>381</v>
      </c>
      <c r="G10" s="35" t="s">
        <v>51</v>
      </c>
      <c r="H10" s="35" t="s">
        <v>57</v>
      </c>
      <c r="I10" s="35" t="s">
        <v>35</v>
      </c>
      <c r="J10" s="35" t="s">
        <v>607</v>
      </c>
      <c r="K10" s="34" t="s">
        <v>608</v>
      </c>
      <c r="L10" s="34"/>
      <c r="M10" s="35" t="s">
        <v>23</v>
      </c>
      <c r="N10" s="35" t="s">
        <v>376</v>
      </c>
      <c r="O10" s="35" t="s">
        <v>21</v>
      </c>
      <c r="P10" s="35" t="s">
        <v>23</v>
      </c>
      <c r="Q10" s="35" t="s">
        <v>21</v>
      </c>
      <c r="R10" s="35" t="s">
        <v>21</v>
      </c>
      <c r="S10" s="35"/>
      <c r="T10" s="35"/>
    </row>
    <row r="11" spans="1:20" ht="28.75" customHeight="1" x14ac:dyDescent="0.2">
      <c r="A11" s="35" t="s">
        <v>316</v>
      </c>
      <c r="B11" s="34" t="s">
        <v>353</v>
      </c>
      <c r="C11" s="35" t="s">
        <v>589</v>
      </c>
      <c r="D11" s="35" t="s">
        <v>609</v>
      </c>
      <c r="E11" s="35" t="s">
        <v>670</v>
      </c>
      <c r="F11" s="35" t="s">
        <v>384</v>
      </c>
      <c r="G11" s="35" t="s">
        <v>51</v>
      </c>
      <c r="H11" s="35" t="s">
        <v>57</v>
      </c>
      <c r="I11" s="35" t="s">
        <v>35</v>
      </c>
      <c r="J11" s="35" t="s">
        <v>610</v>
      </c>
      <c r="K11" s="34" t="s">
        <v>611</v>
      </c>
      <c r="L11" s="34"/>
      <c r="M11" s="35" t="s">
        <v>23</v>
      </c>
      <c r="N11" s="35" t="s">
        <v>376</v>
      </c>
      <c r="O11" s="35" t="s">
        <v>21</v>
      </c>
      <c r="P11" s="35" t="s">
        <v>23</v>
      </c>
      <c r="Q11" s="35" t="s">
        <v>21</v>
      </c>
      <c r="R11" s="35" t="s">
        <v>21</v>
      </c>
      <c r="S11" s="35"/>
      <c r="T11" s="35"/>
    </row>
    <row r="12" spans="1:20" ht="28.75" customHeight="1" x14ac:dyDescent="0.2">
      <c r="A12" s="35" t="s">
        <v>316</v>
      </c>
      <c r="B12" s="34" t="s">
        <v>353</v>
      </c>
      <c r="C12" s="35" t="s">
        <v>589</v>
      </c>
      <c r="D12" s="35" t="s">
        <v>612</v>
      </c>
      <c r="E12" s="35" t="s">
        <v>670</v>
      </c>
      <c r="F12" s="35" t="s">
        <v>613</v>
      </c>
      <c r="G12" s="35" t="s">
        <v>51</v>
      </c>
      <c r="H12" s="35" t="s">
        <v>57</v>
      </c>
      <c r="I12" s="35" t="s">
        <v>35</v>
      </c>
      <c r="J12" s="35" t="s">
        <v>614</v>
      </c>
      <c r="K12" s="34" t="s">
        <v>615</v>
      </c>
      <c r="L12" s="34"/>
      <c r="M12" s="35" t="s">
        <v>23</v>
      </c>
      <c r="N12" s="35" t="s">
        <v>376</v>
      </c>
      <c r="O12" s="35" t="s">
        <v>21</v>
      </c>
      <c r="P12" s="35" t="s">
        <v>23</v>
      </c>
      <c r="Q12" s="35" t="s">
        <v>21</v>
      </c>
      <c r="R12" s="35" t="s">
        <v>21</v>
      </c>
      <c r="S12" s="35"/>
      <c r="T12" s="35"/>
    </row>
    <row r="13" spans="1:20" x14ac:dyDescent="0.2">
      <c r="A13" s="139" t="s">
        <v>4</v>
      </c>
      <c r="B13" s="34"/>
      <c r="C13" s="35"/>
      <c r="D13" s="35"/>
      <c r="E13" s="35"/>
      <c r="F13" s="35"/>
      <c r="G13" s="35"/>
      <c r="H13" s="35"/>
      <c r="I13" s="35"/>
      <c r="J13" s="35"/>
      <c r="K13" s="35"/>
      <c r="L13" s="35"/>
      <c r="M13" s="35"/>
      <c r="N13" s="35"/>
      <c r="O13" s="35"/>
      <c r="P13" s="35"/>
      <c r="Q13" s="35"/>
      <c r="R13" s="35"/>
      <c r="S13" s="35"/>
      <c r="T13" s="35"/>
    </row>
    <row r="14" spans="1:20" ht="32" x14ac:dyDescent="0.2">
      <c r="A14" s="55" t="s">
        <v>5</v>
      </c>
      <c r="B14" s="55" t="s">
        <v>353</v>
      </c>
      <c r="C14" s="55" t="s">
        <v>589</v>
      </c>
      <c r="D14" s="55" t="s">
        <v>1196</v>
      </c>
      <c r="E14" s="55" t="s">
        <v>1194</v>
      </c>
      <c r="F14" s="55" t="s">
        <v>1197</v>
      </c>
      <c r="G14" s="55" t="s">
        <v>51</v>
      </c>
      <c r="H14" s="55" t="s">
        <v>57</v>
      </c>
      <c r="I14" s="55"/>
      <c r="J14" s="55" t="s">
        <v>1198</v>
      </c>
      <c r="K14" s="55"/>
      <c r="L14" s="56" t="s">
        <v>1097</v>
      </c>
      <c r="M14" s="56" t="s">
        <v>21</v>
      </c>
      <c r="N14" s="55" t="s">
        <v>376</v>
      </c>
      <c r="O14" s="55" t="s">
        <v>21</v>
      </c>
      <c r="P14" s="55" t="s">
        <v>23</v>
      </c>
      <c r="Q14" s="55" t="str">
        <f t="shared" ref="Q14" si="0">IF(H14="public","y",IF(H14="private","n",""))</f>
        <v>n</v>
      </c>
      <c r="R14" s="55" t="s">
        <v>21</v>
      </c>
      <c r="S14" s="55"/>
      <c r="T14" s="55"/>
    </row>
    <row r="15" spans="1:20" ht="16" x14ac:dyDescent="0.2">
      <c r="A15" s="55" t="s">
        <v>5</v>
      </c>
      <c r="B15" s="55" t="s">
        <v>353</v>
      </c>
      <c r="C15" s="55" t="s">
        <v>589</v>
      </c>
      <c r="D15" s="55" t="s">
        <v>1199</v>
      </c>
      <c r="E15" s="55" t="s">
        <v>1195</v>
      </c>
      <c r="F15" s="55" t="s">
        <v>1200</v>
      </c>
      <c r="G15" s="55" t="s">
        <v>51</v>
      </c>
      <c r="H15" s="55" t="s">
        <v>57</v>
      </c>
      <c r="I15" s="55"/>
      <c r="J15" s="55" t="s">
        <v>1198</v>
      </c>
      <c r="K15" s="55"/>
      <c r="L15" s="55"/>
      <c r="M15" s="56" t="s">
        <v>21</v>
      </c>
      <c r="N15" s="55" t="s">
        <v>376</v>
      </c>
      <c r="O15" s="55" t="s">
        <v>21</v>
      </c>
      <c r="P15" s="55" t="s">
        <v>23</v>
      </c>
      <c r="Q15" s="55" t="s">
        <v>21</v>
      </c>
      <c r="R15" s="55" t="s">
        <v>21</v>
      </c>
      <c r="S15" s="55"/>
      <c r="T15" s="55"/>
    </row>
    <row r="16" spans="1:20" x14ac:dyDescent="0.2">
      <c r="A16" s="55" t="s">
        <v>4</v>
      </c>
      <c r="B16" s="55"/>
      <c r="C16" s="55"/>
      <c r="D16" s="55"/>
      <c r="E16" s="55"/>
      <c r="F16" s="55"/>
      <c r="G16" s="55"/>
      <c r="H16" s="55"/>
      <c r="I16" s="55"/>
      <c r="J16" s="55"/>
      <c r="K16" s="55"/>
      <c r="L16" s="55"/>
      <c r="M16" s="56"/>
      <c r="N16" s="55"/>
      <c r="O16" s="55"/>
      <c r="P16" s="55"/>
      <c r="Q16" s="55"/>
      <c r="R16" s="55"/>
      <c r="S16" s="55"/>
      <c r="T16" s="55"/>
    </row>
    <row r="17" spans="1:20" ht="31.75" customHeight="1" x14ac:dyDescent="0.2">
      <c r="A17" s="55" t="s">
        <v>5</v>
      </c>
      <c r="B17" s="55" t="s">
        <v>369</v>
      </c>
      <c r="C17" s="55" t="s">
        <v>19</v>
      </c>
      <c r="D17" s="55" t="s">
        <v>375</v>
      </c>
      <c r="E17" s="55"/>
      <c r="F17" s="55" t="s">
        <v>50</v>
      </c>
      <c r="G17" s="55" t="s">
        <v>51</v>
      </c>
      <c r="H17" s="55" t="s">
        <v>57</v>
      </c>
      <c r="I17" s="55" t="s">
        <v>35</v>
      </c>
      <c r="J17" s="55" t="s">
        <v>52</v>
      </c>
      <c r="K17" s="55"/>
      <c r="L17" s="55"/>
      <c r="M17" s="55" t="s">
        <v>21</v>
      </c>
      <c r="N17" s="55" t="s">
        <v>376</v>
      </c>
      <c r="O17" s="55" t="s">
        <v>21</v>
      </c>
      <c r="P17" s="55" t="s">
        <v>23</v>
      </c>
      <c r="Q17" s="55" t="s">
        <v>21</v>
      </c>
      <c r="R17" s="55" t="s">
        <v>21</v>
      </c>
      <c r="S17" s="55"/>
      <c r="T17" s="56" t="s">
        <v>433</v>
      </c>
    </row>
    <row r="18" spans="1:20" ht="27" customHeight="1" x14ac:dyDescent="0.2">
      <c r="A18" s="55" t="s">
        <v>5</v>
      </c>
      <c r="B18" s="55" t="s">
        <v>369</v>
      </c>
      <c r="C18" s="55" t="s">
        <v>371</v>
      </c>
      <c r="D18" s="55" t="s">
        <v>377</v>
      </c>
      <c r="E18" s="55"/>
      <c r="F18" s="55" t="s">
        <v>378</v>
      </c>
      <c r="G18" s="55" t="s">
        <v>51</v>
      </c>
      <c r="H18" s="55" t="s">
        <v>57</v>
      </c>
      <c r="I18" s="55" t="s">
        <v>35</v>
      </c>
      <c r="J18" s="55"/>
      <c r="K18" s="55"/>
      <c r="L18" s="55"/>
      <c r="M18" s="55" t="s">
        <v>21</v>
      </c>
      <c r="N18" s="55" t="s">
        <v>54</v>
      </c>
      <c r="O18" s="55" t="s">
        <v>21</v>
      </c>
      <c r="P18" s="55" t="s">
        <v>23</v>
      </c>
      <c r="Q18" s="55" t="s">
        <v>21</v>
      </c>
      <c r="R18" s="55" t="s">
        <v>21</v>
      </c>
      <c r="S18" s="55"/>
      <c r="T18" s="55"/>
    </row>
    <row r="19" spans="1:20" ht="28.75" customHeight="1" x14ac:dyDescent="0.2">
      <c r="A19" s="55" t="s">
        <v>5</v>
      </c>
      <c r="B19" s="55" t="s">
        <v>369</v>
      </c>
      <c r="C19" s="55" t="s">
        <v>371</v>
      </c>
      <c r="D19" s="55" t="s">
        <v>379</v>
      </c>
      <c r="E19" s="55"/>
      <c r="F19" s="55" t="s">
        <v>55</v>
      </c>
      <c r="G19" s="55" t="s">
        <v>51</v>
      </c>
      <c r="H19" s="55" t="s">
        <v>57</v>
      </c>
      <c r="I19" s="55" t="s">
        <v>35</v>
      </c>
      <c r="J19" s="55"/>
      <c r="K19" s="55"/>
      <c r="L19" s="55"/>
      <c r="M19" s="55" t="s">
        <v>21</v>
      </c>
      <c r="N19" s="55" t="s">
        <v>54</v>
      </c>
      <c r="O19" s="55" t="s">
        <v>21</v>
      </c>
      <c r="P19" s="55" t="s">
        <v>23</v>
      </c>
      <c r="Q19" s="55" t="s">
        <v>23</v>
      </c>
      <c r="R19" s="55" t="s">
        <v>21</v>
      </c>
      <c r="S19" s="55"/>
      <c r="T19" s="55"/>
    </row>
    <row r="20" spans="1:20" x14ac:dyDescent="0.2">
      <c r="A20" s="55" t="s">
        <v>5</v>
      </c>
      <c r="B20" s="55" t="s">
        <v>370</v>
      </c>
      <c r="C20" s="55" t="s">
        <v>372</v>
      </c>
      <c r="D20" s="55" t="s">
        <v>377</v>
      </c>
      <c r="E20" s="55"/>
      <c r="F20" s="55" t="s">
        <v>380</v>
      </c>
      <c r="G20" s="55" t="s">
        <v>51</v>
      </c>
      <c r="H20" s="55" t="s">
        <v>57</v>
      </c>
      <c r="I20" s="55" t="s">
        <v>374</v>
      </c>
      <c r="J20" s="55"/>
      <c r="K20" s="55" t="s">
        <v>53</v>
      </c>
      <c r="L20" s="55"/>
      <c r="M20" s="55" t="s">
        <v>23</v>
      </c>
      <c r="N20" s="55" t="s">
        <v>23</v>
      </c>
      <c r="O20" s="55" t="s">
        <v>23</v>
      </c>
      <c r="P20" s="55" t="s">
        <v>23</v>
      </c>
      <c r="Q20" s="55" t="s">
        <v>21</v>
      </c>
      <c r="R20" s="55" t="s">
        <v>21</v>
      </c>
      <c r="S20" s="55"/>
      <c r="T20" s="55"/>
    </row>
    <row r="21" spans="1:20" x14ac:dyDescent="0.2">
      <c r="A21" s="55" t="s">
        <v>5</v>
      </c>
      <c r="B21" s="55" t="s">
        <v>370</v>
      </c>
      <c r="C21" s="55" t="s">
        <v>372</v>
      </c>
      <c r="D21" s="55" t="s">
        <v>379</v>
      </c>
      <c r="E21" s="55"/>
      <c r="F21" s="55" t="s">
        <v>381</v>
      </c>
      <c r="G21" s="55" t="s">
        <v>51</v>
      </c>
      <c r="H21" s="55" t="s">
        <v>57</v>
      </c>
      <c r="I21" s="55" t="s">
        <v>374</v>
      </c>
      <c r="J21" s="55"/>
      <c r="K21" s="55" t="s">
        <v>382</v>
      </c>
      <c r="L21" s="55"/>
      <c r="M21" s="55" t="s">
        <v>23</v>
      </c>
      <c r="N21" s="55" t="s">
        <v>23</v>
      </c>
      <c r="O21" s="55" t="s">
        <v>23</v>
      </c>
      <c r="P21" s="55" t="s">
        <v>23</v>
      </c>
      <c r="Q21" s="55" t="s">
        <v>23</v>
      </c>
      <c r="R21" s="55" t="s">
        <v>21</v>
      </c>
      <c r="S21" s="55"/>
      <c r="T21" s="55"/>
    </row>
    <row r="22" spans="1:20" x14ac:dyDescent="0.2">
      <c r="A22" s="55" t="s">
        <v>5</v>
      </c>
      <c r="B22" s="55" t="s">
        <v>370</v>
      </c>
      <c r="C22" s="55" t="s">
        <v>372</v>
      </c>
      <c r="D22" s="55" t="s">
        <v>383</v>
      </c>
      <c r="E22" s="55"/>
      <c r="F22" s="55" t="s">
        <v>384</v>
      </c>
      <c r="G22" s="55" t="s">
        <v>51</v>
      </c>
      <c r="H22" s="55" t="s">
        <v>57</v>
      </c>
      <c r="I22" s="55" t="s">
        <v>374</v>
      </c>
      <c r="J22" s="55"/>
      <c r="K22" s="55" t="s">
        <v>385</v>
      </c>
      <c r="L22" s="55"/>
      <c r="M22" s="55" t="s">
        <v>23</v>
      </c>
      <c r="N22" s="55" t="s">
        <v>376</v>
      </c>
      <c r="O22" s="55" t="s">
        <v>23</v>
      </c>
      <c r="P22" s="55" t="s">
        <v>23</v>
      </c>
      <c r="Q22" s="55" t="s">
        <v>23</v>
      </c>
      <c r="R22" s="55" t="s">
        <v>23</v>
      </c>
      <c r="S22" s="55"/>
      <c r="T22" s="55"/>
    </row>
  </sheetData>
  <mergeCells count="2">
    <mergeCell ref="A1:I1"/>
    <mergeCell ref="J1:T1"/>
  </mergeCells>
  <dataValidations count="1">
    <dataValidation allowBlank="1" sqref="D3:D12 F3:F12 D13:F1048576 W15:XFD16 A1:T1 H3:I1048576 K3:T1048576 E2:E12"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zoomScale="101"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13" t="s">
        <v>1319</v>
      </c>
      <c r="B1" s="113"/>
      <c r="C1" s="113"/>
      <c r="D1" s="113"/>
      <c r="E1" s="113"/>
      <c r="F1" s="113"/>
      <c r="G1" s="113"/>
      <c r="H1" s="113"/>
      <c r="I1" s="113"/>
      <c r="J1" s="113"/>
    </row>
    <row r="2" spans="1:10" ht="29" customHeight="1" x14ac:dyDescent="0.2">
      <c r="A2" s="28" t="s">
        <v>0</v>
      </c>
      <c r="B2" s="28" t="s">
        <v>6</v>
      </c>
      <c r="C2" s="28" t="s">
        <v>652</v>
      </c>
      <c r="D2" s="28" t="s">
        <v>654</v>
      </c>
      <c r="E2" s="29" t="s">
        <v>655</v>
      </c>
      <c r="F2" s="28" t="s">
        <v>58</v>
      </c>
      <c r="G2" s="29" t="s">
        <v>657</v>
      </c>
      <c r="H2" s="28" t="s">
        <v>60</v>
      </c>
      <c r="I2" s="28" t="s">
        <v>658</v>
      </c>
      <c r="J2" s="28" t="s">
        <v>424</v>
      </c>
    </row>
    <row r="3" spans="1:10" ht="16" x14ac:dyDescent="0.2">
      <c r="A3" s="34" t="s">
        <v>316</v>
      </c>
      <c r="B3" s="34" t="s">
        <v>353</v>
      </c>
      <c r="C3" s="34" t="s">
        <v>587</v>
      </c>
      <c r="D3" s="34" t="s">
        <v>662</v>
      </c>
      <c r="E3" s="34"/>
      <c r="F3" s="34" t="s">
        <v>29</v>
      </c>
      <c r="G3" s="34" t="s">
        <v>809</v>
      </c>
      <c r="H3" s="34" t="s">
        <v>621</v>
      </c>
      <c r="I3" s="34" t="s">
        <v>664</v>
      </c>
      <c r="J3" s="34"/>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3" t="s">
        <v>1320</v>
      </c>
      <c r="B1" s="113"/>
      <c r="C1" s="113"/>
      <c r="D1" s="113"/>
      <c r="E1" s="113"/>
      <c r="F1" s="113"/>
      <c r="G1" s="113"/>
      <c r="H1" s="113"/>
      <c r="I1" s="113"/>
    </row>
    <row r="2" spans="1:9" x14ac:dyDescent="0.2">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3" t="s">
        <v>1321</v>
      </c>
      <c r="B1" s="113"/>
      <c r="C1" s="113"/>
      <c r="D1" s="113"/>
      <c r="E1" s="113"/>
      <c r="F1" s="113"/>
      <c r="G1" s="113"/>
      <c r="H1" s="113"/>
      <c r="I1" s="113"/>
      <c r="J1" s="113"/>
      <c r="K1" s="113"/>
      <c r="L1" s="113"/>
      <c r="M1" s="113"/>
      <c r="N1" s="113"/>
      <c r="O1" s="113"/>
      <c r="P1" s="113"/>
      <c r="Q1" s="113"/>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13" t="s">
        <v>1322</v>
      </c>
      <c r="B1" s="113"/>
      <c r="C1" s="113"/>
      <c r="D1" s="113"/>
      <c r="E1" s="113"/>
      <c r="F1" s="113"/>
      <c r="G1" s="113"/>
      <c r="H1" s="113"/>
      <c r="I1" s="113"/>
      <c r="J1" s="113"/>
      <c r="K1" s="113"/>
      <c r="L1" s="113"/>
      <c r="M1" s="113"/>
      <c r="N1" s="113"/>
      <c r="O1" s="113"/>
      <c r="P1" s="113"/>
      <c r="Q1" s="113"/>
      <c r="R1" s="113"/>
      <c r="S1" s="113"/>
      <c r="T1" s="113"/>
    </row>
    <row r="2" spans="1:20" ht="16" x14ac:dyDescent="0.2">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 customHeight="1" x14ac:dyDescent="0.2">
      <c r="A3" s="34" t="s">
        <v>316</v>
      </c>
      <c r="B3" s="35" t="s">
        <v>353</v>
      </c>
      <c r="C3" s="35" t="s">
        <v>586</v>
      </c>
      <c r="D3" s="34" t="s">
        <v>616</v>
      </c>
      <c r="E3" s="34" t="s">
        <v>617</v>
      </c>
      <c r="F3" s="34" t="s">
        <v>388</v>
      </c>
      <c r="G3" s="34" t="s">
        <v>78</v>
      </c>
      <c r="H3" s="34"/>
      <c r="I3" s="34"/>
      <c r="J3" s="34" t="s">
        <v>389</v>
      </c>
      <c r="K3" s="34" t="s">
        <v>618</v>
      </c>
      <c r="L3" s="34"/>
      <c r="M3" s="34"/>
      <c r="N3" s="34">
        <v>80</v>
      </c>
      <c r="O3" s="34">
        <v>80</v>
      </c>
      <c r="P3" s="34"/>
      <c r="Q3" s="34"/>
      <c r="R3" s="34" t="s">
        <v>619</v>
      </c>
      <c r="S3" s="34"/>
      <c r="T3" s="34"/>
    </row>
    <row r="4" spans="1:20" ht="28.75" customHeight="1" x14ac:dyDescent="0.2">
      <c r="A4" s="34" t="s">
        <v>316</v>
      </c>
      <c r="B4" s="35" t="s">
        <v>353</v>
      </c>
      <c r="C4" s="35" t="s">
        <v>586</v>
      </c>
      <c r="D4" s="34" t="s">
        <v>616</v>
      </c>
      <c r="E4" s="34" t="s">
        <v>620</v>
      </c>
      <c r="F4" s="34" t="s">
        <v>388</v>
      </c>
      <c r="G4" s="34" t="s">
        <v>78</v>
      </c>
      <c r="H4" s="34" t="s">
        <v>621</v>
      </c>
      <c r="I4" s="34" t="s">
        <v>29</v>
      </c>
      <c r="J4" s="34"/>
      <c r="K4" s="34"/>
      <c r="L4" s="34"/>
      <c r="M4" s="34"/>
      <c r="N4" s="34">
        <v>443</v>
      </c>
      <c r="O4" s="34">
        <v>443</v>
      </c>
      <c r="P4" s="34"/>
      <c r="Q4" s="34"/>
      <c r="R4" s="34" t="s">
        <v>622</v>
      </c>
      <c r="S4" s="34"/>
      <c r="T4" s="34"/>
    </row>
    <row r="5" spans="1:20" ht="28.75" customHeight="1" x14ac:dyDescent="0.2">
      <c r="A5" s="34" t="s">
        <v>316</v>
      </c>
      <c r="B5" s="35" t="s">
        <v>353</v>
      </c>
      <c r="C5" s="35" t="s">
        <v>586</v>
      </c>
      <c r="D5" s="34" t="s">
        <v>616</v>
      </c>
      <c r="E5" s="34" t="s">
        <v>620</v>
      </c>
      <c r="F5" s="34" t="s">
        <v>388</v>
      </c>
      <c r="G5" s="34" t="s">
        <v>78</v>
      </c>
      <c r="H5" s="34" t="s">
        <v>621</v>
      </c>
      <c r="I5" s="34" t="s">
        <v>623</v>
      </c>
      <c r="J5" s="34"/>
      <c r="K5" s="34"/>
      <c r="L5" s="34"/>
      <c r="M5" s="34"/>
      <c r="N5" s="34">
        <v>443</v>
      </c>
      <c r="O5" s="34">
        <v>443</v>
      </c>
      <c r="P5" s="34"/>
      <c r="Q5" s="34"/>
      <c r="R5" s="34" t="s">
        <v>624</v>
      </c>
      <c r="S5" s="34"/>
      <c r="T5" s="34"/>
    </row>
    <row r="6" spans="1:20" ht="32" x14ac:dyDescent="0.2">
      <c r="A6" s="34" t="s">
        <v>316</v>
      </c>
      <c r="B6" s="35" t="s">
        <v>353</v>
      </c>
      <c r="C6" s="35" t="s">
        <v>586</v>
      </c>
      <c r="D6" s="34" t="s">
        <v>625</v>
      </c>
      <c r="E6" s="34" t="s">
        <v>617</v>
      </c>
      <c r="F6" s="34" t="s">
        <v>388</v>
      </c>
      <c r="G6" s="34" t="s">
        <v>78</v>
      </c>
      <c r="H6" s="34"/>
      <c r="I6" s="34"/>
      <c r="J6" s="34" t="s">
        <v>389</v>
      </c>
      <c r="K6" s="34" t="s">
        <v>618</v>
      </c>
      <c r="L6" s="34"/>
      <c r="M6" s="34"/>
      <c r="N6" s="34">
        <v>22</v>
      </c>
      <c r="O6" s="34">
        <v>22</v>
      </c>
      <c r="P6" s="34"/>
      <c r="Q6" s="34"/>
      <c r="R6" s="34" t="s">
        <v>626</v>
      </c>
      <c r="S6" s="34"/>
      <c r="T6" s="34"/>
    </row>
    <row r="7" spans="1:20" ht="32" x14ac:dyDescent="0.2">
      <c r="A7" s="34" t="s">
        <v>316</v>
      </c>
      <c r="B7" s="35" t="s">
        <v>353</v>
      </c>
      <c r="C7" s="35" t="s">
        <v>586</v>
      </c>
      <c r="D7" s="34" t="s">
        <v>625</v>
      </c>
      <c r="E7" s="34" t="s">
        <v>620</v>
      </c>
      <c r="F7" s="34" t="s">
        <v>388</v>
      </c>
      <c r="G7" s="34" t="s">
        <v>78</v>
      </c>
      <c r="H7" s="34" t="s">
        <v>621</v>
      </c>
      <c r="I7" s="34" t="s">
        <v>623</v>
      </c>
      <c r="J7" s="34"/>
      <c r="K7" s="34"/>
      <c r="L7" s="34"/>
      <c r="M7" s="34"/>
      <c r="N7" s="34">
        <v>22</v>
      </c>
      <c r="O7" s="34">
        <v>22</v>
      </c>
      <c r="P7" s="34"/>
      <c r="Q7" s="34"/>
      <c r="R7" s="34" t="s">
        <v>627</v>
      </c>
      <c r="S7" s="34"/>
      <c r="T7" s="34"/>
    </row>
    <row r="8" spans="1:20" ht="32" x14ac:dyDescent="0.2">
      <c r="A8" s="34" t="s">
        <v>316</v>
      </c>
      <c r="B8" s="35" t="s">
        <v>353</v>
      </c>
      <c r="C8" s="35" t="s">
        <v>586</v>
      </c>
      <c r="D8" s="34" t="s">
        <v>625</v>
      </c>
      <c r="E8" s="34" t="s">
        <v>620</v>
      </c>
      <c r="F8" s="34" t="s">
        <v>388</v>
      </c>
      <c r="G8" s="34" t="s">
        <v>78</v>
      </c>
      <c r="H8" s="34" t="s">
        <v>621</v>
      </c>
      <c r="I8" s="34" t="s">
        <v>628</v>
      </c>
      <c r="J8" s="34"/>
      <c r="K8" s="34"/>
      <c r="L8" s="34"/>
      <c r="M8" s="34"/>
      <c r="N8" s="34">
        <v>22</v>
      </c>
      <c r="O8" s="34">
        <v>22</v>
      </c>
      <c r="P8" s="34"/>
      <c r="Q8" s="34"/>
      <c r="R8" s="34" t="s">
        <v>629</v>
      </c>
      <c r="S8" s="34"/>
      <c r="T8" s="34"/>
    </row>
    <row r="9" spans="1:20" ht="32" x14ac:dyDescent="0.2">
      <c r="A9" s="34" t="s">
        <v>316</v>
      </c>
      <c r="B9" s="35" t="s">
        <v>353</v>
      </c>
      <c r="C9" s="35" t="s">
        <v>586</v>
      </c>
      <c r="D9" s="34" t="s">
        <v>625</v>
      </c>
      <c r="E9" s="34" t="s">
        <v>617</v>
      </c>
      <c r="F9" s="34" t="s">
        <v>388</v>
      </c>
      <c r="G9" s="34" t="s">
        <v>78</v>
      </c>
      <c r="H9" s="34"/>
      <c r="I9" s="34"/>
      <c r="J9" s="34" t="s">
        <v>389</v>
      </c>
      <c r="K9" s="34" t="s">
        <v>630</v>
      </c>
      <c r="L9" s="34"/>
      <c r="M9" s="34"/>
      <c r="N9" s="34">
        <v>22</v>
      </c>
      <c r="O9" s="34">
        <v>22</v>
      </c>
      <c r="P9" s="34"/>
      <c r="Q9" s="34"/>
      <c r="R9" s="34" t="s">
        <v>631</v>
      </c>
      <c r="S9" s="34"/>
      <c r="T9" s="34"/>
    </row>
    <row r="10" spans="1:20" ht="48" x14ac:dyDescent="0.2">
      <c r="A10" s="34" t="s">
        <v>316</v>
      </c>
      <c r="B10" s="35" t="s">
        <v>353</v>
      </c>
      <c r="C10" s="35" t="s">
        <v>586</v>
      </c>
      <c r="D10" s="34" t="s">
        <v>630</v>
      </c>
      <c r="E10" s="34" t="s">
        <v>617</v>
      </c>
      <c r="F10" s="34" t="s">
        <v>388</v>
      </c>
      <c r="G10" s="34" t="s">
        <v>78</v>
      </c>
      <c r="H10" s="34"/>
      <c r="I10" s="34"/>
      <c r="J10" s="34" t="s">
        <v>632</v>
      </c>
      <c r="K10" s="34" t="s">
        <v>633</v>
      </c>
      <c r="L10" s="34"/>
      <c r="M10" s="34"/>
      <c r="N10" s="34">
        <v>443</v>
      </c>
      <c r="O10" s="34">
        <v>443</v>
      </c>
      <c r="P10" s="34"/>
      <c r="Q10" s="34"/>
      <c r="R10" s="34" t="s">
        <v>634</v>
      </c>
      <c r="S10" s="34"/>
      <c r="T10" s="34"/>
    </row>
    <row r="11" spans="1:20" ht="48" x14ac:dyDescent="0.2">
      <c r="A11" s="34" t="s">
        <v>316</v>
      </c>
      <c r="B11" s="35" t="s">
        <v>353</v>
      </c>
      <c r="C11" s="35" t="s">
        <v>586</v>
      </c>
      <c r="D11" s="34" t="s">
        <v>630</v>
      </c>
      <c r="E11" s="34" t="s">
        <v>620</v>
      </c>
      <c r="F11" s="34" t="s">
        <v>388</v>
      </c>
      <c r="G11" s="34" t="s">
        <v>78</v>
      </c>
      <c r="H11" s="34" t="s">
        <v>635</v>
      </c>
      <c r="I11" s="34" t="s">
        <v>618</v>
      </c>
      <c r="J11" s="34"/>
      <c r="K11" s="34"/>
      <c r="L11" s="34"/>
      <c r="M11" s="34"/>
      <c r="N11" s="34">
        <v>1521</v>
      </c>
      <c r="O11" s="34">
        <v>1522</v>
      </c>
      <c r="P11" s="34"/>
      <c r="Q11" s="34"/>
      <c r="R11" s="34" t="s">
        <v>636</v>
      </c>
      <c r="S11" s="34"/>
      <c r="T11" s="34"/>
    </row>
    <row r="12" spans="1:20" ht="48" x14ac:dyDescent="0.2">
      <c r="A12" s="34" t="s">
        <v>316</v>
      </c>
      <c r="B12" s="35" t="s">
        <v>353</v>
      </c>
      <c r="C12" s="35" t="s">
        <v>586</v>
      </c>
      <c r="D12" s="34" t="s">
        <v>630</v>
      </c>
      <c r="E12" s="34" t="s">
        <v>620</v>
      </c>
      <c r="F12" s="34" t="s">
        <v>388</v>
      </c>
      <c r="G12" s="34" t="s">
        <v>78</v>
      </c>
      <c r="H12" s="34" t="s">
        <v>635</v>
      </c>
      <c r="I12" s="34" t="s">
        <v>625</v>
      </c>
      <c r="J12" s="34"/>
      <c r="K12" s="34"/>
      <c r="L12" s="34"/>
      <c r="M12" s="34"/>
      <c r="N12" s="34">
        <v>22</v>
      </c>
      <c r="O12" s="34">
        <v>22</v>
      </c>
      <c r="P12" s="34"/>
      <c r="Q12" s="34"/>
      <c r="R12" s="34" t="s">
        <v>637</v>
      </c>
      <c r="S12" s="34"/>
      <c r="T12" s="34"/>
    </row>
    <row r="13" spans="1:20" ht="32" x14ac:dyDescent="0.2">
      <c r="A13" s="34" t="s">
        <v>316</v>
      </c>
      <c r="B13" s="35" t="s">
        <v>353</v>
      </c>
      <c r="C13" s="35" t="s">
        <v>586</v>
      </c>
      <c r="D13" s="34" t="s">
        <v>618</v>
      </c>
      <c r="E13" s="34" t="s">
        <v>617</v>
      </c>
      <c r="F13" s="34" t="s">
        <v>388</v>
      </c>
      <c r="G13" s="34" t="s">
        <v>78</v>
      </c>
      <c r="H13" s="34"/>
      <c r="I13" s="34"/>
      <c r="J13" s="34" t="s">
        <v>389</v>
      </c>
      <c r="K13" s="34" t="s">
        <v>630</v>
      </c>
      <c r="L13" s="34"/>
      <c r="M13" s="34"/>
      <c r="N13" s="34">
        <v>1521</v>
      </c>
      <c r="O13" s="34">
        <v>1521</v>
      </c>
      <c r="P13" s="34"/>
      <c r="Q13" s="34"/>
      <c r="R13" s="34" t="s">
        <v>638</v>
      </c>
      <c r="S13" s="34"/>
      <c r="T13" s="34"/>
    </row>
    <row r="14" spans="1:20" ht="48" x14ac:dyDescent="0.2">
      <c r="A14" s="34" t="s">
        <v>316</v>
      </c>
      <c r="B14" s="35" t="s">
        <v>353</v>
      </c>
      <c r="C14" s="35" t="s">
        <v>586</v>
      </c>
      <c r="D14" s="34" t="s">
        <v>618</v>
      </c>
      <c r="E14" s="34" t="s">
        <v>617</v>
      </c>
      <c r="F14" s="34" t="s">
        <v>388</v>
      </c>
      <c r="G14" s="34" t="s">
        <v>78</v>
      </c>
      <c r="H14" s="34"/>
      <c r="I14" s="34"/>
      <c r="J14" s="34" t="s">
        <v>632</v>
      </c>
      <c r="K14" s="34" t="s">
        <v>633</v>
      </c>
      <c r="L14" s="34"/>
      <c r="M14" s="34"/>
      <c r="N14" s="34">
        <v>443</v>
      </c>
      <c r="O14" s="34">
        <v>443</v>
      </c>
      <c r="P14" s="34"/>
      <c r="Q14" s="34"/>
      <c r="R14" s="34" t="s">
        <v>634</v>
      </c>
      <c r="S14" s="34"/>
      <c r="T14" s="34"/>
    </row>
    <row r="15" spans="1:20" ht="48" x14ac:dyDescent="0.2">
      <c r="A15" s="34" t="s">
        <v>316</v>
      </c>
      <c r="B15" s="35" t="s">
        <v>353</v>
      </c>
      <c r="C15" s="35" t="s">
        <v>586</v>
      </c>
      <c r="D15" s="34" t="s">
        <v>618</v>
      </c>
      <c r="E15" s="34" t="s">
        <v>620</v>
      </c>
      <c r="F15" s="34" t="s">
        <v>388</v>
      </c>
      <c r="G15" s="34" t="s">
        <v>78</v>
      </c>
      <c r="H15" s="34" t="s">
        <v>635</v>
      </c>
      <c r="I15" s="34" t="s">
        <v>616</v>
      </c>
      <c r="J15" s="34"/>
      <c r="K15" s="34"/>
      <c r="L15" s="34"/>
      <c r="M15" s="34"/>
      <c r="N15" s="34">
        <v>80</v>
      </c>
      <c r="O15" s="34">
        <v>80</v>
      </c>
      <c r="P15" s="34"/>
      <c r="Q15" s="34"/>
      <c r="R15" s="34" t="s">
        <v>639</v>
      </c>
      <c r="S15" s="34"/>
      <c r="T15" s="34"/>
    </row>
    <row r="16" spans="1:20" ht="48" x14ac:dyDescent="0.2">
      <c r="A16" s="34" t="s">
        <v>316</v>
      </c>
      <c r="B16" s="35" t="s">
        <v>353</v>
      </c>
      <c r="C16" s="35" t="s">
        <v>586</v>
      </c>
      <c r="D16" s="34" t="s">
        <v>618</v>
      </c>
      <c r="E16" s="34" t="s">
        <v>620</v>
      </c>
      <c r="F16" s="34" t="s">
        <v>388</v>
      </c>
      <c r="G16" s="34" t="s">
        <v>78</v>
      </c>
      <c r="H16" s="34" t="s">
        <v>635</v>
      </c>
      <c r="I16" s="34" t="s">
        <v>625</v>
      </c>
      <c r="J16" s="34"/>
      <c r="K16" s="34"/>
      <c r="L16" s="34"/>
      <c r="M16" s="34"/>
      <c r="N16" s="34">
        <v>22</v>
      </c>
      <c r="O16" s="34">
        <v>22</v>
      </c>
      <c r="P16" s="34"/>
      <c r="Q16" s="34"/>
      <c r="R16" s="34" t="s">
        <v>637</v>
      </c>
      <c r="S16" s="34"/>
      <c r="T16" s="34"/>
    </row>
    <row r="17" spans="1:20" ht="18.75" customHeight="1" x14ac:dyDescent="0.2">
      <c r="A17" s="35" t="s">
        <v>4</v>
      </c>
      <c r="B17" s="35"/>
      <c r="C17" s="35"/>
      <c r="D17" s="35"/>
      <c r="E17" s="34"/>
      <c r="F17" s="34"/>
      <c r="G17" s="34"/>
      <c r="H17" s="35"/>
      <c r="I17" s="33"/>
      <c r="J17" s="35"/>
      <c r="K17" s="35"/>
      <c r="L17" s="35"/>
      <c r="M17" s="35"/>
      <c r="N17" s="35"/>
      <c r="O17" s="35"/>
      <c r="P17" s="35"/>
      <c r="Q17" s="35"/>
      <c r="R17" s="35"/>
      <c r="S17" s="35"/>
      <c r="T17" s="35"/>
    </row>
    <row r="18" spans="1:20" ht="31.75" customHeight="1" x14ac:dyDescent="0.2">
      <c r="A18" s="55" t="s">
        <v>5</v>
      </c>
      <c r="B18" s="88" t="s">
        <v>353</v>
      </c>
      <c r="C18" s="88" t="s">
        <v>19</v>
      </c>
      <c r="D18" s="55" t="s">
        <v>386</v>
      </c>
      <c r="E18" s="55" t="s">
        <v>617</v>
      </c>
      <c r="F18" s="55" t="s">
        <v>388</v>
      </c>
      <c r="G18" s="55" t="s">
        <v>78</v>
      </c>
      <c r="H18" s="55"/>
      <c r="I18" s="55"/>
      <c r="J18" s="55" t="s">
        <v>79</v>
      </c>
      <c r="K18" s="55" t="s">
        <v>29</v>
      </c>
      <c r="L18" s="55"/>
      <c r="M18" s="55"/>
      <c r="N18" s="55"/>
      <c r="O18" s="55"/>
      <c r="P18" s="55"/>
      <c r="Q18" s="55"/>
      <c r="R18" s="56"/>
      <c r="S18" s="35"/>
      <c r="T18" s="35"/>
    </row>
    <row r="19" spans="1:20" ht="31.75" customHeight="1" x14ac:dyDescent="0.2">
      <c r="A19" s="55" t="s">
        <v>5</v>
      </c>
      <c r="B19" s="88" t="s">
        <v>353</v>
      </c>
      <c r="C19" s="88" t="s">
        <v>19</v>
      </c>
      <c r="D19" s="55" t="s">
        <v>387</v>
      </c>
      <c r="E19" s="55" t="s">
        <v>620</v>
      </c>
      <c r="F19" s="55" t="s">
        <v>77</v>
      </c>
      <c r="G19" s="55" t="s">
        <v>78</v>
      </c>
      <c r="H19" s="55" t="s">
        <v>389</v>
      </c>
      <c r="I19" s="55" t="s">
        <v>386</v>
      </c>
      <c r="J19" s="55"/>
      <c r="K19" s="55"/>
      <c r="L19" s="55"/>
      <c r="M19" s="55"/>
      <c r="N19" s="55">
        <v>22</v>
      </c>
      <c r="O19" s="55">
        <v>22</v>
      </c>
      <c r="P19" s="55"/>
      <c r="Q19" s="55"/>
      <c r="R19" s="56"/>
      <c r="S19" s="35"/>
      <c r="T19" s="35"/>
    </row>
    <row r="20" spans="1:20" ht="31.75" customHeight="1" x14ac:dyDescent="0.2">
      <c r="A20" s="55" t="s">
        <v>5</v>
      </c>
      <c r="B20" s="88" t="s">
        <v>353</v>
      </c>
      <c r="C20" s="88" t="s">
        <v>371</v>
      </c>
      <c r="D20" s="55" t="s">
        <v>390</v>
      </c>
      <c r="E20" s="55" t="s">
        <v>617</v>
      </c>
      <c r="F20" s="55" t="s">
        <v>388</v>
      </c>
      <c r="G20" s="55" t="s">
        <v>78</v>
      </c>
      <c r="H20" s="55"/>
      <c r="I20" s="55"/>
      <c r="J20" s="55" t="s">
        <v>79</v>
      </c>
      <c r="K20" s="55" t="s">
        <v>80</v>
      </c>
      <c r="L20" s="55"/>
      <c r="M20" s="55"/>
      <c r="N20" s="55"/>
      <c r="O20" s="55"/>
      <c r="P20" s="55"/>
      <c r="Q20" s="55"/>
      <c r="R20" s="56"/>
      <c r="S20" s="35"/>
      <c r="T20" s="35"/>
    </row>
    <row r="21" spans="1:20" ht="31.75" customHeight="1" x14ac:dyDescent="0.2">
      <c r="A21" s="55" t="s">
        <v>5</v>
      </c>
      <c r="B21" s="55" t="s">
        <v>353</v>
      </c>
      <c r="C21" s="55" t="s">
        <v>372</v>
      </c>
      <c r="D21" s="55" t="s">
        <v>391</v>
      </c>
      <c r="E21" s="55" t="s">
        <v>620</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13" t="s">
        <v>1288</v>
      </c>
      <c r="B1" s="124"/>
      <c r="C1" s="124"/>
      <c r="D1" s="124"/>
      <c r="E1" s="124"/>
      <c r="F1" s="124"/>
      <c r="G1" s="124"/>
      <c r="H1" s="124"/>
      <c r="I1" s="124"/>
    </row>
    <row r="2" spans="1:9" x14ac:dyDescent="0.2">
      <c r="A2" s="6" t="s">
        <v>0</v>
      </c>
      <c r="B2" s="6" t="s">
        <v>6</v>
      </c>
      <c r="C2" s="6" t="s">
        <v>1201</v>
      </c>
      <c r="D2" s="28" t="s">
        <v>1202</v>
      </c>
      <c r="E2" s="28" t="s">
        <v>1203</v>
      </c>
      <c r="F2" s="28" t="s">
        <v>1204</v>
      </c>
      <c r="G2" s="28" t="s">
        <v>1205</v>
      </c>
      <c r="H2" s="28" t="s">
        <v>1206</v>
      </c>
      <c r="I2" s="6" t="s">
        <v>424</v>
      </c>
    </row>
    <row r="3" spans="1:9" s="32" customFormat="1" x14ac:dyDescent="0.2">
      <c r="A3" s="30" t="s">
        <v>4</v>
      </c>
      <c r="B3" s="30"/>
      <c r="C3" s="30"/>
      <c r="D3" s="110"/>
      <c r="E3" s="110"/>
      <c r="F3" s="110"/>
      <c r="G3" s="110"/>
      <c r="H3" s="110"/>
      <c r="I3" s="30"/>
    </row>
    <row r="4" spans="1:9" ht="43.5" customHeight="1" x14ac:dyDescent="0.2">
      <c r="A4" s="34" t="s">
        <v>316</v>
      </c>
      <c r="B4" s="35" t="s">
        <v>353</v>
      </c>
      <c r="C4" s="34" t="s">
        <v>1207</v>
      </c>
      <c r="D4" s="34" t="s">
        <v>1208</v>
      </c>
      <c r="E4" s="34" t="s">
        <v>1209</v>
      </c>
      <c r="F4" s="34" t="s">
        <v>1210</v>
      </c>
      <c r="G4" s="34" t="s">
        <v>1211</v>
      </c>
      <c r="H4" s="34">
        <v>3600</v>
      </c>
      <c r="I4" s="31"/>
    </row>
    <row r="5" spans="1:9" ht="43.5" customHeight="1" x14ac:dyDescent="0.2">
      <c r="A5" s="34" t="s">
        <v>316</v>
      </c>
      <c r="B5" s="35" t="s">
        <v>353</v>
      </c>
      <c r="C5" s="34" t="s">
        <v>1207</v>
      </c>
      <c r="D5" s="34" t="s">
        <v>1208</v>
      </c>
      <c r="E5" s="34" t="s">
        <v>1212</v>
      </c>
      <c r="F5" s="34" t="s">
        <v>1213</v>
      </c>
      <c r="G5" s="34" t="s">
        <v>1214</v>
      </c>
      <c r="H5" s="34">
        <v>300</v>
      </c>
      <c r="I5" s="31"/>
    </row>
    <row r="6" spans="1:9" ht="43.5" customHeight="1" x14ac:dyDescent="0.2">
      <c r="A6" s="34" t="s">
        <v>316</v>
      </c>
      <c r="B6" s="35" t="s">
        <v>353</v>
      </c>
      <c r="C6" s="34" t="s">
        <v>1215</v>
      </c>
      <c r="D6" s="34" t="s">
        <v>1216</v>
      </c>
      <c r="E6" s="34" t="s">
        <v>1217</v>
      </c>
      <c r="F6" s="34" t="s">
        <v>1210</v>
      </c>
      <c r="G6" s="34" t="s">
        <v>1218</v>
      </c>
      <c r="H6" s="34">
        <v>300</v>
      </c>
      <c r="I6" s="31"/>
    </row>
    <row r="7" spans="1:9" ht="43.5" customHeight="1" x14ac:dyDescent="0.2">
      <c r="A7" s="34"/>
      <c r="B7" s="34"/>
      <c r="C7" s="34"/>
      <c r="D7" s="34"/>
      <c r="E7" s="34"/>
      <c r="F7" s="34"/>
      <c r="G7" s="34"/>
      <c r="H7" s="34"/>
      <c r="I7" s="31"/>
    </row>
    <row r="8" spans="1:9" ht="43.5" customHeight="1" x14ac:dyDescent="0.2">
      <c r="A8" s="34"/>
      <c r="B8" s="34"/>
      <c r="C8" s="34"/>
      <c r="D8" s="34"/>
      <c r="E8" s="34"/>
      <c r="F8" s="34"/>
      <c r="G8" s="34"/>
      <c r="H8" s="34"/>
      <c r="I8" s="31"/>
    </row>
    <row r="9" spans="1:9" ht="58" customHeight="1" x14ac:dyDescent="0.2">
      <c r="A9" s="34"/>
      <c r="B9" s="34"/>
      <c r="C9" s="34"/>
      <c r="D9" s="34"/>
      <c r="E9" s="34"/>
      <c r="F9" s="34"/>
      <c r="G9" s="34"/>
      <c r="H9" s="34"/>
      <c r="I9" s="31"/>
    </row>
    <row r="10" spans="1:9" ht="43.5" customHeight="1" x14ac:dyDescent="0.2">
      <c r="A10" s="34"/>
      <c r="B10" s="34"/>
      <c r="C10" s="34"/>
      <c r="D10" s="34"/>
      <c r="E10" s="34"/>
      <c r="F10" s="34"/>
      <c r="G10" s="34"/>
      <c r="H10" s="34"/>
      <c r="I10" s="31"/>
    </row>
    <row r="11" spans="1:9" ht="43.5" customHeight="1" x14ac:dyDescent="0.2">
      <c r="A11" s="34"/>
      <c r="B11" s="34"/>
      <c r="C11" s="34"/>
      <c r="D11" s="34"/>
      <c r="E11" s="34"/>
      <c r="F11" s="34"/>
      <c r="G11" s="34"/>
      <c r="H11" s="34"/>
      <c r="I11" s="31"/>
    </row>
    <row r="12" spans="1:9" ht="43.5" customHeight="1" x14ac:dyDescent="0.2">
      <c r="A12" s="34"/>
      <c r="B12" s="34"/>
      <c r="C12" s="34"/>
      <c r="D12" s="34"/>
      <c r="E12" s="34"/>
      <c r="F12" s="34"/>
      <c r="G12" s="34"/>
      <c r="H12" s="34"/>
      <c r="I12" s="31"/>
    </row>
    <row r="13" spans="1:9" ht="43.5" customHeight="1" x14ac:dyDescent="0.2">
      <c r="A13" s="34"/>
      <c r="B13" s="34"/>
      <c r="C13" s="34"/>
      <c r="D13" s="34"/>
      <c r="E13" s="34"/>
      <c r="F13" s="34"/>
      <c r="G13" s="34"/>
      <c r="H13" s="34"/>
      <c r="I13" s="31"/>
    </row>
    <row r="14" spans="1:9" ht="43.5" customHeight="1" x14ac:dyDescent="0.2">
      <c r="A14" s="34"/>
      <c r="B14" s="34"/>
      <c r="C14" s="34"/>
      <c r="D14" s="34"/>
      <c r="E14" s="34"/>
      <c r="F14" s="34"/>
      <c r="G14" s="34"/>
      <c r="H14" s="34"/>
      <c r="I14" s="31"/>
    </row>
    <row r="15" spans="1:9" x14ac:dyDescent="0.2">
      <c r="A15" s="34"/>
      <c r="B15" s="34"/>
      <c r="C15" s="34"/>
      <c r="D15" s="34"/>
      <c r="E15" s="34"/>
      <c r="F15" s="34"/>
      <c r="G15" s="34"/>
      <c r="H15" s="34"/>
      <c r="I15" s="31"/>
    </row>
    <row r="16" spans="1:9" x14ac:dyDescent="0.2">
      <c r="A16" s="34"/>
      <c r="B16" s="34"/>
      <c r="C16" s="34"/>
      <c r="D16" s="34"/>
      <c r="E16" s="34"/>
      <c r="F16" s="34"/>
      <c r="G16" s="34"/>
      <c r="H16" s="34"/>
      <c r="I16" s="31"/>
    </row>
    <row r="17" spans="1:9" x14ac:dyDescent="0.2">
      <c r="A17" s="34"/>
      <c r="B17" s="34"/>
      <c r="C17" s="34"/>
      <c r="D17" s="34"/>
      <c r="E17" s="34"/>
      <c r="F17" s="34"/>
      <c r="G17" s="34"/>
      <c r="H17" s="34"/>
      <c r="I17" s="31"/>
    </row>
    <row r="18" spans="1:9" x14ac:dyDescent="0.2">
      <c r="A18" s="34"/>
      <c r="B18" s="34"/>
      <c r="C18" s="34"/>
      <c r="D18" s="34"/>
      <c r="E18" s="34"/>
      <c r="F18" s="34"/>
      <c r="G18" s="34"/>
      <c r="H18" s="34"/>
      <c r="I18" s="31"/>
    </row>
    <row r="19" spans="1:9" x14ac:dyDescent="0.2">
      <c r="A19" s="34"/>
      <c r="B19" s="34"/>
      <c r="C19" s="34"/>
      <c r="D19" s="34"/>
      <c r="E19" s="34"/>
      <c r="F19" s="34"/>
      <c r="G19" s="34"/>
      <c r="H19" s="34"/>
      <c r="I19" s="31"/>
    </row>
    <row r="20" spans="1:9" x14ac:dyDescent="0.2">
      <c r="A20" s="34"/>
      <c r="B20" s="34"/>
      <c r="C20" s="34"/>
      <c r="D20" s="34"/>
      <c r="E20" s="34"/>
      <c r="F20" s="34"/>
      <c r="G20" s="34"/>
      <c r="H20" s="34"/>
      <c r="I20" s="31"/>
    </row>
    <row r="21" spans="1:9" x14ac:dyDescent="0.2">
      <c r="A21" s="34"/>
      <c r="B21" s="34"/>
      <c r="C21" s="34"/>
      <c r="D21" s="34"/>
      <c r="E21" s="34"/>
      <c r="F21" s="34"/>
      <c r="G21" s="34"/>
      <c r="H21" s="34"/>
      <c r="I21" s="31"/>
    </row>
    <row r="22" spans="1:9" x14ac:dyDescent="0.2">
      <c r="A22" s="34"/>
      <c r="B22" s="34"/>
      <c r="C22" s="34"/>
      <c r="D22" s="34"/>
      <c r="E22" s="34"/>
      <c r="F22" s="34"/>
      <c r="G22" s="34"/>
      <c r="H22" s="34"/>
      <c r="I22" s="31"/>
    </row>
    <row r="23" spans="1:9" x14ac:dyDescent="0.2">
      <c r="A23" s="34"/>
      <c r="B23" s="34"/>
      <c r="C23" s="34"/>
      <c r="D23" s="34"/>
      <c r="E23" s="34"/>
      <c r="F23" s="34"/>
      <c r="G23" s="34"/>
      <c r="H23" s="34"/>
      <c r="I23" s="31"/>
    </row>
    <row r="24" spans="1:9" x14ac:dyDescent="0.2">
      <c r="A24" s="34"/>
      <c r="B24" s="34"/>
      <c r="C24" s="34"/>
      <c r="D24" s="34"/>
      <c r="E24" s="34"/>
      <c r="F24" s="34"/>
      <c r="G24" s="34"/>
      <c r="H24" s="34"/>
      <c r="I24" s="31"/>
    </row>
    <row r="25" spans="1:9" x14ac:dyDescent="0.2">
      <c r="A25" s="34"/>
      <c r="B25" s="34"/>
      <c r="C25" s="34"/>
      <c r="D25" s="34"/>
      <c r="E25" s="34"/>
      <c r="F25" s="34"/>
      <c r="G25" s="34"/>
      <c r="H25" s="34"/>
      <c r="I25" s="31"/>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A1:A2 C2:C3"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 customHeight="1" x14ac:dyDescent="0.2">
      <c r="A1" s="125" t="s">
        <v>1289</v>
      </c>
      <c r="B1" s="126"/>
      <c r="C1" s="126"/>
      <c r="D1" s="126"/>
      <c r="E1" s="126"/>
      <c r="F1" s="126"/>
      <c r="G1" s="126"/>
      <c r="H1" s="126"/>
      <c r="I1" s="126"/>
      <c r="J1" s="126"/>
      <c r="K1" s="126"/>
    </row>
    <row r="2" spans="1:11" ht="32" x14ac:dyDescent="0.2">
      <c r="A2" s="28" t="s">
        <v>0</v>
      </c>
      <c r="B2" s="29" t="s">
        <v>6</v>
      </c>
      <c r="C2" s="28" t="s">
        <v>10</v>
      </c>
      <c r="D2" s="28" t="s">
        <v>312</v>
      </c>
      <c r="E2" s="28" t="s">
        <v>1219</v>
      </c>
      <c r="F2" s="28" t="s">
        <v>1220</v>
      </c>
      <c r="G2" s="28" t="s">
        <v>1221</v>
      </c>
      <c r="H2" s="28" t="s">
        <v>1222</v>
      </c>
      <c r="I2" s="28" t="s">
        <v>1223</v>
      </c>
      <c r="J2" s="28" t="s">
        <v>1224</v>
      </c>
      <c r="K2" s="28" t="s">
        <v>424</v>
      </c>
    </row>
    <row r="3" spans="1:11" s="32" customFormat="1" x14ac:dyDescent="0.2">
      <c r="A3" s="110" t="s">
        <v>4</v>
      </c>
      <c r="B3" s="110"/>
      <c r="C3" s="110"/>
      <c r="D3" s="110"/>
      <c r="E3" s="110"/>
      <c r="F3" s="110"/>
      <c r="G3" s="110"/>
      <c r="H3" s="110"/>
      <c r="I3" s="110"/>
      <c r="J3" s="110"/>
      <c r="K3" s="110"/>
    </row>
    <row r="4" spans="1:11" ht="64" x14ac:dyDescent="0.2">
      <c r="A4" s="35" t="s">
        <v>316</v>
      </c>
      <c r="B4" s="35" t="s">
        <v>353</v>
      </c>
      <c r="C4" s="35" t="s">
        <v>586</v>
      </c>
      <c r="D4" s="35" t="s">
        <v>586</v>
      </c>
      <c r="E4" s="34" t="s">
        <v>1225</v>
      </c>
      <c r="F4" s="31" t="s">
        <v>1226</v>
      </c>
      <c r="G4" s="35" t="s">
        <v>592</v>
      </c>
      <c r="H4" s="31" t="s">
        <v>1227</v>
      </c>
      <c r="I4" s="30"/>
      <c r="J4" s="31" t="s">
        <v>1228</v>
      </c>
      <c r="K4" s="31"/>
    </row>
    <row r="5" spans="1:11" ht="29" customHeight="1" x14ac:dyDescent="0.2">
      <c r="A5" s="34" t="s">
        <v>316</v>
      </c>
      <c r="B5" s="35" t="s">
        <v>353</v>
      </c>
      <c r="C5" s="35" t="s">
        <v>588</v>
      </c>
      <c r="D5" s="35" t="s">
        <v>588</v>
      </c>
      <c r="E5" s="34" t="s">
        <v>1225</v>
      </c>
      <c r="F5" s="31" t="s">
        <v>1229</v>
      </c>
      <c r="G5" s="35" t="s">
        <v>592</v>
      </c>
      <c r="H5" s="31" t="s">
        <v>1230</v>
      </c>
      <c r="I5" s="31"/>
      <c r="J5" s="31"/>
      <c r="K5" s="31"/>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drop_down_rule_set!#REF!</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13" t="s">
        <v>1323</v>
      </c>
      <c r="B1" s="113"/>
      <c r="C1" s="113"/>
      <c r="D1" s="113"/>
      <c r="E1" s="113"/>
      <c r="F1" s="113"/>
      <c r="G1" s="113"/>
    </row>
    <row r="2" spans="1:7" s="42" customFormat="1" ht="28.75" customHeight="1" x14ac:dyDescent="0.2">
      <c r="A2" s="28" t="s">
        <v>0</v>
      </c>
      <c r="B2" s="28" t="s">
        <v>6</v>
      </c>
      <c r="C2" s="28" t="s">
        <v>312</v>
      </c>
      <c r="D2" s="29" t="s">
        <v>82</v>
      </c>
      <c r="E2" s="29" t="s">
        <v>83</v>
      </c>
      <c r="F2" s="29" t="s">
        <v>84</v>
      </c>
      <c r="G2" s="29" t="s">
        <v>424</v>
      </c>
    </row>
    <row r="3" spans="1:7" ht="44.5" customHeight="1" x14ac:dyDescent="0.2">
      <c r="A3" s="35" t="s">
        <v>5</v>
      </c>
      <c r="B3" s="35" t="s">
        <v>359</v>
      </c>
      <c r="C3" s="35" t="s">
        <v>85</v>
      </c>
      <c r="D3" s="35" t="s">
        <v>56</v>
      </c>
      <c r="E3" s="35" t="s">
        <v>86</v>
      </c>
      <c r="F3" s="35" t="s">
        <v>99</v>
      </c>
      <c r="G3" s="34" t="s">
        <v>433</v>
      </c>
    </row>
    <row r="4" spans="1:7" ht="28.75" customHeight="1" x14ac:dyDescent="0.2">
      <c r="A4" s="35" t="s">
        <v>5</v>
      </c>
      <c r="B4" s="35" t="s">
        <v>359</v>
      </c>
      <c r="C4" s="35" t="s">
        <v>87</v>
      </c>
      <c r="D4" s="35" t="s">
        <v>88</v>
      </c>
      <c r="E4" s="35" t="s">
        <v>86</v>
      </c>
      <c r="F4" s="35" t="s">
        <v>102</v>
      </c>
      <c r="G4" s="35"/>
    </row>
    <row r="5" spans="1:7" ht="28.75" customHeight="1" x14ac:dyDescent="0.2">
      <c r="A5" s="35" t="s">
        <v>5</v>
      </c>
      <c r="B5" s="35" t="s">
        <v>359</v>
      </c>
      <c r="C5" s="35" t="s">
        <v>89</v>
      </c>
      <c r="D5" s="35" t="s">
        <v>56</v>
      </c>
      <c r="E5" s="35" t="s">
        <v>86</v>
      </c>
      <c r="F5" s="35" t="s">
        <v>352</v>
      </c>
      <c r="G5" s="35"/>
    </row>
    <row r="6" spans="1:7" ht="28.75" customHeight="1" x14ac:dyDescent="0.2">
      <c r="A6" s="35" t="s">
        <v>4</v>
      </c>
      <c r="B6" s="35"/>
      <c r="C6" s="35"/>
      <c r="D6" s="35"/>
      <c r="E6" s="35"/>
      <c r="F6" s="35"/>
      <c r="G6" s="35"/>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8"/>
  <sheetViews>
    <sheetView zoomScale="102" zoomScaleNormal="102"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4" width="21.83203125" customWidth="1"/>
    <col min="15" max="15" width="15.6640625" customWidth="1"/>
    <col min="16" max="16" width="15.33203125" customWidth="1"/>
    <col min="17" max="17" width="19" customWidth="1"/>
    <col min="18" max="18" width="8.33203125" customWidth="1"/>
    <col min="19" max="19" width="11.83203125" customWidth="1"/>
    <col min="20" max="20" width="28.6640625" customWidth="1"/>
    <col min="21" max="21" width="12" customWidth="1"/>
  </cols>
  <sheetData>
    <row r="1" spans="1:21" ht="224" customHeight="1" x14ac:dyDescent="0.2">
      <c r="A1" s="127" t="s">
        <v>1327</v>
      </c>
      <c r="B1" s="128"/>
      <c r="C1" s="128"/>
      <c r="D1" s="128"/>
      <c r="E1" s="128"/>
      <c r="F1" s="128"/>
      <c r="G1" s="128"/>
      <c r="H1" s="129"/>
      <c r="I1" s="116" t="s">
        <v>1296</v>
      </c>
      <c r="J1" s="117"/>
      <c r="K1" s="117"/>
      <c r="L1" s="117"/>
      <c r="M1" s="117"/>
      <c r="N1" s="117"/>
      <c r="O1" s="117"/>
      <c r="P1" s="117"/>
      <c r="Q1" s="117"/>
      <c r="R1" s="117"/>
      <c r="S1" s="117"/>
      <c r="T1" s="117"/>
      <c r="U1" s="118"/>
    </row>
    <row r="2" spans="1:21" s="42" customFormat="1" ht="52.25" customHeight="1" x14ac:dyDescent="0.2">
      <c r="A2" s="28" t="s">
        <v>0</v>
      </c>
      <c r="B2" s="28" t="s">
        <v>6</v>
      </c>
      <c r="C2" s="29" t="s">
        <v>82</v>
      </c>
      <c r="D2" s="28" t="s">
        <v>312</v>
      </c>
      <c r="E2" s="28" t="s">
        <v>84</v>
      </c>
      <c r="F2" s="29" t="s">
        <v>39</v>
      </c>
      <c r="G2" s="28" t="s">
        <v>90</v>
      </c>
      <c r="H2" s="29" t="s">
        <v>91</v>
      </c>
      <c r="I2" s="28" t="s">
        <v>434</v>
      </c>
      <c r="J2" s="28" t="s">
        <v>83</v>
      </c>
      <c r="K2" s="28" t="s">
        <v>806</v>
      </c>
      <c r="L2" s="28" t="s">
        <v>807</v>
      </c>
      <c r="M2" s="29" t="s">
        <v>810</v>
      </c>
      <c r="N2" s="29" t="s">
        <v>811</v>
      </c>
      <c r="O2" s="28" t="s">
        <v>93</v>
      </c>
      <c r="P2" s="28" t="s">
        <v>94</v>
      </c>
      <c r="Q2" s="29" t="s">
        <v>553</v>
      </c>
      <c r="R2" s="28" t="s">
        <v>95</v>
      </c>
      <c r="S2" s="29" t="s">
        <v>96</v>
      </c>
      <c r="T2" s="29" t="s">
        <v>1231</v>
      </c>
      <c r="U2" s="28" t="s">
        <v>424</v>
      </c>
    </row>
    <row r="3" spans="1:21" ht="27" customHeight="1" x14ac:dyDescent="0.2">
      <c r="A3" s="35" t="s">
        <v>5</v>
      </c>
      <c r="B3" s="35" t="s">
        <v>353</v>
      </c>
      <c r="C3" s="35" t="s">
        <v>56</v>
      </c>
      <c r="D3" s="35" t="s">
        <v>822</v>
      </c>
      <c r="E3" s="35" t="s">
        <v>352</v>
      </c>
      <c r="F3" s="34" t="s">
        <v>823</v>
      </c>
      <c r="G3" s="35" t="b">
        <v>0</v>
      </c>
      <c r="H3" s="35" t="s">
        <v>824</v>
      </c>
      <c r="I3" s="35" t="s">
        <v>435</v>
      </c>
      <c r="J3" s="83" t="s">
        <v>103</v>
      </c>
      <c r="K3" s="35">
        <v>16</v>
      </c>
      <c r="L3" s="35">
        <v>55</v>
      </c>
      <c r="M3" s="35"/>
      <c r="N3" s="35"/>
      <c r="O3" s="35" t="s">
        <v>101</v>
      </c>
      <c r="P3" s="35" t="s">
        <v>393</v>
      </c>
      <c r="Q3" s="35" t="s">
        <v>367</v>
      </c>
      <c r="R3" s="35"/>
      <c r="S3" s="35" t="s">
        <v>89</v>
      </c>
      <c r="T3" s="35"/>
      <c r="U3" s="34" t="s">
        <v>433</v>
      </c>
    </row>
    <row r="4" spans="1:21" ht="28.75" customHeight="1" x14ac:dyDescent="0.2">
      <c r="A4" s="8" t="s">
        <v>4</v>
      </c>
      <c r="B4" s="35"/>
      <c r="C4" s="35"/>
      <c r="D4" s="8"/>
      <c r="E4" s="35"/>
      <c r="F4" s="20"/>
      <c r="G4" s="35"/>
      <c r="H4" s="8"/>
      <c r="I4" s="8"/>
      <c r="J4" s="35"/>
      <c r="K4" s="8"/>
      <c r="L4" s="8"/>
      <c r="M4" s="8"/>
      <c r="N4" s="8"/>
      <c r="O4" s="8"/>
      <c r="P4" s="8"/>
      <c r="Q4" s="8"/>
      <c r="R4" s="8"/>
      <c r="S4" s="8"/>
      <c r="T4" s="8"/>
      <c r="U4" s="35"/>
    </row>
    <row r="5" spans="1:21" ht="32" x14ac:dyDescent="0.2">
      <c r="A5" s="55" t="s">
        <v>5</v>
      </c>
      <c r="B5" s="55" t="s">
        <v>353</v>
      </c>
      <c r="C5" s="55" t="s">
        <v>56</v>
      </c>
      <c r="D5" s="55" t="s">
        <v>394</v>
      </c>
      <c r="E5" s="55" t="s">
        <v>352</v>
      </c>
      <c r="F5" s="56" t="s">
        <v>392</v>
      </c>
      <c r="G5" s="56" t="b">
        <v>0</v>
      </c>
      <c r="H5" s="55"/>
      <c r="I5" s="55" t="s">
        <v>436</v>
      </c>
      <c r="J5" s="55" t="s">
        <v>336</v>
      </c>
      <c r="K5" s="55"/>
      <c r="L5" s="55"/>
      <c r="M5" s="55" t="b">
        <v>1</v>
      </c>
      <c r="N5" s="55"/>
      <c r="O5" s="55" t="s">
        <v>101</v>
      </c>
      <c r="P5" s="55" t="s">
        <v>393</v>
      </c>
      <c r="Q5" s="55"/>
      <c r="R5" s="55"/>
      <c r="S5" s="55" t="s">
        <v>89</v>
      </c>
      <c r="T5" s="56" t="s">
        <v>1347</v>
      </c>
      <c r="U5" s="55"/>
    </row>
    <row r="6" spans="1:21" ht="16" x14ac:dyDescent="0.2">
      <c r="A6" s="55" t="s">
        <v>5</v>
      </c>
      <c r="B6" s="55" t="s">
        <v>353</v>
      </c>
      <c r="C6" s="55" t="s">
        <v>56</v>
      </c>
      <c r="D6" s="55" t="s">
        <v>395</v>
      </c>
      <c r="E6" s="55" t="s">
        <v>102</v>
      </c>
      <c r="F6" s="56" t="s">
        <v>322</v>
      </c>
      <c r="G6" s="56" t="b">
        <v>0</v>
      </c>
      <c r="H6" s="55"/>
      <c r="I6" s="55" t="s">
        <v>437</v>
      </c>
      <c r="J6" s="87" t="s">
        <v>103</v>
      </c>
      <c r="K6" s="87"/>
      <c r="L6" s="87"/>
      <c r="M6" s="87"/>
      <c r="N6" s="87"/>
      <c r="O6" s="55" t="s">
        <v>101</v>
      </c>
      <c r="P6" s="55" t="s">
        <v>393</v>
      </c>
      <c r="Q6" s="55"/>
      <c r="R6" s="55" t="s">
        <v>390</v>
      </c>
      <c r="S6" s="55"/>
      <c r="T6" s="56" t="s">
        <v>1348</v>
      </c>
      <c r="U6" s="55"/>
    </row>
    <row r="7" spans="1:21" ht="16" x14ac:dyDescent="0.2">
      <c r="A7" s="55" t="s">
        <v>5</v>
      </c>
      <c r="B7" s="88" t="s">
        <v>353</v>
      </c>
      <c r="C7" s="55" t="s">
        <v>56</v>
      </c>
      <c r="D7" s="55" t="s">
        <v>396</v>
      </c>
      <c r="E7" s="88" t="s">
        <v>352</v>
      </c>
      <c r="F7" s="56" t="s">
        <v>334</v>
      </c>
      <c r="G7" s="56" t="b">
        <v>0</v>
      </c>
      <c r="H7" s="55"/>
      <c r="I7" s="55" t="s">
        <v>436</v>
      </c>
      <c r="J7" s="99" t="s">
        <v>103</v>
      </c>
      <c r="K7" s="99"/>
      <c r="L7" s="99"/>
      <c r="M7" s="99"/>
      <c r="N7" s="99"/>
      <c r="O7" s="55" t="s">
        <v>101</v>
      </c>
      <c r="P7" s="55" t="s">
        <v>393</v>
      </c>
      <c r="Q7" s="55"/>
      <c r="R7" s="55" t="s">
        <v>391</v>
      </c>
      <c r="S7" s="55"/>
      <c r="T7" s="55"/>
      <c r="U7" s="55"/>
    </row>
    <row r="8" spans="1:21" ht="16" x14ac:dyDescent="0.2">
      <c r="A8" s="89" t="s">
        <v>5</v>
      </c>
      <c r="B8" s="55" t="s">
        <v>353</v>
      </c>
      <c r="C8" s="55" t="s">
        <v>56</v>
      </c>
      <c r="D8" s="89" t="s">
        <v>1051</v>
      </c>
      <c r="E8" s="55" t="s">
        <v>99</v>
      </c>
      <c r="F8" s="56" t="s">
        <v>1052</v>
      </c>
      <c r="G8" s="56" t="b">
        <v>0</v>
      </c>
      <c r="H8" s="55"/>
      <c r="I8" s="55" t="s">
        <v>1053</v>
      </c>
      <c r="J8" s="99" t="s">
        <v>103</v>
      </c>
      <c r="K8" s="99"/>
      <c r="L8" s="99"/>
      <c r="M8" s="99"/>
      <c r="N8" s="99"/>
      <c r="O8" s="55" t="s">
        <v>101</v>
      </c>
      <c r="P8" s="88" t="s">
        <v>393</v>
      </c>
      <c r="Q8" s="55"/>
      <c r="R8" s="55" t="s">
        <v>391</v>
      </c>
      <c r="S8" s="55"/>
      <c r="T8" s="55"/>
      <c r="U8" s="55"/>
    </row>
  </sheetData>
  <mergeCells count="2">
    <mergeCell ref="A1:H1"/>
    <mergeCell ref="I1:U1"/>
  </mergeCells>
  <dataValidations count="1">
    <dataValidation allowBlank="1" sqref="D3:D1048576 H3:O1048576 R3:S1048576 U3:U1048576 A1:U1 T2:T1048576"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Q3:Q1048576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P3:P1048576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showInputMessage="1" showErrorMessage="1" xr:uid="{F8B9F9C3-4EF8-434B-9575-114E377F1B37}">
          <x14:formula1>
            <xm:f>INDIRECT("drop_down_rule_set!$I$2:$I$"&amp;drop_down_rule_set!$G$3+1)</xm:f>
          </x14:formula1>
          <xm:sqref>F3:F1048576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10" width="17.6640625" customWidth="1"/>
    <col min="12" max="12" width="18.5" customWidth="1"/>
    <col min="13" max="13" width="14.5" customWidth="1"/>
  </cols>
  <sheetData>
    <row r="1" spans="1:13" ht="127" customHeight="1" x14ac:dyDescent="0.2">
      <c r="A1" s="116" t="s">
        <v>1298</v>
      </c>
      <c r="B1" s="117"/>
      <c r="C1" s="117"/>
      <c r="D1" s="117"/>
      <c r="E1" s="117"/>
      <c r="F1" s="117"/>
      <c r="G1" s="117"/>
      <c r="H1" s="117"/>
      <c r="I1" s="117"/>
      <c r="J1" s="117"/>
      <c r="K1" s="117"/>
      <c r="L1" s="117"/>
      <c r="M1" s="118"/>
    </row>
    <row r="2" spans="1:13" s="42" customFormat="1" ht="48" x14ac:dyDescent="0.2">
      <c r="A2" s="28" t="s">
        <v>0</v>
      </c>
      <c r="B2" s="28" t="s">
        <v>6</v>
      </c>
      <c r="C2" s="28" t="s">
        <v>104</v>
      </c>
      <c r="D2" s="28" t="s">
        <v>1297</v>
      </c>
      <c r="E2" s="28" t="s">
        <v>105</v>
      </c>
      <c r="F2" s="29" t="s">
        <v>82</v>
      </c>
      <c r="G2" s="29" t="s">
        <v>106</v>
      </c>
      <c r="H2" s="29" t="s">
        <v>107</v>
      </c>
      <c r="I2" s="29" t="s">
        <v>813</v>
      </c>
      <c r="J2" s="29" t="s">
        <v>812</v>
      </c>
      <c r="K2" s="29" t="s">
        <v>94</v>
      </c>
      <c r="L2" s="29" t="s">
        <v>553</v>
      </c>
      <c r="M2" s="29" t="s">
        <v>424</v>
      </c>
    </row>
    <row r="3" spans="1:13" ht="31.75" customHeight="1" x14ac:dyDescent="0.2">
      <c r="A3" s="35" t="s">
        <v>4</v>
      </c>
      <c r="B3" s="35"/>
      <c r="C3" s="35"/>
      <c r="D3" s="35"/>
      <c r="E3" s="35"/>
      <c r="F3" s="35"/>
      <c r="G3" s="35"/>
      <c r="H3" s="35"/>
      <c r="I3" s="35"/>
      <c r="J3" s="35"/>
      <c r="K3" s="35"/>
      <c r="L3" s="35"/>
      <c r="M3" s="35"/>
    </row>
    <row r="4" spans="1:13" ht="31.75" customHeight="1" x14ac:dyDescent="0.2">
      <c r="A4" s="55" t="s">
        <v>5</v>
      </c>
      <c r="B4" s="88" t="s">
        <v>321</v>
      </c>
      <c r="C4" s="55" t="s">
        <v>397</v>
      </c>
      <c r="D4" s="55">
        <v>40</v>
      </c>
      <c r="E4" s="55">
        <v>150</v>
      </c>
      <c r="F4" s="55" t="s">
        <v>56</v>
      </c>
      <c r="G4" s="55" t="s">
        <v>395</v>
      </c>
      <c r="H4" s="55" t="s">
        <v>108</v>
      </c>
      <c r="I4" s="56" t="s">
        <v>814</v>
      </c>
      <c r="J4" s="108" t="b">
        <v>1</v>
      </c>
      <c r="K4" s="88"/>
      <c r="L4" s="88" t="s">
        <v>556</v>
      </c>
      <c r="M4" s="56" t="s">
        <v>433</v>
      </c>
    </row>
    <row r="5" spans="1:13" ht="28.75" customHeight="1" x14ac:dyDescent="0.2">
      <c r="A5" s="89" t="s">
        <v>5</v>
      </c>
      <c r="B5" s="55" t="s">
        <v>321</v>
      </c>
      <c r="C5" s="90" t="s">
        <v>398</v>
      </c>
      <c r="D5" s="90"/>
      <c r="E5" s="55">
        <v>150</v>
      </c>
      <c r="F5" s="55" t="s">
        <v>56</v>
      </c>
      <c r="G5" s="55" t="s">
        <v>396</v>
      </c>
      <c r="H5" s="55" t="s">
        <v>108</v>
      </c>
      <c r="I5" s="89"/>
      <c r="J5" s="89"/>
      <c r="K5" s="55"/>
      <c r="L5" s="55" t="s">
        <v>556</v>
      </c>
      <c r="M5" s="55"/>
    </row>
  </sheetData>
  <mergeCells count="1">
    <mergeCell ref="A1:M1"/>
  </mergeCells>
  <dataValidations count="2">
    <dataValidation allowBlank="1" sqref="G3:G1048576 C3:E1048576 M3:M1048576 A1:M1" xr:uid="{BEE170F5-BFA4-7C4B-B7A1-EAEFF4D4611F}"/>
    <dataValidation allowBlank="1" error="Invalid Option" sqref="I3:J1048576" xr:uid="{C2C9109E-6E2A-5647-A8A0-EC0FC62A02C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68C4E5CC-1389-6141-884E-06965ED39361}">
          <x14:formula1>
            <xm:f>drop_down_rule_set!$L$2:$L$43</xm:f>
          </x14:formula1>
          <xm:sqref>A3:A1048576</xm:sqref>
        </x14:dataValidation>
        <x14:dataValidation type="list" allowBlank="1" prompt="Specify Compartment name." xr:uid="{3116E43B-4291-0849-9106-888D8B03C7ED}">
          <x14:formula1>
            <xm:f>drop_down_rule_comp!$B$2:$B$6</xm:f>
          </x14:formula1>
          <xm:sqref>L3:L1048576</xm:sqref>
        </x14:dataValidation>
        <x14:dataValidation type="list" allowBlank="1" error="Invalid Option" xr:uid="{7FE28386-C30A-4B4F-BE60-AB3F7011697E}">
          <x14:formula1>
            <xm:f>drop_down_rule_set!$AA$2:$AA$3</xm:f>
          </x14:formula1>
          <xm:sqref>H3:H1048576</xm:sqref>
        </x14:dataValidation>
        <x14:dataValidation type="list" allowBlank="1" errorTitle="Error" error="Invalid option selected" xr:uid="{ED820D4D-9271-094F-8013-2AB9B6F6F1B5}">
          <x14:formula1>
            <xm:f>drop_down_rule_set!$W$2:$W$4</xm:f>
          </x14:formula1>
          <xm:sqref>F3:F1048576</xm:sqref>
        </x14:dataValidation>
        <x14:dataValidation type="list" allowBlank="1" xr:uid="{00CA75B2-0673-EB49-8788-99409E2D8A69}">
          <x14:formula1>
            <xm:f>drop_down_rule_set!$X$2:$X$4</xm:f>
          </x14:formula1>
          <xm:sqref>K3:K1048576</xm:sqref>
        </x14:dataValidation>
        <x14:dataValidation type="list" allowBlank="1" prompt="Specify Compartment name." xr:uid="{D84D9D65-CB74-4A46-B7F9-D18AA51E019B}">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9" customHeight="1" x14ac:dyDescent="0.2">
      <c r="A1" s="130" t="s">
        <v>1299</v>
      </c>
      <c r="B1" s="131"/>
      <c r="C1" s="131"/>
      <c r="D1" s="131"/>
      <c r="E1" s="131"/>
      <c r="F1" s="131"/>
      <c r="G1" s="131"/>
      <c r="H1" s="132"/>
      <c r="I1" s="133" t="s">
        <v>438</v>
      </c>
      <c r="J1" s="133"/>
      <c r="K1" s="133"/>
      <c r="L1" s="133"/>
      <c r="M1" s="133"/>
      <c r="N1" s="133"/>
      <c r="O1" s="133"/>
      <c r="P1" s="133"/>
      <c r="Q1" s="133"/>
    </row>
    <row r="2" spans="1:17" s="1" customFormat="1" ht="51.75" customHeight="1" x14ac:dyDescent="0.2">
      <c r="A2" s="29" t="s">
        <v>0</v>
      </c>
      <c r="B2" s="29" t="s">
        <v>6</v>
      </c>
      <c r="C2" s="29" t="s">
        <v>82</v>
      </c>
      <c r="D2" s="29" t="s">
        <v>109</v>
      </c>
      <c r="E2" s="29" t="s">
        <v>110</v>
      </c>
      <c r="F2" s="29" t="s">
        <v>111</v>
      </c>
      <c r="G2" s="29" t="s">
        <v>112</v>
      </c>
      <c r="H2" s="29" t="s">
        <v>113</v>
      </c>
      <c r="I2" s="29" t="s">
        <v>114</v>
      </c>
      <c r="J2" s="29" t="s">
        <v>115</v>
      </c>
      <c r="K2" s="29" t="s">
        <v>116</v>
      </c>
      <c r="L2" s="29" t="s">
        <v>117</v>
      </c>
      <c r="M2" s="29" t="s">
        <v>118</v>
      </c>
      <c r="N2" s="29" t="s">
        <v>119</v>
      </c>
      <c r="O2" s="29" t="s">
        <v>120</v>
      </c>
      <c r="P2" s="29" t="s">
        <v>95</v>
      </c>
      <c r="Q2" s="29" t="s">
        <v>424</v>
      </c>
    </row>
    <row r="3" spans="1:17" x14ac:dyDescent="0.2">
      <c r="A3" s="35" t="s">
        <v>4</v>
      </c>
      <c r="B3" s="35"/>
      <c r="C3" s="35"/>
      <c r="D3" s="35"/>
      <c r="E3" s="35"/>
      <c r="F3" s="35"/>
      <c r="G3" s="35"/>
      <c r="H3" s="35"/>
      <c r="I3" s="35"/>
      <c r="J3" s="35"/>
      <c r="K3" s="35"/>
      <c r="L3" s="35"/>
      <c r="M3" s="35"/>
      <c r="N3" s="35"/>
      <c r="O3" s="35"/>
      <c r="P3" s="35"/>
      <c r="Q3" s="35"/>
    </row>
    <row r="4" spans="1:17" ht="57.75" customHeight="1" x14ac:dyDescent="0.2">
      <c r="A4" s="55" t="s">
        <v>5</v>
      </c>
      <c r="B4" s="88" t="s">
        <v>353</v>
      </c>
      <c r="C4" s="55" t="s">
        <v>56</v>
      </c>
      <c r="D4" s="55" t="s">
        <v>121</v>
      </c>
      <c r="E4" s="56" t="s">
        <v>392</v>
      </c>
      <c r="F4" s="55"/>
      <c r="G4" s="55" t="s">
        <v>122</v>
      </c>
      <c r="H4" s="55" t="s">
        <v>123</v>
      </c>
      <c r="I4" s="55" t="s">
        <v>648</v>
      </c>
      <c r="J4" s="55"/>
      <c r="K4" s="55"/>
      <c r="L4" s="55"/>
      <c r="M4" s="55"/>
      <c r="N4" s="55"/>
      <c r="O4" s="55"/>
      <c r="P4" s="56" t="s">
        <v>425</v>
      </c>
      <c r="Q4" s="56" t="s">
        <v>433</v>
      </c>
    </row>
    <row r="5" spans="1:17" x14ac:dyDescent="0.2">
      <c r="A5" s="55"/>
      <c r="B5" s="88"/>
      <c r="C5" s="55"/>
      <c r="D5" s="55"/>
      <c r="E5" s="55"/>
      <c r="F5" s="55"/>
      <c r="G5" s="55"/>
      <c r="H5" s="55"/>
      <c r="I5" s="55" t="s">
        <v>648</v>
      </c>
      <c r="J5" s="55" t="s">
        <v>124</v>
      </c>
      <c r="K5" s="55" t="s">
        <v>125</v>
      </c>
      <c r="L5" s="55"/>
      <c r="M5" s="55"/>
      <c r="N5" s="55"/>
      <c r="O5" s="55"/>
      <c r="P5" s="55"/>
      <c r="Q5" s="55"/>
    </row>
    <row r="6" spans="1:17" x14ac:dyDescent="0.2">
      <c r="A6" s="55"/>
      <c r="B6" s="88"/>
      <c r="C6" s="55"/>
      <c r="D6" s="55"/>
      <c r="E6" s="55"/>
      <c r="F6" s="55"/>
      <c r="G6" s="55"/>
      <c r="H6" s="55"/>
      <c r="I6" s="55" t="s">
        <v>648</v>
      </c>
      <c r="J6" s="55" t="s">
        <v>126</v>
      </c>
      <c r="K6" s="55" t="s">
        <v>127</v>
      </c>
      <c r="L6" s="55"/>
      <c r="M6" s="55"/>
      <c r="N6" s="55"/>
      <c r="O6" s="55"/>
      <c r="P6" s="55"/>
      <c r="Q6" s="55"/>
    </row>
    <row r="7" spans="1:17" ht="28.75" customHeight="1" x14ac:dyDescent="0.2">
      <c r="A7" s="55" t="s">
        <v>5</v>
      </c>
      <c r="B7" s="88" t="s">
        <v>353</v>
      </c>
      <c r="C7" s="55" t="s">
        <v>56</v>
      </c>
      <c r="D7" s="55" t="s">
        <v>121</v>
      </c>
      <c r="E7" s="56" t="s">
        <v>392</v>
      </c>
      <c r="F7" s="55"/>
      <c r="G7" s="55"/>
      <c r="H7" s="55" t="s">
        <v>128</v>
      </c>
      <c r="I7" s="55" t="s">
        <v>649</v>
      </c>
      <c r="J7" s="55"/>
      <c r="K7" s="55"/>
      <c r="L7" s="55"/>
      <c r="M7" s="55"/>
      <c r="N7" s="55"/>
      <c r="O7" s="55"/>
      <c r="P7" s="55"/>
      <c r="Q7" s="55"/>
    </row>
    <row r="8" spans="1:17" ht="28.75" customHeight="1" x14ac:dyDescent="0.2">
      <c r="A8" s="55" t="s">
        <v>5</v>
      </c>
      <c r="B8" s="88" t="s">
        <v>353</v>
      </c>
      <c r="C8" s="55" t="s">
        <v>97</v>
      </c>
      <c r="D8" s="55" t="s">
        <v>129</v>
      </c>
      <c r="E8" s="56" t="s">
        <v>392</v>
      </c>
      <c r="F8" s="55"/>
      <c r="G8" s="55"/>
      <c r="H8" s="55" t="s">
        <v>130</v>
      </c>
      <c r="I8" s="55" t="s">
        <v>650</v>
      </c>
      <c r="J8" s="55" t="s">
        <v>131</v>
      </c>
      <c r="K8" s="55" t="s">
        <v>125</v>
      </c>
      <c r="L8" s="55"/>
      <c r="M8" s="55"/>
      <c r="N8" s="55"/>
      <c r="O8" s="55"/>
      <c r="P8" s="55" t="s">
        <v>386</v>
      </c>
      <c r="Q8" s="55"/>
    </row>
    <row r="9" spans="1:17" ht="28.75" customHeight="1" x14ac:dyDescent="0.2">
      <c r="A9" s="55" t="s">
        <v>5</v>
      </c>
      <c r="B9" s="88" t="s">
        <v>353</v>
      </c>
      <c r="C9" s="55" t="s">
        <v>88</v>
      </c>
      <c r="D9" s="55" t="s">
        <v>132</v>
      </c>
      <c r="E9" s="56" t="s">
        <v>392</v>
      </c>
      <c r="F9" s="55"/>
      <c r="G9" s="55"/>
      <c r="H9" s="55" t="s">
        <v>130</v>
      </c>
      <c r="I9" s="55" t="s">
        <v>650</v>
      </c>
      <c r="J9" s="55" t="s">
        <v>133</v>
      </c>
      <c r="K9" s="55" t="s">
        <v>127</v>
      </c>
      <c r="L9" s="55"/>
      <c r="M9" s="55"/>
      <c r="N9" s="55"/>
      <c r="O9" s="55"/>
      <c r="P9" s="55"/>
      <c r="Q9" s="55"/>
    </row>
    <row r="10" spans="1:17" ht="28.75" customHeight="1" x14ac:dyDescent="0.2">
      <c r="A10" s="55" t="s">
        <v>5</v>
      </c>
      <c r="B10" s="55" t="s">
        <v>353</v>
      </c>
      <c r="C10" s="55" t="s">
        <v>56</v>
      </c>
      <c r="D10" s="55" t="s">
        <v>134</v>
      </c>
      <c r="E10" s="56" t="s">
        <v>392</v>
      </c>
      <c r="F10" s="55"/>
      <c r="G10" s="55"/>
      <c r="H10" s="55" t="s">
        <v>135</v>
      </c>
      <c r="I10" s="55" t="s">
        <v>651</v>
      </c>
      <c r="J10" s="55"/>
      <c r="K10" s="55"/>
      <c r="L10" s="55"/>
      <c r="M10" s="55"/>
      <c r="N10" s="55"/>
      <c r="O10" s="55"/>
      <c r="P10" s="55"/>
      <c r="Q10" s="55"/>
    </row>
  </sheetData>
  <mergeCells count="2">
    <mergeCell ref="A1:H1"/>
    <mergeCell ref="I1:Q1"/>
  </mergeCells>
  <dataValidations count="1">
    <dataValidation allowBlank="1" sqref="D3:D1048576 F3:Q1048576 A1:Q1" xr:uid="{87CE5C3D-0023-B74D-98D7-F8FEA49C12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CA451373-B0D1-C74D-93A5-4D42956E4AD9}">
          <x14:formula1>
            <xm:f>drop_down_rule_set!$L$2:$L$43</xm:f>
          </x14:formula1>
          <xm:sqref>A2</xm:sqref>
        </x14:dataValidation>
        <x14:dataValidation type="list" allowBlank="1" errorTitle="Error" error="Invalid option selected" xr:uid="{101EA953-3430-3042-8575-9020AFE28824}">
          <x14:formula1>
            <xm:f>drop_down_rule_set!$W$2:$W$4</xm:f>
          </x14:formula1>
          <xm:sqref>C3:C1048576</xm:sqref>
        </x14:dataValidation>
        <x14:dataValidation type="list" allowBlank="1" prompt="Select an OCI region" xr:uid="{8AA96C4F-E3D5-6049-B726-50362E53CC87}">
          <x14:formula1>
            <xm:f>drop_down_rule_set!$L$2:$L$43</xm:f>
          </x14:formula1>
          <xm:sqref>A3:A1048576</xm:sqref>
        </x14:dataValidation>
        <x14:dataValidation type="list" allowBlank="1" prompt="Specify Compartment name." xr:uid="{D172BE83-1C68-4441-A81A-4E5C33F0C8C7}">
          <x14:formula1>
            <xm:f>INDIRECT("drop_down_rule_comp!$D$2:$D$"&amp;drop_down_rule_comp!$C$3+1)</xm:f>
          </x14:formula1>
          <xm:sqref>B3:B1048576</xm:sqref>
        </x14:dataValidation>
        <x14:dataValidation type="list" allowBlank="1" showInputMessage="1" showErrorMessage="1" xr:uid="{D06F7C2D-DA2D-4642-859B-890E2806780A}">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dimension ref="A1:AD6"/>
  <sheetViews>
    <sheetView zoomScale="120" zoomScaleNormal="120"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5.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7" width="14.33203125" customWidth="1"/>
    <col min="18" max="18" width="11.1640625" customWidth="1"/>
    <col min="19" max="19" width="13.83203125" customWidth="1"/>
    <col min="20" max="20" width="14.1640625" customWidth="1"/>
    <col min="21" max="21" width="16.1640625" customWidth="1"/>
    <col min="22" max="22" width="10.6640625" customWidth="1"/>
    <col min="23" max="23" width="10.83203125" customWidth="1"/>
    <col min="24" max="24" width="9.1640625" customWidth="1"/>
    <col min="25" max="25" width="16.83203125" customWidth="1"/>
    <col min="26" max="26" width="22.6640625" customWidth="1"/>
    <col min="27" max="27" width="14.1640625" customWidth="1"/>
    <col min="28" max="28" width="10.6640625" customWidth="1"/>
    <col min="29" max="29" width="11" customWidth="1"/>
    <col min="30" max="30" width="12.5" customWidth="1"/>
  </cols>
  <sheetData>
    <row r="1" spans="1:30" ht="145" customHeight="1" x14ac:dyDescent="0.2">
      <c r="A1" s="116" t="s">
        <v>1094</v>
      </c>
      <c r="B1" s="117"/>
      <c r="C1" s="117"/>
      <c r="D1" s="117"/>
      <c r="E1" s="117"/>
      <c r="F1" s="117"/>
      <c r="G1" s="117"/>
      <c r="H1" s="117"/>
      <c r="I1" s="117"/>
      <c r="J1" s="117"/>
      <c r="K1" s="117"/>
      <c r="L1" s="117"/>
      <c r="M1" s="117"/>
      <c r="N1" s="118"/>
      <c r="O1" s="127" t="s">
        <v>1300</v>
      </c>
      <c r="P1" s="128"/>
      <c r="Q1" s="128"/>
      <c r="R1" s="128"/>
      <c r="S1" s="128"/>
      <c r="T1" s="128"/>
      <c r="U1" s="128"/>
      <c r="V1" s="128"/>
      <c r="W1" s="128"/>
      <c r="X1" s="128"/>
      <c r="Y1" s="128"/>
      <c r="Z1" s="128"/>
      <c r="AA1" s="128"/>
      <c r="AB1" s="128"/>
      <c r="AC1" s="128"/>
      <c r="AD1" s="129"/>
    </row>
    <row r="2" spans="1:30" s="1" customFormat="1" ht="31" customHeight="1" x14ac:dyDescent="0.2">
      <c r="A2" s="29" t="s">
        <v>0</v>
      </c>
      <c r="B2" s="29" t="s">
        <v>6</v>
      </c>
      <c r="C2" s="29" t="s">
        <v>1054</v>
      </c>
      <c r="D2" s="29" t="s">
        <v>1055</v>
      </c>
      <c r="E2" s="29" t="s">
        <v>1056</v>
      </c>
      <c r="F2" s="29" t="s">
        <v>1057</v>
      </c>
      <c r="G2" s="29" t="s">
        <v>1058</v>
      </c>
      <c r="H2" s="29" t="s">
        <v>1059</v>
      </c>
      <c r="I2" s="29" t="s">
        <v>1060</v>
      </c>
      <c r="J2" s="29" t="s">
        <v>1061</v>
      </c>
      <c r="K2" s="29" t="s">
        <v>1062</v>
      </c>
      <c r="L2" s="29" t="s">
        <v>1063</v>
      </c>
      <c r="M2" s="29" t="s">
        <v>1064</v>
      </c>
      <c r="N2" s="29" t="s">
        <v>1065</v>
      </c>
      <c r="O2" s="29" t="s">
        <v>83</v>
      </c>
      <c r="P2" s="29" t="s">
        <v>806</v>
      </c>
      <c r="Q2" s="29" t="s">
        <v>434</v>
      </c>
      <c r="R2" s="29" t="s">
        <v>1066</v>
      </c>
      <c r="S2" s="29" t="s">
        <v>807</v>
      </c>
      <c r="T2" s="29" t="s">
        <v>1067</v>
      </c>
      <c r="U2" s="29" t="s">
        <v>1068</v>
      </c>
      <c r="V2" s="29" t="s">
        <v>82</v>
      </c>
      <c r="W2" s="29" t="s">
        <v>1069</v>
      </c>
      <c r="X2" s="29" t="s">
        <v>1070</v>
      </c>
      <c r="Y2" s="29" t="s">
        <v>1071</v>
      </c>
      <c r="Z2" s="29" t="s">
        <v>1072</v>
      </c>
      <c r="AA2" s="29" t="s">
        <v>93</v>
      </c>
      <c r="AB2" s="29" t="s">
        <v>424</v>
      </c>
      <c r="AC2" s="29" t="s">
        <v>1073</v>
      </c>
      <c r="AD2" s="29" t="s">
        <v>1074</v>
      </c>
    </row>
    <row r="3" spans="1:30" ht="15" customHeight="1" x14ac:dyDescent="0.2">
      <c r="A3" s="34"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5"/>
      <c r="AD3" s="35"/>
    </row>
    <row r="4" spans="1:30" ht="16" customHeight="1" x14ac:dyDescent="0.2">
      <c r="A4" s="56" t="s">
        <v>316</v>
      </c>
      <c r="B4" s="100" t="s">
        <v>556</v>
      </c>
      <c r="C4" s="100" t="s">
        <v>1075</v>
      </c>
      <c r="D4" s="100" t="s">
        <v>1076</v>
      </c>
      <c r="E4" s="100" t="s">
        <v>1077</v>
      </c>
      <c r="F4" s="100" t="b">
        <v>1</v>
      </c>
      <c r="G4" s="100" t="s">
        <v>1078</v>
      </c>
      <c r="H4" s="100" t="s">
        <v>1078</v>
      </c>
      <c r="I4" s="56" t="b">
        <v>0</v>
      </c>
      <c r="J4" s="100" t="s">
        <v>1079</v>
      </c>
      <c r="K4" s="100" t="s">
        <v>1080</v>
      </c>
      <c r="L4" s="100" t="s">
        <v>1095</v>
      </c>
      <c r="M4" s="100" t="s">
        <v>1081</v>
      </c>
      <c r="N4" s="100" t="s">
        <v>1076</v>
      </c>
      <c r="O4" s="100" t="s">
        <v>1082</v>
      </c>
      <c r="P4" s="100">
        <v>32</v>
      </c>
      <c r="Q4" s="100" t="s">
        <v>1096</v>
      </c>
      <c r="R4" s="100">
        <v>1</v>
      </c>
      <c r="S4" s="100">
        <v>64</v>
      </c>
      <c r="T4" s="100" t="s">
        <v>1097</v>
      </c>
      <c r="U4" s="100" t="s">
        <v>1083</v>
      </c>
      <c r="V4" s="100" t="s">
        <v>97</v>
      </c>
      <c r="W4" s="100"/>
      <c r="X4" s="100"/>
      <c r="Y4" s="100"/>
      <c r="Z4" s="101" t="s">
        <v>1084</v>
      </c>
      <c r="AA4" s="100" t="s">
        <v>101</v>
      </c>
      <c r="AB4" s="100"/>
      <c r="AC4" s="101"/>
      <c r="AD4" s="101"/>
    </row>
    <row r="5" spans="1:30" ht="13" customHeight="1" x14ac:dyDescent="0.2">
      <c r="A5" s="56" t="s">
        <v>316</v>
      </c>
      <c r="B5" s="56"/>
      <c r="C5" s="56"/>
      <c r="D5" s="91"/>
      <c r="E5" s="56"/>
      <c r="F5" s="56"/>
      <c r="G5" s="56"/>
      <c r="H5" s="56"/>
      <c r="I5" s="56"/>
      <c r="J5" s="56"/>
      <c r="K5" s="56"/>
      <c r="L5" s="56"/>
      <c r="M5" s="56" t="s">
        <v>1085</v>
      </c>
      <c r="N5" s="56" t="s">
        <v>1076</v>
      </c>
      <c r="O5" s="56" t="s">
        <v>1087</v>
      </c>
      <c r="P5" s="56">
        <v>16</v>
      </c>
      <c r="Q5" s="56" t="s">
        <v>1096</v>
      </c>
      <c r="R5" s="56">
        <v>2</v>
      </c>
      <c r="S5" s="56">
        <v>64</v>
      </c>
      <c r="T5" s="56"/>
      <c r="U5" s="100" t="s">
        <v>1083</v>
      </c>
      <c r="V5" s="56" t="s">
        <v>88</v>
      </c>
      <c r="W5" s="56"/>
      <c r="X5" s="56"/>
      <c r="Y5" s="56"/>
      <c r="Z5" s="55" t="s">
        <v>1088</v>
      </c>
      <c r="AA5" s="56" t="s">
        <v>101</v>
      </c>
      <c r="AB5" s="56"/>
      <c r="AC5" s="55"/>
      <c r="AD5" s="55"/>
    </row>
    <row r="6" spans="1:30" ht="15" customHeight="1" x14ac:dyDescent="0.2">
      <c r="A6" s="56" t="s">
        <v>316</v>
      </c>
      <c r="B6" s="100" t="s">
        <v>556</v>
      </c>
      <c r="C6" s="56" t="s">
        <v>1089</v>
      </c>
      <c r="D6" s="56" t="s">
        <v>1086</v>
      </c>
      <c r="E6" s="56" t="s">
        <v>1090</v>
      </c>
      <c r="F6" s="56" t="b">
        <v>0</v>
      </c>
      <c r="G6" s="100" t="s">
        <v>1078</v>
      </c>
      <c r="H6" s="56" t="s">
        <v>1078</v>
      </c>
      <c r="I6" s="56" t="b">
        <v>0</v>
      </c>
      <c r="J6" s="56"/>
      <c r="K6" s="56"/>
      <c r="L6" s="56"/>
      <c r="M6" s="56" t="s">
        <v>1081</v>
      </c>
      <c r="N6" s="56" t="s">
        <v>1086</v>
      </c>
      <c r="O6" s="56" t="s">
        <v>1082</v>
      </c>
      <c r="P6" s="56">
        <v>32</v>
      </c>
      <c r="Q6" s="56" t="s">
        <v>1096</v>
      </c>
      <c r="R6" s="56">
        <v>1</v>
      </c>
      <c r="S6" s="56">
        <v>64</v>
      </c>
      <c r="T6" s="100" t="s">
        <v>1097</v>
      </c>
      <c r="U6" s="100" t="s">
        <v>1083</v>
      </c>
      <c r="V6" s="56" t="s">
        <v>97</v>
      </c>
      <c r="W6" s="56">
        <v>2</v>
      </c>
      <c r="X6" s="56"/>
      <c r="Y6" s="100" t="s">
        <v>1083</v>
      </c>
      <c r="Z6" s="102"/>
      <c r="AA6" s="56" t="s">
        <v>101</v>
      </c>
      <c r="AB6" s="56"/>
      <c r="AC6" s="55"/>
      <c r="AD6" s="55"/>
    </row>
  </sheetData>
  <mergeCells count="2">
    <mergeCell ref="A1:N1"/>
    <mergeCell ref="O1:AD1"/>
  </mergeCells>
  <dataValidations count="2">
    <dataValidation allowBlank="1" sqref="C3:C1048576 J3:M1048576 O3:T1048576 Z3:AD1048576 A1:AD1" xr:uid="{B2395CD4-15A7-9848-A6DA-E53CB6370C13}"/>
    <dataValidation type="custom" sqref="W3:X1048576" xr:uid="{A537230C-3B82-E640-94AD-173893B34CB7}">
      <formula1>$E3="OCI_VCN_IP_NATIVE"</formula1>
    </dataValidation>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prompt="Enter the Region to create OKE" xr:uid="{AB556E00-E59E-CD44-8A1D-693BF64BC3B3}">
          <x14:formula1>
            <xm:f>drop_down_rule_set!$L$2:$L$43</xm:f>
          </x14:formula1>
          <xm:sqref>A3:A1048576</xm:sqref>
        </x14:dataValidation>
        <x14:dataValidation type="list" allowBlank="1" prompt="Enter Supported Kubernetes Version" xr:uid="{B5E5F526-6445-8941-8E60-F1C0D29EB877}">
          <x14:formula1>
            <xm:f>drop_down_rule_set!$AS$2:$AS$4</xm:f>
          </x14:formula1>
          <xm:sqref>D3:D1048576 N3:N1048576</xm:sqref>
        </x14:dataValidation>
        <x14:dataValidation type="list" allowBlank="1" xr:uid="{6E24B36E-B8ED-FD43-A633-F77C5B84DE2E}">
          <x14:formula1>
            <xm:f>drop_down_rule_set!$AQ$2:$AQ$3</xm:f>
          </x14:formula1>
          <xm:sqref>E3:E1048576</xm:sqref>
        </x14:dataValidation>
        <x14:dataValidation type="list" allowBlank="1" xr:uid="{3AF40C14-95BA-6947-8460-13FE9918C60F}">
          <x14:formula1>
            <xm:f>drop_down_rule_set!$AR$2:$AR$3</xm:f>
          </x14:formula1>
          <xm:sqref>I3:I1048576 F3:F1048576</xm:sqref>
        </x14:dataValidation>
        <x14:dataValidation type="list" allowBlank="1" xr:uid="{06A5CF13-68AB-BB47-A663-0340E6AEA136}">
          <x14:formula1>
            <xm:f>drop_down_rule_set!$W$2:$W$4</xm:f>
          </x14:formula1>
          <xm:sqref>V3:V1048576</xm:sqref>
        </x14:dataValidation>
        <x14:dataValidation type="list" allowBlank="1" prompt="Specify Compartment name." xr:uid="{0B4F0F7C-8AE8-9045-A79B-331735538A57}">
          <x14:formula1>
            <xm:f>INDIRECT("drop_down_rule_comp!$D$2:$D$"&amp;drop_down_rule_comp!$C$3+1)</xm:f>
          </x14:formula1>
          <xm:sqref>B3:B1048576</xm:sqref>
        </x14:dataValidation>
        <x14:dataValidation type="list" allowBlank="1" showInputMessage="1" showErrorMessage="1" xr:uid="{74F44705-09B0-D64C-BA46-27638DB0CD35}">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3" t="s">
        <v>1324</v>
      </c>
      <c r="B1" s="113"/>
      <c r="C1" s="113"/>
      <c r="D1" s="113"/>
      <c r="E1" s="113"/>
      <c r="F1" s="113"/>
      <c r="G1" s="113"/>
      <c r="H1" s="113"/>
      <c r="I1" s="113"/>
      <c r="J1" s="113"/>
      <c r="K1" s="113"/>
      <c r="L1" s="113"/>
      <c r="M1" s="113"/>
      <c r="N1" s="113"/>
      <c r="O1" s="113"/>
      <c r="P1" s="113"/>
      <c r="Q1" s="113"/>
      <c r="R1" s="113"/>
      <c r="S1" s="113"/>
    </row>
    <row r="2" spans="1:19" ht="43" customHeight="1" x14ac:dyDescent="0.2">
      <c r="A2" s="17" t="s">
        <v>0</v>
      </c>
      <c r="B2" s="17" t="s">
        <v>6</v>
      </c>
      <c r="C2" s="6" t="s">
        <v>136</v>
      </c>
      <c r="D2" s="17" t="s">
        <v>804</v>
      </c>
      <c r="E2" s="17" t="s">
        <v>665</v>
      </c>
      <c r="F2" s="17" t="s">
        <v>666</v>
      </c>
      <c r="G2" s="17" t="s">
        <v>137</v>
      </c>
      <c r="H2" s="17" t="s">
        <v>138</v>
      </c>
      <c r="I2" s="17" t="s">
        <v>95</v>
      </c>
      <c r="J2" s="17" t="s">
        <v>815</v>
      </c>
      <c r="K2" s="17" t="s">
        <v>139</v>
      </c>
      <c r="L2" s="17" t="s">
        <v>140</v>
      </c>
      <c r="M2" s="17" t="s">
        <v>141</v>
      </c>
      <c r="N2" s="17" t="s">
        <v>142</v>
      </c>
      <c r="O2" s="17" t="s">
        <v>143</v>
      </c>
      <c r="P2" s="17" t="s">
        <v>144</v>
      </c>
      <c r="Q2" s="17" t="s">
        <v>404</v>
      </c>
      <c r="R2" s="17" t="s">
        <v>405</v>
      </c>
      <c r="S2" s="29" t="s">
        <v>424</v>
      </c>
    </row>
    <row r="3" spans="1:19" ht="43.25" customHeight="1" x14ac:dyDescent="0.2">
      <c r="A3" s="34" t="s">
        <v>4</v>
      </c>
      <c r="C3" s="35"/>
      <c r="D3" s="35"/>
      <c r="E3" s="34"/>
      <c r="F3" s="34"/>
      <c r="I3" s="34"/>
      <c r="J3" s="34"/>
      <c r="K3" s="34"/>
      <c r="L3" s="34"/>
      <c r="M3" s="34"/>
      <c r="N3" s="34"/>
      <c r="O3" s="34"/>
      <c r="P3" s="34"/>
      <c r="Q3" s="35"/>
      <c r="R3" s="35"/>
      <c r="S3" s="35"/>
    </row>
    <row r="4" spans="1:19" ht="65.5" customHeight="1" x14ac:dyDescent="0.2">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2" t="s">
        <v>420</v>
      </c>
      <c r="S4" s="56" t="s">
        <v>433</v>
      </c>
    </row>
    <row r="5" spans="1:19" ht="37.25" customHeight="1" x14ac:dyDescent="0.2">
      <c r="A5" s="55"/>
      <c r="B5" s="88"/>
      <c r="C5" s="55"/>
      <c r="D5" s="55"/>
      <c r="E5" s="55"/>
      <c r="F5" s="55"/>
      <c r="G5" s="56"/>
      <c r="H5" s="56"/>
      <c r="I5" s="55"/>
      <c r="J5" s="55"/>
      <c r="K5" s="56"/>
      <c r="L5" s="55" t="s">
        <v>150</v>
      </c>
      <c r="M5" s="55"/>
      <c r="N5" s="55"/>
      <c r="O5" s="55" t="s">
        <v>148</v>
      </c>
      <c r="P5" s="56" t="s">
        <v>149</v>
      </c>
      <c r="Q5" s="55"/>
      <c r="R5" s="55"/>
      <c r="S5" s="55"/>
    </row>
    <row r="6" spans="1:19" ht="43.25" customHeight="1" x14ac:dyDescent="0.2">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F1048576 I3:S1048576 A1:S1"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showInputMessage="1" showErrorMessage="1" xr:uid="{05DA4AED-B0F8-4742-A806-E15EFD5048D6}">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16" t="s">
        <v>1325</v>
      </c>
      <c r="B1" s="117"/>
      <c r="C1" s="117"/>
      <c r="D1" s="117"/>
      <c r="E1" s="117"/>
      <c r="F1" s="117"/>
      <c r="G1" s="117"/>
      <c r="H1" s="117"/>
      <c r="I1" s="117"/>
      <c r="J1" s="117"/>
      <c r="K1" s="117"/>
      <c r="L1" s="117"/>
      <c r="M1" s="117"/>
      <c r="N1" s="117"/>
      <c r="O1" s="117"/>
      <c r="P1" s="117"/>
      <c r="Q1" s="117"/>
      <c r="R1" s="117"/>
      <c r="S1" s="117"/>
      <c r="T1" s="117"/>
      <c r="U1" s="117"/>
      <c r="V1" s="118"/>
    </row>
    <row r="2" spans="1:22" ht="58.25" customHeight="1" x14ac:dyDescent="0.2">
      <c r="A2" s="36" t="s">
        <v>0</v>
      </c>
      <c r="B2" s="36" t="s">
        <v>6</v>
      </c>
      <c r="C2" s="37" t="s">
        <v>136</v>
      </c>
      <c r="D2" s="29" t="s">
        <v>808</v>
      </c>
      <c r="E2" s="36" t="s">
        <v>816</v>
      </c>
      <c r="F2" s="36" t="s">
        <v>155</v>
      </c>
      <c r="G2" s="36" t="s">
        <v>805</v>
      </c>
      <c r="H2" s="36" t="s">
        <v>156</v>
      </c>
      <c r="I2" s="36" t="s">
        <v>157</v>
      </c>
      <c r="J2" s="36" t="s">
        <v>158</v>
      </c>
      <c r="K2" s="36" t="s">
        <v>159</v>
      </c>
      <c r="L2" s="36" t="s">
        <v>446</v>
      </c>
      <c r="M2" s="36" t="s">
        <v>160</v>
      </c>
      <c r="N2" s="36" t="s">
        <v>161</v>
      </c>
      <c r="O2" s="36" t="s">
        <v>162</v>
      </c>
      <c r="P2" s="36" t="s">
        <v>163</v>
      </c>
      <c r="Q2" s="36" t="s">
        <v>164</v>
      </c>
      <c r="R2" s="11" t="s">
        <v>165</v>
      </c>
      <c r="S2" s="29" t="s">
        <v>404</v>
      </c>
      <c r="T2" s="29" t="s">
        <v>403</v>
      </c>
      <c r="U2" s="29" t="s">
        <v>444</v>
      </c>
      <c r="V2" s="29" t="s">
        <v>445</v>
      </c>
    </row>
    <row r="3" spans="1:22" x14ac:dyDescent="0.2">
      <c r="A3" s="35" t="s">
        <v>4</v>
      </c>
      <c r="B3" s="35"/>
      <c r="C3" s="35"/>
      <c r="D3" s="35"/>
      <c r="E3" s="35"/>
      <c r="F3" s="35"/>
      <c r="G3" s="35"/>
      <c r="H3" s="35"/>
      <c r="I3" s="35"/>
      <c r="J3" s="35"/>
      <c r="K3" s="35"/>
      <c r="L3" s="35"/>
      <c r="M3" s="35"/>
      <c r="N3" s="35"/>
      <c r="O3" s="35"/>
      <c r="P3" s="35"/>
      <c r="Q3" s="35"/>
      <c r="R3" s="35"/>
      <c r="S3" s="35"/>
      <c r="T3" s="35"/>
      <c r="U3" s="35"/>
      <c r="V3" s="35"/>
    </row>
    <row r="4" spans="1:22" ht="43.25" customHeight="1" x14ac:dyDescent="0.2">
      <c r="A4" s="55" t="s">
        <v>5</v>
      </c>
      <c r="B4" s="55" t="s">
        <v>353</v>
      </c>
      <c r="C4" s="55" t="s">
        <v>399</v>
      </c>
      <c r="D4" s="55"/>
      <c r="E4" s="55"/>
      <c r="F4" s="55" t="s">
        <v>166</v>
      </c>
      <c r="G4" s="55" t="s">
        <v>1091</v>
      </c>
      <c r="H4" s="55" t="s">
        <v>167</v>
      </c>
      <c r="I4" s="55" t="s">
        <v>168</v>
      </c>
      <c r="J4" s="55">
        <v>80</v>
      </c>
      <c r="K4" s="55" t="s">
        <v>169</v>
      </c>
      <c r="L4" s="55">
        <v>10000</v>
      </c>
      <c r="M4" s="55" t="s">
        <v>170</v>
      </c>
      <c r="N4" s="55" t="s">
        <v>171</v>
      </c>
      <c r="O4" s="55" t="b">
        <v>1</v>
      </c>
      <c r="P4" s="55" t="s">
        <v>169</v>
      </c>
      <c r="Q4" s="55" t="s">
        <v>23</v>
      </c>
      <c r="R4" s="55" t="s">
        <v>98</v>
      </c>
      <c r="S4" s="55" t="s">
        <v>418</v>
      </c>
      <c r="T4" s="93" t="s">
        <v>419</v>
      </c>
      <c r="U4" s="55">
        <v>2</v>
      </c>
      <c r="V4" s="55" t="b">
        <v>1</v>
      </c>
    </row>
    <row r="5" spans="1:22" x14ac:dyDescent="0.2">
      <c r="A5" s="55"/>
      <c r="B5" s="55"/>
      <c r="C5" s="55"/>
      <c r="D5" s="55" t="s">
        <v>153</v>
      </c>
      <c r="E5" s="55"/>
      <c r="F5" s="55" t="s">
        <v>172</v>
      </c>
      <c r="G5" s="55" t="s">
        <v>1092</v>
      </c>
      <c r="H5" s="55" t="s">
        <v>167</v>
      </c>
      <c r="I5" s="55" t="s">
        <v>168</v>
      </c>
      <c r="J5" s="55">
        <v>443</v>
      </c>
      <c r="K5" s="55"/>
      <c r="L5" s="55"/>
      <c r="M5" s="55" t="s">
        <v>173</v>
      </c>
      <c r="N5" s="55" t="s">
        <v>174</v>
      </c>
      <c r="O5" s="55" t="b">
        <v>1</v>
      </c>
      <c r="P5" s="55"/>
      <c r="Q5" s="55" t="s">
        <v>21</v>
      </c>
      <c r="R5" s="55"/>
      <c r="S5" s="55"/>
      <c r="T5" s="55"/>
      <c r="U5" s="55"/>
      <c r="V5" s="55"/>
    </row>
    <row r="6" spans="1:22" ht="28.75" customHeight="1" x14ac:dyDescent="0.2">
      <c r="A6" s="55" t="s">
        <v>5</v>
      </c>
      <c r="B6" s="55" t="s">
        <v>353</v>
      </c>
      <c r="C6" s="55" t="s">
        <v>400</v>
      </c>
      <c r="D6" s="55"/>
      <c r="E6" s="55"/>
      <c r="F6" s="55" t="s">
        <v>175</v>
      </c>
      <c r="G6" s="55" t="s">
        <v>1093</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 customHeight="1" x14ac:dyDescent="0.2">
      <c r="A1" s="113" t="s">
        <v>1326</v>
      </c>
      <c r="B1" s="113"/>
      <c r="C1" s="113"/>
      <c r="D1" s="113"/>
      <c r="E1" s="113"/>
      <c r="F1" s="113"/>
      <c r="G1" s="113"/>
      <c r="H1" s="113"/>
      <c r="I1" s="113"/>
      <c r="J1" s="113"/>
      <c r="K1" s="113"/>
      <c r="L1" s="113"/>
      <c r="M1" s="113"/>
      <c r="N1" s="113"/>
      <c r="O1" s="113"/>
      <c r="P1" s="113"/>
      <c r="Q1" s="113"/>
    </row>
    <row r="2" spans="1:17" ht="46.25" customHeight="1" x14ac:dyDescent="0.2">
      <c r="A2" s="10" t="s">
        <v>0</v>
      </c>
      <c r="B2" s="10" t="s">
        <v>136</v>
      </c>
      <c r="C2" s="10" t="s">
        <v>155</v>
      </c>
      <c r="D2" s="7" t="s">
        <v>240</v>
      </c>
      <c r="E2" s="10" t="s">
        <v>229</v>
      </c>
      <c r="F2" s="10" t="s">
        <v>241</v>
      </c>
      <c r="G2" s="10" t="s">
        <v>242</v>
      </c>
      <c r="H2" s="29" t="s">
        <v>808</v>
      </c>
      <c r="I2" s="29" t="s">
        <v>816</v>
      </c>
      <c r="J2" s="10" t="s">
        <v>243</v>
      </c>
      <c r="K2" s="7" t="s">
        <v>430</v>
      </c>
      <c r="L2" s="7" t="s">
        <v>244</v>
      </c>
      <c r="M2" s="16" t="s">
        <v>245</v>
      </c>
      <c r="N2" s="29" t="s">
        <v>404</v>
      </c>
      <c r="O2" s="29" t="s">
        <v>403</v>
      </c>
      <c r="P2" s="29" t="s">
        <v>444</v>
      </c>
      <c r="Q2" s="29" t="s">
        <v>445</v>
      </c>
    </row>
    <row r="3" spans="1:17" x14ac:dyDescent="0.2">
      <c r="A3" s="35" t="s">
        <v>4</v>
      </c>
      <c r="B3" s="35"/>
      <c r="C3" s="35"/>
      <c r="D3" s="35"/>
      <c r="E3" s="35"/>
      <c r="F3" s="35"/>
      <c r="G3" s="35"/>
      <c r="H3" s="35"/>
      <c r="I3" s="35"/>
      <c r="J3" s="35"/>
      <c r="K3" s="35"/>
      <c r="L3" s="35"/>
      <c r="M3" s="35"/>
      <c r="N3" s="35"/>
      <c r="O3" s="35"/>
      <c r="P3" s="35"/>
      <c r="Q3" s="35"/>
    </row>
    <row r="4" spans="1:17" x14ac:dyDescent="0.2">
      <c r="A4" s="55" t="s">
        <v>5</v>
      </c>
      <c r="B4" s="55" t="s">
        <v>399</v>
      </c>
      <c r="C4" s="55" t="s">
        <v>166</v>
      </c>
      <c r="D4" s="55" t="s">
        <v>246</v>
      </c>
      <c r="E4" s="55" t="s">
        <v>231</v>
      </c>
      <c r="F4" s="55" t="s">
        <v>191</v>
      </c>
      <c r="G4" s="55" t="s">
        <v>23</v>
      </c>
      <c r="H4" s="55"/>
      <c r="I4" s="55"/>
      <c r="J4" s="55" t="s">
        <v>368</v>
      </c>
      <c r="K4" s="55"/>
      <c r="L4" s="55"/>
      <c r="M4" s="55"/>
      <c r="N4" s="55" t="s">
        <v>418</v>
      </c>
      <c r="O4" s="93" t="s">
        <v>419</v>
      </c>
      <c r="P4" s="55">
        <v>2</v>
      </c>
      <c r="Q4" s="55" t="b">
        <v>1</v>
      </c>
    </row>
    <row r="5" spans="1:17" x14ac:dyDescent="0.2">
      <c r="A5" s="55"/>
      <c r="B5" s="55"/>
      <c r="C5" s="55" t="s">
        <v>172</v>
      </c>
      <c r="D5" s="55"/>
      <c r="E5" s="55" t="s">
        <v>234</v>
      </c>
      <c r="F5" s="55" t="s">
        <v>227</v>
      </c>
      <c r="G5" s="55" t="s">
        <v>23</v>
      </c>
      <c r="H5" s="55"/>
      <c r="I5" s="55"/>
      <c r="J5" s="55" t="s">
        <v>428</v>
      </c>
      <c r="K5" s="55"/>
      <c r="L5" s="55"/>
      <c r="M5" s="55"/>
      <c r="N5" s="55"/>
      <c r="O5" s="55"/>
      <c r="P5" s="55"/>
      <c r="Q5" s="55"/>
    </row>
    <row r="6" spans="1:17" x14ac:dyDescent="0.2">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2">
    <dataValidation allowBlank="1" sqref="B3:J1048576 L3:Q1048576" xr:uid="{7586BB6D-DE4D-2B44-80AE-D5F8CEC276CB}"/>
    <dataValidation allowBlank="1" prompt="Select an OCI region" sqref="A1:Q1" xr:uid="{9A2B926D-B91A-9541-A2DC-B472E7DFD11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6" t="s">
        <v>431</v>
      </c>
      <c r="B1" s="117"/>
      <c r="C1" s="117"/>
      <c r="D1" s="117"/>
      <c r="E1" s="117"/>
      <c r="F1" s="117"/>
      <c r="G1" s="117"/>
      <c r="H1" s="117"/>
      <c r="I1" s="117"/>
      <c r="J1" s="119" t="s">
        <v>443</v>
      </c>
      <c r="K1" s="134"/>
      <c r="L1" s="134"/>
      <c r="M1" s="134"/>
      <c r="N1" s="134"/>
      <c r="O1" s="134"/>
      <c r="P1" s="134"/>
      <c r="Q1" s="134"/>
      <c r="R1" s="134"/>
      <c r="S1" s="135"/>
    </row>
    <row r="2" spans="1:19" ht="58.75" customHeight="1" x14ac:dyDescent="0.2">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442</v>
      </c>
      <c r="P2" s="10" t="s">
        <v>188</v>
      </c>
      <c r="Q2" s="10" t="s">
        <v>189</v>
      </c>
      <c r="R2" s="10" t="s">
        <v>190</v>
      </c>
      <c r="S2" s="10" t="s">
        <v>26</v>
      </c>
    </row>
    <row r="3" spans="1:19" ht="21.75" customHeight="1" x14ac:dyDescent="0.2">
      <c r="A3" s="35" t="s">
        <v>4</v>
      </c>
      <c r="B3" s="35"/>
      <c r="C3" s="35"/>
      <c r="D3" s="35"/>
      <c r="E3" s="35"/>
      <c r="F3" s="35"/>
      <c r="G3" s="35"/>
      <c r="H3" s="35"/>
      <c r="I3" s="35"/>
      <c r="J3" s="35"/>
      <c r="K3" s="35"/>
      <c r="L3" s="35"/>
      <c r="M3" s="35"/>
      <c r="N3" s="35"/>
      <c r="O3" s="35"/>
      <c r="P3" s="35"/>
      <c r="Q3" s="35"/>
      <c r="R3" s="35"/>
      <c r="S3" s="35"/>
    </row>
    <row r="4" spans="1:19" x14ac:dyDescent="0.2">
      <c r="A4" s="55" t="s">
        <v>5</v>
      </c>
      <c r="B4" s="55" t="s">
        <v>399</v>
      </c>
      <c r="C4" s="55" t="s">
        <v>191</v>
      </c>
      <c r="D4" s="55" t="s">
        <v>192</v>
      </c>
      <c r="E4" s="55" t="s">
        <v>402</v>
      </c>
      <c r="F4" s="55"/>
      <c r="G4" s="55"/>
      <c r="H4" s="55"/>
      <c r="I4" s="55"/>
      <c r="J4" s="55"/>
      <c r="K4" s="55"/>
      <c r="L4" s="55"/>
      <c r="M4" s="55"/>
      <c r="N4" s="55"/>
      <c r="O4" s="55"/>
      <c r="P4" s="55"/>
      <c r="Q4" s="55"/>
      <c r="R4" s="55">
        <v>405</v>
      </c>
      <c r="S4" s="55"/>
    </row>
    <row r="5" spans="1:19" x14ac:dyDescent="0.2">
      <c r="A5" s="55"/>
      <c r="B5" s="55"/>
      <c r="C5" s="55"/>
      <c r="D5" s="55"/>
      <c r="E5" s="55" t="s">
        <v>194</v>
      </c>
      <c r="F5" s="55"/>
      <c r="G5" s="55"/>
      <c r="H5" s="55"/>
      <c r="I5" s="55"/>
      <c r="J5" s="55"/>
      <c r="K5" s="55"/>
      <c r="L5" s="55"/>
      <c r="M5" s="55"/>
      <c r="N5" s="55"/>
      <c r="O5" s="55"/>
      <c r="P5" s="55"/>
      <c r="Q5" s="55"/>
      <c r="R5" s="55"/>
      <c r="S5" s="55"/>
    </row>
    <row r="6" spans="1:19" x14ac:dyDescent="0.2">
      <c r="A6" s="55"/>
      <c r="B6" s="55"/>
      <c r="C6" s="55"/>
      <c r="D6" s="55"/>
      <c r="E6" s="55" t="s">
        <v>195</v>
      </c>
      <c r="F6" s="55"/>
      <c r="G6" s="55"/>
      <c r="H6" s="55"/>
      <c r="I6" s="55"/>
      <c r="J6" s="55"/>
      <c r="K6" s="55"/>
      <c r="L6" s="55"/>
      <c r="M6" s="55"/>
      <c r="N6" s="55"/>
      <c r="O6" s="55"/>
      <c r="P6" s="55"/>
      <c r="Q6" s="55"/>
      <c r="R6" s="55"/>
      <c r="S6" s="55"/>
    </row>
    <row r="7" spans="1:19" x14ac:dyDescent="0.2">
      <c r="A7" s="55"/>
      <c r="B7" s="55"/>
      <c r="C7" s="55"/>
      <c r="D7" s="55"/>
      <c r="E7" s="55" t="s">
        <v>196</v>
      </c>
      <c r="F7" s="55"/>
      <c r="G7" s="55"/>
      <c r="H7" s="55"/>
      <c r="I7" s="55"/>
      <c r="J7" s="55"/>
      <c r="K7" s="55"/>
      <c r="L7" s="55"/>
      <c r="M7" s="55"/>
      <c r="N7" s="55"/>
      <c r="O7" s="55"/>
      <c r="P7" s="55"/>
      <c r="Q7" s="55"/>
      <c r="R7" s="55"/>
      <c r="S7" s="55"/>
    </row>
    <row r="8" spans="1:19" x14ac:dyDescent="0.2">
      <c r="A8" s="55"/>
      <c r="B8" s="55"/>
      <c r="C8" s="55"/>
      <c r="D8" s="55"/>
      <c r="E8" s="55" t="s">
        <v>197</v>
      </c>
      <c r="F8" s="55"/>
      <c r="G8" s="55"/>
      <c r="H8" s="55"/>
      <c r="I8" s="55"/>
      <c r="J8" s="55"/>
      <c r="K8" s="55"/>
      <c r="L8" s="55"/>
      <c r="M8" s="55"/>
      <c r="N8" s="55"/>
      <c r="O8" s="55"/>
      <c r="P8" s="55">
        <v>301</v>
      </c>
      <c r="Q8" s="55"/>
      <c r="R8" s="55"/>
      <c r="S8" s="55"/>
    </row>
    <row r="9" spans="1:19" x14ac:dyDescent="0.2">
      <c r="A9" s="55"/>
      <c r="B9" s="55"/>
      <c r="C9" s="55"/>
      <c r="D9" s="55" t="s">
        <v>198</v>
      </c>
      <c r="E9" s="55"/>
      <c r="F9" s="55" t="b">
        <v>1</v>
      </c>
      <c r="G9" s="55">
        <v>32</v>
      </c>
      <c r="H9" s="55"/>
      <c r="I9" s="55"/>
      <c r="J9" s="55"/>
      <c r="K9" s="55"/>
      <c r="L9" s="55"/>
      <c r="M9" s="55"/>
      <c r="N9" s="55"/>
      <c r="O9" s="55"/>
      <c r="P9" s="55"/>
      <c r="Q9" s="55"/>
      <c r="R9" s="55"/>
      <c r="S9" s="55"/>
    </row>
    <row r="10" spans="1:19" x14ac:dyDescent="0.2">
      <c r="A10" s="55"/>
      <c r="B10" s="55"/>
      <c r="C10" s="55"/>
      <c r="D10" s="55" t="s">
        <v>199</v>
      </c>
      <c r="E10" s="55"/>
      <c r="F10" s="55"/>
      <c r="G10" s="55"/>
      <c r="H10" s="55" t="s">
        <v>200</v>
      </c>
      <c r="I10" s="55" t="s">
        <v>201</v>
      </c>
      <c r="J10" s="55" t="s">
        <v>202</v>
      </c>
      <c r="K10" s="55"/>
      <c r="L10" s="55"/>
      <c r="M10" s="55"/>
      <c r="N10" s="55"/>
      <c r="O10" s="55"/>
      <c r="P10" s="55"/>
      <c r="Q10" s="55"/>
      <c r="R10" s="55"/>
      <c r="S10" s="55"/>
    </row>
    <row r="11" spans="1:19" x14ac:dyDescent="0.2">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x14ac:dyDescent="0.2">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x14ac:dyDescent="0.2">
      <c r="A13" s="55"/>
      <c r="B13" s="55"/>
      <c r="C13" s="55"/>
      <c r="D13" s="55" t="s">
        <v>212</v>
      </c>
      <c r="E13" s="55"/>
      <c r="F13" s="55"/>
      <c r="G13" s="55"/>
      <c r="H13" s="55"/>
      <c r="I13" s="55"/>
      <c r="J13" s="55"/>
      <c r="K13" s="55"/>
      <c r="L13" s="55" t="s">
        <v>213</v>
      </c>
      <c r="M13" s="55"/>
      <c r="N13" s="55"/>
      <c r="O13" s="55"/>
      <c r="P13" s="55"/>
      <c r="Q13" s="55" t="s">
        <v>214</v>
      </c>
      <c r="R13" s="55"/>
      <c r="S13" s="55"/>
    </row>
    <row r="14" spans="1:19" x14ac:dyDescent="0.2">
      <c r="A14" s="55"/>
      <c r="B14" s="55"/>
      <c r="C14" s="55"/>
      <c r="D14" s="55" t="s">
        <v>215</v>
      </c>
      <c r="E14" s="55"/>
      <c r="F14" s="55"/>
      <c r="G14" s="55"/>
      <c r="H14" s="55"/>
      <c r="I14" s="55"/>
      <c r="J14" s="55"/>
      <c r="K14" s="55"/>
      <c r="L14" s="55" t="s">
        <v>216</v>
      </c>
      <c r="M14" s="55"/>
      <c r="N14" s="55"/>
      <c r="O14" s="55"/>
      <c r="P14" s="55"/>
      <c r="Q14" s="55"/>
      <c r="R14" s="55"/>
      <c r="S14" s="55" t="s">
        <v>154</v>
      </c>
    </row>
    <row r="15" spans="1:19" x14ac:dyDescent="0.2">
      <c r="A15" s="55"/>
      <c r="B15" s="55"/>
      <c r="C15" s="55"/>
      <c r="D15" s="55" t="s">
        <v>217</v>
      </c>
      <c r="E15" s="55"/>
      <c r="F15" s="55"/>
      <c r="G15" s="55"/>
      <c r="H15" s="55"/>
      <c r="I15" s="55"/>
      <c r="J15" s="55"/>
      <c r="K15" s="55"/>
      <c r="L15" s="55" t="s">
        <v>218</v>
      </c>
      <c r="M15" s="55"/>
      <c r="N15" s="55"/>
      <c r="O15" s="55"/>
      <c r="P15" s="55"/>
      <c r="Q15" s="55"/>
      <c r="R15" s="55"/>
      <c r="S15" s="55"/>
    </row>
    <row r="16" spans="1:19" x14ac:dyDescent="0.2">
      <c r="A16" s="55"/>
      <c r="B16" s="55"/>
      <c r="C16" s="55"/>
      <c r="D16" s="55" t="s">
        <v>219</v>
      </c>
      <c r="E16" s="55"/>
      <c r="F16" s="55"/>
      <c r="G16" s="55"/>
      <c r="H16" s="55"/>
      <c r="I16" s="55"/>
      <c r="J16" s="55"/>
      <c r="K16" s="55"/>
      <c r="L16" s="55" t="s">
        <v>220</v>
      </c>
      <c r="M16" s="55"/>
      <c r="N16" s="55"/>
      <c r="O16" s="55"/>
      <c r="P16" s="55"/>
      <c r="Q16" s="55"/>
      <c r="R16" s="55"/>
      <c r="S16" s="55" t="s">
        <v>221</v>
      </c>
    </row>
    <row r="17" spans="1:19" x14ac:dyDescent="0.2">
      <c r="A17" s="55"/>
      <c r="B17" s="55"/>
      <c r="C17" s="55"/>
      <c r="D17" s="55" t="s">
        <v>222</v>
      </c>
      <c r="E17" s="55"/>
      <c r="F17" s="55"/>
      <c r="G17" s="55"/>
      <c r="H17" s="55"/>
      <c r="I17" s="55"/>
      <c r="J17" s="55"/>
      <c r="K17" s="55"/>
      <c r="L17" s="55" t="s">
        <v>223</v>
      </c>
      <c r="M17" s="55"/>
      <c r="N17" s="55"/>
      <c r="O17" s="55"/>
      <c r="P17" s="55"/>
      <c r="Q17" s="55"/>
      <c r="R17" s="55"/>
      <c r="S17" s="55"/>
    </row>
    <row r="18" spans="1:19" x14ac:dyDescent="0.2">
      <c r="A18" s="55"/>
      <c r="B18" s="55"/>
      <c r="C18" s="55"/>
      <c r="D18" s="55" t="s">
        <v>224</v>
      </c>
      <c r="E18" s="55"/>
      <c r="F18" s="55"/>
      <c r="G18" s="55"/>
      <c r="H18" s="55"/>
      <c r="I18" s="55"/>
      <c r="J18" s="55"/>
      <c r="K18" s="55"/>
      <c r="L18" s="55" t="s">
        <v>225</v>
      </c>
      <c r="M18" s="55"/>
      <c r="N18" s="55"/>
      <c r="O18" s="55"/>
      <c r="P18" s="55"/>
      <c r="Q18" s="55" t="s">
        <v>226</v>
      </c>
      <c r="R18" s="55"/>
      <c r="S18" s="55"/>
    </row>
    <row r="19" spans="1:19" x14ac:dyDescent="0.2">
      <c r="A19" s="55"/>
      <c r="B19" s="55"/>
      <c r="C19" s="55"/>
      <c r="D19" s="55"/>
      <c r="E19" s="55"/>
      <c r="F19" s="55"/>
      <c r="G19" s="55"/>
      <c r="H19" s="55"/>
      <c r="I19" s="55"/>
      <c r="J19" s="55"/>
      <c r="K19" s="55"/>
      <c r="L19" s="55"/>
      <c r="M19" s="55"/>
      <c r="N19" s="55"/>
      <c r="O19" s="55"/>
      <c r="P19" s="55"/>
      <c r="Q19" s="55"/>
      <c r="R19" s="55"/>
      <c r="S19" s="55"/>
    </row>
    <row r="20" spans="1:19" x14ac:dyDescent="0.2">
      <c r="A20" s="55"/>
      <c r="B20" s="55"/>
      <c r="C20" s="55" t="s">
        <v>227</v>
      </c>
      <c r="D20" s="55" t="s">
        <v>192</v>
      </c>
      <c r="E20" s="55" t="s">
        <v>193</v>
      </c>
      <c r="F20" s="55"/>
      <c r="G20" s="55"/>
      <c r="H20" s="55"/>
      <c r="I20" s="55"/>
      <c r="J20" s="55"/>
      <c r="K20" s="55"/>
      <c r="L20" s="55"/>
      <c r="M20" s="55"/>
      <c r="N20" s="55"/>
      <c r="O20" s="55"/>
      <c r="P20" s="55"/>
      <c r="Q20" s="55"/>
      <c r="R20" s="55"/>
      <c r="S20" s="55"/>
    </row>
    <row r="21" spans="1:19" x14ac:dyDescent="0.2">
      <c r="A21" s="55"/>
      <c r="B21" s="55"/>
      <c r="C21" s="55"/>
      <c r="D21" s="55"/>
      <c r="E21" s="55" t="s">
        <v>194</v>
      </c>
      <c r="F21" s="55"/>
      <c r="G21" s="55"/>
      <c r="H21" s="55"/>
      <c r="I21" s="55"/>
      <c r="J21" s="55"/>
      <c r="K21" s="55"/>
      <c r="L21" s="55"/>
      <c r="M21" s="55"/>
      <c r="N21" s="55"/>
      <c r="O21" s="55"/>
      <c r="P21" s="55"/>
      <c r="Q21" s="55"/>
      <c r="R21" s="55"/>
      <c r="S21" s="55"/>
    </row>
    <row r="22" spans="1:19" x14ac:dyDescent="0.2">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x14ac:dyDescent="0.2">
      <c r="A23" s="55"/>
      <c r="B23" s="55"/>
      <c r="C23" s="55"/>
      <c r="D23" s="55"/>
      <c r="E23" s="55" t="s">
        <v>194</v>
      </c>
      <c r="F23" s="55"/>
      <c r="G23" s="55"/>
      <c r="H23" s="55"/>
      <c r="I23" s="55"/>
      <c r="J23" s="55" t="s">
        <v>1185</v>
      </c>
      <c r="K23" s="55"/>
      <c r="L23" s="55"/>
      <c r="M23" s="55"/>
      <c r="N23" s="55"/>
      <c r="O23" s="55"/>
      <c r="P23" s="55"/>
      <c r="Q23" s="55"/>
      <c r="R23" s="55"/>
      <c r="S23" s="55"/>
    </row>
  </sheetData>
  <mergeCells count="2">
    <mergeCell ref="A1:I1"/>
    <mergeCell ref="J1:S1"/>
  </mergeCells>
  <dataValidations count="1">
    <dataValidation allowBlank="1" sqref="E1:E2 B3:C1048576 F3:F1048576 I3:J1048576 L3:O1048576 Q3:S1048576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2" customFormat="1" ht="44.5" customHeight="1" x14ac:dyDescent="0.2">
      <c r="A1" s="113" t="s">
        <v>432</v>
      </c>
      <c r="B1" s="120"/>
      <c r="C1" s="120"/>
      <c r="D1" s="120"/>
      <c r="E1" s="120"/>
      <c r="F1" s="121"/>
    </row>
    <row r="2" spans="1:6" ht="14.5" customHeight="1" x14ac:dyDescent="0.2">
      <c r="A2" s="17" t="s">
        <v>0</v>
      </c>
      <c r="B2" s="6" t="s">
        <v>136</v>
      </c>
      <c r="C2" s="17" t="s">
        <v>229</v>
      </c>
      <c r="D2" s="17" t="s">
        <v>155</v>
      </c>
      <c r="E2" s="17" t="s">
        <v>114</v>
      </c>
      <c r="F2" s="17" t="s">
        <v>230</v>
      </c>
    </row>
    <row r="3" spans="1:6" x14ac:dyDescent="0.2">
      <c r="A3" s="35" t="s">
        <v>4</v>
      </c>
      <c r="B3" s="35"/>
      <c r="C3" s="35"/>
      <c r="D3" s="35"/>
      <c r="E3" s="35"/>
      <c r="F3" s="35"/>
    </row>
    <row r="4" spans="1:6" x14ac:dyDescent="0.2">
      <c r="A4" s="55" t="s">
        <v>5</v>
      </c>
      <c r="B4" s="55" t="s">
        <v>399</v>
      </c>
      <c r="C4" s="55" t="s">
        <v>231</v>
      </c>
      <c r="D4" s="55" t="s">
        <v>166</v>
      </c>
      <c r="E4" s="55" t="s">
        <v>232</v>
      </c>
      <c r="F4" s="55" t="s">
        <v>206</v>
      </c>
    </row>
    <row r="5" spans="1:6" x14ac:dyDescent="0.2">
      <c r="A5" s="55"/>
      <c r="B5" s="55"/>
      <c r="C5" s="55"/>
      <c r="D5" s="55" t="s">
        <v>172</v>
      </c>
      <c r="E5" s="55" t="s">
        <v>233</v>
      </c>
      <c r="F5" s="55" t="s">
        <v>210</v>
      </c>
    </row>
    <row r="6" spans="1:6" x14ac:dyDescent="0.2">
      <c r="A6" s="55"/>
      <c r="B6" s="55"/>
      <c r="C6" s="55" t="s">
        <v>234</v>
      </c>
      <c r="D6" s="55" t="s">
        <v>166</v>
      </c>
      <c r="E6" s="55" t="s">
        <v>235</v>
      </c>
      <c r="F6" s="55" t="s">
        <v>236</v>
      </c>
    </row>
    <row r="7" spans="1:6" x14ac:dyDescent="0.2">
      <c r="A7" s="55" t="s">
        <v>5</v>
      </c>
      <c r="B7" s="55" t="s">
        <v>400</v>
      </c>
      <c r="C7" s="55" t="s">
        <v>237</v>
      </c>
      <c r="D7" s="55" t="s">
        <v>175</v>
      </c>
      <c r="E7" s="55" t="s">
        <v>238</v>
      </c>
      <c r="F7" s="55" t="s">
        <v>239</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R26"/>
  <sheetViews>
    <sheetView workbookViewId="0">
      <selection sqref="A1:L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 customWidth="1"/>
    <col min="8" max="9" width="8.6640625" customWidth="1"/>
    <col min="10" max="10" width="16.1640625" customWidth="1"/>
    <col min="11" max="12" width="8.6640625" customWidth="1"/>
    <col min="13" max="18" width="8.6640625" style="85"/>
  </cols>
  <sheetData>
    <row r="1" spans="1:12" ht="17" customHeight="1" x14ac:dyDescent="0.2">
      <c r="A1" s="116" t="s">
        <v>825</v>
      </c>
      <c r="B1" s="117"/>
      <c r="C1" s="117"/>
      <c r="D1" s="117"/>
      <c r="E1" s="117"/>
      <c r="F1" s="117"/>
      <c r="G1" s="117"/>
      <c r="H1" s="117"/>
      <c r="I1" s="117"/>
      <c r="J1" s="117"/>
      <c r="K1" s="117"/>
      <c r="L1" s="118"/>
    </row>
    <row r="2" spans="1:12" ht="58" customHeight="1" x14ac:dyDescent="0.2">
      <c r="A2" s="29" t="s">
        <v>0</v>
      </c>
      <c r="B2" s="29" t="s">
        <v>6</v>
      </c>
      <c r="C2" s="28" t="s">
        <v>826</v>
      </c>
      <c r="D2" s="29" t="s">
        <v>39</v>
      </c>
      <c r="E2" s="29" t="s">
        <v>843</v>
      </c>
      <c r="F2" s="29" t="s">
        <v>95</v>
      </c>
      <c r="G2" s="29" t="s">
        <v>844</v>
      </c>
      <c r="H2" s="29" t="s">
        <v>243</v>
      </c>
      <c r="I2" s="29" t="s">
        <v>155</v>
      </c>
      <c r="J2" s="29" t="s">
        <v>845</v>
      </c>
      <c r="K2" s="29" t="s">
        <v>244</v>
      </c>
      <c r="L2" s="29" t="s">
        <v>424</v>
      </c>
    </row>
    <row r="3" spans="1:12" x14ac:dyDescent="0.2">
      <c r="A3" s="35" t="s">
        <v>4</v>
      </c>
      <c r="C3" s="35"/>
      <c r="D3" s="35"/>
      <c r="E3" s="35"/>
      <c r="F3" s="35"/>
      <c r="G3" s="35"/>
      <c r="H3" s="35"/>
      <c r="I3" s="35"/>
      <c r="J3" s="35"/>
      <c r="K3" s="35"/>
      <c r="L3" s="35"/>
    </row>
    <row r="4" spans="1:12" ht="32" x14ac:dyDescent="0.2">
      <c r="A4" s="56" t="s">
        <v>709</v>
      </c>
      <c r="B4" s="88" t="s">
        <v>353</v>
      </c>
      <c r="C4" s="56" t="s">
        <v>830</v>
      </c>
      <c r="D4" s="56" t="s">
        <v>823</v>
      </c>
      <c r="E4" s="56" t="b">
        <v>0</v>
      </c>
      <c r="F4" s="56"/>
      <c r="G4" s="56"/>
      <c r="H4" s="56" t="s">
        <v>846</v>
      </c>
      <c r="I4" s="56" t="s">
        <v>831</v>
      </c>
      <c r="J4" s="56" t="s">
        <v>847</v>
      </c>
      <c r="K4" s="56">
        <v>7003</v>
      </c>
      <c r="L4" s="56"/>
    </row>
    <row r="5" spans="1:12" s="85" customFormat="1" ht="32" x14ac:dyDescent="0.2">
      <c r="A5" s="56" t="s">
        <v>709</v>
      </c>
      <c r="B5" s="88" t="s">
        <v>353</v>
      </c>
      <c r="C5" s="56" t="s">
        <v>835</v>
      </c>
      <c r="D5" s="56" t="s">
        <v>848</v>
      </c>
      <c r="E5" s="56" t="b">
        <v>1</v>
      </c>
      <c r="F5" s="56" t="s">
        <v>849</v>
      </c>
      <c r="G5" s="56" t="s">
        <v>850</v>
      </c>
      <c r="H5" s="56" t="s">
        <v>851</v>
      </c>
      <c r="I5" s="56" t="s">
        <v>836</v>
      </c>
      <c r="J5" s="56" t="s">
        <v>838</v>
      </c>
      <c r="K5" s="56">
        <v>53</v>
      </c>
      <c r="L5" s="56"/>
    </row>
    <row r="6" spans="1:12" s="85" customFormat="1" ht="16" x14ac:dyDescent="0.2">
      <c r="A6" s="56"/>
      <c r="B6" s="55"/>
      <c r="C6" s="56"/>
      <c r="D6" s="56"/>
      <c r="E6" s="56"/>
      <c r="F6" s="56"/>
      <c r="G6" s="56"/>
      <c r="H6" s="56" t="s">
        <v>852</v>
      </c>
      <c r="I6" s="56" t="s">
        <v>840</v>
      </c>
      <c r="J6" s="56" t="s">
        <v>698</v>
      </c>
      <c r="K6" s="56">
        <v>22</v>
      </c>
      <c r="L6" s="56"/>
    </row>
    <row r="7" spans="1:12" s="85" customFormat="1" x14ac:dyDescent="0.2">
      <c r="A7"/>
      <c r="B7"/>
      <c r="C7"/>
      <c r="D7"/>
      <c r="E7"/>
      <c r="F7"/>
      <c r="G7"/>
      <c r="H7"/>
      <c r="I7"/>
      <c r="J7"/>
      <c r="K7"/>
      <c r="L7"/>
    </row>
    <row r="8" spans="1:12" s="85" customFormat="1" x14ac:dyDescent="0.2">
      <c r="A8"/>
      <c r="B8"/>
      <c r="C8"/>
      <c r="D8"/>
      <c r="E8"/>
      <c r="F8"/>
      <c r="G8"/>
      <c r="H8"/>
      <c r="I8"/>
      <c r="J8"/>
      <c r="K8"/>
      <c r="L8"/>
    </row>
    <row r="9" spans="1:12" s="85" customFormat="1" x14ac:dyDescent="0.2">
      <c r="A9"/>
      <c r="B9"/>
      <c r="C9"/>
      <c r="D9"/>
      <c r="E9"/>
      <c r="F9"/>
      <c r="G9"/>
      <c r="H9"/>
      <c r="I9"/>
      <c r="J9"/>
      <c r="K9"/>
      <c r="L9"/>
    </row>
    <row r="10" spans="1:12" s="85" customFormat="1" x14ac:dyDescent="0.2">
      <c r="A10"/>
      <c r="B10"/>
      <c r="C10"/>
      <c r="D10"/>
      <c r="E10"/>
      <c r="F10"/>
      <c r="G10"/>
      <c r="H10"/>
      <c r="I10"/>
      <c r="J10"/>
      <c r="K10"/>
      <c r="L10"/>
    </row>
    <row r="11" spans="1:12" s="85" customFormat="1" x14ac:dyDescent="0.2">
      <c r="A11"/>
      <c r="B11"/>
      <c r="C11"/>
      <c r="D11"/>
      <c r="E11"/>
      <c r="F11"/>
      <c r="G11"/>
      <c r="H11"/>
      <c r="I11"/>
      <c r="J11"/>
      <c r="K11"/>
      <c r="L11"/>
    </row>
    <row r="12" spans="1:12" s="85" customFormat="1" x14ac:dyDescent="0.2">
      <c r="A12"/>
      <c r="B12"/>
      <c r="C12"/>
      <c r="D12"/>
      <c r="E12"/>
      <c r="F12"/>
      <c r="G12"/>
      <c r="H12"/>
      <c r="I12"/>
      <c r="J12"/>
      <c r="K12"/>
      <c r="L12"/>
    </row>
    <row r="13" spans="1:12" s="85" customFormat="1" x14ac:dyDescent="0.2">
      <c r="A13"/>
      <c r="B13"/>
      <c r="C13"/>
      <c r="D13"/>
      <c r="E13"/>
      <c r="F13"/>
      <c r="G13"/>
      <c r="H13"/>
      <c r="I13"/>
      <c r="J13"/>
      <c r="K13"/>
      <c r="L13"/>
    </row>
    <row r="14" spans="1:12" s="85" customFormat="1" x14ac:dyDescent="0.2">
      <c r="A14"/>
      <c r="B14"/>
      <c r="C14"/>
      <c r="D14"/>
      <c r="E14"/>
      <c r="F14"/>
      <c r="G14"/>
      <c r="H14"/>
      <c r="I14"/>
      <c r="J14"/>
      <c r="K14"/>
      <c r="L14"/>
    </row>
    <row r="15" spans="1:12" s="85" customFormat="1" x14ac:dyDescent="0.2">
      <c r="A15"/>
      <c r="B15"/>
      <c r="C15"/>
      <c r="D15"/>
      <c r="E15"/>
      <c r="F15"/>
      <c r="G15"/>
      <c r="H15"/>
      <c r="I15"/>
      <c r="J15"/>
      <c r="K15"/>
      <c r="L15"/>
    </row>
    <row r="16" spans="1:12" s="85" customFormat="1" x14ac:dyDescent="0.2">
      <c r="A16"/>
      <c r="B16"/>
      <c r="C16"/>
      <c r="D16"/>
      <c r="E16"/>
      <c r="F16"/>
      <c r="G16"/>
      <c r="H16"/>
      <c r="I16"/>
      <c r="J16"/>
      <c r="K16"/>
      <c r="L16"/>
    </row>
    <row r="17" spans="1:12" s="85" customFormat="1" x14ac:dyDescent="0.2">
      <c r="A17"/>
      <c r="B17"/>
      <c r="C17"/>
      <c r="D17"/>
      <c r="E17"/>
      <c r="F17"/>
      <c r="G17"/>
      <c r="H17"/>
      <c r="I17"/>
      <c r="J17"/>
      <c r="K17"/>
      <c r="L17"/>
    </row>
    <row r="18" spans="1:12" s="85" customFormat="1" x14ac:dyDescent="0.2">
      <c r="A18"/>
      <c r="B18"/>
      <c r="C18"/>
      <c r="D18"/>
      <c r="E18"/>
      <c r="F18"/>
      <c r="G18"/>
      <c r="H18"/>
      <c r="I18"/>
      <c r="J18"/>
      <c r="K18"/>
      <c r="L18"/>
    </row>
    <row r="19" spans="1:12" s="85" customFormat="1" x14ac:dyDescent="0.2">
      <c r="A19"/>
      <c r="B19"/>
      <c r="C19"/>
      <c r="D19"/>
      <c r="E19"/>
      <c r="F19"/>
      <c r="G19"/>
      <c r="H19"/>
      <c r="I19"/>
      <c r="J19"/>
      <c r="K19"/>
      <c r="L19"/>
    </row>
    <row r="20" spans="1:12" s="85" customFormat="1" x14ac:dyDescent="0.2">
      <c r="A20"/>
      <c r="B20"/>
      <c r="C20"/>
      <c r="D20"/>
      <c r="E20"/>
      <c r="F20"/>
      <c r="G20"/>
      <c r="H20"/>
      <c r="I20"/>
      <c r="J20"/>
      <c r="K20"/>
      <c r="L20"/>
    </row>
    <row r="21" spans="1:12" s="85" customFormat="1" x14ac:dyDescent="0.2">
      <c r="A21"/>
      <c r="B21"/>
      <c r="C21"/>
      <c r="D21"/>
      <c r="E21"/>
      <c r="F21"/>
      <c r="G21"/>
      <c r="H21"/>
      <c r="I21"/>
      <c r="J21"/>
      <c r="K21"/>
      <c r="L21"/>
    </row>
    <row r="22" spans="1:12" s="85" customFormat="1" x14ac:dyDescent="0.2">
      <c r="A22"/>
      <c r="B22"/>
      <c r="C22"/>
      <c r="D22"/>
      <c r="E22"/>
      <c r="F22"/>
      <c r="G22"/>
      <c r="H22"/>
      <c r="I22"/>
      <c r="J22"/>
      <c r="K22"/>
      <c r="L22"/>
    </row>
    <row r="23" spans="1:12" s="85" customFormat="1" x14ac:dyDescent="0.2">
      <c r="A23"/>
      <c r="B23"/>
      <c r="C23"/>
      <c r="D23"/>
      <c r="E23"/>
      <c r="F23"/>
      <c r="G23"/>
      <c r="H23"/>
      <c r="I23"/>
      <c r="J23"/>
      <c r="K23"/>
      <c r="L23"/>
    </row>
    <row r="24" spans="1:12" s="85" customFormat="1" x14ac:dyDescent="0.2">
      <c r="A24"/>
      <c r="B24"/>
      <c r="C24"/>
      <c r="D24"/>
      <c r="E24"/>
      <c r="F24"/>
      <c r="G24"/>
      <c r="H24"/>
      <c r="I24"/>
      <c r="J24"/>
      <c r="K24"/>
      <c r="L24"/>
    </row>
    <row r="25" spans="1:12" s="85" customFormat="1" x14ac:dyDescent="0.2">
      <c r="A25"/>
      <c r="B25"/>
      <c r="C25"/>
      <c r="D25"/>
      <c r="E25"/>
      <c r="F25"/>
      <c r="G25"/>
      <c r="H25"/>
      <c r="I25"/>
      <c r="J25"/>
      <c r="K25"/>
      <c r="L25"/>
    </row>
    <row r="26" spans="1:12" s="85" customFormat="1" x14ac:dyDescent="0.2">
      <c r="A26"/>
      <c r="B26"/>
      <c r="C26"/>
      <c r="D26"/>
      <c r="E26"/>
      <c r="F26"/>
      <c r="G26"/>
      <c r="H26"/>
      <c r="I26"/>
      <c r="J26"/>
      <c r="K26"/>
      <c r="L26"/>
    </row>
  </sheetData>
  <mergeCells count="1">
    <mergeCell ref="A1:L1"/>
  </mergeCells>
  <dataValidations count="1">
    <dataValidation allowBlank="1" sqref="C3:C1048576 E3:L1048576" xr:uid="{8CE3F8CF-210A-714C-BA4B-C962261BB05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E5D2638-2AC4-9748-9304-14599F68AF22}">
          <x14:formula1>
            <xm:f>drop_down_rule_set!$L$2:$L$43</xm:f>
          </x14:formula1>
          <xm:sqref>A3:A1048576</xm:sqref>
        </x14:dataValidation>
        <x14:dataValidation type="list" allowBlank="1" prompt="Specify Compartment name." xr:uid="{8379005F-9A39-104D-B34E-9381241DBFF2}">
          <x14:formula1>
            <xm:f>INDIRECT("drop_down_rule_comp!$D$2:$D$"&amp;drop_down_rule_comp!$C$3+1)</xm:f>
          </x14:formula1>
          <xm:sqref>B3:B1048576</xm:sqref>
        </x14:dataValidation>
        <x14:dataValidation type="list" allowBlank="1" showInputMessage="1" showErrorMessage="1" xr:uid="{FF385206-E63A-D04A-BCC0-83F877375DB5}">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6" t="s">
        <v>825</v>
      </c>
      <c r="B1" s="117"/>
      <c r="C1" s="117"/>
      <c r="D1" s="117"/>
      <c r="E1" s="117"/>
      <c r="F1" s="117"/>
      <c r="G1" s="117"/>
      <c r="H1" s="117"/>
      <c r="I1" s="117"/>
      <c r="J1" s="117"/>
      <c r="K1" s="117"/>
    </row>
    <row r="2" spans="1:11" ht="72.5" customHeight="1" x14ac:dyDescent="0.2">
      <c r="A2" s="29" t="s">
        <v>0</v>
      </c>
      <c r="B2" s="29" t="s">
        <v>6</v>
      </c>
      <c r="C2" s="28" t="s">
        <v>826</v>
      </c>
      <c r="D2" s="29" t="s">
        <v>155</v>
      </c>
      <c r="E2" s="29" t="s">
        <v>827</v>
      </c>
      <c r="F2" s="29" t="s">
        <v>828</v>
      </c>
      <c r="G2" s="29" t="s">
        <v>829</v>
      </c>
      <c r="H2" s="29" t="s">
        <v>158</v>
      </c>
      <c r="I2" s="29" t="s">
        <v>159</v>
      </c>
      <c r="J2" s="29" t="s">
        <v>446</v>
      </c>
      <c r="K2" s="29" t="s">
        <v>805</v>
      </c>
    </row>
    <row r="3" spans="1:11" ht="29" customHeight="1" x14ac:dyDescent="0.2">
      <c r="A3" s="35" t="s">
        <v>4</v>
      </c>
      <c r="C3" s="35"/>
      <c r="D3" s="35"/>
      <c r="E3" s="35"/>
      <c r="F3" s="35"/>
      <c r="G3" s="35"/>
      <c r="H3" s="35"/>
      <c r="I3" s="35"/>
      <c r="J3" s="35"/>
      <c r="K3" s="35"/>
    </row>
    <row r="4" spans="1:11" ht="32" x14ac:dyDescent="0.2">
      <c r="A4" s="56" t="s">
        <v>709</v>
      </c>
      <c r="B4" s="88" t="s">
        <v>353</v>
      </c>
      <c r="C4" s="56" t="s">
        <v>830</v>
      </c>
      <c r="D4" s="56" t="s">
        <v>831</v>
      </c>
      <c r="E4" s="56" t="s">
        <v>832</v>
      </c>
      <c r="F4" s="56" t="b">
        <v>0</v>
      </c>
      <c r="G4" s="56" t="s">
        <v>168</v>
      </c>
      <c r="H4" s="56">
        <v>7003</v>
      </c>
      <c r="I4" s="56" t="s">
        <v>833</v>
      </c>
      <c r="J4" s="56">
        <v>10000</v>
      </c>
      <c r="K4" s="56" t="s">
        <v>834</v>
      </c>
    </row>
    <row r="5" spans="1:11" ht="32" x14ac:dyDescent="0.2">
      <c r="A5" s="56" t="s">
        <v>709</v>
      </c>
      <c r="B5" s="88" t="s">
        <v>353</v>
      </c>
      <c r="C5" s="56" t="s">
        <v>835</v>
      </c>
      <c r="D5" s="56" t="s">
        <v>836</v>
      </c>
      <c r="E5" s="56" t="s">
        <v>837</v>
      </c>
      <c r="F5" s="56" t="b">
        <v>1</v>
      </c>
      <c r="G5" s="56" t="s">
        <v>838</v>
      </c>
      <c r="H5" s="56">
        <v>53</v>
      </c>
      <c r="I5" s="56"/>
      <c r="J5" s="56">
        <v>10000</v>
      </c>
      <c r="K5" s="56" t="s">
        <v>839</v>
      </c>
    </row>
    <row r="6" spans="1:11" ht="16" x14ac:dyDescent="0.2">
      <c r="A6" s="56"/>
      <c r="B6" s="55"/>
      <c r="C6" s="56"/>
      <c r="D6" s="56" t="s">
        <v>840</v>
      </c>
      <c r="E6" s="56" t="s">
        <v>841</v>
      </c>
      <c r="F6" s="56" t="b">
        <v>0</v>
      </c>
      <c r="G6" s="56" t="s">
        <v>698</v>
      </c>
      <c r="H6" s="56">
        <v>22</v>
      </c>
      <c r="I6" s="56"/>
      <c r="J6" s="56">
        <v>20000</v>
      </c>
      <c r="K6" s="56" t="s">
        <v>842</v>
      </c>
    </row>
  </sheetData>
  <mergeCells count="1">
    <mergeCell ref="A1:K1"/>
  </mergeCells>
  <dataValidations count="1">
    <dataValidation allowBlank="1" sqref="C3:K1048576" xr:uid="{F069B350-8495-8C4C-BC1D-D41A2FB0ABCE}"/>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41BCF834-A8F8-3F49-983F-2D58E47FD1FC}">
          <x14:formula1>
            <xm:f>drop_down_rule_set!$L$2:$L$43</xm:f>
          </x14:formula1>
          <xm:sqref>A3:A1048576</xm:sqref>
        </x14:dataValidation>
        <x14:dataValidation type="list" allowBlank="1" prompt="Specify Compartment name." xr:uid="{7D01C020-795B-EB44-89B1-95EB2804923E}">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6" t="s">
        <v>1306</v>
      </c>
      <c r="B1" s="117"/>
      <c r="C1" s="117"/>
      <c r="D1" s="117"/>
      <c r="E1" s="117"/>
      <c r="F1" s="117"/>
      <c r="G1" s="117"/>
      <c r="H1" s="117"/>
      <c r="I1" s="117"/>
      <c r="J1" s="117"/>
      <c r="K1" s="117"/>
      <c r="L1" s="117"/>
      <c r="M1" s="117"/>
      <c r="N1" s="117"/>
      <c r="O1" s="117"/>
      <c r="P1" s="117"/>
    </row>
    <row r="2" spans="1:16" ht="48" x14ac:dyDescent="0.2">
      <c r="A2" s="17" t="s">
        <v>0</v>
      </c>
      <c r="B2" s="17" t="s">
        <v>6</v>
      </c>
      <c r="C2" s="52" t="s">
        <v>1042</v>
      </c>
      <c r="D2" s="17" t="s">
        <v>39</v>
      </c>
      <c r="E2" s="17" t="s">
        <v>1043</v>
      </c>
      <c r="F2" s="17" t="s">
        <v>313</v>
      </c>
      <c r="G2" s="51" t="s">
        <v>730</v>
      </c>
      <c r="H2" s="98" t="s">
        <v>314</v>
      </c>
      <c r="I2" s="17" t="s">
        <v>729</v>
      </c>
      <c r="J2" s="17" t="s">
        <v>1044</v>
      </c>
      <c r="K2" s="17" t="s">
        <v>1045</v>
      </c>
      <c r="L2" s="52" t="s">
        <v>734</v>
      </c>
      <c r="M2" s="51" t="s">
        <v>319</v>
      </c>
      <c r="N2" s="51" t="s">
        <v>320</v>
      </c>
      <c r="O2" s="51" t="s">
        <v>95</v>
      </c>
      <c r="P2" s="17" t="s">
        <v>424</v>
      </c>
    </row>
    <row r="3" spans="1:16" x14ac:dyDescent="0.2">
      <c r="A3" s="35" t="s">
        <v>4</v>
      </c>
      <c r="B3" s="35"/>
      <c r="C3" s="35"/>
      <c r="D3" s="21"/>
      <c r="E3" s="35"/>
      <c r="F3" s="35"/>
      <c r="G3" s="21"/>
      <c r="H3" s="35"/>
      <c r="I3" s="35"/>
      <c r="J3" s="35"/>
      <c r="K3" s="21"/>
      <c r="L3" s="21"/>
      <c r="M3" s="35"/>
      <c r="N3" s="35"/>
      <c r="O3" s="35"/>
      <c r="P3" s="35"/>
    </row>
    <row r="4" spans="1:16" ht="48" x14ac:dyDescent="0.2">
      <c r="A4" s="55" t="s">
        <v>316</v>
      </c>
      <c r="B4" s="55" t="s">
        <v>558</v>
      </c>
      <c r="C4" s="89" t="s">
        <v>1046</v>
      </c>
      <c r="D4" s="56" t="s">
        <v>760</v>
      </c>
      <c r="E4" s="90"/>
      <c r="F4" s="89" t="s">
        <v>1047</v>
      </c>
      <c r="G4" s="55" t="s">
        <v>416</v>
      </c>
      <c r="H4" s="94" t="s">
        <v>330</v>
      </c>
      <c r="I4" s="55"/>
      <c r="J4" s="89"/>
      <c r="K4" s="89" t="s">
        <v>318</v>
      </c>
      <c r="L4" s="55" t="s">
        <v>326</v>
      </c>
      <c r="M4" s="55" t="s">
        <v>332</v>
      </c>
      <c r="N4" s="55" t="s">
        <v>333</v>
      </c>
      <c r="O4" s="55"/>
      <c r="P4" s="55"/>
    </row>
  </sheetData>
  <mergeCells count="1">
    <mergeCell ref="A1:P1"/>
  </mergeCells>
  <dataValidations count="1">
    <dataValidation allowBlank="1" sqref="D1:D2 E1:F1048576 G1:G2 H1:J1048576 K1:N2 A1:B2 O1:XFD1048576 C1:C1048576"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showInputMessage="1" showErrorMessage="1" xr:uid="{8833E4D4-D203-CB49-A28A-9CE367AA58A8}">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6"/>
  <sheetViews>
    <sheetView zoomScale="84"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6"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 customHeight="1" x14ac:dyDescent="0.2">
      <c r="A1" s="116" t="s">
        <v>1305</v>
      </c>
      <c r="B1" s="117"/>
      <c r="C1" s="117"/>
      <c r="D1" s="117"/>
      <c r="E1" s="117"/>
      <c r="F1" s="117"/>
      <c r="G1" s="117"/>
      <c r="H1" s="117"/>
      <c r="I1" s="117"/>
      <c r="J1" s="117"/>
      <c r="K1" s="117"/>
      <c r="L1" s="117"/>
      <c r="M1" s="117"/>
      <c r="N1" s="117"/>
      <c r="O1" s="117"/>
      <c r="P1" s="117"/>
      <c r="Q1" s="117"/>
      <c r="R1" s="117"/>
      <c r="S1" s="117"/>
      <c r="T1" s="117"/>
      <c r="U1" s="117"/>
      <c r="V1" s="117"/>
      <c r="W1" s="117"/>
      <c r="X1" s="117"/>
      <c r="Y1" s="117"/>
      <c r="Z1" s="117"/>
      <c r="AA1" s="118"/>
    </row>
    <row r="2" spans="1:27" s="50" customFormat="1" ht="48" x14ac:dyDescent="0.2">
      <c r="A2" s="51" t="s">
        <v>0</v>
      </c>
      <c r="B2" s="51" t="s">
        <v>6</v>
      </c>
      <c r="C2" s="51" t="s">
        <v>82</v>
      </c>
      <c r="D2" s="51" t="s">
        <v>39</v>
      </c>
      <c r="E2" s="52" t="s">
        <v>727</v>
      </c>
      <c r="F2" s="51" t="s">
        <v>83</v>
      </c>
      <c r="G2" s="51" t="s">
        <v>728</v>
      </c>
      <c r="H2" s="51" t="s">
        <v>729</v>
      </c>
      <c r="I2" s="51" t="s">
        <v>730</v>
      </c>
      <c r="J2" s="51" t="s">
        <v>731</v>
      </c>
      <c r="K2" s="68" t="s">
        <v>732</v>
      </c>
      <c r="L2" s="51" t="s">
        <v>733</v>
      </c>
      <c r="M2" s="52" t="s">
        <v>734</v>
      </c>
      <c r="N2" s="51" t="s">
        <v>406</v>
      </c>
      <c r="O2" s="51" t="s">
        <v>313</v>
      </c>
      <c r="P2" s="51" t="s">
        <v>407</v>
      </c>
      <c r="Q2" s="51" t="s">
        <v>408</v>
      </c>
      <c r="R2" s="51" t="s">
        <v>409</v>
      </c>
      <c r="S2" s="51" t="s">
        <v>735</v>
      </c>
      <c r="T2" s="51" t="s">
        <v>736</v>
      </c>
      <c r="U2" s="51" t="s">
        <v>93</v>
      </c>
      <c r="V2" s="51" t="s">
        <v>319</v>
      </c>
      <c r="W2" s="51" t="s">
        <v>320</v>
      </c>
      <c r="X2" s="51" t="s">
        <v>737</v>
      </c>
      <c r="Y2" s="51" t="s">
        <v>554</v>
      </c>
      <c r="Z2" s="51" t="s">
        <v>95</v>
      </c>
      <c r="AA2" s="51" t="s">
        <v>424</v>
      </c>
    </row>
    <row r="3" spans="1:27" x14ac:dyDescent="0.2">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16" x14ac:dyDescent="0.2">
      <c r="A4" s="89" t="s">
        <v>316</v>
      </c>
      <c r="B4" s="89" t="s">
        <v>558</v>
      </c>
      <c r="C4" s="89" t="s">
        <v>56</v>
      </c>
      <c r="D4" s="56" t="s">
        <v>760</v>
      </c>
      <c r="E4" s="94" t="s">
        <v>761</v>
      </c>
      <c r="F4" s="95" t="s">
        <v>336</v>
      </c>
      <c r="G4" s="95">
        <v>1</v>
      </c>
      <c r="H4" s="95"/>
      <c r="I4" s="97" t="s">
        <v>416</v>
      </c>
      <c r="J4" s="95">
        <v>256</v>
      </c>
      <c r="K4" s="95"/>
      <c r="L4" s="95" t="s">
        <v>325</v>
      </c>
      <c r="M4" s="95" t="s">
        <v>326</v>
      </c>
      <c r="N4" s="95" t="s">
        <v>762</v>
      </c>
      <c r="O4" s="95" t="s">
        <v>327</v>
      </c>
      <c r="P4" s="96" t="s">
        <v>412</v>
      </c>
      <c r="Q4" s="95" t="s">
        <v>329</v>
      </c>
      <c r="R4" s="95" t="s">
        <v>330</v>
      </c>
      <c r="S4" s="95" t="s">
        <v>331</v>
      </c>
      <c r="T4" s="95" t="b">
        <v>1</v>
      </c>
      <c r="U4" s="95" t="s">
        <v>101</v>
      </c>
      <c r="V4" s="88" t="s">
        <v>332</v>
      </c>
      <c r="W4" s="55" t="s">
        <v>333</v>
      </c>
      <c r="X4" s="55">
        <v>15</v>
      </c>
      <c r="Y4" s="55" t="s">
        <v>555</v>
      </c>
      <c r="Z4" s="55"/>
      <c r="AA4" s="55"/>
    </row>
    <row r="5" spans="1:27" ht="16" x14ac:dyDescent="0.2">
      <c r="A5" s="55" t="s">
        <v>316</v>
      </c>
      <c r="B5" s="89" t="s">
        <v>558</v>
      </c>
      <c r="C5" s="89" t="s">
        <v>88</v>
      </c>
      <c r="D5" s="56" t="s">
        <v>760</v>
      </c>
      <c r="E5" s="104" t="s">
        <v>763</v>
      </c>
      <c r="F5" s="95" t="s">
        <v>339</v>
      </c>
      <c r="G5" s="95">
        <v>2</v>
      </c>
      <c r="H5" s="105">
        <v>4</v>
      </c>
      <c r="I5" s="95" t="s">
        <v>775</v>
      </c>
      <c r="J5" s="94">
        <v>256</v>
      </c>
      <c r="K5" s="95"/>
      <c r="L5" s="95" t="s">
        <v>325</v>
      </c>
      <c r="M5" s="95" t="s">
        <v>326</v>
      </c>
      <c r="N5" s="95" t="s">
        <v>764</v>
      </c>
      <c r="O5" s="95" t="s">
        <v>341</v>
      </c>
      <c r="P5" s="96" t="s">
        <v>412</v>
      </c>
      <c r="Q5" s="95" t="s">
        <v>329</v>
      </c>
      <c r="R5" s="95" t="s">
        <v>330</v>
      </c>
      <c r="S5" s="95" t="s">
        <v>331</v>
      </c>
      <c r="T5" s="95" t="b">
        <v>1</v>
      </c>
      <c r="U5" s="105" t="s">
        <v>101</v>
      </c>
      <c r="V5" s="55" t="s">
        <v>332</v>
      </c>
      <c r="W5" s="55" t="s">
        <v>333</v>
      </c>
      <c r="X5" s="55">
        <v>15</v>
      </c>
      <c r="Y5" s="55" t="s">
        <v>555</v>
      </c>
      <c r="Z5" s="55"/>
      <c r="AA5" s="55"/>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showInputMessage="1" showErrorMessage="1" xr:uid="{9DFA1224-0060-634D-A707-2A9BCE8872C5}">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 customHeight="1" x14ac:dyDescent="0.2">
      <c r="A1" s="116" t="s">
        <v>1304</v>
      </c>
      <c r="B1" s="117"/>
      <c r="C1" s="117"/>
      <c r="D1" s="117"/>
      <c r="E1" s="117"/>
      <c r="F1" s="117"/>
      <c r="G1" s="117"/>
      <c r="H1" s="117"/>
    </row>
    <row r="2" spans="1:8" ht="48" x14ac:dyDescent="0.2">
      <c r="A2" s="68" t="s">
        <v>0</v>
      </c>
      <c r="B2" s="68" t="s">
        <v>6</v>
      </c>
      <c r="C2" s="52" t="s">
        <v>747</v>
      </c>
      <c r="D2" s="68" t="s">
        <v>82</v>
      </c>
      <c r="E2" s="68" t="s">
        <v>83</v>
      </c>
      <c r="F2" s="68" t="s">
        <v>748</v>
      </c>
      <c r="G2" s="68" t="s">
        <v>749</v>
      </c>
      <c r="H2" s="71" t="s">
        <v>424</v>
      </c>
    </row>
    <row r="3" spans="1:8" x14ac:dyDescent="0.2">
      <c r="A3" s="75" t="s">
        <v>4</v>
      </c>
      <c r="B3" s="75"/>
      <c r="C3" s="35"/>
      <c r="D3" s="75"/>
      <c r="E3" s="75"/>
      <c r="F3" s="35"/>
      <c r="G3" s="35"/>
      <c r="H3" s="35"/>
    </row>
    <row r="4" spans="1:8" x14ac:dyDescent="0.2">
      <c r="A4" s="55" t="s">
        <v>316</v>
      </c>
      <c r="B4" s="55" t="s">
        <v>558</v>
      </c>
      <c r="C4" s="95" t="s">
        <v>413</v>
      </c>
      <c r="D4" s="55" t="s">
        <v>56</v>
      </c>
      <c r="E4" s="95" t="s">
        <v>1182</v>
      </c>
      <c r="F4" s="56">
        <v>2</v>
      </c>
      <c r="G4" s="55">
        <v>3</v>
      </c>
      <c r="H4" s="56"/>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1"/>
  <sheetViews>
    <sheetView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06"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6" bestFit="1" customWidth="1"/>
    <col min="11" max="11" width="18.83203125" style="106" bestFit="1" customWidth="1"/>
    <col min="12" max="12" width="14.83203125" bestFit="1" customWidth="1"/>
    <col min="13" max="13" width="13.83203125" bestFit="1" customWidth="1"/>
    <col min="14" max="14" width="15.1640625" style="54" bestFit="1" customWidth="1"/>
    <col min="15" max="15" width="9.33203125" bestFit="1" customWidth="1"/>
    <col min="16" max="16" width="23.1640625" bestFit="1" customWidth="1"/>
    <col min="17" max="17" width="18.1640625" bestFit="1" customWidth="1"/>
    <col min="18" max="18" width="23" bestFit="1" customWidth="1"/>
    <col min="19" max="19" width="13.5" bestFit="1" customWidth="1"/>
    <col min="20" max="20" width="11.83203125" bestFit="1" customWidth="1"/>
    <col min="21" max="21" width="13.1640625" bestFit="1" customWidth="1"/>
    <col min="22" max="22" width="23.1640625" bestFit="1" customWidth="1"/>
    <col min="23" max="23" width="23.1640625" customWidth="1"/>
    <col min="24" max="25" width="14.5" customWidth="1"/>
    <col min="26" max="26" width="15.1640625" bestFit="1" customWidth="1"/>
  </cols>
  <sheetData>
    <row r="1" spans="1:24" s="1" customFormat="1" ht="195" customHeight="1" x14ac:dyDescent="0.2">
      <c r="A1" s="127" t="s">
        <v>1303</v>
      </c>
      <c r="B1" s="128"/>
      <c r="C1" s="128"/>
      <c r="D1" s="128"/>
      <c r="E1" s="128"/>
      <c r="F1" s="128"/>
      <c r="G1" s="128"/>
      <c r="H1" s="128"/>
      <c r="I1" s="128"/>
      <c r="J1" s="128"/>
      <c r="K1" s="128"/>
      <c r="L1" s="128"/>
      <c r="M1" s="128"/>
      <c r="N1" s="128"/>
      <c r="O1" s="128"/>
      <c r="P1" s="128"/>
      <c r="Q1" s="128"/>
      <c r="R1" s="73"/>
      <c r="S1" s="73"/>
      <c r="T1" s="73"/>
      <c r="U1" s="73"/>
      <c r="V1" s="73"/>
      <c r="W1" s="73"/>
      <c r="X1" s="73"/>
    </row>
    <row r="2" spans="1:24" s="72" customFormat="1" ht="48" x14ac:dyDescent="0.2">
      <c r="A2" s="68" t="s">
        <v>0</v>
      </c>
      <c r="B2" s="68" t="s">
        <v>6</v>
      </c>
      <c r="C2" s="52" t="s">
        <v>747</v>
      </c>
      <c r="D2" s="52" t="s">
        <v>750</v>
      </c>
      <c r="E2" s="68" t="s">
        <v>751</v>
      </c>
      <c r="F2" s="68" t="s">
        <v>343</v>
      </c>
      <c r="G2" s="68" t="s">
        <v>729</v>
      </c>
      <c r="H2" s="52" t="s">
        <v>734</v>
      </c>
      <c r="I2" s="68" t="s">
        <v>406</v>
      </c>
      <c r="J2" s="68" t="s">
        <v>752</v>
      </c>
      <c r="K2" s="68" t="s">
        <v>753</v>
      </c>
      <c r="L2" s="68" t="s">
        <v>754</v>
      </c>
      <c r="M2" s="68" t="s">
        <v>93</v>
      </c>
      <c r="N2" s="68" t="s">
        <v>554</v>
      </c>
      <c r="O2" s="79" t="s">
        <v>95</v>
      </c>
      <c r="P2" s="79" t="s">
        <v>803</v>
      </c>
      <c r="Q2" s="74" t="s">
        <v>424</v>
      </c>
      <c r="R2"/>
      <c r="S2"/>
      <c r="T2"/>
      <c r="U2"/>
      <c r="V2"/>
      <c r="W2"/>
      <c r="X2"/>
    </row>
    <row r="3" spans="1:24" ht="14.5" customHeight="1" x14ac:dyDescent="0.2">
      <c r="A3" s="76" t="s">
        <v>4</v>
      </c>
      <c r="B3" s="35"/>
      <c r="C3" s="107"/>
      <c r="E3" s="34"/>
      <c r="F3" s="34"/>
      <c r="G3" s="35"/>
      <c r="H3" s="35"/>
      <c r="I3" s="45"/>
      <c r="J3" s="45"/>
      <c r="K3" s="45"/>
      <c r="L3" s="54"/>
      <c r="M3" s="45"/>
      <c r="N3" s="48"/>
      <c r="O3" s="80"/>
      <c r="P3" s="35"/>
      <c r="Q3" s="35"/>
    </row>
    <row r="4" spans="1:24" ht="14.5" customHeight="1" x14ac:dyDescent="0.2">
      <c r="A4" s="89" t="s">
        <v>316</v>
      </c>
      <c r="B4" s="89" t="s">
        <v>558</v>
      </c>
      <c r="C4" s="95" t="s">
        <v>413</v>
      </c>
      <c r="D4" s="55" t="s">
        <v>773</v>
      </c>
      <c r="E4" s="55" t="s">
        <v>760</v>
      </c>
      <c r="F4" s="55" t="s">
        <v>760</v>
      </c>
      <c r="G4" s="55">
        <v>4</v>
      </c>
      <c r="H4" s="55" t="s">
        <v>326</v>
      </c>
      <c r="I4" s="95" t="s">
        <v>774</v>
      </c>
      <c r="J4" s="95" t="s">
        <v>412</v>
      </c>
      <c r="K4" s="95" t="b">
        <v>1</v>
      </c>
      <c r="L4" s="93" t="b">
        <v>1</v>
      </c>
      <c r="M4" s="95" t="s">
        <v>101</v>
      </c>
      <c r="N4" s="93" t="s">
        <v>555</v>
      </c>
      <c r="O4" s="55"/>
      <c r="P4" s="55"/>
      <c r="Q4" s="56" t="s">
        <v>433</v>
      </c>
    </row>
    <row r="11" spans="1:24" ht="16" x14ac:dyDescent="0.2">
      <c r="E11" s="1" t="s">
        <v>1184</v>
      </c>
    </row>
  </sheetData>
  <mergeCells count="1">
    <mergeCell ref="A1:Q1"/>
  </mergeCells>
  <dataValidations count="4">
    <dataValidation type="list" allowBlank="1" showInputMessage="1" showErrorMessage="1" sqref="T5:T1048576" xr:uid="{00000000-0002-0000-1A00-000004000000}">
      <formula1>char_set</formula1>
    </dataValidation>
    <dataValidation type="list" allowBlank="1" showInputMessage="1" showErrorMessage="1" sqref="U5:U1048576" xr:uid="{00000000-0002-0000-1A00-000005000000}">
      <formula1>nchar_set</formula1>
    </dataValidation>
    <dataValidation allowBlank="1" sqref="C3:D1048576 G3:G1048576 I3:Q1048576" xr:uid="{8BC0DEAF-8CDF-4B4E-A873-02F65C5597A9}"/>
    <dataValidation allowBlank="1" prompt="Select an OCI Region." sqref="A1:Q1" xr:uid="{8CAC5605-E7B4-CA43-994A-21FDCF60E54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showInputMessage="1" showErrorMessage="1" xr:uid="{98D0A57B-44F2-5B4E-AA72-F514BFC40463}">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dimension ref="A1:P2"/>
  <sheetViews>
    <sheetView workbookViewId="0">
      <selection sqref="A1:O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6" max="16" width="15" customWidth="1"/>
  </cols>
  <sheetData>
    <row r="1" spans="1:16" ht="94.5" customHeight="1" x14ac:dyDescent="0.2">
      <c r="A1" s="127" t="s">
        <v>1341</v>
      </c>
      <c r="B1" s="128"/>
      <c r="C1" s="128"/>
      <c r="D1" s="128"/>
      <c r="E1" s="128"/>
      <c r="F1" s="128"/>
      <c r="G1" s="128"/>
      <c r="H1" s="128"/>
      <c r="I1" s="128"/>
      <c r="J1" s="128"/>
      <c r="K1" s="128"/>
      <c r="L1" s="128"/>
      <c r="M1" s="128"/>
      <c r="N1" s="128"/>
      <c r="O1" s="129"/>
      <c r="P1" s="14"/>
    </row>
    <row r="2" spans="1:16" s="50" customFormat="1" ht="72.5" customHeight="1" x14ac:dyDescent="0.2">
      <c r="A2" s="29" t="s">
        <v>0</v>
      </c>
      <c r="B2" s="29" t="s">
        <v>6</v>
      </c>
      <c r="C2" s="29" t="s">
        <v>1232</v>
      </c>
      <c r="D2" s="111" t="s">
        <v>1233</v>
      </c>
      <c r="E2" s="111" t="s">
        <v>1234</v>
      </c>
      <c r="F2" s="29" t="s">
        <v>1235</v>
      </c>
      <c r="G2" s="111" t="s">
        <v>1236</v>
      </c>
      <c r="H2" s="29" t="s">
        <v>1237</v>
      </c>
      <c r="I2" s="29" t="s">
        <v>1238</v>
      </c>
      <c r="J2" s="29" t="s">
        <v>1239</v>
      </c>
      <c r="K2" s="29" t="s">
        <v>1240</v>
      </c>
      <c r="L2" s="29" t="s">
        <v>1241</v>
      </c>
      <c r="M2" s="29" t="s">
        <v>1242</v>
      </c>
      <c r="N2" s="29" t="s">
        <v>93</v>
      </c>
      <c r="O2" s="29" t="s">
        <v>424</v>
      </c>
    </row>
  </sheetData>
  <mergeCells count="1">
    <mergeCell ref="A1:O1"/>
  </mergeCells>
  <dataValidations count="6">
    <dataValidation type="list" allowBlank="1" sqref="H2:H1048576" xr:uid="{BB75BFFA-15C3-9547-8EAE-833C36216EDF}">
      <formula1>"AD1,AD2,AD3,multi-AD"</formula1>
    </dataValidation>
    <dataValidation type="list" allowBlank="1" sqref="G2:G1048576" xr:uid="{B660E50C-EED5-D047-9B54-9E9FF0325524}">
      <formula1>"HOUR,MONTH,ONE_YEAR,THREE_YEARS"</formula1>
    </dataValidation>
    <dataValidation type="list" allowBlank="1" sqref="E2:E1048576" xr:uid="{93A12462-6629-014D-BC0B-A80848DD8FB7}">
      <formula1>"Advanced,Enterprise"</formula1>
    </dataValidation>
    <dataValidation showInputMessage="1" showErrorMessage="1" sqref="N2" xr:uid="{A06C2510-9E71-7A4A-8CB2-E479DBEC9C61}"/>
    <dataValidation type="list" allowBlank="1" sqref="I3:I1048576" xr:uid="{A82E7720-F0D4-4C42-BF7A-891FEC0BD474}">
      <formula1>"BM.DenseIO2.52,BM.DenseIO.E4.128"</formula1>
    </dataValidation>
    <dataValidation type="list" allowBlank="1" showInputMessage="1" sqref="I1" xr:uid="{8AFEBE5A-8CDC-F044-80D9-394EAD127725}">
      <formula1>"BM.DenseIO2.52,BM.DenseIO.E4.128"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9EC7D336-248A-EC49-8743-952425CC53EF}">
          <x14:formula1>
            <xm:f>drop_down_rule_set!$L$2:$L$43</xm:f>
          </x14:formula1>
          <xm:sqref>A3:A1048576</xm:sqref>
        </x14:dataValidation>
        <x14:dataValidation type="list" allowBlank="1" prompt="Specify Compartment name." xr:uid="{620C3D28-B59E-F545-86B9-8B7D3BEF9706}">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dimension ref="A1:O5"/>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83203125" style="1"/>
  </cols>
  <sheetData>
    <row r="1" spans="1:15" ht="52" customHeight="1" x14ac:dyDescent="0.2">
      <c r="A1" s="127" t="s">
        <v>1243</v>
      </c>
      <c r="B1" s="128"/>
      <c r="C1" s="128"/>
      <c r="D1" s="128"/>
      <c r="E1" s="128"/>
      <c r="F1" s="128"/>
      <c r="G1" s="128"/>
      <c r="H1" s="128"/>
      <c r="I1" s="128"/>
      <c r="J1" s="128"/>
      <c r="K1" s="128"/>
      <c r="L1" s="128"/>
      <c r="M1" s="128"/>
      <c r="N1" s="128"/>
    </row>
    <row r="2" spans="1:15" s="42" customFormat="1" ht="48" x14ac:dyDescent="0.2">
      <c r="A2" s="28" t="s">
        <v>0</v>
      </c>
      <c r="B2" s="28" t="s">
        <v>1232</v>
      </c>
      <c r="C2" s="111" t="s">
        <v>1244</v>
      </c>
      <c r="D2" s="29" t="s">
        <v>1245</v>
      </c>
      <c r="E2" s="29" t="s">
        <v>1246</v>
      </c>
      <c r="F2" s="29" t="s">
        <v>1247</v>
      </c>
      <c r="G2" s="29" t="s">
        <v>1248</v>
      </c>
      <c r="H2" s="29" t="s">
        <v>1249</v>
      </c>
      <c r="I2" s="29" t="s">
        <v>1250</v>
      </c>
      <c r="J2" s="29" t="s">
        <v>1251</v>
      </c>
      <c r="K2" s="29" t="s">
        <v>1252</v>
      </c>
      <c r="L2" s="29" t="s">
        <v>1253</v>
      </c>
      <c r="M2" s="29" t="s">
        <v>1254</v>
      </c>
      <c r="N2" s="29" t="s">
        <v>1255</v>
      </c>
      <c r="O2" s="50"/>
    </row>
    <row r="3" spans="1:15" x14ac:dyDescent="0.2">
      <c r="C3" s="112"/>
      <c r="O3" s="112"/>
    </row>
    <row r="5" spans="1:15" x14ac:dyDescent="0.2">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FEEBA448-FDA3-ED4A-8747-CCCB7691EB4C}">
          <x14:formula1>
            <xm:f>drop_down_rule_set!$L$2:$L$43</xm:f>
          </x14:formula1>
          <xm:sqref>A3:A1048576</xm:sqref>
        </x14:dataValidation>
        <x14:dataValidation type="list" allowBlank="1" showInputMessage="1" showErrorMessage="1" xr:uid="{FFB2944F-A0F4-0E4E-B540-6F556F1C3565}">
          <x14:formula1>
            <xm:f>INDIRECT("drop_down_rule_set!$I$2:$I$"&amp;drop_down_rule_set!$G$3+1)</xm:f>
          </x14:formula1>
          <xm:sqref>C3:C1048576</xm:sqref>
        </x14:dataValidation>
        <x14:dataValidation type="list" allowBlank="1" xr:uid="{074151C6-266F-3E49-BE9B-7ECCA91D13A0}">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dimension ref="A1:R7"/>
  <sheetViews>
    <sheetView zoomScaleNormal="100" workbookViewId="0">
      <selection sqref="A1:R1"/>
    </sheetView>
  </sheetViews>
  <sheetFormatPr baseColWidth="10" defaultColWidth="8.6640625" defaultRowHeight="15" x14ac:dyDescent="0.2"/>
  <cols>
    <col min="1" max="1" width="7.6640625" style="35" bestFit="1" customWidth="1"/>
    <col min="2" max="2" width="13.5" style="35" customWidth="1"/>
    <col min="3" max="3" width="12.5" style="35" bestFit="1" customWidth="1"/>
    <col min="4" max="4" width="11.33203125" style="35" bestFit="1" customWidth="1"/>
    <col min="5" max="5" width="11.83203125" style="35" customWidth="1"/>
    <col min="6" max="6" width="15.6640625" style="35" bestFit="1" customWidth="1"/>
    <col min="7" max="7" width="15.83203125" style="35" customWidth="1"/>
    <col min="8" max="8" width="8.83203125" style="35" customWidth="1"/>
    <col min="9" max="9" width="38.33203125" style="35" customWidth="1"/>
    <col min="10" max="10" width="25.6640625" style="35" customWidth="1"/>
    <col min="11" max="11" width="13.33203125" style="35" customWidth="1"/>
    <col min="12" max="12" width="23.6640625" style="35" customWidth="1"/>
    <col min="13" max="13" width="13" style="35" customWidth="1"/>
    <col min="14" max="14" width="11.6640625" style="34" customWidth="1"/>
    <col min="15" max="15" width="15.5" style="35" customWidth="1"/>
    <col min="16" max="16" width="14.6640625" style="35" customWidth="1"/>
    <col min="17" max="17" width="14.33203125" style="35" customWidth="1"/>
    <col min="18" max="18" width="12" style="35" bestFit="1" customWidth="1"/>
    <col min="19" max="16384" width="8.6640625" style="35"/>
  </cols>
  <sheetData>
    <row r="1" spans="1:18" ht="281" customHeight="1" x14ac:dyDescent="0.2">
      <c r="A1" s="136" t="s">
        <v>1301</v>
      </c>
      <c r="B1" s="137"/>
      <c r="C1" s="137"/>
      <c r="D1" s="137"/>
      <c r="E1" s="137"/>
      <c r="F1" s="137"/>
      <c r="G1" s="137"/>
      <c r="H1" s="137"/>
      <c r="I1" s="137"/>
      <c r="J1" s="137"/>
      <c r="K1" s="137"/>
      <c r="L1" s="137"/>
      <c r="M1" s="137"/>
      <c r="N1" s="137"/>
      <c r="O1" s="137"/>
      <c r="P1" s="137"/>
      <c r="Q1" s="137"/>
      <c r="R1" s="138"/>
    </row>
    <row r="2" spans="1:18" ht="48" x14ac:dyDescent="0.2">
      <c r="A2" s="28" t="s">
        <v>0</v>
      </c>
      <c r="B2" s="29" t="s">
        <v>6</v>
      </c>
      <c r="C2" s="28" t="s">
        <v>1256</v>
      </c>
      <c r="D2" s="28" t="s">
        <v>1257</v>
      </c>
      <c r="E2" s="28" t="s">
        <v>1258</v>
      </c>
      <c r="F2" s="28" t="s">
        <v>1259</v>
      </c>
      <c r="G2" s="28" t="s">
        <v>1260</v>
      </c>
      <c r="H2" s="28" t="s">
        <v>1261</v>
      </c>
      <c r="I2" s="28" t="s">
        <v>1262</v>
      </c>
      <c r="J2" s="28" t="s">
        <v>1263</v>
      </c>
      <c r="K2" s="29" t="s">
        <v>1264</v>
      </c>
      <c r="L2" s="28" t="s">
        <v>1265</v>
      </c>
      <c r="M2" s="29" t="s">
        <v>1266</v>
      </c>
      <c r="N2" s="29" t="s">
        <v>1267</v>
      </c>
      <c r="O2" s="29" t="s">
        <v>1268</v>
      </c>
      <c r="P2" s="29" t="s">
        <v>1269</v>
      </c>
      <c r="Q2" s="29" t="s">
        <v>1270</v>
      </c>
      <c r="R2" s="28" t="s">
        <v>424</v>
      </c>
    </row>
    <row r="3" spans="1:18" x14ac:dyDescent="0.2">
      <c r="A3" s="35" t="s">
        <v>4</v>
      </c>
    </row>
    <row r="4" spans="1:18" ht="29" customHeight="1" x14ac:dyDescent="0.2">
      <c r="A4" s="35" t="s">
        <v>5</v>
      </c>
      <c r="B4" s="35" t="s">
        <v>556</v>
      </c>
      <c r="C4" s="35" t="s">
        <v>1271</v>
      </c>
      <c r="D4" s="35" t="s">
        <v>1272</v>
      </c>
      <c r="E4" s="35" t="s">
        <v>1273</v>
      </c>
      <c r="F4" s="35" t="s">
        <v>1273</v>
      </c>
      <c r="G4" s="35" t="s">
        <v>1274</v>
      </c>
      <c r="H4" s="35" t="s">
        <v>1275</v>
      </c>
      <c r="I4" s="31" t="s">
        <v>1342</v>
      </c>
      <c r="J4" s="30" t="s">
        <v>1276</v>
      </c>
      <c r="K4" s="30" t="s">
        <v>1277</v>
      </c>
      <c r="L4" s="30" t="s">
        <v>1278</v>
      </c>
      <c r="M4" s="30" t="b">
        <v>1</v>
      </c>
      <c r="N4" s="31" t="s">
        <v>1279</v>
      </c>
      <c r="O4" s="30" t="s">
        <v>1280</v>
      </c>
      <c r="P4" s="30"/>
      <c r="Q4" s="30"/>
    </row>
    <row r="5" spans="1:18" ht="29" customHeight="1" x14ac:dyDescent="0.2">
      <c r="A5" s="35" t="s">
        <v>5</v>
      </c>
      <c r="B5" s="35" t="s">
        <v>556</v>
      </c>
      <c r="C5" s="35" t="s">
        <v>1271</v>
      </c>
      <c r="D5" s="35" t="s">
        <v>1272</v>
      </c>
      <c r="E5" s="35" t="s">
        <v>1273</v>
      </c>
      <c r="F5" s="35" t="s">
        <v>1273</v>
      </c>
      <c r="G5" s="35" t="s">
        <v>1274</v>
      </c>
      <c r="H5" s="35" t="s">
        <v>1275</v>
      </c>
      <c r="I5" s="31" t="s">
        <v>1342</v>
      </c>
      <c r="J5" s="30" t="s">
        <v>1302</v>
      </c>
      <c r="K5" s="30" t="s">
        <v>1281</v>
      </c>
      <c r="L5" s="30" t="s">
        <v>1282</v>
      </c>
      <c r="M5" s="30" t="b">
        <v>1</v>
      </c>
      <c r="N5" s="31" t="s">
        <v>1283</v>
      </c>
      <c r="O5" s="30"/>
      <c r="P5" s="30"/>
      <c r="Q5" s="30"/>
    </row>
    <row r="6" spans="1:18" x14ac:dyDescent="0.2">
      <c r="A6" s="35" t="s">
        <v>316</v>
      </c>
      <c r="B6" s="35" t="s">
        <v>556</v>
      </c>
      <c r="C6" s="35" t="s">
        <v>1284</v>
      </c>
      <c r="D6" s="35" t="s">
        <v>1272</v>
      </c>
      <c r="E6" s="35" t="s">
        <v>1273</v>
      </c>
      <c r="F6" s="35" t="s">
        <v>1273</v>
      </c>
      <c r="G6" s="35" t="s">
        <v>1274</v>
      </c>
      <c r="H6" s="35" t="s">
        <v>1275</v>
      </c>
      <c r="I6" s="31"/>
      <c r="J6" s="30"/>
      <c r="K6" s="30"/>
      <c r="L6" s="30"/>
      <c r="M6" s="30"/>
      <c r="N6" s="31"/>
      <c r="O6" s="30"/>
      <c r="P6" s="30"/>
      <c r="Q6" s="30"/>
    </row>
    <row r="7" spans="1:18" ht="16" x14ac:dyDescent="0.2">
      <c r="A7" s="35" t="s">
        <v>316</v>
      </c>
      <c r="B7" s="35" t="s">
        <v>556</v>
      </c>
      <c r="C7" s="35" t="s">
        <v>1337</v>
      </c>
      <c r="D7" s="35" t="s">
        <v>1272</v>
      </c>
      <c r="E7" s="35" t="s">
        <v>1273</v>
      </c>
      <c r="F7" s="35" t="s">
        <v>1273</v>
      </c>
      <c r="G7" s="35" t="s">
        <v>1274</v>
      </c>
      <c r="H7" s="35" t="s">
        <v>1275</v>
      </c>
      <c r="I7" s="31" t="s">
        <v>1338</v>
      </c>
      <c r="J7" s="30"/>
      <c r="K7" s="30" t="s">
        <v>1277</v>
      </c>
      <c r="L7" s="30" t="s">
        <v>1339</v>
      </c>
      <c r="M7" s="30" t="b">
        <v>1</v>
      </c>
      <c r="N7" s="31" t="s">
        <v>1340</v>
      </c>
      <c r="O7" s="30"/>
      <c r="P7" s="30"/>
      <c r="Q7" s="30"/>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4" t="s">
        <v>743</v>
      </c>
      <c r="B1" s="44" t="s">
        <v>730</v>
      </c>
      <c r="C1" s="46" t="s">
        <v>414</v>
      </c>
      <c r="D1" s="46" t="s">
        <v>746</v>
      </c>
      <c r="E1" s="44" t="s">
        <v>345</v>
      </c>
      <c r="F1" s="47" t="s">
        <v>734</v>
      </c>
      <c r="G1" s="47" t="s">
        <v>320</v>
      </c>
      <c r="H1" s="47" t="s">
        <v>319</v>
      </c>
      <c r="I1" s="70" t="s">
        <v>732</v>
      </c>
      <c r="J1" s="70" t="s">
        <v>733</v>
      </c>
      <c r="K1" s="47" t="s">
        <v>728</v>
      </c>
      <c r="L1" s="46" t="s">
        <v>1050</v>
      </c>
      <c r="M1" s="46"/>
    </row>
    <row r="2" spans="1:13" ht="16" x14ac:dyDescent="0.2">
      <c r="A2" s="69" t="s">
        <v>100</v>
      </c>
      <c r="B2" s="45" t="s">
        <v>324</v>
      </c>
      <c r="C2" s="35" t="s">
        <v>415</v>
      </c>
      <c r="D2" s="35" t="s">
        <v>331</v>
      </c>
      <c r="E2" s="35" t="s">
        <v>346</v>
      </c>
      <c r="F2" s="45" t="s">
        <v>326</v>
      </c>
      <c r="G2" s="53" t="s">
        <v>333</v>
      </c>
      <c r="H2" s="35" t="s">
        <v>332</v>
      </c>
      <c r="I2" s="34">
        <v>80</v>
      </c>
      <c r="J2" s="34" t="s">
        <v>744</v>
      </c>
      <c r="K2" s="35">
        <v>1</v>
      </c>
      <c r="L2" t="s">
        <v>318</v>
      </c>
    </row>
    <row r="3" spans="1:13" ht="16" x14ac:dyDescent="0.2">
      <c r="A3" s="69" t="s">
        <v>738</v>
      </c>
      <c r="B3" s="35" t="s">
        <v>416</v>
      </c>
      <c r="C3" s="35" t="s">
        <v>328</v>
      </c>
      <c r="D3" s="35" t="s">
        <v>422</v>
      </c>
      <c r="E3" s="35" t="s">
        <v>347</v>
      </c>
      <c r="F3" s="35" t="s">
        <v>410</v>
      </c>
      <c r="G3" s="53" t="s">
        <v>527</v>
      </c>
      <c r="H3" s="35" t="s">
        <v>447</v>
      </c>
      <c r="I3" s="34">
        <v>40</v>
      </c>
      <c r="J3" s="34" t="s">
        <v>745</v>
      </c>
      <c r="K3" s="35">
        <v>2</v>
      </c>
      <c r="L3" t="s">
        <v>317</v>
      </c>
    </row>
    <row r="4" spans="1:13" x14ac:dyDescent="0.2">
      <c r="A4" s="69" t="s">
        <v>739</v>
      </c>
      <c r="B4" s="35" t="s">
        <v>340</v>
      </c>
      <c r="C4" s="35" t="s">
        <v>411</v>
      </c>
      <c r="D4" s="35"/>
      <c r="E4" s="35" t="s">
        <v>348</v>
      </c>
      <c r="F4" s="35"/>
      <c r="H4" s="8" t="s">
        <v>448</v>
      </c>
      <c r="L4" t="s">
        <v>1049</v>
      </c>
    </row>
    <row r="5" spans="1:13" x14ac:dyDescent="0.2">
      <c r="A5" s="69" t="s">
        <v>336</v>
      </c>
      <c r="B5" s="35" t="s">
        <v>775</v>
      </c>
      <c r="C5" s="35" t="s">
        <v>417</v>
      </c>
      <c r="D5" s="35"/>
      <c r="E5" s="35" t="s">
        <v>349</v>
      </c>
      <c r="F5" s="35"/>
      <c r="H5" s="35" t="s">
        <v>449</v>
      </c>
      <c r="L5" t="s">
        <v>1048</v>
      </c>
    </row>
    <row r="6" spans="1:13" x14ac:dyDescent="0.2">
      <c r="A6" s="69" t="s">
        <v>337</v>
      </c>
      <c r="B6" s="35"/>
      <c r="C6" s="35" t="s">
        <v>765</v>
      </c>
      <c r="D6" s="35"/>
      <c r="E6" s="35" t="s">
        <v>350</v>
      </c>
      <c r="F6" s="35"/>
      <c r="H6" s="35" t="s">
        <v>450</v>
      </c>
    </row>
    <row r="7" spans="1:13" x14ac:dyDescent="0.2">
      <c r="A7" s="69" t="s">
        <v>740</v>
      </c>
      <c r="B7" s="35"/>
      <c r="C7" s="35" t="s">
        <v>766</v>
      </c>
      <c r="D7" s="35"/>
      <c r="E7" s="35" t="s">
        <v>351</v>
      </c>
      <c r="F7" s="35"/>
      <c r="H7" s="35" t="s">
        <v>451</v>
      </c>
    </row>
    <row r="8" spans="1:13" x14ac:dyDescent="0.2">
      <c r="A8" s="69" t="s">
        <v>741</v>
      </c>
      <c r="B8" s="35"/>
      <c r="C8" s="35" t="s">
        <v>767</v>
      </c>
      <c r="D8" s="35"/>
      <c r="E8" s="35" t="s">
        <v>344</v>
      </c>
      <c r="F8" s="35"/>
      <c r="H8" s="35" t="s">
        <v>452</v>
      </c>
    </row>
    <row r="9" spans="1:13" x14ac:dyDescent="0.2">
      <c r="A9" s="69" t="s">
        <v>335</v>
      </c>
      <c r="B9" s="35"/>
      <c r="C9" s="35" t="s">
        <v>412</v>
      </c>
      <c r="D9" s="35"/>
      <c r="E9" s="35" t="s">
        <v>439</v>
      </c>
      <c r="F9" s="35"/>
      <c r="H9" s="35" t="s">
        <v>453</v>
      </c>
    </row>
    <row r="10" spans="1:13" x14ac:dyDescent="0.2">
      <c r="A10" s="69" t="s">
        <v>338</v>
      </c>
      <c r="B10" s="35"/>
      <c r="C10" s="35" t="s">
        <v>768</v>
      </c>
      <c r="D10" s="35"/>
      <c r="E10" s="35" t="s">
        <v>440</v>
      </c>
      <c r="F10" s="35"/>
      <c r="H10" s="35" t="s">
        <v>454</v>
      </c>
    </row>
    <row r="11" spans="1:13" x14ac:dyDescent="0.2">
      <c r="A11" s="69" t="s">
        <v>742</v>
      </c>
      <c r="B11" s="35"/>
      <c r="C11" s="35" t="s">
        <v>769</v>
      </c>
      <c r="D11" s="35"/>
      <c r="E11" s="35" t="s">
        <v>441</v>
      </c>
      <c r="F11" s="35"/>
      <c r="H11" s="35" t="s">
        <v>455</v>
      </c>
    </row>
    <row r="12" spans="1:13" x14ac:dyDescent="0.2">
      <c r="A12" s="69" t="s">
        <v>323</v>
      </c>
      <c r="B12" s="35"/>
      <c r="C12" s="35" t="s">
        <v>770</v>
      </c>
      <c r="D12" s="35"/>
      <c r="E12" s="35" t="s">
        <v>1182</v>
      </c>
      <c r="F12" s="35"/>
      <c r="H12" s="35" t="s">
        <v>456</v>
      </c>
    </row>
    <row r="13" spans="1:13" x14ac:dyDescent="0.2">
      <c r="A13" s="69" t="s">
        <v>342</v>
      </c>
      <c r="B13" s="35"/>
      <c r="C13" s="35" t="s">
        <v>771</v>
      </c>
      <c r="D13" s="35"/>
      <c r="E13" s="35" t="s">
        <v>1181</v>
      </c>
      <c r="F13" s="35"/>
      <c r="H13" s="35" t="s">
        <v>457</v>
      </c>
    </row>
    <row r="14" spans="1:13" x14ac:dyDescent="0.2">
      <c r="A14" s="69" t="s">
        <v>339</v>
      </c>
      <c r="B14" s="35"/>
      <c r="C14" s="35" t="s">
        <v>772</v>
      </c>
      <c r="D14" s="35"/>
      <c r="E14" s="35"/>
      <c r="F14" s="35"/>
      <c r="H14" s="35" t="s">
        <v>458</v>
      </c>
    </row>
    <row r="15" spans="1:13" x14ac:dyDescent="0.2">
      <c r="H15" s="35" t="s">
        <v>459</v>
      </c>
    </row>
    <row r="16" spans="1:13" x14ac:dyDescent="0.2">
      <c r="H16" s="35" t="s">
        <v>460</v>
      </c>
    </row>
    <row r="17" spans="8:8" x14ac:dyDescent="0.2">
      <c r="H17" s="35" t="s">
        <v>461</v>
      </c>
    </row>
    <row r="18" spans="8:8" x14ac:dyDescent="0.2">
      <c r="H18" s="35" t="s">
        <v>462</v>
      </c>
    </row>
    <row r="19" spans="8:8" x14ac:dyDescent="0.2">
      <c r="H19" s="35" t="s">
        <v>463</v>
      </c>
    </row>
    <row r="20" spans="8:8" x14ac:dyDescent="0.2">
      <c r="H20" s="35" t="s">
        <v>464</v>
      </c>
    </row>
    <row r="21" spans="8:8" x14ac:dyDescent="0.2">
      <c r="H21" s="35" t="s">
        <v>465</v>
      </c>
    </row>
    <row r="22" spans="8:8" x14ac:dyDescent="0.2">
      <c r="H22" s="35" t="s">
        <v>466</v>
      </c>
    </row>
    <row r="23" spans="8:8" x14ac:dyDescent="0.2">
      <c r="H23" s="35" t="s">
        <v>467</v>
      </c>
    </row>
    <row r="24" spans="8:8" x14ac:dyDescent="0.2">
      <c r="H24" s="35" t="s">
        <v>468</v>
      </c>
    </row>
    <row r="25" spans="8:8" x14ac:dyDescent="0.2">
      <c r="H25" s="35" t="s">
        <v>469</v>
      </c>
    </row>
    <row r="26" spans="8:8" x14ac:dyDescent="0.2">
      <c r="H26" s="35" t="s">
        <v>470</v>
      </c>
    </row>
    <row r="27" spans="8:8" x14ac:dyDescent="0.2">
      <c r="H27" s="35" t="s">
        <v>471</v>
      </c>
    </row>
    <row r="28" spans="8:8" x14ac:dyDescent="0.2">
      <c r="H28" s="35" t="s">
        <v>472</v>
      </c>
    </row>
    <row r="29" spans="8:8" x14ac:dyDescent="0.2">
      <c r="H29" s="35" t="s">
        <v>473</v>
      </c>
    </row>
    <row r="30" spans="8:8" x14ac:dyDescent="0.2">
      <c r="H30" s="35" t="s">
        <v>474</v>
      </c>
    </row>
    <row r="31" spans="8:8" x14ac:dyDescent="0.2">
      <c r="H31" s="35" t="s">
        <v>475</v>
      </c>
    </row>
    <row r="32" spans="8:8" x14ac:dyDescent="0.2">
      <c r="H32" s="35" t="s">
        <v>476</v>
      </c>
    </row>
    <row r="33" spans="8:8" x14ac:dyDescent="0.2">
      <c r="H33" s="35" t="s">
        <v>477</v>
      </c>
    </row>
    <row r="34" spans="8:8" x14ac:dyDescent="0.2">
      <c r="H34" s="35" t="s">
        <v>478</v>
      </c>
    </row>
    <row r="35" spans="8:8" x14ac:dyDescent="0.2">
      <c r="H35" s="35" t="s">
        <v>479</v>
      </c>
    </row>
    <row r="36" spans="8:8" x14ac:dyDescent="0.2">
      <c r="H36" s="35" t="s">
        <v>480</v>
      </c>
    </row>
    <row r="37" spans="8:8" x14ac:dyDescent="0.2">
      <c r="H37" s="35" t="s">
        <v>481</v>
      </c>
    </row>
    <row r="38" spans="8:8" x14ac:dyDescent="0.2">
      <c r="H38" s="35" t="s">
        <v>482</v>
      </c>
    </row>
    <row r="39" spans="8:8" x14ac:dyDescent="0.2">
      <c r="H39" s="35" t="s">
        <v>483</v>
      </c>
    </row>
    <row r="40" spans="8:8" x14ac:dyDescent="0.2">
      <c r="H40" s="35" t="s">
        <v>484</v>
      </c>
    </row>
    <row r="41" spans="8:8" x14ac:dyDescent="0.2">
      <c r="H41" s="35" t="s">
        <v>485</v>
      </c>
    </row>
    <row r="42" spans="8:8" x14ac:dyDescent="0.2">
      <c r="H42" s="35" t="s">
        <v>486</v>
      </c>
    </row>
    <row r="43" spans="8:8" x14ac:dyDescent="0.2">
      <c r="H43" s="35" t="s">
        <v>487</v>
      </c>
    </row>
    <row r="44" spans="8:8" x14ac:dyDescent="0.2">
      <c r="H44" s="35" t="s">
        <v>488</v>
      </c>
    </row>
    <row r="45" spans="8:8" x14ac:dyDescent="0.2">
      <c r="H45" s="35" t="s">
        <v>489</v>
      </c>
    </row>
    <row r="46" spans="8:8" x14ac:dyDescent="0.2">
      <c r="H46" s="35" t="s">
        <v>490</v>
      </c>
    </row>
    <row r="47" spans="8:8" x14ac:dyDescent="0.2">
      <c r="H47" s="35" t="s">
        <v>491</v>
      </c>
    </row>
    <row r="48" spans="8:8" x14ac:dyDescent="0.2">
      <c r="H48" s="35" t="s">
        <v>492</v>
      </c>
    </row>
    <row r="49" spans="8:8" x14ac:dyDescent="0.2">
      <c r="H49" s="35" t="s">
        <v>493</v>
      </c>
    </row>
    <row r="50" spans="8:8" x14ac:dyDescent="0.2">
      <c r="H50" s="35" t="s">
        <v>494</v>
      </c>
    </row>
    <row r="51" spans="8:8" x14ac:dyDescent="0.2">
      <c r="H51" s="35" t="s">
        <v>495</v>
      </c>
    </row>
    <row r="52" spans="8:8" x14ac:dyDescent="0.2">
      <c r="H52" s="35" t="s">
        <v>496</v>
      </c>
    </row>
    <row r="53" spans="8:8" x14ac:dyDescent="0.2">
      <c r="H53" s="35" t="s">
        <v>497</v>
      </c>
    </row>
    <row r="54" spans="8:8" x14ac:dyDescent="0.2">
      <c r="H54" s="35" t="s">
        <v>498</v>
      </c>
    </row>
    <row r="55" spans="8:8" x14ac:dyDescent="0.2">
      <c r="H55" s="35" t="s">
        <v>499</v>
      </c>
    </row>
    <row r="56" spans="8:8" x14ac:dyDescent="0.2">
      <c r="H56" s="35" t="s">
        <v>500</v>
      </c>
    </row>
    <row r="57" spans="8:8" x14ac:dyDescent="0.2">
      <c r="H57" s="35" t="s">
        <v>501</v>
      </c>
    </row>
    <row r="58" spans="8:8" x14ac:dyDescent="0.2">
      <c r="H58" s="35" t="s">
        <v>502</v>
      </c>
    </row>
    <row r="59" spans="8:8" x14ac:dyDescent="0.2">
      <c r="H59" s="35" t="s">
        <v>503</v>
      </c>
    </row>
    <row r="60" spans="8:8" x14ac:dyDescent="0.2">
      <c r="H60" s="35" t="s">
        <v>504</v>
      </c>
    </row>
    <row r="61" spans="8:8" x14ac:dyDescent="0.2">
      <c r="H61" s="35" t="s">
        <v>505</v>
      </c>
    </row>
    <row r="62" spans="8:8" x14ac:dyDescent="0.2">
      <c r="H62" s="35" t="s">
        <v>506</v>
      </c>
    </row>
    <row r="63" spans="8:8" x14ac:dyDescent="0.2">
      <c r="H63" s="35" t="s">
        <v>507</v>
      </c>
    </row>
    <row r="64" spans="8:8" x14ac:dyDescent="0.2">
      <c r="H64" s="35" t="s">
        <v>508</v>
      </c>
    </row>
    <row r="65" spans="8:8" x14ac:dyDescent="0.2">
      <c r="H65" s="35" t="s">
        <v>509</v>
      </c>
    </row>
    <row r="66" spans="8:8" x14ac:dyDescent="0.2">
      <c r="H66" s="35" t="s">
        <v>510</v>
      </c>
    </row>
    <row r="67" spans="8:8" x14ac:dyDescent="0.2">
      <c r="H67" s="35" t="s">
        <v>511</v>
      </c>
    </row>
    <row r="68" spans="8:8" x14ac:dyDescent="0.2">
      <c r="H68" s="35" t="s">
        <v>512</v>
      </c>
    </row>
    <row r="69" spans="8:8" x14ac:dyDescent="0.2">
      <c r="H69" s="35" t="s">
        <v>513</v>
      </c>
    </row>
    <row r="70" spans="8:8" x14ac:dyDescent="0.2">
      <c r="H70" s="35" t="s">
        <v>514</v>
      </c>
    </row>
    <row r="71" spans="8:8" x14ac:dyDescent="0.2">
      <c r="H71" s="35" t="s">
        <v>515</v>
      </c>
    </row>
    <row r="72" spans="8:8" x14ac:dyDescent="0.2">
      <c r="H72" s="35" t="s">
        <v>516</v>
      </c>
    </row>
    <row r="73" spans="8:8" x14ac:dyDescent="0.2">
      <c r="H73" s="35" t="s">
        <v>517</v>
      </c>
    </row>
    <row r="74" spans="8:8" x14ac:dyDescent="0.2">
      <c r="H74" s="35" t="s">
        <v>518</v>
      </c>
    </row>
    <row r="75" spans="8:8" x14ac:dyDescent="0.2">
      <c r="H75" s="35" t="s">
        <v>519</v>
      </c>
    </row>
    <row r="76" spans="8:8" x14ac:dyDescent="0.2">
      <c r="H76" s="35" t="s">
        <v>520</v>
      </c>
    </row>
    <row r="77" spans="8:8" x14ac:dyDescent="0.2">
      <c r="H77" s="35" t="s">
        <v>521</v>
      </c>
    </row>
    <row r="78" spans="8:8" x14ac:dyDescent="0.2">
      <c r="H78" s="35" t="s">
        <v>522</v>
      </c>
    </row>
    <row r="79" spans="8:8" x14ac:dyDescent="0.2">
      <c r="H79" s="35" t="s">
        <v>523</v>
      </c>
    </row>
    <row r="80" spans="8:8" x14ac:dyDescent="0.2">
      <c r="H80" s="35" t="s">
        <v>524</v>
      </c>
    </row>
    <row r="81" spans="8:8" x14ac:dyDescent="0.2">
      <c r="H81" s="35" t="s">
        <v>525</v>
      </c>
    </row>
    <row r="82" spans="8:8" x14ac:dyDescent="0.2">
      <c r="H82" s="35" t="s">
        <v>526</v>
      </c>
    </row>
    <row r="83" spans="8:8" x14ac:dyDescent="0.2">
      <c r="H83" s="35" t="s">
        <v>527</v>
      </c>
    </row>
    <row r="84" spans="8:8" x14ac:dyDescent="0.2">
      <c r="H84" s="35" t="s">
        <v>528</v>
      </c>
    </row>
    <row r="85" spans="8:8" x14ac:dyDescent="0.2">
      <c r="H85" s="35" t="s">
        <v>529</v>
      </c>
    </row>
    <row r="86" spans="8:8" x14ac:dyDescent="0.2">
      <c r="H86" s="35" t="s">
        <v>530</v>
      </c>
    </row>
    <row r="87" spans="8:8" x14ac:dyDescent="0.2">
      <c r="H87" s="35" t="s">
        <v>531</v>
      </c>
    </row>
    <row r="88" spans="8:8" x14ac:dyDescent="0.2">
      <c r="H88" s="35" t="s">
        <v>532</v>
      </c>
    </row>
    <row r="89" spans="8:8" x14ac:dyDescent="0.2">
      <c r="H89" s="35" t="s">
        <v>533</v>
      </c>
    </row>
    <row r="90" spans="8:8" x14ac:dyDescent="0.2">
      <c r="H90" s="35" t="s">
        <v>534</v>
      </c>
    </row>
    <row r="91" spans="8:8" x14ac:dyDescent="0.2">
      <c r="H91" s="35" t="s">
        <v>535</v>
      </c>
    </row>
    <row r="92" spans="8:8" x14ac:dyDescent="0.2">
      <c r="H92" s="35" t="s">
        <v>536</v>
      </c>
    </row>
    <row r="93" spans="8:8" x14ac:dyDescent="0.2">
      <c r="H93" s="35" t="s">
        <v>537</v>
      </c>
    </row>
    <row r="94" spans="8:8" x14ac:dyDescent="0.2">
      <c r="H94" s="35" t="s">
        <v>538</v>
      </c>
    </row>
    <row r="95" spans="8:8" x14ac:dyDescent="0.2">
      <c r="H95" s="35" t="s">
        <v>539</v>
      </c>
    </row>
    <row r="96" spans="8:8" x14ac:dyDescent="0.2">
      <c r="H96" s="35" t="s">
        <v>540</v>
      </c>
    </row>
    <row r="97" spans="8:8" x14ac:dyDescent="0.2">
      <c r="H97" s="35" t="s">
        <v>541</v>
      </c>
    </row>
    <row r="98" spans="8:8" x14ac:dyDescent="0.2">
      <c r="H98" s="35" t="s">
        <v>542</v>
      </c>
    </row>
    <row r="99" spans="8:8" x14ac:dyDescent="0.2">
      <c r="H99" s="35" t="s">
        <v>543</v>
      </c>
    </row>
    <row r="100" spans="8:8" x14ac:dyDescent="0.2">
      <c r="H100" s="35" t="s">
        <v>544</v>
      </c>
    </row>
    <row r="101" spans="8:8" x14ac:dyDescent="0.2">
      <c r="H101" s="35" t="s">
        <v>545</v>
      </c>
    </row>
    <row r="102" spans="8:8" x14ac:dyDescent="0.2">
      <c r="H102" s="35" t="s">
        <v>546</v>
      </c>
    </row>
    <row r="103" spans="8:8" x14ac:dyDescent="0.2">
      <c r="H103" s="35" t="s">
        <v>547</v>
      </c>
    </row>
    <row r="104" spans="8:8" x14ac:dyDescent="0.2">
      <c r="H104" s="35" t="s">
        <v>548</v>
      </c>
    </row>
    <row r="105" spans="8:8" x14ac:dyDescent="0.2">
      <c r="H105" s="35" t="s">
        <v>549</v>
      </c>
    </row>
    <row r="106" spans="8:8" x14ac:dyDescent="0.2">
      <c r="H106" s="35" t="s">
        <v>550</v>
      </c>
    </row>
    <row r="107" spans="8:8" x14ac:dyDescent="0.2">
      <c r="H107" s="35" t="s">
        <v>551</v>
      </c>
    </row>
    <row r="108" spans="8:8" x14ac:dyDescent="0.2">
      <c r="H108" s="35" t="s">
        <v>552</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250</v>
      </c>
      <c r="B1" s="12" t="s">
        <v>251</v>
      </c>
      <c r="C1" s="18" t="s">
        <v>252</v>
      </c>
      <c r="D1" s="23" t="s">
        <v>253</v>
      </c>
      <c r="E1" s="18" t="s">
        <v>254</v>
      </c>
      <c r="F1" s="22" t="s">
        <v>255</v>
      </c>
    </row>
    <row r="2" spans="1:6" ht="28.75" customHeight="1" x14ac:dyDescent="0.2">
      <c r="A2" s="14" t="s">
        <v>215</v>
      </c>
      <c r="B2" s="27" t="s">
        <v>256</v>
      </c>
      <c r="C2" s="24" t="s">
        <v>206</v>
      </c>
      <c r="D2" s="25" t="s">
        <v>204</v>
      </c>
      <c r="E2" s="21">
        <v>301</v>
      </c>
      <c r="F2" s="21">
        <v>8</v>
      </c>
    </row>
    <row r="3" spans="1:6" ht="28.75" customHeight="1" x14ac:dyDescent="0.2">
      <c r="A3" s="14" t="s">
        <v>219</v>
      </c>
      <c r="B3" s="27" t="s">
        <v>257</v>
      </c>
      <c r="C3" s="19" t="s">
        <v>239</v>
      </c>
      <c r="D3" t="s">
        <v>200</v>
      </c>
      <c r="E3" s="27">
        <v>302</v>
      </c>
      <c r="F3" s="27">
        <v>16</v>
      </c>
    </row>
    <row r="4" spans="1:6" ht="28.75" customHeight="1" x14ac:dyDescent="0.2">
      <c r="A4" s="14" t="s">
        <v>199</v>
      </c>
      <c r="B4" s="27" t="s">
        <v>258</v>
      </c>
      <c r="C4" s="19" t="s">
        <v>210</v>
      </c>
      <c r="D4" t="s">
        <v>259</v>
      </c>
      <c r="E4" s="27">
        <v>303</v>
      </c>
      <c r="F4" s="27">
        <v>32</v>
      </c>
    </row>
    <row r="5" spans="1:6" ht="28.75" customHeight="1" x14ac:dyDescent="0.2">
      <c r="A5" s="14" t="s">
        <v>192</v>
      </c>
      <c r="B5" s="27" t="s">
        <v>260</v>
      </c>
      <c r="C5" s="19" t="s">
        <v>236</v>
      </c>
      <c r="D5" s="43"/>
      <c r="E5" s="27">
        <v>307</v>
      </c>
      <c r="F5" s="27">
        <v>64</v>
      </c>
    </row>
    <row r="6" spans="1:6" ht="28.75" customHeight="1" x14ac:dyDescent="0.2">
      <c r="A6" s="14" t="s">
        <v>212</v>
      </c>
      <c r="B6" s="27" t="s">
        <v>261</v>
      </c>
      <c r="C6" s="20"/>
      <c r="E6" s="27">
        <v>308</v>
      </c>
      <c r="F6" s="8"/>
    </row>
    <row r="7" spans="1:6" ht="28.75" customHeight="1" x14ac:dyDescent="0.2">
      <c r="A7" s="14" t="s">
        <v>224</v>
      </c>
      <c r="B7" s="27" t="s">
        <v>262</v>
      </c>
      <c r="E7" s="8"/>
    </row>
    <row r="8" spans="1:6" ht="28.75" customHeight="1" x14ac:dyDescent="0.2">
      <c r="A8" s="14" t="s">
        <v>198</v>
      </c>
      <c r="B8" s="27" t="s">
        <v>197</v>
      </c>
    </row>
    <row r="9" spans="1:6" ht="28.75" customHeight="1" x14ac:dyDescent="0.2">
      <c r="A9" s="14" t="s">
        <v>203</v>
      </c>
      <c r="B9" s="27" t="s">
        <v>193</v>
      </c>
    </row>
    <row r="10" spans="1:6" ht="28.75" customHeight="1" x14ac:dyDescent="0.2">
      <c r="A10" s="14" t="s">
        <v>217</v>
      </c>
      <c r="B10" s="27" t="s">
        <v>263</v>
      </c>
    </row>
    <row r="11" spans="1:6" ht="28.75" customHeight="1" x14ac:dyDescent="0.2">
      <c r="A11" s="14" t="s">
        <v>222</v>
      </c>
      <c r="B11" s="27" t="s">
        <v>264</v>
      </c>
    </row>
    <row r="12" spans="1:6" ht="28.75" customHeight="1" x14ac:dyDescent="0.2">
      <c r="A12" s="15"/>
      <c r="B12" s="27" t="s">
        <v>265</v>
      </c>
    </row>
    <row r="13" spans="1:6" ht="28.75" customHeight="1" x14ac:dyDescent="0.2">
      <c r="B13" s="27" t="s">
        <v>266</v>
      </c>
    </row>
    <row r="14" spans="1:6" ht="28.75" customHeight="1" x14ac:dyDescent="0.2">
      <c r="B14" s="27" t="s">
        <v>267</v>
      </c>
    </row>
    <row r="15" spans="1:6" ht="28.75" customHeight="1" x14ac:dyDescent="0.2">
      <c r="B15" s="27" t="s">
        <v>268</v>
      </c>
    </row>
    <row r="16" spans="1:6" ht="28.75" customHeight="1" x14ac:dyDescent="0.2">
      <c r="B16" s="27" t="s">
        <v>269</v>
      </c>
    </row>
    <row r="17" spans="2:2" ht="28.75" customHeight="1" x14ac:dyDescent="0.2">
      <c r="B17" s="27" t="s">
        <v>270</v>
      </c>
    </row>
    <row r="18" spans="2:2" ht="28.75" customHeight="1" x14ac:dyDescent="0.2">
      <c r="B18" s="27" t="s">
        <v>271</v>
      </c>
    </row>
    <row r="19" spans="2:2" ht="28.75" customHeight="1" x14ac:dyDescent="0.2">
      <c r="B19" s="27" t="s">
        <v>272</v>
      </c>
    </row>
    <row r="20" spans="2:2" ht="28.75" customHeight="1" x14ac:dyDescent="0.2">
      <c r="B20" s="27" t="s">
        <v>273</v>
      </c>
    </row>
    <row r="21" spans="2:2" ht="28.75" customHeight="1" x14ac:dyDescent="0.2">
      <c r="B21" s="27" t="s">
        <v>274</v>
      </c>
    </row>
    <row r="22" spans="2:2" ht="28.75" customHeight="1" x14ac:dyDescent="0.2">
      <c r="B22" s="27" t="s">
        <v>275</v>
      </c>
    </row>
    <row r="23" spans="2:2" ht="28.75" customHeight="1" x14ac:dyDescent="0.2">
      <c r="B23" s="27" t="s">
        <v>276</v>
      </c>
    </row>
    <row r="24" spans="2:2" ht="28.75" customHeight="1" x14ac:dyDescent="0.2">
      <c r="B24" s="27" t="s">
        <v>277</v>
      </c>
    </row>
    <row r="25" spans="2:2" ht="28.75" customHeight="1" x14ac:dyDescent="0.2">
      <c r="B25" s="27" t="s">
        <v>278</v>
      </c>
    </row>
    <row r="26" spans="2:2" ht="28.75" customHeight="1" x14ac:dyDescent="0.2">
      <c r="B26" s="27" t="s">
        <v>279</v>
      </c>
    </row>
    <row r="27" spans="2:2" ht="28.75" customHeight="1" x14ac:dyDescent="0.2">
      <c r="B27" s="27" t="s">
        <v>280</v>
      </c>
    </row>
    <row r="28" spans="2:2" ht="28.75" customHeight="1" x14ac:dyDescent="0.2">
      <c r="B28" s="27" t="s">
        <v>281</v>
      </c>
    </row>
    <row r="29" spans="2:2" ht="28.75" customHeight="1" x14ac:dyDescent="0.2">
      <c r="B29" s="27" t="s">
        <v>282</v>
      </c>
    </row>
    <row r="30" spans="2:2" ht="28.75" customHeight="1" x14ac:dyDescent="0.2">
      <c r="B30" s="27" t="s">
        <v>283</v>
      </c>
    </row>
    <row r="31" spans="2:2" ht="28.75" customHeight="1" x14ac:dyDescent="0.2">
      <c r="B31" s="27" t="s">
        <v>284</v>
      </c>
    </row>
    <row r="32" spans="2:2" ht="28.75" customHeight="1" x14ac:dyDescent="0.2">
      <c r="B32" s="27" t="s">
        <v>285</v>
      </c>
    </row>
    <row r="33" spans="2:2" ht="28.75" customHeight="1" x14ac:dyDescent="0.2">
      <c r="B33" s="27" t="s">
        <v>286</v>
      </c>
    </row>
    <row r="34" spans="2:2" ht="28.75" customHeight="1" x14ac:dyDescent="0.2">
      <c r="B34" s="27" t="s">
        <v>196</v>
      </c>
    </row>
    <row r="35" spans="2:2" ht="28.75" customHeight="1" x14ac:dyDescent="0.2">
      <c r="B35" s="27" t="s">
        <v>287</v>
      </c>
    </row>
    <row r="36" spans="2:2" ht="28.75" customHeight="1" x14ac:dyDescent="0.2">
      <c r="B36" s="27" t="s">
        <v>194</v>
      </c>
    </row>
    <row r="37" spans="2:2" ht="28.75" customHeight="1" x14ac:dyDescent="0.2">
      <c r="B37" s="27" t="s">
        <v>288</v>
      </c>
    </row>
    <row r="38" spans="2:2" ht="28.75" customHeight="1" x14ac:dyDescent="0.2">
      <c r="B38" s="27" t="s">
        <v>195</v>
      </c>
    </row>
    <row r="39" spans="2:2" ht="28.75" customHeight="1" x14ac:dyDescent="0.2">
      <c r="B39" s="27" t="s">
        <v>289</v>
      </c>
    </row>
    <row r="40" spans="2:2" ht="28.75" customHeight="1" x14ac:dyDescent="0.2">
      <c r="B40" s="27" t="s">
        <v>290</v>
      </c>
    </row>
    <row r="41" spans="2:2" ht="28.75" customHeight="1" x14ac:dyDescent="0.2">
      <c r="B41" s="8"/>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T201"/>
  <sheetViews>
    <sheetView topLeftCell="L2" workbookViewId="0">
      <selection activeCell="K1" sqref="K1:K1048576"/>
    </sheetView>
  </sheetViews>
  <sheetFormatPr baseColWidth="10" defaultColWidth="28.33203125" defaultRowHeight="15" x14ac:dyDescent="0.2"/>
  <cols>
    <col min="1" max="1" width="7.6640625" style="66" bestFit="1" customWidth="1"/>
    <col min="2" max="2" width="16.6640625" style="66" bestFit="1" customWidth="1"/>
    <col min="3" max="4" width="20.1640625" style="66" customWidth="1"/>
    <col min="5" max="5" width="38.5" style="66" customWidth="1"/>
    <col min="6" max="6" width="26" style="66" customWidth="1"/>
    <col min="7" max="7" width="16.1640625" style="66" customWidth="1"/>
    <col min="8" max="8" width="11.1640625" style="66" customWidth="1"/>
    <col min="9" max="9" width="24.6640625" style="66" customWidth="1"/>
    <col min="10" max="10" width="19.33203125" style="66" customWidth="1"/>
    <col min="11" max="11" width="33.83203125" style="66" customWidth="1"/>
    <col min="12" max="12" width="11.33203125" style="66" bestFit="1" customWidth="1"/>
    <col min="13" max="13" width="20.5" style="66" bestFit="1" customWidth="1"/>
    <col min="14" max="14" width="27.5" style="66" bestFit="1" customWidth="1"/>
    <col min="15" max="15" width="13.6640625" style="66" bestFit="1" customWidth="1"/>
    <col min="16" max="16" width="13.6640625" style="66" customWidth="1"/>
    <col min="17" max="17" width="29.83203125" style="66" bestFit="1" customWidth="1"/>
    <col min="18" max="18" width="29.83203125" style="66" customWidth="1"/>
    <col min="19" max="19" width="9.5" style="66" bestFit="1" customWidth="1"/>
    <col min="20" max="20" width="9" style="66" bestFit="1" customWidth="1"/>
    <col min="21" max="21" width="11" style="66" bestFit="1" customWidth="1"/>
    <col min="22" max="22" width="18" style="66" bestFit="1" customWidth="1"/>
    <col min="23" max="25" width="18" style="66" customWidth="1"/>
    <col min="26" max="26" width="21.33203125" style="66" bestFit="1" customWidth="1"/>
    <col min="27" max="27" width="14.83203125" style="66" bestFit="1" customWidth="1"/>
    <col min="28" max="28" width="13.5" style="66" bestFit="1" customWidth="1"/>
    <col min="29" max="29" width="9.83203125" style="66" bestFit="1" customWidth="1"/>
    <col min="30" max="30" width="18" style="66" bestFit="1" customWidth="1"/>
    <col min="31" max="31" width="11.1640625" style="66" bestFit="1" customWidth="1"/>
    <col min="32" max="32" width="22.6640625" style="66" bestFit="1" customWidth="1"/>
    <col min="33" max="33" width="30.1640625" style="66" customWidth="1"/>
    <col min="34" max="34" width="15.5" style="66" bestFit="1" customWidth="1"/>
    <col min="35" max="35" width="44.5" style="66" bestFit="1" customWidth="1"/>
    <col min="36" max="36" width="22.1640625" style="66" bestFit="1" customWidth="1"/>
    <col min="37" max="37" width="30.33203125" style="66" bestFit="1" customWidth="1"/>
    <col min="38" max="38" width="28.1640625" style="66" bestFit="1" customWidth="1"/>
    <col min="39" max="39" width="16.1640625" style="66" bestFit="1" customWidth="1"/>
    <col min="40" max="40" width="13.1640625" style="66" bestFit="1" customWidth="1"/>
    <col min="41" max="41" width="17.1640625" style="66" bestFit="1" customWidth="1"/>
    <col min="42" max="42" width="12.33203125" style="66" bestFit="1" customWidth="1"/>
    <col min="43" max="16384" width="28.33203125" style="66"/>
  </cols>
  <sheetData>
    <row r="1" spans="1:46" s="59" customFormat="1" ht="148" customHeight="1" x14ac:dyDescent="0.2">
      <c r="A1" s="67" t="s">
        <v>667</v>
      </c>
      <c r="B1" s="67" t="s">
        <v>668</v>
      </c>
      <c r="C1" s="67" t="s">
        <v>669</v>
      </c>
      <c r="D1" s="67" t="s">
        <v>1345</v>
      </c>
      <c r="E1" s="67" t="s">
        <v>1290</v>
      </c>
      <c r="F1" s="67" t="s">
        <v>1291</v>
      </c>
      <c r="G1" s="67" t="s">
        <v>1292</v>
      </c>
      <c r="H1" s="67" t="s">
        <v>1293</v>
      </c>
      <c r="I1" s="67" t="s">
        <v>1294</v>
      </c>
      <c r="J1" s="67" t="s">
        <v>1295</v>
      </c>
      <c r="K1" s="67" t="s">
        <v>671</v>
      </c>
      <c r="L1" s="67" t="s">
        <v>0</v>
      </c>
      <c r="M1" s="67" t="s">
        <v>672</v>
      </c>
      <c r="N1" s="67" t="s">
        <v>673</v>
      </c>
      <c r="O1" s="67" t="s">
        <v>674</v>
      </c>
      <c r="P1" s="67" t="s">
        <v>675</v>
      </c>
      <c r="Q1" s="67" t="s">
        <v>676</v>
      </c>
      <c r="R1" s="67" t="s">
        <v>723</v>
      </c>
      <c r="S1" s="67" t="s">
        <v>677</v>
      </c>
      <c r="T1" s="67" t="s">
        <v>678</v>
      </c>
      <c r="U1" s="67" t="s">
        <v>679</v>
      </c>
      <c r="V1" s="67" t="s">
        <v>680</v>
      </c>
      <c r="W1" s="67" t="s">
        <v>681</v>
      </c>
      <c r="X1" s="67" t="s">
        <v>682</v>
      </c>
      <c r="Y1" s="67" t="s">
        <v>725</v>
      </c>
      <c r="Z1" s="67" t="s">
        <v>683</v>
      </c>
      <c r="AA1" s="58" t="s">
        <v>684</v>
      </c>
      <c r="AB1" s="58" t="s">
        <v>685</v>
      </c>
      <c r="AC1" s="58" t="s">
        <v>686</v>
      </c>
      <c r="AD1" s="67" t="s">
        <v>724</v>
      </c>
      <c r="AE1" s="58" t="s">
        <v>83</v>
      </c>
      <c r="AF1" s="58" t="s">
        <v>687</v>
      </c>
      <c r="AG1" s="58" t="s">
        <v>688</v>
      </c>
      <c r="AH1" s="58" t="s">
        <v>689</v>
      </c>
      <c r="AI1" s="58" t="s">
        <v>250</v>
      </c>
      <c r="AJ1" s="58" t="s">
        <v>251</v>
      </c>
      <c r="AK1" s="58" t="s">
        <v>252</v>
      </c>
      <c r="AL1" s="58" t="s">
        <v>253</v>
      </c>
      <c r="AM1" s="58" t="s">
        <v>254</v>
      </c>
      <c r="AN1" s="58" t="s">
        <v>255</v>
      </c>
      <c r="AO1" s="58" t="s">
        <v>690</v>
      </c>
      <c r="AP1" s="58" t="s">
        <v>315</v>
      </c>
      <c r="AQ1" s="58" t="s">
        <v>1056</v>
      </c>
      <c r="AR1" s="58" t="s">
        <v>1098</v>
      </c>
      <c r="AS1" s="58" t="s">
        <v>1099</v>
      </c>
      <c r="AT1" s="58" t="s">
        <v>1346</v>
      </c>
    </row>
    <row r="2" spans="1:46" s="60" customFormat="1" x14ac:dyDescent="0.2">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D5" ca="1">_xlfn.UNIQUE(INDIRECT("C2:C"&amp;$G$5),FALSE,FALSE)</f>
        <v>hub-vcn</v>
      </c>
      <c r="E2" s="60" t="str" cm="1">
        <f t="array" aca="1" ref="E2" ca="1">_xlfn.IFNA(IF($H2+1&gt;$G$2,"",INDEX(INDIRECT("SubnetsVLANs!$C$"&amp;$H2+2&amp;":$C$"&amp;$G$2)&amp;"_"&amp;INDIRECT("SubnetsVLANs!$D$"&amp;$H2+2&amp;":$D$"&amp;$G$2),MATCH("Subnet*",INDIRECT("SubnetsVLANs!$E$"&amp;$H2+2&amp;":$E$"&amp;$G$2),0))),"")</f>
        <v>hub-vcn_pvt-infra</v>
      </c>
      <c r="F2" s="60" t="str">
        <f ca="1">_xlfn.IFNA(IF($H2+1&gt;$G$2,"",INDEX(INDIRECT("SubnetsVLANs!$D$"&amp;$H2+2&amp;":$D$"&amp;$G$2),MATCH("vlan*",INDIRECT("SubnetsVLANs!$E$"&amp;$H2+2&amp;":$E$"&amp;$G$2),0))),"")</f>
        <v/>
      </c>
      <c r="G2" s="60">
        <f>MATCH("&lt;END&gt;",SubnetsVLANs!$A$2:$A$999,0)</f>
        <v>12</v>
      </c>
      <c r="H2" s="60">
        <v>1</v>
      </c>
      <c r="I2" s="60" t="str" cm="1">
        <f t="array" aca="1" ref="I2:I11" ca="1">_xlfn.UNIQUE(INDIRECT("E2:E"&amp;$G$2),FALSE,FALSE)</f>
        <v>hub-vcn_pvt-infra</v>
      </c>
      <c r="J2" s="60" t="str" cm="1">
        <f t="array" aca="1" ref="J2" ca="1">_xlfn.UNIQUE(INDIRECT("F2:F"&amp;$G$2),FALSE,FALSE)</f>
        <v/>
      </c>
      <c r="K2" s="61" t="s">
        <v>21</v>
      </c>
      <c r="L2" t="s">
        <v>1101</v>
      </c>
      <c r="M2" s="61" t="s">
        <v>38</v>
      </c>
      <c r="N2" s="61" t="s">
        <v>51</v>
      </c>
      <c r="O2" s="61" t="s">
        <v>57</v>
      </c>
      <c r="P2" s="61" t="str" cm="1">
        <f t="array" aca="1" ref="P2" ca="1">IF(COUNTIF(INDIRECT(ADDRESS(3,1,1,1,"DHCP")&amp;":"&amp;ADDRESS(A2,1,4,1)),"*END*")&gt;0,"",INDIRECT(ADDRESS(A2,4,4,1,"DHCP")))</f>
        <v>dhcp-internal</v>
      </c>
      <c r="Q2" s="61" t="s">
        <v>23</v>
      </c>
      <c r="R2" s="61" t="str" cm="1">
        <f t="array" aca="1" ref="R2" ca="1">IF(COUNTIF(INDIRECT(ADDRESS(3,1,1,1,"DRGs")&amp;":"&amp;ADDRESS(A2,1,4,1)),"*END*")&gt;0,"",INDIRECT(ADDRESS(A2,3,4,1,"DRGs")))</f>
        <v>DRG</v>
      </c>
      <c r="S2" s="61" t="s">
        <v>617</v>
      </c>
      <c r="T2" s="61" t="s">
        <v>77</v>
      </c>
      <c r="U2" s="62" t="s">
        <v>692</v>
      </c>
      <c r="V2" s="61" t="s">
        <v>352</v>
      </c>
      <c r="W2" s="61" t="s">
        <v>56</v>
      </c>
      <c r="X2" s="61" t="s">
        <v>393</v>
      </c>
      <c r="Y2" s="61" t="str" cm="1">
        <f t="array" aca="1" ref="Y2" ca="1">IF(COUNTIF(INDIRECT(ADDRESS(3,1,1,1,"DedicatedVMHosts")&amp;":"&amp;ADDRESS(A2,1,4,1)),"*END*")&gt;0,"",INDIRECT(ADDRESS(A2,3,4,1,"DedicatedVMHosts")))</f>
        <v>VM1</v>
      </c>
      <c r="Z2" s="61" t="str" cm="1">
        <f t="array" aca="1" ref="Z2" ca="1">IF(COUNTIF(INDIRECT(ADDRESS(3,1,1,1,"instances")&amp;":"&amp;ADDRESS(A2,1,4,1)),"*END*")&gt;0,"",INDIRECT(ADDRESS(A2,4,4,1,"instances")))</f>
        <v>Bastion</v>
      </c>
      <c r="AA2" s="61" t="s">
        <v>693</v>
      </c>
      <c r="AB2" s="61" t="s">
        <v>127</v>
      </c>
      <c r="AC2" s="61" t="s">
        <v>694</v>
      </c>
      <c r="AD2" s="61" t="b">
        <v>1</v>
      </c>
      <c r="AE2" s="61" t="s">
        <v>145</v>
      </c>
      <c r="AF2" s="61" t="s">
        <v>695</v>
      </c>
      <c r="AG2" s="61" t="s">
        <v>168</v>
      </c>
      <c r="AH2" s="61" t="s">
        <v>23</v>
      </c>
      <c r="AI2" s="61" t="s">
        <v>215</v>
      </c>
      <c r="AJ2" s="61" t="s">
        <v>256</v>
      </c>
      <c r="AK2" s="63" t="s">
        <v>206</v>
      </c>
      <c r="AL2" s="61" t="s">
        <v>204</v>
      </c>
      <c r="AM2" s="61">
        <v>301</v>
      </c>
      <c r="AN2" s="61">
        <v>8</v>
      </c>
      <c r="AO2" s="61" t="s">
        <v>168</v>
      </c>
      <c r="AP2" s="60" t="s">
        <v>317</v>
      </c>
      <c r="AQ2" s="60" t="s">
        <v>1077</v>
      </c>
      <c r="AR2" s="60" t="b">
        <v>0</v>
      </c>
      <c r="AS2" s="60" t="s">
        <v>1086</v>
      </c>
      <c r="AT2" s="60" t="str" cm="1">
        <f t="array" aca="1" ref="AT2:AT5" ca="1">_xlfn.UNIQUE(INDIRECT("B2:B"&amp;$G$5),FALSE,FALSE)</f>
        <v>VCN::hub-vcn</v>
      </c>
    </row>
    <row r="3" spans="1:46" s="60" customFormat="1" x14ac:dyDescent="0.2">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f ca="1"/>
        <v>prod-vcn</v>
      </c>
      <c r="E3" s="60" t="str" cm="1">
        <f t="array" aca="1" ref="E3" ca="1">_xlfn.IFNA(IF($H3+1&gt;$G$2,"",INDEX(INDIRECT("SubnetsVLANs!$C$"&amp;$H3+2&amp;":$C$"&amp;$G$2)&amp;"_"&amp;INDIRECT("SubnetsVLANs!$D$"&amp;$H3+2&amp;":$D$"&amp;$G$2),MATCH("Subnet*",INDIRECT("SubnetsVLANs!$E$"&amp;$H3+2&amp;":$E$"&amp;$G$2),0))),"")</f>
        <v>hub-vcn_pub-infra</v>
      </c>
      <c r="F3" s="60" t="str">
        <f t="shared" ref="F3:F66" ca="1" si="0">_xlfn.IFNA(IF($H3+1&gt;$G$2,"",INDEX(INDIRECT("SubnetsVLANs!$D$"&amp;$H3+2&amp;":$D$"&amp;$G$2),MATCH("vlan*",INDIRECT("SubnetsVLANs!$E$"&amp;$H3+2&amp;":$E$"&amp;$G$2),0))),"")</f>
        <v/>
      </c>
      <c r="G3" s="60">
        <f ca="1">COUNTIF($I$2:$I$100,"*")</f>
        <v>10</v>
      </c>
      <c r="H3" s="60">
        <v>2</v>
      </c>
      <c r="I3" s="60" t="str">
        <f ca="1"/>
        <v>hub-vcn_pub-infra</v>
      </c>
      <c r="K3" s="61" t="s">
        <v>23</v>
      </c>
      <c r="L3" t="s">
        <v>691</v>
      </c>
      <c r="M3" s="61" t="s">
        <v>36</v>
      </c>
      <c r="N3" s="61" t="s">
        <v>56</v>
      </c>
      <c r="O3" s="61" t="s">
        <v>591</v>
      </c>
      <c r="P3" s="61"/>
      <c r="Q3" s="61" t="s">
        <v>54</v>
      </c>
      <c r="R3" s="61" t="str" cm="1">
        <f t="array" aca="1" ref="R3" ca="1">IF(COUNTIF(INDIRECT(ADDRESS(3,1,1,1,"DRGs")&amp;":"&amp;ADDRESS(A3,1,4,1)),"*END*")&gt;0,"",INDIRECT(ADDRESS(A3,3,4,1,"DRGs")))</f>
        <v/>
      </c>
      <c r="S3" s="61" t="s">
        <v>620</v>
      </c>
      <c r="T3" s="61" t="s">
        <v>388</v>
      </c>
      <c r="U3" s="62" t="s">
        <v>78</v>
      </c>
      <c r="V3" s="61" t="s">
        <v>102</v>
      </c>
      <c r="W3" s="61" t="s">
        <v>88</v>
      </c>
      <c r="X3" s="61" t="s">
        <v>696</v>
      </c>
      <c r="Y3" s="61" t="str" cm="1">
        <f t="array" aca="1" ref="Y3" ca="1">IF(COUNTIF(INDIRECT(ADDRESS(3,1,1,1,"DedicatedVMHosts")&amp;":"&amp;ADDRESS(A3,1,4,1)),"*END*")&gt;0,"",INDIRECT(ADDRESS(A3,3,4,1,"DedicatedVMHosts")))</f>
        <v>VM2</v>
      </c>
      <c r="Z3" s="61" t="str" cm="1">
        <f t="array" aca="1" ref="Z3" ca="1">IF(COUNTIF(INDIRECT(ADDRESS(3,1,1,1,"instances")&amp;":"&amp;ADDRESS(A3,1,4,1)),"*END*")&gt;0,"",INDIRECT(ADDRESS(A3,4,4,1,"instances")))</f>
        <v/>
      </c>
      <c r="AA3" s="61" t="s">
        <v>108</v>
      </c>
      <c r="AB3" s="61" t="s">
        <v>125</v>
      </c>
      <c r="AC3" s="61" t="s">
        <v>697</v>
      </c>
      <c r="AD3" s="61" t="b">
        <v>0</v>
      </c>
      <c r="AE3" s="61" t="s">
        <v>151</v>
      </c>
      <c r="AF3" s="61" t="s">
        <v>167</v>
      </c>
      <c r="AG3" s="61" t="s">
        <v>698</v>
      </c>
      <c r="AH3" s="61" t="s">
        <v>170</v>
      </c>
      <c r="AI3" s="61" t="s">
        <v>219</v>
      </c>
      <c r="AJ3" s="61" t="s">
        <v>257</v>
      </c>
      <c r="AK3" s="63" t="s">
        <v>239</v>
      </c>
      <c r="AL3" s="61" t="s">
        <v>200</v>
      </c>
      <c r="AM3" s="61">
        <v>302</v>
      </c>
      <c r="AN3" s="61">
        <v>16</v>
      </c>
      <c r="AO3" s="61" t="s">
        <v>698</v>
      </c>
      <c r="AP3" s="60" t="s">
        <v>318</v>
      </c>
      <c r="AQ3" s="60" t="s">
        <v>1090</v>
      </c>
      <c r="AR3" s="60" t="b">
        <v>1</v>
      </c>
      <c r="AS3" s="60" t="s">
        <v>1100</v>
      </c>
      <c r="AT3" s="60" t="str">
        <f ca="1"/>
        <v>VCN::prod-vcn</v>
      </c>
    </row>
    <row r="4" spans="1:46" s="60" customFormat="1" x14ac:dyDescent="0.2">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f ca="1"/>
        <v>nonprod-vcn</v>
      </c>
      <c r="E4" s="60" t="str" cm="1">
        <f t="array" aca="1" ref="E4" ca="1">_xlfn.IFNA(IF($H4+1&gt;$G$2,"",INDEX(INDIRECT("SubnetsVLANs!$C$"&amp;$H4+2&amp;":$C$"&amp;$G$2)&amp;"_"&amp;INDIRECT("SubnetsVLANs!$D$"&amp;$H4+2&amp;":$D$"&amp;$G$2),MATCH("Subnet*",INDIRECT("SubnetsVLANs!$E$"&amp;$H4+2&amp;":$E$"&amp;$G$2),0))),"")</f>
        <v>prod-vcn_prod-dmz</v>
      </c>
      <c r="F4" s="60" t="str">
        <f t="shared" ca="1" si="0"/>
        <v/>
      </c>
      <c r="G4" s="60">
        <f ca="1">COUNTIF($J$2:$J$100,"*")</f>
        <v>1</v>
      </c>
      <c r="H4" s="60">
        <v>3</v>
      </c>
      <c r="I4" s="60" t="str">
        <f ca="1"/>
        <v>prod-vcn_prod-dmz</v>
      </c>
      <c r="K4" s="61"/>
      <c r="L4" t="s">
        <v>316</v>
      </c>
      <c r="M4" s="61"/>
      <c r="N4" s="61" t="s">
        <v>88</v>
      </c>
      <c r="O4" s="61"/>
      <c r="P4" s="61"/>
      <c r="Q4" s="61" t="s">
        <v>376</v>
      </c>
      <c r="R4" s="61" t="str" cm="1">
        <f t="array" aca="1" ref="R4" ca="1">IF(COUNTIF(INDIRECT(ADDRESS(3,1,1,1,"DRGs")&amp;":"&amp;ADDRESS(A4,1,4,1)),"*END*")&gt;0,"",INDIRECT(ADDRESS(A4,3,4,1,"DRGs")))</f>
        <v/>
      </c>
      <c r="S4" s="61"/>
      <c r="T4" s="61" t="s">
        <v>81</v>
      </c>
      <c r="U4" s="62"/>
      <c r="V4" s="61" t="s">
        <v>99</v>
      </c>
      <c r="W4" s="61" t="s">
        <v>97</v>
      </c>
      <c r="X4" s="61" t="s">
        <v>700</v>
      </c>
      <c r="Y4" s="61" t="str" cm="1">
        <f t="array" aca="1" ref="Y4" ca="1">IF(COUNTIF(INDIRECT(ADDRESS(3,1,1,1,"DedicatedVMHosts")&amp;":"&amp;ADDRESS(A4,1,4,1)),"*END*")&gt;0,"",INDIRECT(ADDRESS(A4,3,4,1,"DedicatedVMHosts")))</f>
        <v>VM3</v>
      </c>
      <c r="Z4" s="61" t="str" cm="1">
        <f t="array" aca="1" ref="Z4" ca="1">IF(COUNTIF(INDIRECT(ADDRESS(3,1,1,1,"instances")&amp;":"&amp;ADDRESS(A4,1,4,1)),"*END*")&gt;0,"",INDIRECT(ADDRESS(A4,4,4,1,"instances")))</f>
        <v/>
      </c>
      <c r="AA4" s="61"/>
      <c r="AB4" s="61"/>
      <c r="AC4" s="61" t="s">
        <v>701</v>
      </c>
      <c r="AD4" s="61"/>
      <c r="AE4" s="61" t="s">
        <v>702</v>
      </c>
      <c r="AF4" s="61" t="s">
        <v>703</v>
      </c>
      <c r="AG4" s="61"/>
      <c r="AH4" s="61" t="s">
        <v>173</v>
      </c>
      <c r="AI4" s="61" t="s">
        <v>199</v>
      </c>
      <c r="AJ4" s="61" t="s">
        <v>258</v>
      </c>
      <c r="AK4" s="63" t="s">
        <v>210</v>
      </c>
      <c r="AL4" s="61" t="s">
        <v>259</v>
      </c>
      <c r="AM4" s="61">
        <v>303</v>
      </c>
      <c r="AN4" s="61">
        <v>32</v>
      </c>
      <c r="AS4" s="60" t="s">
        <v>1076</v>
      </c>
      <c r="AT4" s="60" t="str">
        <f ca="1"/>
        <v>VCN::nonprod-vcn</v>
      </c>
    </row>
    <row r="5" spans="1:46" s="60" customFormat="1" x14ac:dyDescent="0.2">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f ca="1"/>
        <v/>
      </c>
      <c r="E5" s="60" t="str" cm="1">
        <f t="array" aca="1" ref="E5" ca="1">_xlfn.IFNA(IF($H5+1&gt;$G$2,"",INDEX(INDIRECT("SubnetsVLANs!$C$"&amp;$H5+2&amp;":$C$"&amp;$G$2)&amp;"_"&amp;INDIRECT("SubnetsVLANs!$D$"&amp;$H5+2&amp;":$D$"&amp;$G$2),MATCH("Subnet*",INDIRECT("SubnetsVLANs!$E$"&amp;$H5+2&amp;":$E$"&amp;$G$2),0))),"")</f>
        <v>prod-vcn_prod-app</v>
      </c>
      <c r="F5" s="60" t="str">
        <f t="shared" ca="1" si="0"/>
        <v/>
      </c>
      <c r="G5" s="60">
        <f>MATCH("&lt;END&gt;",VCNs!$A$2:$A$1001,0)</f>
        <v>5</v>
      </c>
      <c r="H5" s="60">
        <v>4</v>
      </c>
      <c r="I5" s="60" t="str">
        <f ca="1"/>
        <v>prod-vcn_prod-app</v>
      </c>
      <c r="K5" s="61"/>
      <c r="L5" t="s">
        <v>1102</v>
      </c>
      <c r="M5" s="61"/>
      <c r="N5" s="61" t="s">
        <v>97</v>
      </c>
      <c r="O5" s="61"/>
      <c r="P5" s="61" t="str" cm="1">
        <f t="array" aca="1" ref="P5" ca="1">IF(COUNTIF(INDIRECT(ADDRESS(3,1,1,1,"DHCP")&amp;":"&amp;ADDRESS(A5,1,4,1)),"*END*")&gt;0,"",INDIRECT(ADDRESS(A5,4,4,1,"DHCP")))</f>
        <v/>
      </c>
      <c r="Q5" s="61"/>
      <c r="R5" s="61" t="str" cm="1">
        <f t="array" aca="1" ref="R5" ca="1">IF(COUNTIF(INDIRECT(ADDRESS(3,1,1,1,"DRGs")&amp;":"&amp;ADDRESS(A5,1,4,1)),"*END*")&gt;0,"",INDIRECT(ADDRESS(A5,3,4,1,"DRGs")))</f>
        <v/>
      </c>
      <c r="S5" s="61"/>
      <c r="T5" s="61" t="s">
        <v>705</v>
      </c>
      <c r="U5" s="62"/>
      <c r="V5" s="61"/>
      <c r="Y5" s="61" t="str" cm="1">
        <f t="array" aca="1" ref="Y5" ca="1">IF(COUNTIF(INDIRECT(ADDRESS(3,1,1,1,"DedicatedVMHosts")&amp;":"&amp;ADDRESS(A5,1,4,1)),"*END*")&gt;0,"",INDIRECT(ADDRESS(A5,3,4,1,"DedicatedVMHosts")))</f>
        <v/>
      </c>
      <c r="Z5" s="61" t="str" cm="1">
        <f t="array" aca="1" ref="Z5" ca="1">IF(COUNTIF(INDIRECT(ADDRESS(3,1,1,1,"instances")&amp;":"&amp;ADDRESS(A5,1,4,1)),"*END*")&gt;0,"",INDIRECT(ADDRESS(A5,4,4,1,"instances")))</f>
        <v/>
      </c>
      <c r="AA5" s="61"/>
      <c r="AB5" s="61"/>
      <c r="AC5" s="61"/>
      <c r="AD5" s="61"/>
      <c r="AE5" s="61" t="s">
        <v>726</v>
      </c>
      <c r="AF5" s="61"/>
      <c r="AG5" s="61"/>
      <c r="AH5" s="61"/>
      <c r="AI5" s="61" t="s">
        <v>192</v>
      </c>
      <c r="AJ5" s="61" t="s">
        <v>260</v>
      </c>
      <c r="AK5" s="63" t="s">
        <v>236</v>
      </c>
      <c r="AL5" s="61"/>
      <c r="AM5" s="61">
        <v>307</v>
      </c>
      <c r="AN5" s="61">
        <v>64</v>
      </c>
      <c r="AT5" s="60" t="str">
        <f ca="1"/>
        <v/>
      </c>
    </row>
    <row r="6" spans="1:46" s="60" customFormat="1" x14ac:dyDescent="0.2">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E6" s="60" t="str" cm="1">
        <f t="array" aca="1" ref="E6" ca="1">_xlfn.IFNA(IF($H6+1&gt;$G$2,"",INDEX(INDIRECT("SubnetsVLANs!$C$"&amp;$H6+2&amp;":$C$"&amp;$G$2)&amp;"_"&amp;INDIRECT("SubnetsVLANs!$D$"&amp;$H6+2&amp;":$D$"&amp;$G$2),MATCH("Subnet*",INDIRECT("SubnetsVLANs!$E$"&amp;$H6+2&amp;":$E$"&amp;$G$2),0))),"")</f>
        <v>prod-vcn_prod-svc</v>
      </c>
      <c r="F6" s="60" t="str">
        <f t="shared" ca="1" si="0"/>
        <v/>
      </c>
      <c r="G6" s="60">
        <f ca="1">COUNTIF($D$2:$D$100,"*")</f>
        <v>4</v>
      </c>
      <c r="H6" s="60">
        <v>5</v>
      </c>
      <c r="I6" s="60" t="str">
        <f ca="1"/>
        <v>prod-vcn_prod-svc</v>
      </c>
      <c r="K6" s="61"/>
      <c r="L6" t="s">
        <v>1103</v>
      </c>
      <c r="M6" s="61"/>
      <c r="N6" s="61"/>
      <c r="O6" s="61"/>
      <c r="P6" s="61" t="str" cm="1">
        <f t="array" aca="1" ref="P6" ca="1">IF(COUNTIF(INDIRECT(ADDRESS(3,1,1,1,"DHCP")&amp;":"&amp;ADDRESS(A6,1,4,1)),"*END*")&gt;0,"",INDIRECT(ADDRESS(A6,4,4,1,"DHCP")))</f>
        <v/>
      </c>
      <c r="Q6" s="61"/>
      <c r="R6" s="61" t="str" cm="1">
        <f t="array" aca="1" ref="R6" ca="1">IF(COUNTIF(INDIRECT(ADDRESS(3,1,1,1,"DRGs")&amp;":"&amp;ADDRESS(A6,1,4,1)),"*END*")&gt;0,"",INDIRECT(ADDRESS(A6,3,4,1,"DRGs")))</f>
        <v/>
      </c>
      <c r="S6" s="61"/>
      <c r="T6" s="61"/>
      <c r="U6" s="62"/>
      <c r="V6" s="61"/>
      <c r="W6" s="61"/>
      <c r="X6" s="61"/>
      <c r="Y6" s="61" t="str" cm="1">
        <f t="array" aca="1" ref="Y6" ca="1">IF(COUNTIF(INDIRECT(ADDRESS(3,1,1,1,"DedicatedVMHosts")&amp;":"&amp;ADDRESS(A6,1,4,1)),"*END*")&gt;0,"",INDIRECT(ADDRESS(A6,3,4,1,"DedicatedVMHosts")))</f>
        <v/>
      </c>
      <c r="Z6" s="61" t="str" cm="1">
        <f t="array" aca="1" ref="Z6" ca="1">IF(COUNTIF(INDIRECT(ADDRESS(3,1,1,1,"instances")&amp;":"&amp;ADDRESS(A6,1,4,1)),"*END*")&gt;0,"",INDIRECT(ADDRESS(A6,4,4,1,"instances")))</f>
        <v/>
      </c>
      <c r="AA6" s="61"/>
      <c r="AB6" s="61"/>
      <c r="AC6" s="61"/>
      <c r="AD6" s="61"/>
      <c r="AE6" s="61"/>
      <c r="AF6" s="61"/>
      <c r="AG6" s="61"/>
      <c r="AH6" s="61"/>
      <c r="AI6" s="61" t="s">
        <v>212</v>
      </c>
      <c r="AJ6" s="61" t="s">
        <v>261</v>
      </c>
      <c r="AK6" s="64"/>
      <c r="AL6" s="61"/>
      <c r="AM6" s="61">
        <v>308</v>
      </c>
      <c r="AN6" s="61"/>
    </row>
    <row r="7" spans="1:46" s="60" customFormat="1" x14ac:dyDescent="0.2">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E7" s="60" t="str" cm="1">
        <f t="array" aca="1" ref="E7" ca="1">_xlfn.IFNA(IF($H7+1&gt;$G$2,"",INDEX(INDIRECT("SubnetsVLANs!$C$"&amp;$H7+2&amp;":$C$"&amp;$G$2)&amp;"_"&amp;INDIRECT("SubnetsVLANs!$D$"&amp;$H7+2&amp;":$D$"&amp;$G$2),MATCH("Subnet*",INDIRECT("SubnetsVLANs!$E$"&amp;$H7+2&amp;":$E$"&amp;$G$2),0))),"")</f>
        <v>prod-vcn_prod-db</v>
      </c>
      <c r="F7" s="60" t="str">
        <f t="shared" ca="1" si="0"/>
        <v/>
      </c>
      <c r="H7" s="60">
        <v>6</v>
      </c>
      <c r="I7" s="60" t="str">
        <f ca="1"/>
        <v>prod-vcn_prod-db</v>
      </c>
      <c r="K7" s="61"/>
      <c r="L7" t="s">
        <v>699</v>
      </c>
      <c r="M7" s="61"/>
      <c r="N7" s="61"/>
      <c r="O7" s="61"/>
      <c r="P7" s="61" t="str" cm="1">
        <f t="array" aca="1" ref="P7" ca="1">IF(COUNTIF(INDIRECT(ADDRESS(3,1,1,1,"DHCP")&amp;":"&amp;ADDRESS(A7,1,4,1)),"*END*")&gt;0,"",INDIRECT(ADDRESS(A7,4,4,1,"DHCP")))</f>
        <v/>
      </c>
      <c r="Q7" s="61"/>
      <c r="R7" s="61" t="str" cm="1">
        <f t="array" aca="1" ref="R7" ca="1">IF(COUNTIF(INDIRECT(ADDRESS(3,1,1,1,"DRGs")&amp;":"&amp;ADDRESS(A7,1,4,1)),"*END*")&gt;0,"",INDIRECT(ADDRESS(A7,3,4,1,"DRGs")))</f>
        <v/>
      </c>
      <c r="S7" s="61"/>
      <c r="T7" s="61"/>
      <c r="U7" s="62"/>
      <c r="V7" s="61"/>
      <c r="W7" s="61"/>
      <c r="X7" s="61"/>
      <c r="Y7" s="61" t="str" cm="1">
        <f t="array" aca="1" ref="Y7" ca="1">IF(COUNTIF(INDIRECT(ADDRESS(3,1,1,1,"DedicatedVMHosts")&amp;":"&amp;ADDRESS(A7,1,4,1)),"*END*")&gt;0,"",INDIRECT(ADDRESS(A7,3,4,1,"DedicatedVMHosts")))</f>
        <v/>
      </c>
      <c r="Z7" s="61" t="str" cm="1">
        <f t="array" aca="1" ref="Z7" ca="1">IF(COUNTIF(INDIRECT(ADDRESS(3,1,1,1,"instances")&amp;":"&amp;ADDRESS(A7,1,4,1)),"*END*")&gt;0,"",INDIRECT(ADDRESS(A7,4,4,1,"instances")))</f>
        <v/>
      </c>
      <c r="AA7" s="61"/>
      <c r="AB7" s="61"/>
      <c r="AC7" s="61"/>
      <c r="AD7" s="61"/>
      <c r="AE7" s="61"/>
      <c r="AF7" s="61"/>
      <c r="AG7" s="61"/>
      <c r="AH7" s="61"/>
      <c r="AI7" s="61" t="s">
        <v>224</v>
      </c>
      <c r="AJ7" s="61" t="s">
        <v>262</v>
      </c>
      <c r="AK7" s="64"/>
      <c r="AL7" s="61"/>
      <c r="AM7" s="61"/>
      <c r="AN7" s="61"/>
    </row>
    <row r="8" spans="1:46" s="60" customFormat="1" x14ac:dyDescent="0.2">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E8" s="60" t="str" cm="1">
        <f t="array" aca="1" ref="E8" ca="1">_xlfn.IFNA(IF($H8+1&gt;$G$2,"",INDEX(INDIRECT("SubnetsVLANs!$C$"&amp;$H8+2&amp;":$C$"&amp;$G$2)&amp;"_"&amp;INDIRECT("SubnetsVLANs!$D$"&amp;$H8+2&amp;":$D$"&amp;$G$2),MATCH("Subnet*",INDIRECT("SubnetsVLANs!$E$"&amp;$H8+2&amp;":$E$"&amp;$G$2),0))),"")</f>
        <v>nonprod-vcn_nonprod-dmz</v>
      </c>
      <c r="F8" s="60" t="str">
        <f t="shared" ca="1" si="0"/>
        <v/>
      </c>
      <c r="H8" s="60">
        <v>7</v>
      </c>
      <c r="I8" s="60" t="str">
        <f ca="1"/>
        <v>nonprod-vcn_nonprod-dmz</v>
      </c>
      <c r="K8" s="61"/>
      <c r="L8" t="s">
        <v>704</v>
      </c>
      <c r="M8" s="61"/>
      <c r="N8" s="61"/>
      <c r="O8" s="61"/>
      <c r="P8" s="61" t="str" cm="1">
        <f t="array" aca="1" ref="P8" ca="1">IF(COUNTIF(INDIRECT(ADDRESS(3,1,1,1,"DHCP")&amp;":"&amp;ADDRESS(A8,1,4,1)),"*END*")&gt;0,"",INDIRECT(ADDRESS(A8,4,4,1,"DHCP")))</f>
        <v/>
      </c>
      <c r="Q8" s="61"/>
      <c r="R8" s="61" t="str" cm="1">
        <f t="array" aca="1" ref="R8" ca="1">IF(COUNTIF(INDIRECT(ADDRESS(3,1,1,1,"DRGs")&amp;":"&amp;ADDRESS(A8,1,4,1)),"*END*")&gt;0,"",INDIRECT(ADDRESS(A8,3,4,1,"DRGs")))</f>
        <v/>
      </c>
      <c r="S8" s="61"/>
      <c r="T8" s="61"/>
      <c r="U8" s="62"/>
      <c r="V8" s="61"/>
      <c r="W8" s="61"/>
      <c r="X8" s="61"/>
      <c r="Y8" s="61" t="str" cm="1">
        <f t="array" aca="1" ref="Y8" ca="1">IF(COUNTIF(INDIRECT(ADDRESS(3,1,1,1,"DedicatedVMHosts")&amp;":"&amp;ADDRESS(A8,1,4,1)),"*END*")&gt;0,"",INDIRECT(ADDRESS(A8,3,4,1,"DedicatedVMHosts")))</f>
        <v/>
      </c>
      <c r="Z8" s="61" t="str" cm="1">
        <f t="array" aca="1" ref="Z8" ca="1">IF(COUNTIF(INDIRECT(ADDRESS(3,1,1,1,"instances")&amp;":"&amp;ADDRESS(A8,1,4,1)),"*END*")&gt;0,"",INDIRECT(ADDRESS(A8,4,4,1,"instances")))</f>
        <v/>
      </c>
      <c r="AA8" s="61"/>
      <c r="AB8" s="61"/>
      <c r="AC8" s="61"/>
      <c r="AD8" s="61"/>
      <c r="AE8" s="61"/>
      <c r="AF8" s="61"/>
      <c r="AG8" s="61"/>
      <c r="AH8" s="61"/>
      <c r="AI8" s="61" t="s">
        <v>198</v>
      </c>
      <c r="AJ8" s="61" t="s">
        <v>197</v>
      </c>
      <c r="AK8" s="64"/>
      <c r="AL8" s="61"/>
      <c r="AM8" s="61"/>
      <c r="AN8" s="61"/>
    </row>
    <row r="9" spans="1:46" s="60" customFormat="1" x14ac:dyDescent="0.2">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E9" s="60" t="str" cm="1">
        <f t="array" aca="1" ref="E9" ca="1">_xlfn.IFNA(IF($H9+1&gt;$G$2,"",INDEX(INDIRECT("SubnetsVLANs!$C$"&amp;$H9+2&amp;":$C$"&amp;$G$2)&amp;"_"&amp;INDIRECT("SubnetsVLANs!$D$"&amp;$H9+2&amp;":$D$"&amp;$G$2),MATCH("Subnet*",INDIRECT("SubnetsVLANs!$E$"&amp;$H9+2&amp;":$E$"&amp;$G$2),0))),"")</f>
        <v>nonprod-vcn_nonprod-app</v>
      </c>
      <c r="F9" s="60" t="str">
        <f t="shared" ca="1" si="0"/>
        <v/>
      </c>
      <c r="H9" s="60">
        <v>8</v>
      </c>
      <c r="I9" s="60" t="str">
        <f ca="1"/>
        <v>nonprod-vcn_nonprod-app</v>
      </c>
      <c r="K9" s="61"/>
      <c r="L9" t="s">
        <v>706</v>
      </c>
      <c r="M9" s="61"/>
      <c r="N9" s="61"/>
      <c r="O9" s="61"/>
      <c r="P9" s="61" t="str" cm="1">
        <f t="array" aca="1" ref="P9" ca="1">IF(COUNTIF(INDIRECT(ADDRESS(3,1,1,1,"DHCP")&amp;":"&amp;ADDRESS(A9,1,4,1)),"*END*")&gt;0,"",INDIRECT(ADDRESS(A9,4,4,1,"DHCP")))</f>
        <v/>
      </c>
      <c r="Q9" s="61"/>
      <c r="R9" s="61" t="str" cm="1">
        <f t="array" aca="1" ref="R9" ca="1">IF(COUNTIF(INDIRECT(ADDRESS(3,1,1,1,"DRGs")&amp;":"&amp;ADDRESS(A9,1,4,1)),"*END*")&gt;0,"",INDIRECT(ADDRESS(A9,3,4,1,"DRGs")))</f>
        <v/>
      </c>
      <c r="S9" s="61"/>
      <c r="T9" s="61"/>
      <c r="U9" s="62"/>
      <c r="V9" s="61"/>
      <c r="W9" s="61"/>
      <c r="X9" s="61"/>
      <c r="Y9" s="61" t="str" cm="1">
        <f t="array" aca="1" ref="Y9" ca="1">IF(COUNTIF(INDIRECT(ADDRESS(3,1,1,1,"DedicatedVMHosts")&amp;":"&amp;ADDRESS(A9,1,4,1)),"*END*")&gt;0,"",INDIRECT(ADDRESS(A9,3,4,1,"DedicatedVMHosts")))</f>
        <v/>
      </c>
      <c r="Z9" s="61" t="str" cm="1">
        <f t="array" aca="1" ref="Z9" ca="1">IF(COUNTIF(INDIRECT(ADDRESS(3,1,1,1,"instances")&amp;":"&amp;ADDRESS(A9,1,4,1)),"*END*")&gt;0,"",INDIRECT(ADDRESS(A9,4,4,1,"instances")))</f>
        <v/>
      </c>
      <c r="AA9" s="61"/>
      <c r="AB9" s="61"/>
      <c r="AC9" s="61"/>
      <c r="AD9" s="61"/>
      <c r="AE9" s="61"/>
      <c r="AF9" s="61"/>
      <c r="AG9" s="61"/>
      <c r="AH9" s="61"/>
      <c r="AI9" s="61" t="s">
        <v>203</v>
      </c>
      <c r="AJ9" s="61" t="s">
        <v>193</v>
      </c>
      <c r="AK9" s="64"/>
      <c r="AL9" s="61"/>
      <c r="AM9" s="61"/>
      <c r="AN9" s="61"/>
    </row>
    <row r="10" spans="1:46" s="60" customFormat="1" x14ac:dyDescent="0.2">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E10" s="60" t="str" cm="1">
        <f t="array" aca="1" ref="E10" ca="1">_xlfn.IFNA(IF($H10+1&gt;$G$2,"",INDEX(INDIRECT("SubnetsVLANs!$C$"&amp;$H10+2&amp;":$C$"&amp;$G$2)&amp;"_"&amp;INDIRECT("SubnetsVLANs!$D$"&amp;$H10+2&amp;":$D$"&amp;$G$2),MATCH("Subnet*",INDIRECT("SubnetsVLANs!$E$"&amp;$H10+2&amp;":$E$"&amp;$G$2),0))),"")</f>
        <v>nonprod-vcn_nonprod-svc</v>
      </c>
      <c r="F10" s="60" t="str">
        <f t="shared" ca="1" si="0"/>
        <v/>
      </c>
      <c r="H10" s="60">
        <v>9</v>
      </c>
      <c r="I10" s="60" t="str">
        <f ca="1"/>
        <v>nonprod-vcn_nonprod-svc</v>
      </c>
      <c r="K10" s="61"/>
      <c r="L10" t="s">
        <v>1104</v>
      </c>
      <c r="M10" s="61"/>
      <c r="N10" s="61"/>
      <c r="O10" s="61"/>
      <c r="P10" s="61" t="str" cm="1">
        <f t="array" aca="1" ref="P10" ca="1">IF(COUNTIF(INDIRECT(ADDRESS(3,1,1,1,"DHCP")&amp;":"&amp;ADDRESS(A10,1,4,1)),"*END*")&gt;0,"",INDIRECT(ADDRESS(A10,4,4,1,"DHCP")))</f>
        <v/>
      </c>
      <c r="Q10" s="61"/>
      <c r="R10" s="61" t="str" cm="1">
        <f t="array" aca="1" ref="R10" ca="1">IF(COUNTIF(INDIRECT(ADDRESS(3,1,1,1,"DRGs")&amp;":"&amp;ADDRESS(A10,1,4,1)),"*END*")&gt;0,"",INDIRECT(ADDRESS(A10,3,4,1,"DRGs")))</f>
        <v/>
      </c>
      <c r="S10" s="61"/>
      <c r="T10" s="61"/>
      <c r="U10" s="62"/>
      <c r="V10" s="61"/>
      <c r="W10" s="61"/>
      <c r="X10" s="61"/>
      <c r="Y10" s="61" t="str" cm="1">
        <f t="array" aca="1" ref="Y10" ca="1">IF(COUNTIF(INDIRECT(ADDRESS(3,1,1,1,"DedicatedVMHosts")&amp;":"&amp;ADDRESS(A10,1,4,1)),"*END*")&gt;0,"",INDIRECT(ADDRESS(A10,3,4,1,"DedicatedVMHosts")))</f>
        <v/>
      </c>
      <c r="Z10" s="61" t="str" cm="1">
        <f t="array" aca="1" ref="Z10" ca="1">IF(COUNTIF(INDIRECT(ADDRESS(3,1,1,1,"instances")&amp;":"&amp;ADDRESS(A10,1,4,1)),"*END*")&gt;0,"",INDIRECT(ADDRESS(A10,4,4,1,"instances")))</f>
        <v/>
      </c>
      <c r="AA10" s="61"/>
      <c r="AB10" s="61"/>
      <c r="AC10" s="61"/>
      <c r="AD10" s="61"/>
      <c r="AE10" s="61"/>
      <c r="AF10" s="61"/>
      <c r="AG10" s="61"/>
      <c r="AH10" s="61"/>
      <c r="AI10" s="61" t="s">
        <v>217</v>
      </c>
      <c r="AJ10" s="61" t="s">
        <v>263</v>
      </c>
      <c r="AK10" s="64"/>
      <c r="AL10" s="61"/>
      <c r="AM10" s="61"/>
      <c r="AN10" s="61"/>
    </row>
    <row r="11" spans="1:46" s="60" customFormat="1" x14ac:dyDescent="0.2">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E11" s="60" t="str" cm="1">
        <f t="array" aca="1" ref="E11" ca="1">_xlfn.IFNA(IF($H11+1&gt;$G$2,"",INDEX(INDIRECT("SubnetsVLANs!$C$"&amp;$H11+2&amp;":$C$"&amp;$G$2)&amp;"_"&amp;INDIRECT("SubnetsVLANs!$D$"&amp;$H11+2&amp;":$D$"&amp;$G$2),MATCH("Subnet*",INDIRECT("SubnetsVLANs!$E$"&amp;$H11+2&amp;":$E$"&amp;$G$2),0))),"")</f>
        <v>nonprod-vcn_nonprod-db</v>
      </c>
      <c r="F11" s="60" t="str">
        <f t="shared" ca="1" si="0"/>
        <v/>
      </c>
      <c r="H11" s="60">
        <v>10</v>
      </c>
      <c r="I11" s="60" t="str">
        <f ca="1"/>
        <v>nonprod-vcn_nonprod-db</v>
      </c>
      <c r="K11" s="61"/>
      <c r="L11" t="s">
        <v>1105</v>
      </c>
      <c r="M11" s="61"/>
      <c r="N11" s="61"/>
      <c r="O11" s="61"/>
      <c r="P11" s="61" t="str" cm="1">
        <f t="array" aca="1" ref="P11" ca="1">IF(COUNTIF(INDIRECT(ADDRESS(3,1,1,1,"DHCP")&amp;":"&amp;ADDRESS(A11,1,4,1)),"*END*")&gt;0,"",INDIRECT(ADDRESS(A11,4,4,1,"DHCP")))</f>
        <v/>
      </c>
      <c r="Q11" s="61"/>
      <c r="R11" s="61" t="str" cm="1">
        <f t="array" aca="1" ref="R11" ca="1">IF(COUNTIF(INDIRECT(ADDRESS(3,1,1,1,"DRGs")&amp;":"&amp;ADDRESS(A11,1,4,1)),"*END*")&gt;0,"",INDIRECT(ADDRESS(A11,3,4,1,"DRGs")))</f>
        <v/>
      </c>
      <c r="S11" s="61"/>
      <c r="T11" s="61"/>
      <c r="U11" s="62"/>
      <c r="V11" s="61"/>
      <c r="W11" s="61"/>
      <c r="X11" s="61"/>
      <c r="Y11" s="61" t="str" cm="1">
        <f t="array" aca="1" ref="Y11" ca="1">IF(COUNTIF(INDIRECT(ADDRESS(3,1,1,1,"DedicatedVMHosts")&amp;":"&amp;ADDRESS(A11,1,4,1)),"*END*")&gt;0,"",INDIRECT(ADDRESS(A11,3,4,1,"DedicatedVMHosts")))</f>
        <v/>
      </c>
      <c r="Z11" s="61" t="str" cm="1">
        <f t="array" aca="1" ref="Z11" ca="1">IF(COUNTIF(INDIRECT(ADDRESS(3,1,1,1,"instances")&amp;":"&amp;ADDRESS(A11,1,4,1)),"*END*")&gt;0,"",INDIRECT(ADDRESS(A11,4,4,1,"instances")))</f>
        <v/>
      </c>
      <c r="AA11" s="61"/>
      <c r="AB11" s="61"/>
      <c r="AC11" s="61"/>
      <c r="AD11" s="61"/>
      <c r="AE11" s="61"/>
      <c r="AF11" s="61"/>
      <c r="AG11" s="61"/>
      <c r="AH11" s="61"/>
      <c r="AI11" s="61" t="s">
        <v>222</v>
      </c>
      <c r="AJ11" s="61" t="s">
        <v>264</v>
      </c>
      <c r="AK11" s="64"/>
      <c r="AL11" s="61"/>
      <c r="AM11" s="61"/>
      <c r="AN11" s="61"/>
    </row>
    <row r="12" spans="1:46" s="60" customFormat="1" x14ac:dyDescent="0.2">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E12" s="60" t="str" cm="1">
        <f t="array" aca="1" ref="E12" ca="1">_xlfn.IFNA(IF($H12+1&gt;$G$2,"",INDEX(INDIRECT("SubnetsVLANs!$C$"&amp;$H12+2&amp;":$C$"&amp;$G$2)&amp;"_"&amp;INDIRECT("SubnetsVLANs!$D$"&amp;$H12+2&amp;":$D$"&amp;$G$2),MATCH("Subnet*",INDIRECT("SubnetsVLANs!$E$"&amp;$H12+2&amp;":$E$"&amp;$G$2),0))),"")</f>
        <v>nonprod-vcn_nonprod-db</v>
      </c>
      <c r="F12" s="60" t="str">
        <f t="shared" ca="1" si="0"/>
        <v/>
      </c>
      <c r="H12" s="60">
        <v>11</v>
      </c>
      <c r="K12" s="61"/>
      <c r="L12" t="s">
        <v>1106</v>
      </c>
      <c r="M12" s="61"/>
      <c r="N12" s="61"/>
      <c r="O12" s="61"/>
      <c r="P12" s="61" t="str" cm="1">
        <f t="array" aca="1" ref="P12" ca="1">IF(COUNTIF(INDIRECT(ADDRESS(3,1,1,1,"DHCP")&amp;":"&amp;ADDRESS(A12,1,4,1)),"*END*")&gt;0,"",INDIRECT(ADDRESS(A12,4,4,1,"DHCP")))</f>
        <v/>
      </c>
      <c r="Q12" s="61"/>
      <c r="R12" s="61" t="str" cm="1">
        <f t="array" aca="1" ref="R12" ca="1">IF(COUNTIF(INDIRECT(ADDRESS(3,1,1,1,"DRGs")&amp;":"&amp;ADDRESS(A12,1,4,1)),"*END*")&gt;0,"",INDIRECT(ADDRESS(A12,3,4,1,"DRGs")))</f>
        <v/>
      </c>
      <c r="S12" s="61"/>
      <c r="T12" s="61"/>
      <c r="U12" s="62"/>
      <c r="V12" s="61"/>
      <c r="W12" s="61"/>
      <c r="X12" s="61"/>
      <c r="Y12" s="61" t="str" cm="1">
        <f t="array" aca="1" ref="Y12" ca="1">IF(COUNTIF(INDIRECT(ADDRESS(3,1,1,1,"DedicatedVMHosts")&amp;":"&amp;ADDRESS(A12,1,4,1)),"*END*")&gt;0,"",INDIRECT(ADDRESS(A12,3,4,1,"DedicatedVMHosts")))</f>
        <v/>
      </c>
      <c r="Z12" s="61" t="str" cm="1">
        <f t="array" aca="1" ref="Z12" ca="1">IF(COUNTIF(INDIRECT(ADDRESS(3,1,1,1,"instances")&amp;":"&amp;ADDRESS(A12,1,4,1)),"*END*")&gt;0,"",INDIRECT(ADDRESS(A12,4,4,1,"instances")))</f>
        <v/>
      </c>
      <c r="AA12" s="61"/>
      <c r="AB12" s="61"/>
      <c r="AC12" s="61"/>
      <c r="AD12" s="61"/>
      <c r="AE12" s="61"/>
      <c r="AF12" s="61"/>
      <c r="AG12" s="61"/>
      <c r="AH12" s="61"/>
      <c r="AI12" s="61"/>
      <c r="AJ12" s="61" t="s">
        <v>265</v>
      </c>
      <c r="AK12" s="64"/>
      <c r="AL12" s="61"/>
      <c r="AM12" s="61"/>
      <c r="AN12" s="61"/>
    </row>
    <row r="13" spans="1:46" s="60" customFormat="1" x14ac:dyDescent="0.2">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E13" s="60" t="str" cm="1">
        <f t="array" aca="1" ref="E13" ca="1">_xlfn.IFNA(IF($H13+1&gt;$G$2,"",INDEX(INDIRECT("SubnetsVLANs!$C$"&amp;$H13+2&amp;":$C$"&amp;$G$2)&amp;"_"&amp;INDIRECT("SubnetsVLANs!$D$"&amp;$H13+2&amp;":$D$"&amp;$G$2),MATCH("Subnet*",INDIRECT("SubnetsVLANs!$E$"&amp;$H13+2&amp;":$E$"&amp;$G$2),0))),"")</f>
        <v/>
      </c>
      <c r="F13" s="60" t="str">
        <f t="shared" ca="1" si="0"/>
        <v/>
      </c>
      <c r="H13" s="60">
        <v>12</v>
      </c>
      <c r="K13" s="61"/>
      <c r="L13" t="s">
        <v>1107</v>
      </c>
      <c r="M13" s="61"/>
      <c r="N13" s="61"/>
      <c r="O13" s="61"/>
      <c r="P13" s="61" t="str" cm="1">
        <f t="array" aca="1" ref="P13" ca="1">IF(COUNTIF(INDIRECT(ADDRESS(3,1,1,1,"DHCP")&amp;":"&amp;ADDRESS(A13,1,4,1)),"*END*")&gt;0,"",INDIRECT(ADDRESS(A13,4,4,1,"DHCP")))</f>
        <v/>
      </c>
      <c r="Q13" s="61"/>
      <c r="R13" s="61" t="str" cm="1">
        <f t="array" aca="1" ref="R13" ca="1">IF(COUNTIF(INDIRECT(ADDRESS(3,1,1,1,"DRGs")&amp;":"&amp;ADDRESS(A13,1,4,1)),"*END*")&gt;0,"",INDIRECT(ADDRESS(A13,3,4,1,"DRGs")))</f>
        <v/>
      </c>
      <c r="S13" s="61"/>
      <c r="T13" s="61"/>
      <c r="U13" s="62"/>
      <c r="V13" s="61"/>
      <c r="W13" s="61"/>
      <c r="X13" s="61"/>
      <c r="Y13" s="61" t="str" cm="1">
        <f t="array" aca="1" ref="Y13" ca="1">IF(COUNTIF(INDIRECT(ADDRESS(3,1,1,1,"DedicatedVMHosts")&amp;":"&amp;ADDRESS(A13,1,4,1)),"*END*")&gt;0,"",INDIRECT(ADDRESS(A13,3,4,1,"DedicatedVMHosts")))</f>
        <v/>
      </c>
      <c r="Z13" s="61" t="str" cm="1">
        <f t="array" aca="1" ref="Z13" ca="1">IF(COUNTIF(INDIRECT(ADDRESS(3,1,1,1,"instances")&amp;":"&amp;ADDRESS(A13,1,4,1)),"*END*")&gt;0,"",INDIRECT(ADDRESS(A13,4,4,1,"instances")))</f>
        <v/>
      </c>
      <c r="AA13" s="61"/>
      <c r="AB13" s="61"/>
      <c r="AC13" s="61"/>
      <c r="AD13" s="61"/>
      <c r="AE13" s="61"/>
      <c r="AF13" s="61"/>
      <c r="AG13" s="61"/>
      <c r="AH13" s="61"/>
      <c r="AI13" s="61"/>
      <c r="AJ13" s="61" t="s">
        <v>266</v>
      </c>
      <c r="AK13" s="64"/>
      <c r="AL13" s="61"/>
      <c r="AM13" s="61"/>
      <c r="AN13" s="61"/>
    </row>
    <row r="14" spans="1:46" s="60" customFormat="1" x14ac:dyDescent="0.2">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E14" s="60" t="str" cm="1">
        <f t="array" aca="1" ref="E14" ca="1">_xlfn.IFNA(IF($H14+1&gt;$G$2,"",INDEX(INDIRECT("SubnetsVLANs!$C$"&amp;$H14+2&amp;":$C$"&amp;$G$2)&amp;"_"&amp;INDIRECT("SubnetsVLANs!$D$"&amp;$H14+2&amp;":$D$"&amp;$G$2),MATCH("Subnet*",INDIRECT("SubnetsVLANs!$E$"&amp;$H14+2&amp;":$E$"&amp;$G$2),0))),"")</f>
        <v/>
      </c>
      <c r="F14" s="60" t="str">
        <f t="shared" ca="1" si="0"/>
        <v/>
      </c>
      <c r="H14" s="60">
        <v>13</v>
      </c>
      <c r="K14" s="61"/>
      <c r="L14" t="s">
        <v>1108</v>
      </c>
      <c r="M14" s="61"/>
      <c r="N14" s="61"/>
      <c r="O14" s="61"/>
      <c r="P14" s="61" t="str" cm="1">
        <f t="array" aca="1" ref="P14" ca="1">IF(COUNTIF(INDIRECT(ADDRESS(3,1,1,1,"DHCP")&amp;":"&amp;ADDRESS(A14,1,4,1)),"*END*")&gt;0,"",INDIRECT(ADDRESS(A14,4,4,1,"DHCP")))</f>
        <v/>
      </c>
      <c r="Q14" s="61"/>
      <c r="R14" s="61" t="str" cm="1">
        <f t="array" aca="1" ref="R14" ca="1">IF(COUNTIF(INDIRECT(ADDRESS(3,1,1,1,"DRGs")&amp;":"&amp;ADDRESS(A14,1,4,1)),"*END*")&gt;0,"",INDIRECT(ADDRESS(A14,3,4,1,"DRGs")))</f>
        <v/>
      </c>
      <c r="S14" s="61"/>
      <c r="T14" s="61"/>
      <c r="U14" s="62"/>
      <c r="V14" s="61"/>
      <c r="W14" s="61"/>
      <c r="X14" s="61"/>
      <c r="Y14" s="61" t="str" cm="1">
        <f t="array" aca="1" ref="Y14" ca="1">IF(COUNTIF(INDIRECT(ADDRESS(3,1,1,1,"DedicatedVMHosts")&amp;":"&amp;ADDRESS(A14,1,4,1)),"*END*")&gt;0,"",INDIRECT(ADDRESS(A14,3,4,1,"DedicatedVMHosts")))</f>
        <v/>
      </c>
      <c r="Z14" s="61" t="str" cm="1">
        <f t="array" aca="1" ref="Z14" ca="1">IF(COUNTIF(INDIRECT(ADDRESS(3,1,1,1,"instances")&amp;":"&amp;ADDRESS(A14,1,4,1)),"*END*")&gt;0,"",INDIRECT(ADDRESS(A14,4,4,1,"instances")))</f>
        <v/>
      </c>
      <c r="AA14" s="61"/>
      <c r="AB14" s="61"/>
      <c r="AC14" s="61"/>
      <c r="AD14" s="61"/>
      <c r="AE14" s="61"/>
      <c r="AF14" s="61"/>
      <c r="AG14" s="61"/>
      <c r="AH14" s="61"/>
      <c r="AI14" s="61"/>
      <c r="AJ14" s="61" t="s">
        <v>267</v>
      </c>
      <c r="AK14" s="64"/>
      <c r="AL14" s="61"/>
      <c r="AM14" s="61"/>
      <c r="AN14" s="61"/>
    </row>
    <row r="15" spans="1:46" s="60" customFormat="1" x14ac:dyDescent="0.2">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E15" s="60" t="str" cm="1">
        <f t="array" aca="1" ref="E15" ca="1">_xlfn.IFNA(IF($H15+1&gt;$G$2,"",INDEX(INDIRECT("SubnetsVLANs!$C$"&amp;$H15+2&amp;":$C$"&amp;$G$2)&amp;"_"&amp;INDIRECT("SubnetsVLANs!$D$"&amp;$H15+2&amp;":$D$"&amp;$G$2),MATCH("Subnet*",INDIRECT("SubnetsVLANs!$E$"&amp;$H15+2&amp;":$E$"&amp;$G$2),0))),"")</f>
        <v/>
      </c>
      <c r="F15" s="60" t="str">
        <f t="shared" ca="1" si="0"/>
        <v/>
      </c>
      <c r="H15" s="60">
        <v>14</v>
      </c>
      <c r="K15" s="61"/>
      <c r="L15" t="s">
        <v>707</v>
      </c>
      <c r="M15" s="61"/>
      <c r="N15" s="61"/>
      <c r="O15" s="61"/>
      <c r="P15" s="61" t="str" cm="1">
        <f t="array" aca="1" ref="P15" ca="1">IF(COUNTIF(INDIRECT(ADDRESS(3,1,1,1,"DHCP")&amp;":"&amp;ADDRESS(A15,1,4,1)),"*END*")&gt;0,"",INDIRECT(ADDRESS(A15,4,4,1,"DHCP")))</f>
        <v/>
      </c>
      <c r="Q15" s="61"/>
      <c r="R15" s="61" t="str" cm="1">
        <f t="array" aca="1" ref="R15" ca="1">IF(COUNTIF(INDIRECT(ADDRESS(3,1,1,1,"DRGs")&amp;":"&amp;ADDRESS(A15,1,4,1)),"*END*")&gt;0,"",INDIRECT(ADDRESS(A15,3,4,1,"DRGs")))</f>
        <v/>
      </c>
      <c r="S15" s="61"/>
      <c r="T15" s="61"/>
      <c r="U15" s="62"/>
      <c r="V15" s="61"/>
      <c r="W15" s="61"/>
      <c r="X15" s="61"/>
      <c r="Y15" s="61" t="str" cm="1">
        <f t="array" aca="1" ref="Y15" ca="1">IF(COUNTIF(INDIRECT(ADDRESS(3,1,1,1,"DedicatedVMHosts")&amp;":"&amp;ADDRESS(A15,1,4,1)),"*END*")&gt;0,"",INDIRECT(ADDRESS(A15,3,4,1,"DedicatedVMHosts")))</f>
        <v/>
      </c>
      <c r="Z15" s="61" t="str" cm="1">
        <f t="array" aca="1" ref="Z15" ca="1">IF(COUNTIF(INDIRECT(ADDRESS(3,1,1,1,"instances")&amp;":"&amp;ADDRESS(A15,1,4,1)),"*END*")&gt;0,"",INDIRECT(ADDRESS(A15,4,4,1,"instances")))</f>
        <v/>
      </c>
      <c r="AA15" s="61"/>
      <c r="AB15" s="61"/>
      <c r="AC15" s="61"/>
      <c r="AD15" s="61"/>
      <c r="AE15" s="61"/>
      <c r="AF15" s="61"/>
      <c r="AG15" s="61"/>
      <c r="AH15" s="61"/>
      <c r="AI15" s="61"/>
      <c r="AJ15" s="61" t="s">
        <v>268</v>
      </c>
      <c r="AK15" s="64"/>
      <c r="AL15" s="61"/>
      <c r="AM15" s="61"/>
      <c r="AN15" s="61"/>
    </row>
    <row r="16" spans="1:46" s="60" customFormat="1" x14ac:dyDescent="0.2">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E16" s="60" t="str" cm="1">
        <f t="array" aca="1" ref="E16" ca="1">_xlfn.IFNA(IF($H16+1&gt;$G$2,"",INDEX(INDIRECT("SubnetsVLANs!$C$"&amp;$H16+2&amp;":$C$"&amp;$G$2)&amp;"_"&amp;INDIRECT("SubnetsVLANs!$D$"&amp;$H16+2&amp;":$D$"&amp;$G$2),MATCH("Subnet*",INDIRECT("SubnetsVLANs!$E$"&amp;$H16+2&amp;":$E$"&amp;$G$2),0))),"")</f>
        <v/>
      </c>
      <c r="F16" s="60" t="str">
        <f t="shared" ca="1" si="0"/>
        <v/>
      </c>
      <c r="H16" s="60">
        <v>15</v>
      </c>
      <c r="K16" s="61"/>
      <c r="L16" t="s">
        <v>708</v>
      </c>
      <c r="M16" s="61"/>
      <c r="N16" s="61"/>
      <c r="O16" s="61"/>
      <c r="P16" s="61" t="str" cm="1">
        <f t="array" aca="1" ref="P16" ca="1">IF(COUNTIF(INDIRECT(ADDRESS(3,1,1,1,"DHCP")&amp;":"&amp;ADDRESS(A16,1,4,1)),"*END*")&gt;0,"",INDIRECT(ADDRESS(A16,4,4,1,"DHCP")))</f>
        <v/>
      </c>
      <c r="Q16" s="61"/>
      <c r="R16" s="61" t="str" cm="1">
        <f t="array" aca="1" ref="R16" ca="1">IF(COUNTIF(INDIRECT(ADDRESS(3,1,1,1,"DRGs")&amp;":"&amp;ADDRESS(A16,1,4,1)),"*END*")&gt;0,"",INDIRECT(ADDRESS(A16,3,4,1,"DRGs")))</f>
        <v/>
      </c>
      <c r="S16" s="61"/>
      <c r="T16" s="61"/>
      <c r="U16" s="62"/>
      <c r="V16" s="61"/>
      <c r="W16" s="61"/>
      <c r="X16" s="61"/>
      <c r="Y16" s="61" t="str" cm="1">
        <f t="array" aca="1" ref="Y16" ca="1">IF(COUNTIF(INDIRECT(ADDRESS(3,1,1,1,"DedicatedVMHosts")&amp;":"&amp;ADDRESS(A16,1,4,1)),"*END*")&gt;0,"",INDIRECT(ADDRESS(A16,3,4,1,"DedicatedVMHosts")))</f>
        <v/>
      </c>
      <c r="Z16" s="61" t="str" cm="1">
        <f t="array" aca="1" ref="Z16" ca="1">IF(COUNTIF(INDIRECT(ADDRESS(3,1,1,1,"instances")&amp;":"&amp;ADDRESS(A16,1,4,1)),"*END*")&gt;0,"",INDIRECT(ADDRESS(A16,4,4,1,"instances")))</f>
        <v/>
      </c>
      <c r="AA16" s="61"/>
      <c r="AB16" s="61"/>
      <c r="AC16" s="61"/>
      <c r="AD16" s="61"/>
      <c r="AE16" s="61"/>
      <c r="AF16" s="61"/>
      <c r="AG16" s="61"/>
      <c r="AH16" s="61"/>
      <c r="AI16" s="61"/>
      <c r="AJ16" s="61" t="s">
        <v>269</v>
      </c>
      <c r="AK16" s="64"/>
      <c r="AL16" s="61"/>
      <c r="AM16" s="61"/>
      <c r="AN16" s="61"/>
    </row>
    <row r="17" spans="1:40" s="60" customFormat="1" x14ac:dyDescent="0.2">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E17" s="60" t="str" cm="1">
        <f t="array" aca="1" ref="E17" ca="1">_xlfn.IFNA(IF($H17+1&gt;$G$2,"",INDEX(INDIRECT("SubnetsVLANs!$C$"&amp;$H17+2&amp;":$C$"&amp;$G$2)&amp;"_"&amp;INDIRECT("SubnetsVLANs!$D$"&amp;$H17+2&amp;":$D$"&amp;$G$2),MATCH("Subnet*",INDIRECT("SubnetsVLANs!$E$"&amp;$H17+2&amp;":$E$"&amp;$G$2),0))),"")</f>
        <v/>
      </c>
      <c r="F17" s="60" t="str">
        <f t="shared" ca="1" si="0"/>
        <v/>
      </c>
      <c r="H17" s="60">
        <v>16</v>
      </c>
      <c r="K17" s="61"/>
      <c r="L17" t="s">
        <v>1109</v>
      </c>
      <c r="M17" s="61"/>
      <c r="N17" s="61"/>
      <c r="O17" s="61"/>
      <c r="P17" s="61" t="str" cm="1">
        <f t="array" aca="1" ref="P17" ca="1">IF(COUNTIF(INDIRECT(ADDRESS(3,1,1,1,"DHCP")&amp;":"&amp;ADDRESS(A17,1,4,1)),"*END*")&gt;0,"",INDIRECT(ADDRESS(A17,4,4,1,"DHCP")))</f>
        <v/>
      </c>
      <c r="Q17" s="61"/>
      <c r="R17" s="61" t="str" cm="1">
        <f t="array" aca="1" ref="R17" ca="1">IF(COUNTIF(INDIRECT(ADDRESS(3,1,1,1,"DRGs")&amp;":"&amp;ADDRESS(A17,1,4,1)),"*END*")&gt;0,"",INDIRECT(ADDRESS(A17,3,4,1,"DRGs")))</f>
        <v/>
      </c>
      <c r="S17" s="61"/>
      <c r="T17" s="61"/>
      <c r="U17" s="62"/>
      <c r="V17" s="61"/>
      <c r="W17" s="61"/>
      <c r="X17" s="61"/>
      <c r="Y17" s="61" t="str" cm="1">
        <f t="array" aca="1" ref="Y17" ca="1">IF(COUNTIF(INDIRECT(ADDRESS(3,1,1,1,"DedicatedVMHosts")&amp;":"&amp;ADDRESS(A17,1,4,1)),"*END*")&gt;0,"",INDIRECT(ADDRESS(A17,3,4,1,"DedicatedVMHosts")))</f>
        <v/>
      </c>
      <c r="Z17" s="61" t="str" cm="1">
        <f t="array" aca="1" ref="Z17" ca="1">IF(COUNTIF(INDIRECT(ADDRESS(3,1,1,1,"instances")&amp;":"&amp;ADDRESS(A17,1,4,1)),"*END*")&gt;0,"",INDIRECT(ADDRESS(A17,4,4,1,"instances")))</f>
        <v/>
      </c>
      <c r="AA17" s="61"/>
      <c r="AB17" s="61"/>
      <c r="AC17" s="61"/>
      <c r="AD17" s="61"/>
      <c r="AE17" s="61"/>
      <c r="AF17" s="61"/>
      <c r="AG17" s="61"/>
      <c r="AH17" s="61"/>
      <c r="AI17" s="61"/>
      <c r="AJ17" s="61" t="s">
        <v>270</v>
      </c>
      <c r="AK17" s="64"/>
      <c r="AL17" s="61"/>
      <c r="AM17" s="61"/>
      <c r="AN17" s="61"/>
    </row>
    <row r="18" spans="1:40" s="60" customFormat="1" x14ac:dyDescent="0.2">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E18" s="60" t="str" cm="1">
        <f t="array" aca="1" ref="E18" ca="1">_xlfn.IFNA(IF($H18+1&gt;$G$2,"",INDEX(INDIRECT("SubnetsVLANs!$C$"&amp;$H18+2&amp;":$C$"&amp;$G$2)&amp;"_"&amp;INDIRECT("SubnetsVLANs!$D$"&amp;$H18+2&amp;":$D$"&amp;$G$2),MATCH("Subnet*",INDIRECT("SubnetsVLANs!$E$"&amp;$H18+2&amp;":$E$"&amp;$G$2),0))),"")</f>
        <v/>
      </c>
      <c r="F18" s="60" t="str">
        <f t="shared" ca="1" si="0"/>
        <v/>
      </c>
      <c r="H18" s="60">
        <v>17</v>
      </c>
      <c r="K18" s="61"/>
      <c r="L18" t="s">
        <v>1110</v>
      </c>
      <c r="M18" s="61"/>
      <c r="N18" s="61"/>
      <c r="O18" s="61"/>
      <c r="P18" s="61" t="str" cm="1">
        <f t="array" aca="1" ref="P18" ca="1">IF(COUNTIF(INDIRECT(ADDRESS(3,1,1,1,"DHCP")&amp;":"&amp;ADDRESS(A18,1,4,1)),"*END*")&gt;0,"",INDIRECT(ADDRESS(A18,4,4,1,"DHCP")))</f>
        <v/>
      </c>
      <c r="Q18" s="61"/>
      <c r="R18" s="61" t="str" cm="1">
        <f t="array" aca="1" ref="R18" ca="1">IF(COUNTIF(INDIRECT(ADDRESS(3,1,1,1,"DRGs")&amp;":"&amp;ADDRESS(A18,1,4,1)),"*END*")&gt;0,"",INDIRECT(ADDRESS(A18,3,4,1,"DRGs")))</f>
        <v/>
      </c>
      <c r="S18" s="61"/>
      <c r="T18" s="61"/>
      <c r="U18" s="62"/>
      <c r="V18" s="61"/>
      <c r="W18" s="61"/>
      <c r="X18" s="61"/>
      <c r="Y18" s="61" t="str" cm="1">
        <f t="array" aca="1" ref="Y18" ca="1">IF(COUNTIF(INDIRECT(ADDRESS(3,1,1,1,"DedicatedVMHosts")&amp;":"&amp;ADDRESS(A18,1,4,1)),"*END*")&gt;0,"",INDIRECT(ADDRESS(A18,3,4,1,"DedicatedVMHosts")))</f>
        <v/>
      </c>
      <c r="Z18" s="61" t="str" cm="1">
        <f t="array" aca="1" ref="Z18" ca="1">IF(COUNTIF(INDIRECT(ADDRESS(3,1,1,1,"instances")&amp;":"&amp;ADDRESS(A18,1,4,1)),"*END*")&gt;0,"",INDIRECT(ADDRESS(A18,4,4,1,"instances")))</f>
        <v/>
      </c>
      <c r="AA18" s="61"/>
      <c r="AB18" s="61"/>
      <c r="AC18" s="61"/>
      <c r="AD18" s="61"/>
      <c r="AE18" s="61"/>
      <c r="AF18" s="61"/>
      <c r="AG18" s="61"/>
      <c r="AH18" s="61"/>
      <c r="AI18" s="61"/>
      <c r="AJ18" s="61" t="s">
        <v>271</v>
      </c>
      <c r="AK18" s="64"/>
      <c r="AL18" s="61"/>
      <c r="AM18" s="61"/>
      <c r="AN18" s="61"/>
    </row>
    <row r="19" spans="1:40" s="60" customFormat="1" x14ac:dyDescent="0.2">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E19" s="60" t="str" cm="1">
        <f t="array" aca="1" ref="E19" ca="1">_xlfn.IFNA(IF($H19+1&gt;$G$2,"",INDEX(INDIRECT("SubnetsVLANs!$C$"&amp;$H19+2&amp;":$C$"&amp;$G$2)&amp;"_"&amp;INDIRECT("SubnetsVLANs!$D$"&amp;$H19+2&amp;":$D$"&amp;$G$2),MATCH("Subnet*",INDIRECT("SubnetsVLANs!$E$"&amp;$H19+2&amp;":$E$"&amp;$G$2),0))),"")</f>
        <v/>
      </c>
      <c r="F19" s="60" t="str">
        <f t="shared" ca="1" si="0"/>
        <v/>
      </c>
      <c r="H19" s="60">
        <v>18</v>
      </c>
      <c r="K19" s="61"/>
      <c r="L19" t="s">
        <v>1111</v>
      </c>
      <c r="M19" s="61"/>
      <c r="N19" s="61"/>
      <c r="O19" s="61"/>
      <c r="P19" s="61" t="str" cm="1">
        <f t="array" aca="1" ref="P19" ca="1">IF(COUNTIF(INDIRECT(ADDRESS(3,1,1,1,"DHCP")&amp;":"&amp;ADDRESS(A19,1,4,1)),"*END*")&gt;0,"",INDIRECT(ADDRESS(A19,4,4,1,"DHCP")))</f>
        <v/>
      </c>
      <c r="Q19" s="61"/>
      <c r="R19" s="61" t="str" cm="1">
        <f t="array" aca="1" ref="R19" ca="1">IF(COUNTIF(INDIRECT(ADDRESS(3,1,1,1,"DRGs")&amp;":"&amp;ADDRESS(A19,1,4,1)),"*END*")&gt;0,"",INDIRECT(ADDRESS(A19,3,4,1,"DRGs")))</f>
        <v/>
      </c>
      <c r="S19" s="61"/>
      <c r="T19" s="61"/>
      <c r="U19" s="62"/>
      <c r="V19" s="61"/>
      <c r="W19" s="61"/>
      <c r="X19" s="61"/>
      <c r="Y19" s="61" t="str" cm="1">
        <f t="array" aca="1" ref="Y19" ca="1">IF(COUNTIF(INDIRECT(ADDRESS(3,1,1,1,"DedicatedVMHosts")&amp;":"&amp;ADDRESS(A19,1,4,1)),"*END*")&gt;0,"",INDIRECT(ADDRESS(A19,3,4,1,"DedicatedVMHosts")))</f>
        <v/>
      </c>
      <c r="Z19" s="61" t="str" cm="1">
        <f t="array" aca="1" ref="Z19" ca="1">IF(COUNTIF(INDIRECT(ADDRESS(3,1,1,1,"instances")&amp;":"&amp;ADDRESS(A19,1,4,1)),"*END*")&gt;0,"",INDIRECT(ADDRESS(A19,4,4,1,"instances")))</f>
        <v/>
      </c>
      <c r="AA19" s="61"/>
      <c r="AB19" s="61"/>
      <c r="AC19" s="61"/>
      <c r="AD19" s="61"/>
      <c r="AE19" s="61"/>
      <c r="AF19" s="61"/>
      <c r="AG19" s="61"/>
      <c r="AH19" s="61"/>
      <c r="AI19" s="61"/>
      <c r="AJ19" s="61" t="s">
        <v>272</v>
      </c>
      <c r="AK19" s="64"/>
      <c r="AL19" s="61"/>
      <c r="AM19" s="61"/>
      <c r="AN19" s="61"/>
    </row>
    <row r="20" spans="1:40" s="60" customFormat="1" x14ac:dyDescent="0.2">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E20" s="60" t="str" cm="1">
        <f t="array" aca="1" ref="E20" ca="1">_xlfn.IFNA(IF($H20+1&gt;$G$2,"",INDEX(INDIRECT("SubnetsVLANs!$C$"&amp;$H20+2&amp;":$C$"&amp;$G$2)&amp;"_"&amp;INDIRECT("SubnetsVLANs!$D$"&amp;$H20+2&amp;":$D$"&amp;$G$2),MATCH("Subnet*",INDIRECT("SubnetsVLANs!$E$"&amp;$H20+2&amp;":$E$"&amp;$G$2),0))),"")</f>
        <v/>
      </c>
      <c r="F20" s="60" t="str">
        <f t="shared" ca="1" si="0"/>
        <v/>
      </c>
      <c r="H20" s="60">
        <v>19</v>
      </c>
      <c r="K20" s="61"/>
      <c r="L20" t="s">
        <v>709</v>
      </c>
      <c r="M20" s="61"/>
      <c r="N20" s="61"/>
      <c r="O20" s="61"/>
      <c r="P20" s="61" t="str" cm="1">
        <f t="array" aca="1" ref="P20" ca="1">IF(COUNTIF(INDIRECT(ADDRESS(3,1,1,1,"DHCP")&amp;":"&amp;ADDRESS(A20,1,4,1)),"*END*")&gt;0,"",INDIRECT(ADDRESS(A20,4,4,1,"DHCP")))</f>
        <v/>
      </c>
      <c r="Q20" s="61"/>
      <c r="R20" s="61" t="str" cm="1">
        <f t="array" aca="1" ref="R20" ca="1">IF(COUNTIF(INDIRECT(ADDRESS(3,1,1,1,"DRGs")&amp;":"&amp;ADDRESS(A20,1,4,1)),"*END*")&gt;0,"",INDIRECT(ADDRESS(A20,3,4,1,"DRGs")))</f>
        <v/>
      </c>
      <c r="S20" s="61"/>
      <c r="T20" s="61"/>
      <c r="U20" s="62"/>
      <c r="V20" s="61"/>
      <c r="W20" s="61"/>
      <c r="X20" s="61"/>
      <c r="Y20" s="61" t="str" cm="1">
        <f t="array" aca="1" ref="Y20" ca="1">IF(COUNTIF(INDIRECT(ADDRESS(3,1,1,1,"DedicatedVMHosts")&amp;":"&amp;ADDRESS(A20,1,4,1)),"*END*")&gt;0,"",INDIRECT(ADDRESS(A20,3,4,1,"DedicatedVMHosts")))</f>
        <v/>
      </c>
      <c r="Z20" s="61" t="str" cm="1">
        <f t="array" aca="1" ref="Z20" ca="1">IF(COUNTIF(INDIRECT(ADDRESS(3,1,1,1,"instances")&amp;":"&amp;ADDRESS(A20,1,4,1)),"*END*")&gt;0,"",INDIRECT(ADDRESS(A20,4,4,1,"instances")))</f>
        <v/>
      </c>
      <c r="AA20" s="61"/>
      <c r="AB20" s="61"/>
      <c r="AC20" s="61"/>
      <c r="AD20" s="61"/>
      <c r="AE20" s="61"/>
      <c r="AF20" s="61"/>
      <c r="AG20" s="61"/>
      <c r="AH20" s="61"/>
      <c r="AI20" s="61"/>
      <c r="AJ20" s="61" t="s">
        <v>273</v>
      </c>
      <c r="AK20" s="64"/>
      <c r="AL20" s="61"/>
      <c r="AM20" s="61"/>
      <c r="AN20" s="61"/>
    </row>
    <row r="21" spans="1:40" s="60" customFormat="1" x14ac:dyDescent="0.2">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E21" s="60" t="str" cm="1">
        <f t="array" aca="1" ref="E21" ca="1">_xlfn.IFNA(IF($H21+1&gt;$G$2,"",INDEX(INDIRECT("SubnetsVLANs!$C$"&amp;$H21+2&amp;":$C$"&amp;$G$2)&amp;"_"&amp;INDIRECT("SubnetsVLANs!$D$"&amp;$H21+2&amp;":$D$"&amp;$G$2),MATCH("Subnet*",INDIRECT("SubnetsVLANs!$E$"&amp;$H21+2&amp;":$E$"&amp;$G$2),0))),"")</f>
        <v/>
      </c>
      <c r="F21" s="60" t="str">
        <f t="shared" ca="1" si="0"/>
        <v/>
      </c>
      <c r="H21" s="60">
        <v>20</v>
      </c>
      <c r="K21" s="61"/>
      <c r="L21" t="s">
        <v>1112</v>
      </c>
      <c r="M21" s="61"/>
      <c r="N21" s="61"/>
      <c r="O21" s="61"/>
      <c r="P21" s="61" t="str" cm="1">
        <f t="array" aca="1" ref="P21" ca="1">IF(COUNTIF(INDIRECT(ADDRESS(3,1,1,1,"DHCP")&amp;":"&amp;ADDRESS(A21,1,4,1)),"*END*")&gt;0,"",INDIRECT(ADDRESS(A21,4,4,1,"DHCP")))</f>
        <v/>
      </c>
      <c r="Q21" s="61"/>
      <c r="R21" s="61" t="str" cm="1">
        <f t="array" aca="1" ref="R21" ca="1">IF(COUNTIF(INDIRECT(ADDRESS(3,1,1,1,"DRGs")&amp;":"&amp;ADDRESS(A21,1,4,1)),"*END*")&gt;0,"",INDIRECT(ADDRESS(A21,3,4,1,"DRGs")))</f>
        <v/>
      </c>
      <c r="S21" s="61"/>
      <c r="T21" s="61"/>
      <c r="U21" s="62"/>
      <c r="V21" s="61"/>
      <c r="W21" s="61"/>
      <c r="X21" s="61"/>
      <c r="Y21" s="61" t="str" cm="1">
        <f t="array" aca="1" ref="Y21" ca="1">IF(COUNTIF(INDIRECT(ADDRESS(3,1,1,1,"DedicatedVMHosts")&amp;":"&amp;ADDRESS(A21,1,4,1)),"*END*")&gt;0,"",INDIRECT(ADDRESS(A21,3,4,1,"DedicatedVMHosts")))</f>
        <v/>
      </c>
      <c r="Z21" s="61" t="str" cm="1">
        <f t="array" aca="1" ref="Z21" ca="1">IF(COUNTIF(INDIRECT(ADDRESS(3,1,1,1,"instances")&amp;":"&amp;ADDRESS(A21,1,4,1)),"*END*")&gt;0,"",INDIRECT(ADDRESS(A21,4,4,1,"instances")))</f>
        <v/>
      </c>
      <c r="AA21" s="61"/>
      <c r="AB21" s="61"/>
      <c r="AC21" s="61"/>
      <c r="AD21" s="61"/>
      <c r="AE21" s="61"/>
      <c r="AF21" s="61"/>
      <c r="AG21" s="61"/>
      <c r="AH21" s="61"/>
      <c r="AI21" s="61"/>
      <c r="AJ21" s="61" t="s">
        <v>274</v>
      </c>
      <c r="AK21" s="64"/>
      <c r="AL21" s="61"/>
      <c r="AM21" s="61"/>
      <c r="AN21" s="61"/>
    </row>
    <row r="22" spans="1:40" s="60" customFormat="1" x14ac:dyDescent="0.2">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E22" s="60" t="str" cm="1">
        <f t="array" aca="1" ref="E22" ca="1">_xlfn.IFNA(IF($H22+1&gt;$G$2,"",INDEX(INDIRECT("SubnetsVLANs!$C$"&amp;$H22+2&amp;":$C$"&amp;$G$2)&amp;"_"&amp;INDIRECT("SubnetsVLANs!$D$"&amp;$H22+2&amp;":$D$"&amp;$G$2),MATCH("Subnet*",INDIRECT("SubnetsVLANs!$E$"&amp;$H22+2&amp;":$E$"&amp;$G$2),0))),"")</f>
        <v/>
      </c>
      <c r="F22" s="60" t="str">
        <f t="shared" ca="1" si="0"/>
        <v/>
      </c>
      <c r="H22" s="60">
        <v>21</v>
      </c>
      <c r="K22" s="61"/>
      <c r="L22" t="s">
        <v>1113</v>
      </c>
      <c r="M22" s="61"/>
      <c r="N22" s="61"/>
      <c r="O22" s="61"/>
      <c r="P22" s="61" t="str" cm="1">
        <f t="array" aca="1" ref="P22" ca="1">IF(COUNTIF(INDIRECT(ADDRESS(3,1,1,1,"DHCP")&amp;":"&amp;ADDRESS(A22,1,4,1)),"*END*")&gt;0,"",INDIRECT(ADDRESS(A22,4,4,1,"DHCP")))</f>
        <v/>
      </c>
      <c r="Q22" s="61"/>
      <c r="R22" s="61" t="str" cm="1">
        <f t="array" aca="1" ref="R22" ca="1">IF(COUNTIF(INDIRECT(ADDRESS(3,1,1,1,"DRGs")&amp;":"&amp;ADDRESS(A22,1,4,1)),"*END*")&gt;0,"",INDIRECT(ADDRESS(A22,3,4,1,"DRGs")))</f>
        <v/>
      </c>
      <c r="S22" s="61"/>
      <c r="T22" s="61"/>
      <c r="U22" s="62"/>
      <c r="V22" s="61"/>
      <c r="W22" s="61"/>
      <c r="X22" s="61"/>
      <c r="Y22" s="61" t="str" cm="1">
        <f t="array" aca="1" ref="Y22" ca="1">IF(COUNTIF(INDIRECT(ADDRESS(3,1,1,1,"DedicatedVMHosts")&amp;":"&amp;ADDRESS(A22,1,4,1)),"*END*")&gt;0,"",INDIRECT(ADDRESS(A22,3,4,1,"DedicatedVMHosts")))</f>
        <v/>
      </c>
      <c r="Z22" s="61" t="str" cm="1">
        <f t="array" aca="1" ref="Z22" ca="1">IF(COUNTIF(INDIRECT(ADDRESS(3,1,1,1,"instances")&amp;":"&amp;ADDRESS(A22,1,4,1)),"*END*")&gt;0,"",INDIRECT(ADDRESS(A22,4,4,1,"instances")))</f>
        <v/>
      </c>
      <c r="AA22" s="61"/>
      <c r="AB22" s="61"/>
      <c r="AC22" s="61"/>
      <c r="AD22" s="61"/>
      <c r="AE22" s="61"/>
      <c r="AF22" s="61"/>
      <c r="AG22" s="61"/>
      <c r="AH22" s="61"/>
      <c r="AI22" s="61"/>
      <c r="AJ22" s="61" t="s">
        <v>275</v>
      </c>
      <c r="AK22" s="64"/>
      <c r="AL22" s="61"/>
      <c r="AM22" s="61"/>
      <c r="AN22" s="61"/>
    </row>
    <row r="23" spans="1:40" s="60" customFormat="1" x14ac:dyDescent="0.2">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E23" s="60" t="str" cm="1">
        <f t="array" aca="1" ref="E23" ca="1">_xlfn.IFNA(IF($H23+1&gt;$G$2,"",INDEX(INDIRECT("SubnetsVLANs!$C$"&amp;$H23+2&amp;":$C$"&amp;$G$2)&amp;"_"&amp;INDIRECT("SubnetsVLANs!$D$"&amp;$H23+2&amp;":$D$"&amp;$G$2),MATCH("Subnet*",INDIRECT("SubnetsVLANs!$E$"&amp;$H23+2&amp;":$E$"&amp;$G$2),0))),"")</f>
        <v/>
      </c>
      <c r="F23" s="60" t="str">
        <f t="shared" ca="1" si="0"/>
        <v/>
      </c>
      <c r="H23" s="60">
        <v>22</v>
      </c>
      <c r="K23" s="61"/>
      <c r="L23" t="s">
        <v>1114</v>
      </c>
      <c r="M23" s="61"/>
      <c r="N23" s="61"/>
      <c r="O23" s="61"/>
      <c r="P23" s="61" t="str" cm="1">
        <f t="array" aca="1" ref="P23" ca="1">IF(COUNTIF(INDIRECT(ADDRESS(3,1,1,1,"DHCP")&amp;":"&amp;ADDRESS(A23,1,4,1)),"*END*")&gt;0,"",INDIRECT(ADDRESS(A23,4,4,1,"DHCP")))</f>
        <v/>
      </c>
      <c r="Q23" s="61"/>
      <c r="R23" s="61" t="str" cm="1">
        <f t="array" aca="1" ref="R23" ca="1">IF(COUNTIF(INDIRECT(ADDRESS(3,1,1,1,"DRGs")&amp;":"&amp;ADDRESS(A23,1,4,1)),"*END*")&gt;0,"",INDIRECT(ADDRESS(A23,3,4,1,"DRGs")))</f>
        <v/>
      </c>
      <c r="S23" s="61"/>
      <c r="T23" s="61"/>
      <c r="U23" s="62"/>
      <c r="V23" s="61"/>
      <c r="W23" s="61"/>
      <c r="X23" s="61"/>
      <c r="Y23" s="61" t="str" cm="1">
        <f t="array" aca="1" ref="Y23" ca="1">IF(COUNTIF(INDIRECT(ADDRESS(3,1,1,1,"DedicatedVMHosts")&amp;":"&amp;ADDRESS(A23,1,4,1)),"*END*")&gt;0,"",INDIRECT(ADDRESS(A23,3,4,1,"DedicatedVMHosts")))</f>
        <v/>
      </c>
      <c r="Z23" s="61" t="str" cm="1">
        <f t="array" aca="1" ref="Z23" ca="1">IF(COUNTIF(INDIRECT(ADDRESS(3,1,1,1,"instances")&amp;":"&amp;ADDRESS(A23,1,4,1)),"*END*")&gt;0,"",INDIRECT(ADDRESS(A23,4,4,1,"instances")))</f>
        <v/>
      </c>
      <c r="AA23" s="61"/>
      <c r="AB23" s="61"/>
      <c r="AC23" s="61"/>
      <c r="AD23" s="61"/>
      <c r="AE23" s="61"/>
      <c r="AF23" s="61"/>
      <c r="AG23" s="61"/>
      <c r="AH23" s="61"/>
      <c r="AI23" s="61"/>
      <c r="AJ23" s="61" t="s">
        <v>276</v>
      </c>
      <c r="AK23" s="64"/>
      <c r="AL23" s="61"/>
      <c r="AM23" s="61"/>
      <c r="AN23" s="61"/>
    </row>
    <row r="24" spans="1:40" s="60" customFormat="1" x14ac:dyDescent="0.2">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E24" s="60" t="str" cm="1">
        <f t="array" aca="1" ref="E24" ca="1">_xlfn.IFNA(IF($H24+1&gt;$G$2,"",INDEX(INDIRECT("SubnetsVLANs!$C$"&amp;$H24+2&amp;":$C$"&amp;$G$2)&amp;"_"&amp;INDIRECT("SubnetsVLANs!$D$"&amp;$H24+2&amp;":$D$"&amp;$G$2),MATCH("Subnet*",INDIRECT("SubnetsVLANs!$E$"&amp;$H24+2&amp;":$E$"&amp;$G$2),0))),"")</f>
        <v/>
      </c>
      <c r="F24" s="60" t="str">
        <f t="shared" ca="1" si="0"/>
        <v/>
      </c>
      <c r="H24" s="60">
        <v>23</v>
      </c>
      <c r="K24" s="61"/>
      <c r="L24" t="s">
        <v>710</v>
      </c>
      <c r="M24" s="61"/>
      <c r="N24" s="61"/>
      <c r="O24" s="61"/>
      <c r="P24" s="61" t="str" cm="1">
        <f t="array" aca="1" ref="P24" ca="1">IF(COUNTIF(INDIRECT(ADDRESS(3,1,1,1,"DHCP")&amp;":"&amp;ADDRESS(A24,1,4,1)),"*END*")&gt;0,"",INDIRECT(ADDRESS(A24,4,4,1,"DHCP")))</f>
        <v/>
      </c>
      <c r="Q24" s="61"/>
      <c r="R24" s="61" t="str" cm="1">
        <f t="array" aca="1" ref="R24" ca="1">IF(COUNTIF(INDIRECT(ADDRESS(3,1,1,1,"DRGs")&amp;":"&amp;ADDRESS(A24,1,4,1)),"*END*")&gt;0,"",INDIRECT(ADDRESS(A24,3,4,1,"DRGs")))</f>
        <v/>
      </c>
      <c r="S24" s="61"/>
      <c r="T24" s="61"/>
      <c r="U24" s="61"/>
      <c r="V24" s="61"/>
      <c r="W24" s="61"/>
      <c r="X24" s="61"/>
      <c r="Y24" s="61" t="str" cm="1">
        <f t="array" aca="1" ref="Y24" ca="1">IF(COUNTIF(INDIRECT(ADDRESS(3,1,1,1,"DedicatedVMHosts")&amp;":"&amp;ADDRESS(A24,1,4,1)),"*END*")&gt;0,"",INDIRECT(ADDRESS(A24,3,4,1,"DedicatedVMHosts")))</f>
        <v/>
      </c>
      <c r="Z24" s="61" t="str" cm="1">
        <f t="array" aca="1" ref="Z24" ca="1">IF(COUNTIF(INDIRECT(ADDRESS(3,1,1,1,"instances")&amp;":"&amp;ADDRESS(A24,1,4,1)),"*END*")&gt;0,"",INDIRECT(ADDRESS(A24,4,4,1,"instances")))</f>
        <v/>
      </c>
      <c r="AA24" s="61"/>
      <c r="AB24" s="61"/>
      <c r="AC24" s="61"/>
      <c r="AD24" s="61"/>
      <c r="AE24" s="61"/>
      <c r="AF24" s="61"/>
      <c r="AG24" s="61"/>
      <c r="AH24" s="61"/>
      <c r="AI24" s="61"/>
      <c r="AJ24" s="61" t="s">
        <v>277</v>
      </c>
      <c r="AK24" s="64"/>
      <c r="AL24" s="61"/>
      <c r="AM24" s="61"/>
      <c r="AN24" s="61"/>
    </row>
    <row r="25" spans="1:40" s="60" customFormat="1" x14ac:dyDescent="0.2">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E25" s="60" t="str" cm="1">
        <f t="array" aca="1" ref="E25" ca="1">_xlfn.IFNA(IF($H25+1&gt;$G$2,"",INDEX(INDIRECT("SubnetsVLANs!$C$"&amp;$H25+2&amp;":$C$"&amp;$G$2)&amp;"_"&amp;INDIRECT("SubnetsVLANs!$D$"&amp;$H25+2&amp;":$D$"&amp;$G$2),MATCH("Subnet*",INDIRECT("SubnetsVLANs!$E$"&amp;$H25+2&amp;":$E$"&amp;$G$2),0))),"")</f>
        <v/>
      </c>
      <c r="F25" s="60" t="str">
        <f t="shared" ca="1" si="0"/>
        <v/>
      </c>
      <c r="H25" s="60">
        <v>24</v>
      </c>
      <c r="K25" s="61"/>
      <c r="L25" t="s">
        <v>1115</v>
      </c>
      <c r="M25" s="61"/>
      <c r="N25" s="61"/>
      <c r="O25" s="61"/>
      <c r="P25" s="61" t="str" cm="1">
        <f t="array" aca="1" ref="P25" ca="1">IF(COUNTIF(INDIRECT(ADDRESS(3,1,1,1,"DHCP")&amp;":"&amp;ADDRESS(A25,1,4,1)),"*END*")&gt;0,"",INDIRECT(ADDRESS(A25,4,4,1,"DHCP")))</f>
        <v/>
      </c>
      <c r="Q25" s="61"/>
      <c r="R25" s="61" t="str" cm="1">
        <f t="array" aca="1" ref="R25" ca="1">IF(COUNTIF(INDIRECT(ADDRESS(3,1,1,1,"DRGs")&amp;":"&amp;ADDRESS(A25,1,4,1)),"*END*")&gt;0,"",INDIRECT(ADDRESS(A25,3,4,1,"DRGs")))</f>
        <v/>
      </c>
      <c r="S25" s="61"/>
      <c r="T25" s="61"/>
      <c r="U25" s="61"/>
      <c r="V25" s="61"/>
      <c r="W25" s="61"/>
      <c r="X25" s="61"/>
      <c r="Y25" s="61" t="str" cm="1">
        <f t="array" aca="1" ref="Y25" ca="1">IF(COUNTIF(INDIRECT(ADDRESS(3,1,1,1,"DedicatedVMHosts")&amp;":"&amp;ADDRESS(A25,1,4,1)),"*END*")&gt;0,"",INDIRECT(ADDRESS(A25,3,4,1,"DedicatedVMHosts")))</f>
        <v/>
      </c>
      <c r="Z25" s="61" t="str" cm="1">
        <f t="array" aca="1" ref="Z25" ca="1">IF(COUNTIF(INDIRECT(ADDRESS(3,1,1,1,"instances")&amp;":"&amp;ADDRESS(A25,1,4,1)),"*END*")&gt;0,"",INDIRECT(ADDRESS(A25,4,4,1,"instances")))</f>
        <v/>
      </c>
      <c r="AA25" s="61"/>
      <c r="AB25" s="61"/>
      <c r="AC25" s="61"/>
      <c r="AD25" s="61"/>
      <c r="AE25" s="61"/>
      <c r="AF25" s="61"/>
      <c r="AG25" s="61"/>
      <c r="AH25" s="61"/>
      <c r="AI25" s="61"/>
      <c r="AJ25" s="61" t="s">
        <v>278</v>
      </c>
      <c r="AK25" s="64"/>
      <c r="AL25" s="61"/>
      <c r="AM25" s="61"/>
      <c r="AN25" s="61"/>
    </row>
    <row r="26" spans="1:40" s="60" customFormat="1" x14ac:dyDescent="0.2">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E26" s="60" t="str" cm="1">
        <f t="array" aca="1" ref="E26" ca="1">_xlfn.IFNA(IF($H26+1&gt;$G$2,"",INDEX(INDIRECT("SubnetsVLANs!$C$"&amp;$H26+2&amp;":$C$"&amp;$G$2)&amp;"_"&amp;INDIRECT("SubnetsVLANs!$D$"&amp;$H26+2&amp;":$D$"&amp;$G$2),MATCH("Subnet*",INDIRECT("SubnetsVLANs!$E$"&amp;$H26+2&amp;":$E$"&amp;$G$2),0))),"")</f>
        <v/>
      </c>
      <c r="F26" s="60" t="str">
        <f t="shared" ca="1" si="0"/>
        <v/>
      </c>
      <c r="H26" s="60">
        <v>25</v>
      </c>
      <c r="K26" s="61"/>
      <c r="L26" t="s">
        <v>711</v>
      </c>
      <c r="M26" s="61"/>
      <c r="N26" s="61"/>
      <c r="O26" s="61"/>
      <c r="P26" s="61" t="str" cm="1">
        <f t="array" aca="1" ref="P26" ca="1">IF(COUNTIF(INDIRECT(ADDRESS(3,1,1,1,"DHCP")&amp;":"&amp;ADDRESS(A26,1,4,1)),"*END*")&gt;0,"",INDIRECT(ADDRESS(A26,4,4,1,"DHCP")))</f>
        <v/>
      </c>
      <c r="Q26" s="61"/>
      <c r="R26" s="61" t="str" cm="1">
        <f t="array" aca="1" ref="R26" ca="1">IF(COUNTIF(INDIRECT(ADDRESS(3,1,1,1,"DRGs")&amp;":"&amp;ADDRESS(A26,1,4,1)),"*END*")&gt;0,"",INDIRECT(ADDRESS(A26,3,4,1,"DRGs")))</f>
        <v/>
      </c>
      <c r="S26" s="61"/>
      <c r="T26" s="61"/>
      <c r="U26" s="61"/>
      <c r="V26" s="61"/>
      <c r="W26" s="61"/>
      <c r="X26" s="61"/>
      <c r="Y26" s="61" t="str" cm="1">
        <f t="array" aca="1" ref="Y26" ca="1">IF(COUNTIF(INDIRECT(ADDRESS(3,1,1,1,"DedicatedVMHosts")&amp;":"&amp;ADDRESS(A26,1,4,1)),"*END*")&gt;0,"",INDIRECT(ADDRESS(A26,3,4,1,"DedicatedVMHosts")))</f>
        <v/>
      </c>
      <c r="Z26" s="61" t="str" cm="1">
        <f t="array" aca="1" ref="Z26" ca="1">IF(COUNTIF(INDIRECT(ADDRESS(3,1,1,1,"instances")&amp;":"&amp;ADDRESS(A26,1,4,1)),"*END*")&gt;0,"",INDIRECT(ADDRESS(A26,4,4,1,"instances")))</f>
        <v/>
      </c>
      <c r="AA26" s="61"/>
      <c r="AB26" s="61"/>
      <c r="AC26" s="61"/>
      <c r="AD26" s="61"/>
      <c r="AE26" s="61"/>
      <c r="AF26" s="61"/>
      <c r="AG26" s="61"/>
      <c r="AH26" s="61"/>
      <c r="AI26" s="61"/>
      <c r="AJ26" s="61" t="s">
        <v>279</v>
      </c>
      <c r="AK26" s="64"/>
      <c r="AL26" s="61"/>
      <c r="AM26" s="61"/>
      <c r="AN26" s="61"/>
    </row>
    <row r="27" spans="1:40" s="60" customFormat="1" x14ac:dyDescent="0.2">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E27" s="60" t="str" cm="1">
        <f t="array" aca="1" ref="E27" ca="1">_xlfn.IFNA(IF($H27+1&gt;$G$2,"",INDEX(INDIRECT("SubnetsVLANs!$C$"&amp;$H27+2&amp;":$C$"&amp;$G$2)&amp;"_"&amp;INDIRECT("SubnetsVLANs!$D$"&amp;$H27+2&amp;":$D$"&amp;$G$2),MATCH("Subnet*",INDIRECT("SubnetsVLANs!$E$"&amp;$H27+2&amp;":$E$"&amp;$G$2),0))),"")</f>
        <v/>
      </c>
      <c r="F27" s="60" t="str">
        <f t="shared" ca="1" si="0"/>
        <v/>
      </c>
      <c r="H27" s="60">
        <v>26</v>
      </c>
      <c r="K27" s="61"/>
      <c r="L27" t="s">
        <v>712</v>
      </c>
      <c r="M27" s="61"/>
      <c r="N27" s="61"/>
      <c r="O27" s="61"/>
      <c r="P27" s="61" t="str" cm="1">
        <f t="array" aca="1" ref="P27" ca="1">IF(COUNTIF(INDIRECT(ADDRESS(3,1,1,1,"DHCP")&amp;":"&amp;ADDRESS(A27,1,4,1)),"*END*")&gt;0,"",INDIRECT(ADDRESS(A27,4,4,1,"DHCP")))</f>
        <v/>
      </c>
      <c r="Q27" s="61"/>
      <c r="R27" s="61" t="str" cm="1">
        <f t="array" aca="1" ref="R27" ca="1">IF(COUNTIF(INDIRECT(ADDRESS(3,1,1,1,"DRGs")&amp;":"&amp;ADDRESS(A27,1,4,1)),"*END*")&gt;0,"",INDIRECT(ADDRESS(A27,3,4,1,"DRGs")))</f>
        <v/>
      </c>
      <c r="S27" s="61"/>
      <c r="T27" s="61"/>
      <c r="U27" s="61"/>
      <c r="V27" s="61"/>
      <c r="W27" s="61"/>
      <c r="X27" s="61"/>
      <c r="Y27" s="61" t="str" cm="1">
        <f t="array" aca="1" ref="Y27" ca="1">IF(COUNTIF(INDIRECT(ADDRESS(3,1,1,1,"DedicatedVMHosts")&amp;":"&amp;ADDRESS(A27,1,4,1)),"*END*")&gt;0,"",INDIRECT(ADDRESS(A27,3,4,1,"DedicatedVMHosts")))</f>
        <v/>
      </c>
      <c r="Z27" s="61" t="str" cm="1">
        <f t="array" aca="1" ref="Z27" ca="1">IF(COUNTIF(INDIRECT(ADDRESS(3,1,1,1,"instances")&amp;":"&amp;ADDRESS(A27,1,4,1)),"*END*")&gt;0,"",INDIRECT(ADDRESS(A27,4,4,1,"instances")))</f>
        <v/>
      </c>
      <c r="AA27" s="61"/>
      <c r="AB27" s="61"/>
      <c r="AC27" s="61"/>
      <c r="AD27" s="61"/>
      <c r="AE27" s="61"/>
      <c r="AF27" s="61"/>
      <c r="AG27" s="61"/>
      <c r="AH27" s="61"/>
      <c r="AI27" s="61"/>
      <c r="AJ27" s="61" t="s">
        <v>280</v>
      </c>
      <c r="AK27" s="64"/>
      <c r="AL27" s="61"/>
      <c r="AM27" s="61"/>
      <c r="AN27" s="61"/>
    </row>
    <row r="28" spans="1:40" s="60" customFormat="1" x14ac:dyDescent="0.2">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E28" s="60" t="str" cm="1">
        <f t="array" aca="1" ref="E28" ca="1">_xlfn.IFNA(IF($H28+1&gt;$G$2,"",INDEX(INDIRECT("SubnetsVLANs!$C$"&amp;$H28+2&amp;":$C$"&amp;$G$2)&amp;"_"&amp;INDIRECT("SubnetsVLANs!$D$"&amp;$H28+2&amp;":$D$"&amp;$G$2),MATCH("Subnet*",INDIRECT("SubnetsVLANs!$E$"&amp;$H28+2&amp;":$E$"&amp;$G$2),0))),"")</f>
        <v/>
      </c>
      <c r="F28" s="60" t="str">
        <f t="shared" ca="1" si="0"/>
        <v/>
      </c>
      <c r="H28" s="60">
        <v>27</v>
      </c>
      <c r="K28" s="61"/>
      <c r="L28" t="s">
        <v>713</v>
      </c>
      <c r="M28" s="61"/>
      <c r="N28" s="61"/>
      <c r="O28" s="61"/>
      <c r="P28" s="61" t="str" cm="1">
        <f t="array" aca="1" ref="P28" ca="1">IF(COUNTIF(INDIRECT(ADDRESS(3,1,1,1,"DHCP")&amp;":"&amp;ADDRESS(A28,1,4,1)),"*END*")&gt;0,"",INDIRECT(ADDRESS(A28,4,4,1,"DHCP")))</f>
        <v/>
      </c>
      <c r="Q28" s="61"/>
      <c r="R28" s="61" t="str" cm="1">
        <f t="array" aca="1" ref="R28" ca="1">IF(COUNTIF(INDIRECT(ADDRESS(3,1,1,1,"DRGs")&amp;":"&amp;ADDRESS(A28,1,4,1)),"*END*")&gt;0,"",INDIRECT(ADDRESS(A28,3,4,1,"DRGs")))</f>
        <v/>
      </c>
      <c r="S28" s="61"/>
      <c r="T28" s="61"/>
      <c r="U28" s="61"/>
      <c r="V28" s="61"/>
      <c r="W28" s="61"/>
      <c r="X28" s="61"/>
      <c r="Y28" s="61" t="str" cm="1">
        <f t="array" aca="1" ref="Y28" ca="1">IF(COUNTIF(INDIRECT(ADDRESS(3,1,1,1,"DedicatedVMHosts")&amp;":"&amp;ADDRESS(A28,1,4,1)),"*END*")&gt;0,"",INDIRECT(ADDRESS(A28,3,4,1,"DedicatedVMHosts")))</f>
        <v/>
      </c>
      <c r="Z28" s="61" t="str" cm="1">
        <f t="array" aca="1" ref="Z28" ca="1">IF(COUNTIF(INDIRECT(ADDRESS(3,1,1,1,"instances")&amp;":"&amp;ADDRESS(A28,1,4,1)),"*END*")&gt;0,"",INDIRECT(ADDRESS(A28,4,4,1,"instances")))</f>
        <v/>
      </c>
      <c r="AA28" s="61"/>
      <c r="AB28" s="61"/>
      <c r="AC28" s="61"/>
      <c r="AD28" s="61"/>
      <c r="AE28" s="61"/>
      <c r="AF28" s="61"/>
      <c r="AG28" s="61"/>
      <c r="AH28" s="61"/>
      <c r="AI28" s="61"/>
      <c r="AJ28" s="61" t="s">
        <v>281</v>
      </c>
      <c r="AK28" s="64"/>
      <c r="AL28" s="61"/>
      <c r="AM28" s="61"/>
      <c r="AN28" s="61"/>
    </row>
    <row r="29" spans="1:40" s="60" customFormat="1" x14ac:dyDescent="0.2">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E29" s="60" t="str" cm="1">
        <f t="array" aca="1" ref="E29" ca="1">_xlfn.IFNA(IF($H29+1&gt;$G$2,"",INDEX(INDIRECT("SubnetsVLANs!$C$"&amp;$H29+2&amp;":$C$"&amp;$G$2)&amp;"_"&amp;INDIRECT("SubnetsVLANs!$D$"&amp;$H29+2&amp;":$D$"&amp;$G$2),MATCH("Subnet*",INDIRECT("SubnetsVLANs!$E$"&amp;$H29+2&amp;":$E$"&amp;$G$2),0))),"")</f>
        <v/>
      </c>
      <c r="F29" s="60" t="str">
        <f t="shared" ca="1" si="0"/>
        <v/>
      </c>
      <c r="H29" s="60">
        <v>28</v>
      </c>
      <c r="K29" s="61"/>
      <c r="L29" t="s">
        <v>1116</v>
      </c>
      <c r="M29" s="61"/>
      <c r="N29" s="61"/>
      <c r="O29" s="61"/>
      <c r="P29" s="61" t="str" cm="1">
        <f t="array" aca="1" ref="P29" ca="1">IF(COUNTIF(INDIRECT(ADDRESS(3,1,1,1,"DHCP")&amp;":"&amp;ADDRESS(A29,1,4,1)),"*END*")&gt;0,"",INDIRECT(ADDRESS(A29,4,4,1,"DHCP")))</f>
        <v/>
      </c>
      <c r="Q29" s="61"/>
      <c r="R29" s="61" t="str" cm="1">
        <f t="array" aca="1" ref="R29" ca="1">IF(COUNTIF(INDIRECT(ADDRESS(3,1,1,1,"DRGs")&amp;":"&amp;ADDRESS(A29,1,4,1)),"*END*")&gt;0,"",INDIRECT(ADDRESS(A29,3,4,1,"DRGs")))</f>
        <v/>
      </c>
      <c r="S29" s="61"/>
      <c r="T29" s="61"/>
      <c r="U29" s="61"/>
      <c r="V29" s="61"/>
      <c r="W29" s="61"/>
      <c r="X29" s="61"/>
      <c r="Y29" s="61" t="str" cm="1">
        <f t="array" aca="1" ref="Y29" ca="1">IF(COUNTIF(INDIRECT(ADDRESS(3,1,1,1,"DedicatedVMHosts")&amp;":"&amp;ADDRESS(A29,1,4,1)),"*END*")&gt;0,"",INDIRECT(ADDRESS(A29,3,4,1,"DedicatedVMHosts")))</f>
        <v/>
      </c>
      <c r="Z29" s="61" t="str" cm="1">
        <f t="array" aca="1" ref="Z29" ca="1">IF(COUNTIF(INDIRECT(ADDRESS(3,1,1,1,"instances")&amp;":"&amp;ADDRESS(A29,1,4,1)),"*END*")&gt;0,"",INDIRECT(ADDRESS(A29,4,4,1,"instances")))</f>
        <v/>
      </c>
      <c r="AA29" s="61"/>
      <c r="AB29" s="61"/>
      <c r="AC29" s="61"/>
      <c r="AD29" s="61"/>
      <c r="AE29" s="61"/>
      <c r="AF29" s="61"/>
      <c r="AG29" s="61"/>
      <c r="AH29" s="61"/>
      <c r="AI29" s="61"/>
      <c r="AJ29" s="61" t="s">
        <v>282</v>
      </c>
      <c r="AK29" s="64"/>
      <c r="AL29" s="61"/>
      <c r="AM29" s="61"/>
      <c r="AN29" s="61"/>
    </row>
    <row r="30" spans="1:40" s="60" customFormat="1" x14ac:dyDescent="0.2">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E30" s="60" t="str" cm="1">
        <f t="array" aca="1" ref="E30" ca="1">_xlfn.IFNA(IF($H30+1&gt;$G$2,"",INDEX(INDIRECT("SubnetsVLANs!$C$"&amp;$H30+2&amp;":$C$"&amp;$G$2)&amp;"_"&amp;INDIRECT("SubnetsVLANs!$D$"&amp;$H30+2&amp;":$D$"&amp;$G$2),MATCH("Subnet*",INDIRECT("SubnetsVLANs!$E$"&amp;$H30+2&amp;":$E$"&amp;$G$2),0))),"")</f>
        <v/>
      </c>
      <c r="F30" s="60" t="str">
        <f t="shared" ca="1" si="0"/>
        <v/>
      </c>
      <c r="H30" s="60">
        <v>29</v>
      </c>
      <c r="K30" s="61"/>
      <c r="L30" t="s">
        <v>5</v>
      </c>
      <c r="M30" s="61"/>
      <c r="N30" s="61"/>
      <c r="O30" s="61"/>
      <c r="P30" s="61" t="str" cm="1">
        <f t="array" aca="1" ref="P30" ca="1">IF(COUNTIF(INDIRECT(ADDRESS(3,1,1,1,"DHCP")&amp;":"&amp;ADDRESS(A30,1,4,1)),"*END*")&gt;0,"",INDIRECT(ADDRESS(A30,4,4,1,"DHCP")))</f>
        <v/>
      </c>
      <c r="Q30" s="61"/>
      <c r="R30" s="61" t="str" cm="1">
        <f t="array" aca="1" ref="R30" ca="1">IF(COUNTIF(INDIRECT(ADDRESS(3,1,1,1,"DRGs")&amp;":"&amp;ADDRESS(A30,1,4,1)),"*END*")&gt;0,"",INDIRECT(ADDRESS(A30,3,4,1,"DRGs")))</f>
        <v/>
      </c>
      <c r="S30" s="61"/>
      <c r="T30" s="61"/>
      <c r="U30" s="61"/>
      <c r="V30" s="61"/>
      <c r="W30" s="61"/>
      <c r="X30" s="61"/>
      <c r="Y30" s="61" t="str" cm="1">
        <f t="array" aca="1" ref="Y30" ca="1">IF(COUNTIF(INDIRECT(ADDRESS(3,1,1,1,"DedicatedVMHosts")&amp;":"&amp;ADDRESS(A30,1,4,1)),"*END*")&gt;0,"",INDIRECT(ADDRESS(A30,3,4,1,"DedicatedVMHosts")))</f>
        <v/>
      </c>
      <c r="Z30" s="61" t="str" cm="1">
        <f t="array" aca="1" ref="Z30" ca="1">IF(COUNTIF(INDIRECT(ADDRESS(3,1,1,1,"instances")&amp;":"&amp;ADDRESS(A30,1,4,1)),"*END*")&gt;0,"",INDIRECT(ADDRESS(A30,4,4,1,"instances")))</f>
        <v/>
      </c>
      <c r="AA30" s="61"/>
      <c r="AB30" s="61"/>
      <c r="AC30" s="61"/>
      <c r="AD30" s="61"/>
      <c r="AE30" s="61"/>
      <c r="AF30" s="61"/>
      <c r="AG30" s="61"/>
      <c r="AH30" s="61"/>
      <c r="AI30" s="61"/>
      <c r="AJ30" s="61" t="s">
        <v>283</v>
      </c>
      <c r="AK30" s="64"/>
      <c r="AL30" s="61"/>
      <c r="AM30" s="61"/>
      <c r="AN30" s="61"/>
    </row>
    <row r="31" spans="1:40" s="60" customFormat="1" x14ac:dyDescent="0.2">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E31" s="60" t="str" cm="1">
        <f t="array" aca="1" ref="E31" ca="1">_xlfn.IFNA(IF($H31+1&gt;$G$2,"",INDEX(INDIRECT("SubnetsVLANs!$C$"&amp;$H31+2&amp;":$C$"&amp;$G$2)&amp;"_"&amp;INDIRECT("SubnetsVLANs!$D$"&amp;$H31+2&amp;":$D$"&amp;$G$2),MATCH("Subnet*",INDIRECT("SubnetsVLANs!$E$"&amp;$H31+2&amp;":$E$"&amp;$G$2),0))),"")</f>
        <v/>
      </c>
      <c r="F31" s="60" t="str">
        <f t="shared" ca="1" si="0"/>
        <v/>
      </c>
      <c r="H31" s="60">
        <v>30</v>
      </c>
      <c r="K31" s="61"/>
      <c r="L31" t="s">
        <v>1117</v>
      </c>
      <c r="M31" s="61"/>
      <c r="N31" s="61"/>
      <c r="O31" s="61"/>
      <c r="P31" s="61" t="str" cm="1">
        <f t="array" aca="1" ref="P31" ca="1">IF(COUNTIF(INDIRECT(ADDRESS(3,1,1,1,"DHCP")&amp;":"&amp;ADDRESS(A31,1,4,1)),"*END*")&gt;0,"",INDIRECT(ADDRESS(A31,4,4,1,"DHCP")))</f>
        <v/>
      </c>
      <c r="Q31" s="61"/>
      <c r="R31" s="61" t="str" cm="1">
        <f t="array" aca="1" ref="R31" ca="1">IF(COUNTIF(INDIRECT(ADDRESS(3,1,1,1,"DRGs")&amp;":"&amp;ADDRESS(A31,1,4,1)),"*END*")&gt;0,"",INDIRECT(ADDRESS(A31,3,4,1,"DRGs")))</f>
        <v/>
      </c>
      <c r="S31" s="61"/>
      <c r="T31" s="61"/>
      <c r="U31" s="61"/>
      <c r="V31" s="61"/>
      <c r="W31" s="61"/>
      <c r="X31" s="61"/>
      <c r="Y31" s="61" t="str" cm="1">
        <f t="array" aca="1" ref="Y31" ca="1">IF(COUNTIF(INDIRECT(ADDRESS(3,1,1,1,"DedicatedVMHosts")&amp;":"&amp;ADDRESS(A31,1,4,1)),"*END*")&gt;0,"",INDIRECT(ADDRESS(A31,3,4,1,"DedicatedVMHosts")))</f>
        <v/>
      </c>
      <c r="Z31" s="61" t="str" cm="1">
        <f t="array" aca="1" ref="Z31" ca="1">IF(COUNTIF(INDIRECT(ADDRESS(3,1,1,1,"instances")&amp;":"&amp;ADDRESS(A31,1,4,1)),"*END*")&gt;0,"",INDIRECT(ADDRESS(A31,4,4,1,"instances")))</f>
        <v/>
      </c>
      <c r="AA31" s="61"/>
      <c r="AB31" s="61"/>
      <c r="AC31" s="61"/>
      <c r="AD31" s="61"/>
      <c r="AE31" s="61"/>
      <c r="AF31" s="61"/>
      <c r="AG31" s="61"/>
      <c r="AH31" s="61"/>
      <c r="AI31" s="61"/>
      <c r="AJ31" s="61" t="s">
        <v>284</v>
      </c>
      <c r="AK31" s="64"/>
      <c r="AL31" s="61"/>
      <c r="AM31" s="61"/>
      <c r="AN31" s="61"/>
    </row>
    <row r="32" spans="1:40" s="60" customFormat="1" x14ac:dyDescent="0.2">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E32" s="60" t="str" cm="1">
        <f t="array" aca="1" ref="E32" ca="1">_xlfn.IFNA(IF($H32+1&gt;$G$2,"",INDEX(INDIRECT("SubnetsVLANs!$C$"&amp;$H32+2&amp;":$C$"&amp;$G$2)&amp;"_"&amp;INDIRECT("SubnetsVLANs!$D$"&amp;$H32+2&amp;":$D$"&amp;$G$2),MATCH("Subnet*",INDIRECT("SubnetsVLANs!$E$"&amp;$H32+2&amp;":$E$"&amp;$G$2),0))),"")</f>
        <v/>
      </c>
      <c r="F32" s="60" t="str">
        <f t="shared" ca="1" si="0"/>
        <v/>
      </c>
      <c r="H32" s="60">
        <v>31</v>
      </c>
      <c r="K32" s="61"/>
      <c r="L32" t="s">
        <v>1118</v>
      </c>
      <c r="M32" s="61"/>
      <c r="N32" s="61"/>
      <c r="O32" s="61"/>
      <c r="P32" s="61" t="str" cm="1">
        <f t="array" aca="1" ref="P32" ca="1">IF(COUNTIF(INDIRECT(ADDRESS(3,1,1,1,"DHCP")&amp;":"&amp;ADDRESS(A32,1,4,1)),"*END*")&gt;0,"",INDIRECT(ADDRESS(A32,4,4,1,"DHCP")))</f>
        <v/>
      </c>
      <c r="Q32" s="61"/>
      <c r="R32" s="61" t="str" cm="1">
        <f t="array" aca="1" ref="R32" ca="1">IF(COUNTIF(INDIRECT(ADDRESS(3,1,1,1,"DRGs")&amp;":"&amp;ADDRESS(A32,1,4,1)),"*END*")&gt;0,"",INDIRECT(ADDRESS(A32,3,4,1,"DRGs")))</f>
        <v/>
      </c>
      <c r="S32" s="61"/>
      <c r="T32" s="61"/>
      <c r="U32" s="61"/>
      <c r="V32" s="61"/>
      <c r="W32" s="61"/>
      <c r="X32" s="61"/>
      <c r="Y32" s="61" t="str" cm="1">
        <f t="array" aca="1" ref="Y32" ca="1">IF(COUNTIF(INDIRECT(ADDRESS(3,1,1,1,"DedicatedVMHosts")&amp;":"&amp;ADDRESS(A32,1,4,1)),"*END*")&gt;0,"",INDIRECT(ADDRESS(A32,3,4,1,"DedicatedVMHosts")))</f>
        <v/>
      </c>
      <c r="Z32" s="61" t="str" cm="1">
        <f t="array" aca="1" ref="Z32" ca="1">IF(COUNTIF(INDIRECT(ADDRESS(3,1,1,1,"instances")&amp;":"&amp;ADDRESS(A32,1,4,1)),"*END*")&gt;0,"",INDIRECT(ADDRESS(A32,4,4,1,"instances")))</f>
        <v/>
      </c>
      <c r="AA32" s="61"/>
      <c r="AB32" s="61"/>
      <c r="AC32" s="61"/>
      <c r="AD32" s="61"/>
      <c r="AE32" s="61"/>
      <c r="AF32" s="61"/>
      <c r="AG32" s="61"/>
      <c r="AH32" s="61"/>
      <c r="AI32" s="61"/>
      <c r="AJ32" s="61" t="s">
        <v>285</v>
      </c>
      <c r="AK32" s="64"/>
      <c r="AL32" s="61"/>
      <c r="AM32" s="61"/>
      <c r="AN32" s="61"/>
    </row>
    <row r="33" spans="1:40" s="60" customFormat="1" x14ac:dyDescent="0.2">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E33" s="60" t="str" cm="1">
        <f t="array" aca="1" ref="E33" ca="1">_xlfn.IFNA(IF($H33+1&gt;$G$2,"",INDEX(INDIRECT("SubnetsVLANs!$C$"&amp;$H33+2&amp;":$C$"&amp;$G$2)&amp;"_"&amp;INDIRECT("SubnetsVLANs!$D$"&amp;$H33+2&amp;":$D$"&amp;$G$2),MATCH("Subnet*",INDIRECT("SubnetsVLANs!$E$"&amp;$H33+2&amp;":$E$"&amp;$G$2),0))),"")</f>
        <v/>
      </c>
      <c r="F33" s="60" t="str">
        <f t="shared" ca="1" si="0"/>
        <v/>
      </c>
      <c r="H33" s="60">
        <v>32</v>
      </c>
      <c r="K33" s="61"/>
      <c r="L33" t="s">
        <v>714</v>
      </c>
      <c r="M33" s="61"/>
      <c r="N33" s="61"/>
      <c r="O33" s="61"/>
      <c r="P33" s="61" t="str" cm="1">
        <f t="array" aca="1" ref="P33" ca="1">IF(COUNTIF(INDIRECT(ADDRESS(3,1,1,1,"DHCP")&amp;":"&amp;ADDRESS(A33,1,4,1)),"*END*")&gt;0,"",INDIRECT(ADDRESS(A33,4,4,1,"DHCP")))</f>
        <v/>
      </c>
      <c r="Q33" s="61"/>
      <c r="R33" s="61" t="str" cm="1">
        <f t="array" aca="1" ref="R33" ca="1">IF(COUNTIF(INDIRECT(ADDRESS(3,1,1,1,"DRGs")&amp;":"&amp;ADDRESS(A33,1,4,1)),"*END*")&gt;0,"",INDIRECT(ADDRESS(A33,3,4,1,"DRGs")))</f>
        <v/>
      </c>
      <c r="S33" s="61"/>
      <c r="T33" s="61"/>
      <c r="U33" s="61"/>
      <c r="V33" s="61"/>
      <c r="W33" s="61"/>
      <c r="X33" s="61"/>
      <c r="Y33" s="61" t="str" cm="1">
        <f t="array" aca="1" ref="Y33" ca="1">IF(COUNTIF(INDIRECT(ADDRESS(3,1,1,1,"DedicatedVMHosts")&amp;":"&amp;ADDRESS(A33,1,4,1)),"*END*")&gt;0,"",INDIRECT(ADDRESS(A33,3,4,1,"DedicatedVMHosts")))</f>
        <v/>
      </c>
      <c r="Z33" s="61" t="str" cm="1">
        <f t="array" aca="1" ref="Z33" ca="1">IF(COUNTIF(INDIRECT(ADDRESS(3,1,1,1,"instances")&amp;":"&amp;ADDRESS(A33,1,4,1)),"*END*")&gt;0,"",INDIRECT(ADDRESS(A33,4,4,1,"instances")))</f>
        <v/>
      </c>
      <c r="AA33" s="61"/>
      <c r="AB33" s="61"/>
      <c r="AC33" s="61"/>
      <c r="AD33" s="61"/>
      <c r="AE33" s="61"/>
      <c r="AF33" s="61"/>
      <c r="AG33" s="61"/>
      <c r="AH33" s="61"/>
      <c r="AI33" s="61"/>
      <c r="AJ33" s="61" t="s">
        <v>286</v>
      </c>
      <c r="AK33" s="64"/>
      <c r="AL33" s="61"/>
      <c r="AM33" s="61"/>
      <c r="AN33" s="61"/>
    </row>
    <row r="34" spans="1:40" s="60" customFormat="1" x14ac:dyDescent="0.2">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E34" s="60" t="str" cm="1">
        <f t="array" aca="1" ref="E34" ca="1">_xlfn.IFNA(IF($H34+1&gt;$G$2,"",INDEX(INDIRECT("SubnetsVLANs!$C$"&amp;$H34+2&amp;":$C$"&amp;$G$2)&amp;"_"&amp;INDIRECT("SubnetsVLANs!$D$"&amp;$H34+2&amp;":$D$"&amp;$G$2),MATCH("Subnet*",INDIRECT("SubnetsVLANs!$E$"&amp;$H34+2&amp;":$E$"&amp;$G$2),0))),"")</f>
        <v/>
      </c>
      <c r="F34" s="60" t="str">
        <f t="shared" ca="1" si="0"/>
        <v/>
      </c>
      <c r="H34" s="60">
        <v>33</v>
      </c>
      <c r="K34" s="61"/>
      <c r="L34" t="s">
        <v>1119</v>
      </c>
      <c r="M34" s="61"/>
      <c r="N34" s="61"/>
      <c r="O34" s="61"/>
      <c r="P34" s="61" t="str" cm="1">
        <f t="array" aca="1" ref="P34" ca="1">IF(COUNTIF(INDIRECT(ADDRESS(3,1,1,1,"DHCP")&amp;":"&amp;ADDRESS(A34,1,4,1)),"*END*")&gt;0,"",INDIRECT(ADDRESS(A34,4,4,1,"DHCP")))</f>
        <v/>
      </c>
      <c r="Q34" s="61"/>
      <c r="R34" s="61" t="str" cm="1">
        <f t="array" aca="1" ref="R34" ca="1">IF(COUNTIF(INDIRECT(ADDRESS(3,1,1,1,"DRGs")&amp;":"&amp;ADDRESS(A34,1,4,1)),"*END*")&gt;0,"",INDIRECT(ADDRESS(A34,3,4,1,"DRGs")))</f>
        <v/>
      </c>
      <c r="S34" s="61"/>
      <c r="T34" s="61"/>
      <c r="U34" s="61"/>
      <c r="V34" s="61"/>
      <c r="W34" s="61"/>
      <c r="X34" s="61"/>
      <c r="Y34" s="61" t="str" cm="1">
        <f t="array" aca="1" ref="Y34" ca="1">IF(COUNTIF(INDIRECT(ADDRESS(3,1,1,1,"DedicatedVMHosts")&amp;":"&amp;ADDRESS(A34,1,4,1)),"*END*")&gt;0,"",INDIRECT(ADDRESS(A34,3,4,1,"DedicatedVMHosts")))</f>
        <v/>
      </c>
      <c r="Z34" s="61" t="str" cm="1">
        <f t="array" aca="1" ref="Z34" ca="1">IF(COUNTIF(INDIRECT(ADDRESS(3,1,1,1,"instances")&amp;":"&amp;ADDRESS(A34,1,4,1)),"*END*")&gt;0,"",INDIRECT(ADDRESS(A34,4,4,1,"instances")))</f>
        <v/>
      </c>
      <c r="AA34" s="61"/>
      <c r="AB34" s="61"/>
      <c r="AC34" s="61"/>
      <c r="AD34" s="61"/>
      <c r="AE34" s="61"/>
      <c r="AF34" s="61"/>
      <c r="AG34" s="61"/>
      <c r="AH34" s="61"/>
      <c r="AI34" s="61"/>
      <c r="AJ34" s="61" t="s">
        <v>196</v>
      </c>
      <c r="AK34" s="64"/>
      <c r="AL34" s="61"/>
      <c r="AM34" s="61"/>
      <c r="AN34" s="61"/>
    </row>
    <row r="35" spans="1:40" s="60" customFormat="1" x14ac:dyDescent="0.2">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E35" s="60" t="str" cm="1">
        <f t="array" aca="1" ref="E35" ca="1">_xlfn.IFNA(IF($H35+1&gt;$G$2,"",INDEX(INDIRECT("SubnetsVLANs!$C$"&amp;$H35+2&amp;":$C$"&amp;$G$2)&amp;"_"&amp;INDIRECT("SubnetsVLANs!$D$"&amp;$H35+2&amp;":$D$"&amp;$G$2),MATCH("Subnet*",INDIRECT("SubnetsVLANs!$E$"&amp;$H35+2&amp;":$E$"&amp;$G$2),0))),"")</f>
        <v/>
      </c>
      <c r="F35" s="60" t="str">
        <f t="shared" ca="1" si="0"/>
        <v/>
      </c>
      <c r="H35" s="60">
        <v>34</v>
      </c>
      <c r="K35" s="61"/>
      <c r="L35" t="s">
        <v>715</v>
      </c>
      <c r="M35" s="61"/>
      <c r="N35" s="61"/>
      <c r="O35" s="61"/>
      <c r="P35" s="61" t="str" cm="1">
        <f t="array" aca="1" ref="P35" ca="1">IF(COUNTIF(INDIRECT(ADDRESS(3,1,1,1,"DHCP")&amp;":"&amp;ADDRESS(A35,1,4,1)),"*END*")&gt;0,"",INDIRECT(ADDRESS(A35,4,4,1,"DHCP")))</f>
        <v/>
      </c>
      <c r="Q35" s="61"/>
      <c r="R35" s="61" t="str" cm="1">
        <f t="array" aca="1" ref="R35" ca="1">IF(COUNTIF(INDIRECT(ADDRESS(3,1,1,1,"DRGs")&amp;":"&amp;ADDRESS(A35,1,4,1)),"*END*")&gt;0,"",INDIRECT(ADDRESS(A35,3,4,1,"DRGs")))</f>
        <v/>
      </c>
      <c r="S35" s="61"/>
      <c r="T35" s="61"/>
      <c r="U35" s="61"/>
      <c r="V35" s="61"/>
      <c r="W35" s="61"/>
      <c r="X35" s="61"/>
      <c r="Y35" s="61" t="str" cm="1">
        <f t="array" aca="1" ref="Y35" ca="1">IF(COUNTIF(INDIRECT(ADDRESS(3,1,1,1,"DedicatedVMHosts")&amp;":"&amp;ADDRESS(A35,1,4,1)),"*END*")&gt;0,"",INDIRECT(ADDRESS(A35,3,4,1,"DedicatedVMHosts")))</f>
        <v/>
      </c>
      <c r="Z35" s="61" t="str" cm="1">
        <f t="array" aca="1" ref="Z35" ca="1">IF(COUNTIF(INDIRECT(ADDRESS(3,1,1,1,"instances")&amp;":"&amp;ADDRESS(A35,1,4,1)),"*END*")&gt;0,"",INDIRECT(ADDRESS(A35,4,4,1,"instances")))</f>
        <v/>
      </c>
      <c r="AA35" s="61"/>
      <c r="AB35" s="61"/>
      <c r="AC35" s="61"/>
      <c r="AD35" s="61"/>
      <c r="AE35" s="61"/>
      <c r="AF35" s="61"/>
      <c r="AG35" s="61"/>
      <c r="AH35" s="61"/>
      <c r="AI35" s="61"/>
      <c r="AJ35" s="61" t="s">
        <v>287</v>
      </c>
      <c r="AK35" s="64"/>
      <c r="AL35" s="61"/>
      <c r="AM35" s="61"/>
      <c r="AN35" s="61"/>
    </row>
    <row r="36" spans="1:40" s="60" customFormat="1" x14ac:dyDescent="0.2">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E36" s="60" t="str" cm="1">
        <f t="array" aca="1" ref="E36" ca="1">_xlfn.IFNA(IF($H36+1&gt;$G$2,"",INDEX(INDIRECT("SubnetsVLANs!$C$"&amp;$H36+2&amp;":$C$"&amp;$G$2)&amp;"_"&amp;INDIRECT("SubnetsVLANs!$D$"&amp;$H36+2&amp;":$D$"&amp;$G$2),MATCH("Subnet*",INDIRECT("SubnetsVLANs!$E$"&amp;$H36+2&amp;":$E$"&amp;$G$2),0))),"")</f>
        <v/>
      </c>
      <c r="F36" s="60" t="str">
        <f t="shared" ca="1" si="0"/>
        <v/>
      </c>
      <c r="H36" s="60">
        <v>35</v>
      </c>
      <c r="K36" s="61"/>
      <c r="L36" t="s">
        <v>1120</v>
      </c>
      <c r="M36" s="61"/>
      <c r="N36" s="61"/>
      <c r="O36" s="61"/>
      <c r="P36" s="61" t="str" cm="1">
        <f t="array" aca="1" ref="P36" ca="1">IF(COUNTIF(INDIRECT(ADDRESS(3,1,1,1,"DHCP")&amp;":"&amp;ADDRESS(A36,1,4,1)),"*END*")&gt;0,"",INDIRECT(ADDRESS(A36,4,4,1,"DHCP")))</f>
        <v/>
      </c>
      <c r="Q36" s="61"/>
      <c r="R36" s="61" t="str" cm="1">
        <f t="array" aca="1" ref="R36" ca="1">IF(COUNTIF(INDIRECT(ADDRESS(3,1,1,1,"DRGs")&amp;":"&amp;ADDRESS(A36,1,4,1)),"*END*")&gt;0,"",INDIRECT(ADDRESS(A36,3,4,1,"DRGs")))</f>
        <v/>
      </c>
      <c r="S36" s="61"/>
      <c r="T36" s="61"/>
      <c r="U36" s="61"/>
      <c r="V36" s="61"/>
      <c r="W36" s="61"/>
      <c r="X36" s="61"/>
      <c r="Y36" s="61" t="str" cm="1">
        <f t="array" aca="1" ref="Y36" ca="1">IF(COUNTIF(INDIRECT(ADDRESS(3,1,1,1,"DedicatedVMHosts")&amp;":"&amp;ADDRESS(A36,1,4,1)),"*END*")&gt;0,"",INDIRECT(ADDRESS(A36,3,4,1,"DedicatedVMHosts")))</f>
        <v/>
      </c>
      <c r="Z36" s="61" t="str" cm="1">
        <f t="array" aca="1" ref="Z36" ca="1">IF(COUNTIF(INDIRECT(ADDRESS(3,1,1,1,"instances")&amp;":"&amp;ADDRESS(A36,1,4,1)),"*END*")&gt;0,"",INDIRECT(ADDRESS(A36,4,4,1,"instances")))</f>
        <v/>
      </c>
      <c r="AA36" s="61"/>
      <c r="AB36" s="61"/>
      <c r="AC36" s="61"/>
      <c r="AD36" s="61"/>
      <c r="AE36" s="61"/>
      <c r="AF36" s="61"/>
      <c r="AG36" s="61"/>
      <c r="AH36" s="61"/>
      <c r="AI36" s="61"/>
      <c r="AJ36" s="61" t="s">
        <v>194</v>
      </c>
      <c r="AK36" s="64"/>
      <c r="AL36" s="61"/>
      <c r="AM36" s="61"/>
      <c r="AN36" s="61"/>
    </row>
    <row r="37" spans="1:40" s="60" customFormat="1" x14ac:dyDescent="0.2">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E37" s="60" t="str" cm="1">
        <f t="array" aca="1" ref="E37" ca="1">_xlfn.IFNA(IF($H37+1&gt;$G$2,"",INDEX(INDIRECT("SubnetsVLANs!$C$"&amp;$H37+2&amp;":$C$"&amp;$G$2)&amp;"_"&amp;INDIRECT("SubnetsVLANs!$D$"&amp;$H37+2&amp;":$D$"&amp;$G$2),MATCH("Subnet*",INDIRECT("SubnetsVLANs!$E$"&amp;$H37+2&amp;":$E$"&amp;$G$2),0))),"")</f>
        <v/>
      </c>
      <c r="F37" s="60" t="str">
        <f t="shared" ca="1" si="0"/>
        <v/>
      </c>
      <c r="H37" s="60">
        <v>36</v>
      </c>
      <c r="K37" s="61"/>
      <c r="L37" t="s">
        <v>1121</v>
      </c>
      <c r="M37" s="61"/>
      <c r="N37" s="61"/>
      <c r="O37" s="61"/>
      <c r="P37" s="61" t="str" cm="1">
        <f t="array" aca="1" ref="P37" ca="1">IF(COUNTIF(INDIRECT(ADDRESS(3,1,1,1,"DHCP")&amp;":"&amp;ADDRESS(A37,1,4,1)),"*END*")&gt;0,"",INDIRECT(ADDRESS(A37,4,4,1,"DHCP")))</f>
        <v/>
      </c>
      <c r="Q37" s="61"/>
      <c r="R37" s="61" t="str" cm="1">
        <f t="array" aca="1" ref="R37" ca="1">IF(COUNTIF(INDIRECT(ADDRESS(3,1,1,1,"DRGs")&amp;":"&amp;ADDRESS(A37,1,4,1)),"*END*")&gt;0,"",INDIRECT(ADDRESS(A37,3,4,1,"DRGs")))</f>
        <v/>
      </c>
      <c r="S37" s="61"/>
      <c r="T37" s="61"/>
      <c r="U37" s="61"/>
      <c r="V37" s="61"/>
      <c r="W37" s="61"/>
      <c r="X37" s="61"/>
      <c r="Y37" s="61" t="str" cm="1">
        <f t="array" aca="1" ref="Y37" ca="1">IF(COUNTIF(INDIRECT(ADDRESS(3,1,1,1,"DedicatedVMHosts")&amp;":"&amp;ADDRESS(A37,1,4,1)),"*END*")&gt;0,"",INDIRECT(ADDRESS(A37,3,4,1,"DedicatedVMHosts")))</f>
        <v/>
      </c>
      <c r="Z37" s="61" t="str" cm="1">
        <f t="array" aca="1" ref="Z37" ca="1">IF(COUNTIF(INDIRECT(ADDRESS(3,1,1,1,"instances")&amp;":"&amp;ADDRESS(A37,1,4,1)),"*END*")&gt;0,"",INDIRECT(ADDRESS(A37,4,4,1,"instances")))</f>
        <v/>
      </c>
      <c r="AA37" s="61"/>
      <c r="AB37" s="61"/>
      <c r="AC37" s="61"/>
      <c r="AD37" s="61"/>
      <c r="AE37" s="61"/>
      <c r="AF37" s="61"/>
      <c r="AG37" s="61"/>
      <c r="AH37" s="61"/>
      <c r="AI37" s="61"/>
      <c r="AJ37" s="61" t="s">
        <v>288</v>
      </c>
      <c r="AK37" s="64"/>
      <c r="AL37" s="61"/>
      <c r="AM37" s="61"/>
      <c r="AN37" s="61"/>
    </row>
    <row r="38" spans="1:40" s="60" customFormat="1" x14ac:dyDescent="0.2">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E38" s="60" t="str" cm="1">
        <f t="array" aca="1" ref="E38" ca="1">_xlfn.IFNA(IF($H38+1&gt;$G$2,"",INDEX(INDIRECT("SubnetsVLANs!$C$"&amp;$H38+2&amp;":$C$"&amp;$G$2)&amp;"_"&amp;INDIRECT("SubnetsVLANs!$D$"&amp;$H38+2&amp;":$D$"&amp;$G$2),MATCH("Subnet*",INDIRECT("SubnetsVLANs!$E$"&amp;$H38+2&amp;":$E$"&amp;$G$2),0))),"")</f>
        <v/>
      </c>
      <c r="F38" s="60" t="str">
        <f t="shared" ca="1" si="0"/>
        <v/>
      </c>
      <c r="H38" s="60">
        <v>37</v>
      </c>
      <c r="K38" s="61"/>
      <c r="L38" t="s">
        <v>716</v>
      </c>
      <c r="M38" s="61"/>
      <c r="N38" s="61"/>
      <c r="O38" s="61"/>
      <c r="P38" s="61" t="str" cm="1">
        <f t="array" aca="1" ref="P38" ca="1">IF(COUNTIF(INDIRECT(ADDRESS(3,1,1,1,"DHCP")&amp;":"&amp;ADDRESS(A38,1,4,1)),"*END*")&gt;0,"",INDIRECT(ADDRESS(A38,4,4,1,"DHCP")))</f>
        <v/>
      </c>
      <c r="Q38" s="61"/>
      <c r="R38" s="61" t="str" cm="1">
        <f t="array" aca="1" ref="R38" ca="1">IF(COUNTIF(INDIRECT(ADDRESS(3,1,1,1,"DRGs")&amp;":"&amp;ADDRESS(A38,1,4,1)),"*END*")&gt;0,"",INDIRECT(ADDRESS(A38,3,4,1,"DRGs")))</f>
        <v/>
      </c>
      <c r="S38" s="61"/>
      <c r="T38" s="61"/>
      <c r="U38" s="61"/>
      <c r="V38" s="61"/>
      <c r="W38" s="61"/>
      <c r="X38" s="61"/>
      <c r="Y38" s="61" t="str" cm="1">
        <f t="array" aca="1" ref="Y38" ca="1">IF(COUNTIF(INDIRECT(ADDRESS(3,1,1,1,"DedicatedVMHosts")&amp;":"&amp;ADDRESS(A38,1,4,1)),"*END*")&gt;0,"",INDIRECT(ADDRESS(A38,3,4,1,"DedicatedVMHosts")))</f>
        <v/>
      </c>
      <c r="Z38" s="61" t="str" cm="1">
        <f t="array" aca="1" ref="Z38" ca="1">IF(COUNTIF(INDIRECT(ADDRESS(3,1,1,1,"instances")&amp;":"&amp;ADDRESS(A38,1,4,1)),"*END*")&gt;0,"",INDIRECT(ADDRESS(A38,4,4,1,"instances")))</f>
        <v/>
      </c>
      <c r="AA38" s="61"/>
      <c r="AB38" s="61"/>
      <c r="AC38" s="61"/>
      <c r="AD38" s="61"/>
      <c r="AE38" s="61"/>
      <c r="AF38" s="61"/>
      <c r="AG38" s="61"/>
      <c r="AH38" s="61"/>
      <c r="AI38" s="61"/>
      <c r="AJ38" s="61" t="s">
        <v>195</v>
      </c>
      <c r="AK38" s="64"/>
      <c r="AL38" s="61"/>
      <c r="AM38" s="61"/>
      <c r="AN38" s="61"/>
    </row>
    <row r="39" spans="1:40" s="60" customFormat="1" x14ac:dyDescent="0.2">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E39" s="60" t="str" cm="1">
        <f t="array" aca="1" ref="E39" ca="1">_xlfn.IFNA(IF($H39+1&gt;$G$2,"",INDEX(INDIRECT("SubnetsVLANs!$C$"&amp;$H39+2&amp;":$C$"&amp;$G$2)&amp;"_"&amp;INDIRECT("SubnetsVLANs!$D$"&amp;$H39+2&amp;":$D$"&amp;$G$2),MATCH("Subnet*",INDIRECT("SubnetsVLANs!$E$"&amp;$H39+2&amp;":$E$"&amp;$G$2),0))),"")</f>
        <v/>
      </c>
      <c r="F39" s="60" t="str">
        <f t="shared" ca="1" si="0"/>
        <v/>
      </c>
      <c r="H39" s="60">
        <v>38</v>
      </c>
      <c r="K39" s="61"/>
      <c r="L39" t="s">
        <v>717</v>
      </c>
      <c r="M39" s="61"/>
      <c r="N39" s="61"/>
      <c r="O39" s="61"/>
      <c r="P39" s="61" t="str" cm="1">
        <f t="array" aca="1" ref="P39" ca="1">IF(COUNTIF(INDIRECT(ADDRESS(3,1,1,1,"DHCP")&amp;":"&amp;ADDRESS(A39,1,4,1)),"*END*")&gt;0,"",INDIRECT(ADDRESS(A39,4,4,1,"DHCP")))</f>
        <v/>
      </c>
      <c r="Q39" s="61"/>
      <c r="R39" s="61" t="str" cm="1">
        <f t="array" aca="1" ref="R39" ca="1">IF(COUNTIF(INDIRECT(ADDRESS(3,1,1,1,"DRGs")&amp;":"&amp;ADDRESS(A39,1,4,1)),"*END*")&gt;0,"",INDIRECT(ADDRESS(A39,3,4,1,"DRGs")))</f>
        <v/>
      </c>
      <c r="S39" s="61"/>
      <c r="T39" s="61"/>
      <c r="U39" s="61"/>
      <c r="V39" s="61"/>
      <c r="W39" s="61"/>
      <c r="X39" s="61"/>
      <c r="Y39" s="61" t="str" cm="1">
        <f t="array" aca="1" ref="Y39" ca="1">IF(COUNTIF(INDIRECT(ADDRESS(3,1,1,1,"DedicatedVMHosts")&amp;":"&amp;ADDRESS(A39,1,4,1)),"*END*")&gt;0,"",INDIRECT(ADDRESS(A39,3,4,1,"DedicatedVMHosts")))</f>
        <v/>
      </c>
      <c r="Z39" s="61" t="str" cm="1">
        <f t="array" aca="1" ref="Z39" ca="1">IF(COUNTIF(INDIRECT(ADDRESS(3,1,1,1,"instances")&amp;":"&amp;ADDRESS(A39,1,4,1)),"*END*")&gt;0,"",INDIRECT(ADDRESS(A39,4,4,1,"instances")))</f>
        <v/>
      </c>
      <c r="AA39" s="61"/>
      <c r="AB39" s="61"/>
      <c r="AC39" s="61"/>
      <c r="AD39" s="61"/>
      <c r="AE39" s="61"/>
      <c r="AF39" s="61"/>
      <c r="AG39" s="61"/>
      <c r="AH39" s="61"/>
      <c r="AI39" s="61"/>
      <c r="AJ39" s="61" t="s">
        <v>289</v>
      </c>
      <c r="AK39" s="64"/>
      <c r="AL39" s="61"/>
      <c r="AM39" s="61"/>
      <c r="AN39" s="61"/>
    </row>
    <row r="40" spans="1:40" s="60" customFormat="1" x14ac:dyDescent="0.2">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E40" s="60" t="str" cm="1">
        <f t="array" aca="1" ref="E40" ca="1">_xlfn.IFNA(IF($H40+1&gt;$G$2,"",INDEX(INDIRECT("SubnetsVLANs!$C$"&amp;$H40+2&amp;":$C$"&amp;$G$2)&amp;"_"&amp;INDIRECT("SubnetsVLANs!$D$"&amp;$H40+2&amp;":$D$"&amp;$G$2),MATCH("Subnet*",INDIRECT("SubnetsVLANs!$E$"&amp;$H40+2&amp;":$E$"&amp;$G$2),0))),"")</f>
        <v/>
      </c>
      <c r="F40" s="60" t="str">
        <f t="shared" ca="1" si="0"/>
        <v/>
      </c>
      <c r="H40" s="60">
        <v>39</v>
      </c>
      <c r="K40" s="61"/>
      <c r="L40" t="s">
        <v>718</v>
      </c>
      <c r="M40" s="61"/>
      <c r="N40" s="61"/>
      <c r="O40" s="61"/>
      <c r="P40" s="61" t="str" cm="1">
        <f t="array" aca="1" ref="P40" ca="1">IF(COUNTIF(INDIRECT(ADDRESS(3,1,1,1,"DHCP")&amp;":"&amp;ADDRESS(A40,1,4,1)),"*END*")&gt;0,"",INDIRECT(ADDRESS(A40,4,4,1,"DHCP")))</f>
        <v/>
      </c>
      <c r="Q40" s="61"/>
      <c r="R40" s="61" t="str" cm="1">
        <f t="array" aca="1" ref="R40" ca="1">IF(COUNTIF(INDIRECT(ADDRESS(3,1,1,1,"DRGs")&amp;":"&amp;ADDRESS(A40,1,4,1)),"*END*")&gt;0,"",INDIRECT(ADDRESS(A40,3,4,1,"DRGs")))</f>
        <v/>
      </c>
      <c r="S40" s="61"/>
      <c r="T40" s="61"/>
      <c r="U40" s="61"/>
      <c r="V40" s="61"/>
      <c r="W40" s="61"/>
      <c r="X40" s="61"/>
      <c r="Y40" s="61" t="str" cm="1">
        <f t="array" aca="1" ref="Y40" ca="1">IF(COUNTIF(INDIRECT(ADDRESS(3,1,1,1,"DedicatedVMHosts")&amp;":"&amp;ADDRESS(A40,1,4,1)),"*END*")&gt;0,"",INDIRECT(ADDRESS(A40,3,4,1,"DedicatedVMHosts")))</f>
        <v/>
      </c>
      <c r="Z40" s="61" t="str" cm="1">
        <f t="array" aca="1" ref="Z40" ca="1">IF(COUNTIF(INDIRECT(ADDRESS(3,1,1,1,"instances")&amp;":"&amp;ADDRESS(A40,1,4,1)),"*END*")&gt;0,"",INDIRECT(ADDRESS(A40,4,4,1,"instances")))</f>
        <v/>
      </c>
      <c r="AA40" s="61"/>
      <c r="AB40" s="61"/>
      <c r="AC40" s="61"/>
      <c r="AD40" s="61"/>
      <c r="AE40" s="61"/>
      <c r="AF40" s="61"/>
      <c r="AH40" s="61"/>
      <c r="AI40" s="61"/>
      <c r="AJ40" s="61" t="s">
        <v>290</v>
      </c>
      <c r="AK40" s="64"/>
      <c r="AL40" s="61"/>
      <c r="AM40" s="61"/>
      <c r="AN40" s="61"/>
    </row>
    <row r="41" spans="1:40" s="60" customFormat="1" x14ac:dyDescent="0.2">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E41" s="60" t="str" cm="1">
        <f t="array" aca="1" ref="E41" ca="1">_xlfn.IFNA(IF($H41+1&gt;$G$2,"",INDEX(INDIRECT("SubnetsVLANs!$C$"&amp;$H41+2&amp;":$C$"&amp;$G$2)&amp;"_"&amp;INDIRECT("SubnetsVLANs!$D$"&amp;$H41+2&amp;":$D$"&amp;$G$2),MATCH("Subnet*",INDIRECT("SubnetsVLANs!$E$"&amp;$H41+2&amp;":$E$"&amp;$G$2),0))),"")</f>
        <v/>
      </c>
      <c r="F41" s="60" t="str">
        <f t="shared" ca="1" si="0"/>
        <v/>
      </c>
      <c r="H41" s="60">
        <v>40</v>
      </c>
      <c r="L41" t="s">
        <v>719</v>
      </c>
      <c r="P41" s="61" t="str" cm="1">
        <f t="array" aca="1" ref="P41" ca="1">IF(COUNTIF(INDIRECT(ADDRESS(3,1,1,1,"DHCP")&amp;":"&amp;ADDRESS(A41,1,4,1)),"*END*")&gt;0,"",INDIRECT(ADDRESS(A41,4,4,1,"DHCP")))</f>
        <v/>
      </c>
      <c r="R41" s="61" t="str" cm="1">
        <f t="array" aca="1" ref="R41" ca="1">IF(COUNTIF(INDIRECT(ADDRESS(3,1,1,1,"DRGs")&amp;":"&amp;ADDRESS(A41,1,4,1)),"*END*")&gt;0,"",INDIRECT(ADDRESS(A41,3,4,1,"DRGs")))</f>
        <v/>
      </c>
      <c r="Y41" s="61" t="str" cm="1">
        <f t="array" aca="1" ref="Y41" ca="1">IF(COUNTIF(INDIRECT(ADDRESS(3,1,1,1,"DedicatedVMHosts")&amp;":"&amp;ADDRESS(A41,1,4,1)),"*END*")&gt;0,"",INDIRECT(ADDRESS(A41,3,4,1,"DedicatedVMHosts")))</f>
        <v/>
      </c>
      <c r="Z41" s="61" t="str" cm="1">
        <f t="array" aca="1" ref="Z41" ca="1">IF(COUNTIF(INDIRECT(ADDRESS(3,1,1,1,"instances")&amp;":"&amp;ADDRESS(A41,1,4,1)),"*END*")&gt;0,"",INDIRECT(ADDRESS(A41,4,4,1,"instances")))</f>
        <v/>
      </c>
      <c r="AK41" s="65"/>
    </row>
    <row r="42" spans="1:40" s="60" customFormat="1" x14ac:dyDescent="0.2">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E42" s="60" t="str" cm="1">
        <f t="array" aca="1" ref="E42" ca="1">_xlfn.IFNA(IF($H42+1&gt;$G$2,"",INDEX(INDIRECT("SubnetsVLANs!$C$"&amp;$H42+2&amp;":$C$"&amp;$G$2)&amp;"_"&amp;INDIRECT("SubnetsVLANs!$D$"&amp;$H42+2&amp;":$D$"&amp;$G$2),MATCH("Subnet*",INDIRECT("SubnetsVLANs!$E$"&amp;$H42+2&amp;":$E$"&amp;$G$2),0))),"")</f>
        <v/>
      </c>
      <c r="F42" s="60" t="str">
        <f t="shared" ca="1" si="0"/>
        <v/>
      </c>
      <c r="H42" s="60">
        <v>41</v>
      </c>
      <c r="L42" t="s">
        <v>720</v>
      </c>
      <c r="P42" s="61" t="str" cm="1">
        <f t="array" aca="1" ref="P42" ca="1">IF(COUNTIF(INDIRECT(ADDRESS(3,1,1,1,"DHCP")&amp;":"&amp;ADDRESS(A42,1,4,1)),"*END*")&gt;0,"",INDIRECT(ADDRESS(A42,4,4,1,"DHCP")))</f>
        <v/>
      </c>
      <c r="R42" s="61" t="str" cm="1">
        <f t="array" aca="1" ref="R42" ca="1">IF(COUNTIF(INDIRECT(ADDRESS(3,1,1,1,"DRGs")&amp;":"&amp;ADDRESS(A42,1,4,1)),"*END*")&gt;0,"",INDIRECT(ADDRESS(A42,3,4,1,"DRGs")))</f>
        <v/>
      </c>
      <c r="Y42" s="61" t="str" cm="1">
        <f t="array" aca="1" ref="Y42" ca="1">IF(COUNTIF(INDIRECT(ADDRESS(3,1,1,1,"DedicatedVMHosts")&amp;":"&amp;ADDRESS(A42,1,4,1)),"*END*")&gt;0,"",INDIRECT(ADDRESS(A42,3,4,1,"DedicatedVMHosts")))</f>
        <v/>
      </c>
      <c r="Z42" s="61" t="str" cm="1">
        <f t="array" aca="1" ref="Z42" ca="1">IF(COUNTIF(INDIRECT(ADDRESS(3,1,1,1,"instances")&amp;":"&amp;ADDRESS(A42,1,4,1)),"*END*")&gt;0,"",INDIRECT(ADDRESS(A42,4,4,1,"instances")))</f>
        <v/>
      </c>
    </row>
    <row r="43" spans="1:40" s="60" customFormat="1" x14ac:dyDescent="0.2">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E43" s="60" t="str" cm="1">
        <f t="array" aca="1" ref="E43" ca="1">_xlfn.IFNA(IF($H43+1&gt;$G$2,"",INDEX(INDIRECT("SubnetsVLANs!$C$"&amp;$H43+2&amp;":$C$"&amp;$G$2)&amp;"_"&amp;INDIRECT("SubnetsVLANs!$D$"&amp;$H43+2&amp;":$D$"&amp;$G$2),MATCH("Subnet*",INDIRECT("SubnetsVLANs!$E$"&amp;$H43+2&amp;":$E$"&amp;$G$2),0))),"")</f>
        <v/>
      </c>
      <c r="F43" s="60" t="str">
        <f t="shared" ca="1" si="0"/>
        <v/>
      </c>
      <c r="H43" s="60">
        <v>42</v>
      </c>
      <c r="L43" s="66" t="s">
        <v>4</v>
      </c>
      <c r="P43" s="61" t="str" cm="1">
        <f t="array" aca="1" ref="P43" ca="1">IF(COUNTIF(INDIRECT(ADDRESS(3,1,1,1,"DHCP")&amp;":"&amp;ADDRESS(A43,1,4,1)),"*END*")&gt;0,"",INDIRECT(ADDRESS(A43,4,4,1,"DHCP")))</f>
        <v/>
      </c>
      <c r="R43" s="61" t="str" cm="1">
        <f t="array" aca="1" ref="R43" ca="1">IF(COUNTIF(INDIRECT(ADDRESS(3,1,1,1,"DRGs")&amp;":"&amp;ADDRESS(A43,1,4,1)),"*END*")&gt;0,"",INDIRECT(ADDRESS(A43,3,4,1,"DRGs")))</f>
        <v/>
      </c>
      <c r="Y43" s="61" t="str" cm="1">
        <f t="array" aca="1" ref="Y43" ca="1">IF(COUNTIF(INDIRECT(ADDRESS(3,1,1,1,"DedicatedVMHosts")&amp;":"&amp;ADDRESS(A43,1,4,1)),"*END*")&gt;0,"",INDIRECT(ADDRESS(A43,3,4,1,"DedicatedVMHosts")))</f>
        <v/>
      </c>
      <c r="Z43" s="61" t="str" cm="1">
        <f t="array" aca="1" ref="Z43" ca="1">IF(COUNTIF(INDIRECT(ADDRESS(3,1,1,1,"instances")&amp;":"&amp;ADDRESS(A43,1,4,1)),"*END*")&gt;0,"",INDIRECT(ADDRESS(A43,4,4,1,"instances")))</f>
        <v/>
      </c>
    </row>
    <row r="44" spans="1:40" s="60" customFormat="1" x14ac:dyDescent="0.2">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E44" s="60" t="str" cm="1">
        <f t="array" aca="1" ref="E44" ca="1">_xlfn.IFNA(IF($H44+1&gt;$G$2,"",INDEX(INDIRECT("SubnetsVLANs!$C$"&amp;$H44+2&amp;":$C$"&amp;$G$2)&amp;"_"&amp;INDIRECT("SubnetsVLANs!$D$"&amp;$H44+2&amp;":$D$"&amp;$G$2),MATCH("Subnet*",INDIRECT("SubnetsVLANs!$E$"&amp;$H44+2&amp;":$E$"&amp;$G$2),0))),"")</f>
        <v/>
      </c>
      <c r="F44" s="60" t="str">
        <f t="shared" ca="1" si="0"/>
        <v/>
      </c>
      <c r="H44" s="60">
        <v>43</v>
      </c>
      <c r="P44" s="61" t="str" cm="1">
        <f t="array" aca="1" ref="P44" ca="1">IF(COUNTIF(INDIRECT(ADDRESS(3,1,1,1,"DHCP")&amp;":"&amp;ADDRESS(A44,1,4,1)),"*END*")&gt;0,"",INDIRECT(ADDRESS(A44,4,4,1,"DHCP")))</f>
        <v/>
      </c>
      <c r="R44" s="61" t="str" cm="1">
        <f t="array" aca="1" ref="R44" ca="1">IF(COUNTIF(INDIRECT(ADDRESS(3,1,1,1,"DRGs")&amp;":"&amp;ADDRESS(A44,1,4,1)),"*END*")&gt;0,"",INDIRECT(ADDRESS(A44,3,4,1,"DRGs")))</f>
        <v/>
      </c>
      <c r="Y44" s="61" t="str" cm="1">
        <f t="array" aca="1" ref="Y44" ca="1">IF(COUNTIF(INDIRECT(ADDRESS(3,1,1,1,"DedicatedVMHosts")&amp;":"&amp;ADDRESS(A44,1,4,1)),"*END*")&gt;0,"",INDIRECT(ADDRESS(A44,3,4,1,"DedicatedVMHosts")))</f>
        <v/>
      </c>
      <c r="Z44" s="61" t="str" cm="1">
        <f t="array" aca="1" ref="Z44" ca="1">IF(COUNTIF(INDIRECT(ADDRESS(3,1,1,1,"instances")&amp;":"&amp;ADDRESS(A44,1,4,1)),"*END*")&gt;0,"",INDIRECT(ADDRESS(A44,4,4,1,"instances")))</f>
        <v/>
      </c>
    </row>
    <row r="45" spans="1:40" s="60" customFormat="1" x14ac:dyDescent="0.2">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E45" s="60" t="str" cm="1">
        <f t="array" aca="1" ref="E45" ca="1">_xlfn.IFNA(IF($H45+1&gt;$G$2,"",INDEX(INDIRECT("SubnetsVLANs!$C$"&amp;$H45+2&amp;":$C$"&amp;$G$2)&amp;"_"&amp;INDIRECT("SubnetsVLANs!$D$"&amp;$H45+2&amp;":$D$"&amp;$G$2),MATCH("Subnet*",INDIRECT("SubnetsVLANs!$E$"&amp;$H45+2&amp;":$E$"&amp;$G$2),0))),"")</f>
        <v/>
      </c>
      <c r="F45" s="60" t="str">
        <f t="shared" ca="1" si="0"/>
        <v/>
      </c>
      <c r="H45" s="60">
        <v>44</v>
      </c>
      <c r="P45" s="61" t="str" cm="1">
        <f t="array" aca="1" ref="P45" ca="1">IF(COUNTIF(INDIRECT(ADDRESS(3,1,1,1,"DHCP")&amp;":"&amp;ADDRESS(A45,1,4,1)),"*END*")&gt;0,"",INDIRECT(ADDRESS(A45,4,4,1,"DHCP")))</f>
        <v/>
      </c>
      <c r="R45" s="61" t="str" cm="1">
        <f t="array" aca="1" ref="R45" ca="1">IF(COUNTIF(INDIRECT(ADDRESS(3,1,1,1,"DRGs")&amp;":"&amp;ADDRESS(A45,1,4,1)),"*END*")&gt;0,"",INDIRECT(ADDRESS(A45,3,4,1,"DRGs")))</f>
        <v/>
      </c>
      <c r="Y45" s="61" t="str" cm="1">
        <f t="array" aca="1" ref="Y45" ca="1">IF(COUNTIF(INDIRECT(ADDRESS(3,1,1,1,"DedicatedVMHosts")&amp;":"&amp;ADDRESS(A45,1,4,1)),"*END*")&gt;0,"",INDIRECT(ADDRESS(A45,3,4,1,"DedicatedVMHosts")))</f>
        <v/>
      </c>
      <c r="Z45" s="61" t="str" cm="1">
        <f t="array" aca="1" ref="Z45" ca="1">IF(COUNTIF(INDIRECT(ADDRESS(3,1,1,1,"instances")&amp;":"&amp;ADDRESS(A45,1,4,1)),"*END*")&gt;0,"",INDIRECT(ADDRESS(A45,4,4,1,"instances")))</f>
        <v/>
      </c>
    </row>
    <row r="46" spans="1:40" s="60" customFormat="1" x14ac:dyDescent="0.2">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E46" s="60" t="str" cm="1">
        <f t="array" aca="1" ref="E46" ca="1">_xlfn.IFNA(IF($H46+1&gt;$G$2,"",INDEX(INDIRECT("SubnetsVLANs!$C$"&amp;$H46+2&amp;":$C$"&amp;$G$2)&amp;"_"&amp;INDIRECT("SubnetsVLANs!$D$"&amp;$H46+2&amp;":$D$"&amp;$G$2),MATCH("Subnet*",INDIRECT("SubnetsVLANs!$E$"&amp;$H46+2&amp;":$E$"&amp;$G$2),0))),"")</f>
        <v/>
      </c>
      <c r="F46" s="60" t="str">
        <f t="shared" ca="1" si="0"/>
        <v/>
      </c>
      <c r="H46" s="60">
        <v>45</v>
      </c>
      <c r="P46" s="61" t="str" cm="1">
        <f t="array" aca="1" ref="P46" ca="1">IF(COUNTIF(INDIRECT(ADDRESS(3,1,1,1,"DHCP")&amp;":"&amp;ADDRESS(A46,1,4,1)),"*END*")&gt;0,"",INDIRECT(ADDRESS(A46,4,4,1,"DHCP")))</f>
        <v/>
      </c>
      <c r="R46" s="61" t="str" cm="1">
        <f t="array" aca="1" ref="R46" ca="1">IF(COUNTIF(INDIRECT(ADDRESS(3,1,1,1,"DRGs")&amp;":"&amp;ADDRESS(A46,1,4,1)),"*END*")&gt;0,"",INDIRECT(ADDRESS(A46,3,4,1,"DRGs")))</f>
        <v/>
      </c>
      <c r="Y46" s="61" t="str" cm="1">
        <f t="array" aca="1" ref="Y46" ca="1">IF(COUNTIF(INDIRECT(ADDRESS(3,1,1,1,"DedicatedVMHosts")&amp;":"&amp;ADDRESS(A46,1,4,1)),"*END*")&gt;0,"",INDIRECT(ADDRESS(A46,3,4,1,"DedicatedVMHosts")))</f>
        <v/>
      </c>
      <c r="Z46" s="61" t="str" cm="1">
        <f t="array" aca="1" ref="Z46" ca="1">IF(COUNTIF(INDIRECT(ADDRESS(3,1,1,1,"instances")&amp;":"&amp;ADDRESS(A46,1,4,1)),"*END*")&gt;0,"",INDIRECT(ADDRESS(A46,4,4,1,"instances")))</f>
        <v/>
      </c>
    </row>
    <row r="47" spans="1:40" s="60" customFormat="1" x14ac:dyDescent="0.2">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E47" s="60" t="str" cm="1">
        <f t="array" aca="1" ref="E47" ca="1">_xlfn.IFNA(IF($H47+1&gt;$G$2,"",INDEX(INDIRECT("SubnetsVLANs!$C$"&amp;$H47+2&amp;":$C$"&amp;$G$2)&amp;"_"&amp;INDIRECT("SubnetsVLANs!$D$"&amp;$H47+2&amp;":$D$"&amp;$G$2),MATCH("Subnet*",INDIRECT("SubnetsVLANs!$E$"&amp;$H47+2&amp;":$E$"&amp;$G$2),0))),"")</f>
        <v/>
      </c>
      <c r="F47" s="60" t="str">
        <f t="shared" ca="1" si="0"/>
        <v/>
      </c>
      <c r="H47" s="60">
        <v>46</v>
      </c>
      <c r="P47" s="61" t="str" cm="1">
        <f t="array" aca="1" ref="P47" ca="1">IF(COUNTIF(INDIRECT(ADDRESS(3,1,1,1,"DHCP")&amp;":"&amp;ADDRESS(A47,1,4,1)),"*END*")&gt;0,"",INDIRECT(ADDRESS(A47,4,4,1,"DHCP")))</f>
        <v/>
      </c>
      <c r="R47" s="61" t="str" cm="1">
        <f t="array" aca="1" ref="R47" ca="1">IF(COUNTIF(INDIRECT(ADDRESS(3,1,1,1,"DRGs")&amp;":"&amp;ADDRESS(A47,1,4,1)),"*END*")&gt;0,"",INDIRECT(ADDRESS(A47,3,4,1,"DRGs")))</f>
        <v/>
      </c>
      <c r="Y47" s="61" t="str" cm="1">
        <f t="array" aca="1" ref="Y47" ca="1">IF(COUNTIF(INDIRECT(ADDRESS(3,1,1,1,"DedicatedVMHosts")&amp;":"&amp;ADDRESS(A47,1,4,1)),"*END*")&gt;0,"",INDIRECT(ADDRESS(A47,3,4,1,"DedicatedVMHosts")))</f>
        <v/>
      </c>
      <c r="Z47" s="61" t="str" cm="1">
        <f t="array" aca="1" ref="Z47" ca="1">IF(COUNTIF(INDIRECT(ADDRESS(3,1,1,1,"instances")&amp;":"&amp;ADDRESS(A47,1,4,1)),"*END*")&gt;0,"",INDIRECT(ADDRESS(A47,4,4,1,"instances")))</f>
        <v/>
      </c>
    </row>
    <row r="48" spans="1:40" s="60" customFormat="1" x14ac:dyDescent="0.2">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E48" s="60" t="str" cm="1">
        <f t="array" aca="1" ref="E48" ca="1">_xlfn.IFNA(IF($H48+1&gt;$G$2,"",INDEX(INDIRECT("SubnetsVLANs!$C$"&amp;$H48+2&amp;":$C$"&amp;$G$2)&amp;"_"&amp;INDIRECT("SubnetsVLANs!$D$"&amp;$H48+2&amp;":$D$"&amp;$G$2),MATCH("Subnet*",INDIRECT("SubnetsVLANs!$E$"&amp;$H48+2&amp;":$E$"&amp;$G$2),0))),"")</f>
        <v/>
      </c>
      <c r="F48" s="60" t="str">
        <f t="shared" ca="1" si="0"/>
        <v/>
      </c>
      <c r="H48" s="60">
        <v>47</v>
      </c>
      <c r="P48" s="61" t="str" cm="1">
        <f t="array" aca="1" ref="P48" ca="1">IF(COUNTIF(INDIRECT(ADDRESS(3,1,1,1,"DHCP")&amp;":"&amp;ADDRESS(A48,1,4,1)),"*END*")&gt;0,"",INDIRECT(ADDRESS(A48,4,4,1,"DHCP")))</f>
        <v/>
      </c>
      <c r="R48" s="61" t="str" cm="1">
        <f t="array" aca="1" ref="R48" ca="1">IF(COUNTIF(INDIRECT(ADDRESS(3,1,1,1,"DRGs")&amp;":"&amp;ADDRESS(A48,1,4,1)),"*END*")&gt;0,"",INDIRECT(ADDRESS(A48,3,4,1,"DRGs")))</f>
        <v/>
      </c>
      <c r="Y48" s="61" t="str" cm="1">
        <f t="array" aca="1" ref="Y48" ca="1">IF(COUNTIF(INDIRECT(ADDRESS(3,1,1,1,"DedicatedVMHosts")&amp;":"&amp;ADDRESS(A48,1,4,1)),"*END*")&gt;0,"",INDIRECT(ADDRESS(A48,3,4,1,"DedicatedVMHosts")))</f>
        <v/>
      </c>
      <c r="Z48" s="61" t="str" cm="1">
        <f t="array" aca="1" ref="Z48" ca="1">IF(COUNTIF(INDIRECT(ADDRESS(3,1,1,1,"instances")&amp;":"&amp;ADDRESS(A48,1,4,1)),"*END*")&gt;0,"",INDIRECT(ADDRESS(A48,4,4,1,"instances")))</f>
        <v/>
      </c>
    </row>
    <row r="49" spans="1:33" s="60" customFormat="1" x14ac:dyDescent="0.2">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E49" s="60" t="str" cm="1">
        <f t="array" aca="1" ref="E49" ca="1">_xlfn.IFNA(IF($H49+1&gt;$G$2,"",INDEX(INDIRECT("SubnetsVLANs!$C$"&amp;$H49+2&amp;":$C$"&amp;$G$2)&amp;"_"&amp;INDIRECT("SubnetsVLANs!$D$"&amp;$H49+2&amp;":$D$"&amp;$G$2),MATCH("Subnet*",INDIRECT("SubnetsVLANs!$E$"&amp;$H49+2&amp;":$E$"&amp;$G$2),0))),"")</f>
        <v/>
      </c>
      <c r="F49" s="60" t="str">
        <f t="shared" ca="1" si="0"/>
        <v/>
      </c>
      <c r="H49" s="60">
        <v>48</v>
      </c>
      <c r="P49" s="61" t="str" cm="1">
        <f t="array" aca="1" ref="P49" ca="1">IF(COUNTIF(INDIRECT(ADDRESS(3,1,1,1,"DHCP")&amp;":"&amp;ADDRESS(A49,1,4,1)),"*END*")&gt;0,"",INDIRECT(ADDRESS(A49,4,4,1,"DHCP")))</f>
        <v/>
      </c>
      <c r="R49" s="61" t="str" cm="1">
        <f t="array" aca="1" ref="R49" ca="1">IF(COUNTIF(INDIRECT(ADDRESS(3,1,1,1,"DRGs")&amp;":"&amp;ADDRESS(A49,1,4,1)),"*END*")&gt;0,"",INDIRECT(ADDRESS(A49,3,4,1,"DRGs")))</f>
        <v/>
      </c>
      <c r="Y49" s="61" t="str" cm="1">
        <f t="array" aca="1" ref="Y49" ca="1">IF(COUNTIF(INDIRECT(ADDRESS(3,1,1,1,"DedicatedVMHosts")&amp;":"&amp;ADDRESS(A49,1,4,1)),"*END*")&gt;0,"",INDIRECT(ADDRESS(A49,3,4,1,"DedicatedVMHosts")))</f>
        <v/>
      </c>
      <c r="Z49" s="61" t="str" cm="1">
        <f t="array" aca="1" ref="Z49" ca="1">IF(COUNTIF(INDIRECT(ADDRESS(3,1,1,1,"instances")&amp;":"&amp;ADDRESS(A49,1,4,1)),"*END*")&gt;0,"",INDIRECT(ADDRESS(A49,4,4,1,"instances")))</f>
        <v/>
      </c>
    </row>
    <row r="50" spans="1:33" s="60" customFormat="1" x14ac:dyDescent="0.2">
      <c r="F50" s="60" t="str">
        <f t="shared" ca="1" si="0"/>
        <v/>
      </c>
      <c r="H50" s="60">
        <v>49</v>
      </c>
      <c r="AG50" s="66"/>
    </row>
    <row r="51" spans="1:33" x14ac:dyDescent="0.2">
      <c r="F51" s="60" t="str">
        <f t="shared" ca="1" si="0"/>
        <v/>
      </c>
      <c r="H51" s="60">
        <v>50</v>
      </c>
      <c r="I51" s="60"/>
      <c r="J51" s="60"/>
    </row>
    <row r="52" spans="1:33" x14ac:dyDescent="0.2">
      <c r="F52" s="60" t="str">
        <f t="shared" ca="1" si="0"/>
        <v/>
      </c>
      <c r="H52" s="60">
        <v>51</v>
      </c>
      <c r="I52" s="60"/>
      <c r="J52" s="60"/>
    </row>
    <row r="53" spans="1:33" x14ac:dyDescent="0.2">
      <c r="F53" s="60" t="str">
        <f t="shared" ca="1" si="0"/>
        <v/>
      </c>
      <c r="H53" s="60">
        <v>52</v>
      </c>
      <c r="I53" s="60"/>
      <c r="J53" s="60"/>
    </row>
    <row r="54" spans="1:33" x14ac:dyDescent="0.2">
      <c r="F54" s="60" t="str">
        <f t="shared" ca="1" si="0"/>
        <v/>
      </c>
      <c r="H54" s="60">
        <v>53</v>
      </c>
      <c r="I54" s="60"/>
      <c r="J54" s="60"/>
    </row>
    <row r="55" spans="1:33" x14ac:dyDescent="0.2">
      <c r="F55" s="60" t="str">
        <f t="shared" ca="1" si="0"/>
        <v/>
      </c>
      <c r="H55" s="60">
        <v>54</v>
      </c>
      <c r="I55" s="60"/>
      <c r="J55" s="60"/>
    </row>
    <row r="56" spans="1:33" x14ac:dyDescent="0.2">
      <c r="F56" s="60" t="str">
        <f t="shared" ca="1" si="0"/>
        <v/>
      </c>
      <c r="H56" s="60">
        <v>55</v>
      </c>
      <c r="I56" s="60"/>
      <c r="J56" s="60"/>
    </row>
    <row r="57" spans="1:33" x14ac:dyDescent="0.2">
      <c r="F57" s="60" t="str">
        <f t="shared" ca="1" si="0"/>
        <v/>
      </c>
      <c r="H57" s="60">
        <v>56</v>
      </c>
      <c r="I57" s="60"/>
      <c r="J57" s="60"/>
    </row>
    <row r="58" spans="1:33" x14ac:dyDescent="0.2">
      <c r="F58" s="60" t="str">
        <f t="shared" ca="1" si="0"/>
        <v/>
      </c>
      <c r="H58" s="60">
        <v>57</v>
      </c>
      <c r="I58" s="60"/>
      <c r="J58" s="60"/>
    </row>
    <row r="59" spans="1:33" x14ac:dyDescent="0.2">
      <c r="F59" s="60" t="str">
        <f t="shared" ca="1" si="0"/>
        <v/>
      </c>
      <c r="H59" s="60">
        <v>58</v>
      </c>
      <c r="I59" s="60"/>
      <c r="J59" s="60"/>
    </row>
    <row r="60" spans="1:33" x14ac:dyDescent="0.2">
      <c r="F60" s="60" t="str">
        <f t="shared" ca="1" si="0"/>
        <v/>
      </c>
      <c r="H60" s="60">
        <v>59</v>
      </c>
      <c r="I60" s="60"/>
      <c r="J60" s="60"/>
    </row>
    <row r="61" spans="1:33" x14ac:dyDescent="0.2">
      <c r="F61" s="60" t="str">
        <f t="shared" ca="1" si="0"/>
        <v/>
      </c>
      <c r="H61" s="60">
        <v>60</v>
      </c>
      <c r="I61" s="60"/>
      <c r="J61" s="60"/>
    </row>
    <row r="62" spans="1:33" x14ac:dyDescent="0.2">
      <c r="F62" s="60" t="str">
        <f t="shared" ca="1" si="0"/>
        <v/>
      </c>
      <c r="H62" s="60">
        <v>61</v>
      </c>
      <c r="I62" s="60"/>
      <c r="J62" s="60"/>
    </row>
    <row r="63" spans="1:33" x14ac:dyDescent="0.2">
      <c r="F63" s="60" t="str">
        <f t="shared" ca="1" si="0"/>
        <v/>
      </c>
      <c r="H63" s="60">
        <v>62</v>
      </c>
      <c r="I63" s="60"/>
      <c r="J63" s="60"/>
    </row>
    <row r="64" spans="1:33" x14ac:dyDescent="0.2">
      <c r="F64" s="60" t="str">
        <f t="shared" ca="1" si="0"/>
        <v/>
      </c>
      <c r="H64" s="60">
        <v>63</v>
      </c>
      <c r="I64" s="60"/>
      <c r="J64" s="60"/>
    </row>
    <row r="65" spans="6:10" x14ac:dyDescent="0.2">
      <c r="F65" s="60" t="str">
        <f t="shared" ca="1" si="0"/>
        <v/>
      </c>
      <c r="H65" s="60">
        <v>64</v>
      </c>
      <c r="I65" s="60"/>
      <c r="J65" s="60"/>
    </row>
    <row r="66" spans="6:10" x14ac:dyDescent="0.2">
      <c r="F66" s="60" t="str">
        <f t="shared" ca="1" si="0"/>
        <v/>
      </c>
      <c r="H66" s="60">
        <v>65</v>
      </c>
      <c r="I66" s="60"/>
      <c r="J66" s="60"/>
    </row>
    <row r="67" spans="6:10" x14ac:dyDescent="0.2">
      <c r="F67" s="60" t="str">
        <f t="shared" ref="F67:F130" ca="1" si="1">_xlfn.IFNA(IF($H67+1&gt;$G$2,"",INDEX(INDIRECT("SubnetsVLANs!$D$"&amp;$H67+2&amp;":$D$"&amp;$G$2),MATCH("vlan*",INDIRECT("SubnetsVLANs!$E$"&amp;$H67+2&amp;":$E$"&amp;$G$2),0))),"")</f>
        <v/>
      </c>
      <c r="H67" s="60">
        <v>66</v>
      </c>
      <c r="I67" s="60"/>
      <c r="J67" s="60"/>
    </row>
    <row r="68" spans="6:10" x14ac:dyDescent="0.2">
      <c r="F68" s="60" t="str">
        <f t="shared" ca="1" si="1"/>
        <v/>
      </c>
      <c r="H68" s="60">
        <v>67</v>
      </c>
      <c r="I68" s="60"/>
      <c r="J68" s="60"/>
    </row>
    <row r="69" spans="6:10" x14ac:dyDescent="0.2">
      <c r="F69" s="60" t="str">
        <f t="shared" ca="1" si="1"/>
        <v/>
      </c>
      <c r="H69" s="60">
        <v>68</v>
      </c>
      <c r="I69" s="60"/>
      <c r="J69" s="60"/>
    </row>
    <row r="70" spans="6:10" x14ac:dyDescent="0.2">
      <c r="F70" s="60" t="str">
        <f t="shared" ca="1" si="1"/>
        <v/>
      </c>
      <c r="H70" s="60">
        <v>69</v>
      </c>
      <c r="I70" s="60"/>
      <c r="J70" s="60"/>
    </row>
    <row r="71" spans="6:10" x14ac:dyDescent="0.2">
      <c r="F71" s="60" t="str">
        <f t="shared" ca="1" si="1"/>
        <v/>
      </c>
      <c r="H71" s="60">
        <v>70</v>
      </c>
      <c r="I71" s="60"/>
      <c r="J71" s="60"/>
    </row>
    <row r="72" spans="6:10" x14ac:dyDescent="0.2">
      <c r="F72" s="60" t="str">
        <f t="shared" ca="1" si="1"/>
        <v/>
      </c>
      <c r="H72" s="60">
        <v>71</v>
      </c>
      <c r="I72" s="60"/>
      <c r="J72" s="60"/>
    </row>
    <row r="73" spans="6:10" x14ac:dyDescent="0.2">
      <c r="F73" s="60" t="str">
        <f t="shared" ca="1" si="1"/>
        <v/>
      </c>
      <c r="H73" s="60">
        <v>72</v>
      </c>
      <c r="I73" s="60"/>
      <c r="J73" s="60"/>
    </row>
    <row r="74" spans="6:10" x14ac:dyDescent="0.2">
      <c r="F74" s="60" t="str">
        <f t="shared" ca="1" si="1"/>
        <v/>
      </c>
      <c r="H74" s="60">
        <v>73</v>
      </c>
      <c r="I74" s="60"/>
      <c r="J74" s="60"/>
    </row>
    <row r="75" spans="6:10" x14ac:dyDescent="0.2">
      <c r="F75" s="60" t="str">
        <f t="shared" ca="1" si="1"/>
        <v/>
      </c>
      <c r="H75" s="60">
        <v>74</v>
      </c>
      <c r="I75" s="60"/>
      <c r="J75" s="60"/>
    </row>
    <row r="76" spans="6:10" x14ac:dyDescent="0.2">
      <c r="F76" s="60" t="str">
        <f t="shared" ca="1" si="1"/>
        <v/>
      </c>
      <c r="H76" s="60">
        <v>75</v>
      </c>
      <c r="I76" s="60"/>
      <c r="J76" s="60"/>
    </row>
    <row r="77" spans="6:10" x14ac:dyDescent="0.2">
      <c r="F77" s="60" t="str">
        <f t="shared" ca="1" si="1"/>
        <v/>
      </c>
      <c r="H77" s="60">
        <v>76</v>
      </c>
      <c r="I77" s="60"/>
      <c r="J77" s="60"/>
    </row>
    <row r="78" spans="6:10" x14ac:dyDescent="0.2">
      <c r="F78" s="60" t="str">
        <f t="shared" ca="1" si="1"/>
        <v/>
      </c>
      <c r="H78" s="60">
        <v>77</v>
      </c>
      <c r="I78" s="60"/>
      <c r="J78" s="60"/>
    </row>
    <row r="79" spans="6:10" x14ac:dyDescent="0.2">
      <c r="F79" s="60" t="str">
        <f t="shared" ca="1" si="1"/>
        <v/>
      </c>
      <c r="H79" s="60">
        <v>78</v>
      </c>
      <c r="I79" s="60"/>
      <c r="J79" s="60"/>
    </row>
    <row r="80" spans="6:10" x14ac:dyDescent="0.2">
      <c r="F80" s="60" t="str">
        <f t="shared" ca="1" si="1"/>
        <v/>
      </c>
      <c r="H80" s="60">
        <v>79</v>
      </c>
      <c r="I80" s="60"/>
      <c r="J80" s="60"/>
    </row>
    <row r="81" spans="6:10" x14ac:dyDescent="0.2">
      <c r="F81" s="60" t="str">
        <f t="shared" ca="1" si="1"/>
        <v/>
      </c>
      <c r="H81" s="60">
        <v>80</v>
      </c>
      <c r="I81" s="60"/>
      <c r="J81" s="60"/>
    </row>
    <row r="82" spans="6:10" x14ac:dyDescent="0.2">
      <c r="F82" s="60" t="str">
        <f t="shared" ca="1" si="1"/>
        <v/>
      </c>
      <c r="H82" s="60">
        <v>81</v>
      </c>
      <c r="I82" s="60"/>
      <c r="J82" s="60"/>
    </row>
    <row r="83" spans="6:10" x14ac:dyDescent="0.2">
      <c r="F83" s="60" t="str">
        <f t="shared" ca="1" si="1"/>
        <v/>
      </c>
      <c r="H83" s="60">
        <v>82</v>
      </c>
      <c r="I83" s="60"/>
      <c r="J83" s="60"/>
    </row>
    <row r="84" spans="6:10" x14ac:dyDescent="0.2">
      <c r="F84" s="60" t="str">
        <f t="shared" ca="1" si="1"/>
        <v/>
      </c>
      <c r="H84" s="60">
        <v>83</v>
      </c>
      <c r="I84" s="60"/>
      <c r="J84" s="60"/>
    </row>
    <row r="85" spans="6:10" x14ac:dyDescent="0.2">
      <c r="F85" s="60" t="str">
        <f t="shared" ca="1" si="1"/>
        <v/>
      </c>
      <c r="H85" s="60">
        <v>84</v>
      </c>
      <c r="I85" s="60"/>
      <c r="J85" s="60"/>
    </row>
    <row r="86" spans="6:10" x14ac:dyDescent="0.2">
      <c r="F86" s="60" t="str">
        <f t="shared" ca="1" si="1"/>
        <v/>
      </c>
      <c r="H86" s="60">
        <v>85</v>
      </c>
      <c r="I86" s="60"/>
      <c r="J86" s="60"/>
    </row>
    <row r="87" spans="6:10" x14ac:dyDescent="0.2">
      <c r="F87" s="60" t="str">
        <f t="shared" ca="1" si="1"/>
        <v/>
      </c>
      <c r="H87" s="60">
        <v>86</v>
      </c>
      <c r="I87" s="60"/>
      <c r="J87" s="60"/>
    </row>
    <row r="88" spans="6:10" x14ac:dyDescent="0.2">
      <c r="F88" s="60" t="str">
        <f t="shared" ca="1" si="1"/>
        <v/>
      </c>
      <c r="H88" s="60">
        <v>87</v>
      </c>
      <c r="I88" s="60"/>
      <c r="J88" s="60"/>
    </row>
    <row r="89" spans="6:10" x14ac:dyDescent="0.2">
      <c r="F89" s="60" t="str">
        <f t="shared" ca="1" si="1"/>
        <v/>
      </c>
      <c r="H89" s="60">
        <v>88</v>
      </c>
      <c r="I89" s="60"/>
      <c r="J89" s="60"/>
    </row>
    <row r="90" spans="6:10" x14ac:dyDescent="0.2">
      <c r="F90" s="60" t="str">
        <f t="shared" ca="1" si="1"/>
        <v/>
      </c>
      <c r="H90" s="60">
        <v>89</v>
      </c>
      <c r="I90" s="60"/>
      <c r="J90" s="60"/>
    </row>
    <row r="91" spans="6:10" x14ac:dyDescent="0.2">
      <c r="F91" s="60" t="str">
        <f t="shared" ca="1" si="1"/>
        <v/>
      </c>
      <c r="H91" s="60">
        <v>90</v>
      </c>
      <c r="I91" s="60"/>
      <c r="J91" s="60"/>
    </row>
    <row r="92" spans="6:10" x14ac:dyDescent="0.2">
      <c r="F92" s="60" t="str">
        <f t="shared" ca="1" si="1"/>
        <v/>
      </c>
      <c r="H92" s="60">
        <v>91</v>
      </c>
      <c r="I92" s="60"/>
      <c r="J92" s="60"/>
    </row>
    <row r="93" spans="6:10" x14ac:dyDescent="0.2">
      <c r="F93" s="60" t="str">
        <f t="shared" ca="1" si="1"/>
        <v/>
      </c>
      <c r="H93" s="60">
        <v>92</v>
      </c>
      <c r="I93" s="60"/>
      <c r="J93" s="60"/>
    </row>
    <row r="94" spans="6:10" x14ac:dyDescent="0.2">
      <c r="F94" s="60" t="str">
        <f t="shared" ca="1" si="1"/>
        <v/>
      </c>
      <c r="H94" s="60">
        <v>93</v>
      </c>
      <c r="I94" s="60"/>
      <c r="J94" s="60"/>
    </row>
    <row r="95" spans="6:10" x14ac:dyDescent="0.2">
      <c r="F95" s="60" t="str">
        <f t="shared" ca="1" si="1"/>
        <v/>
      </c>
      <c r="H95" s="60">
        <v>94</v>
      </c>
      <c r="I95" s="60"/>
      <c r="J95" s="60"/>
    </row>
    <row r="96" spans="6:10" x14ac:dyDescent="0.2">
      <c r="F96" s="60" t="str">
        <f t="shared" ca="1" si="1"/>
        <v/>
      </c>
      <c r="H96" s="60">
        <v>95</v>
      </c>
      <c r="I96" s="60"/>
      <c r="J96" s="60"/>
    </row>
    <row r="97" spans="6:10" x14ac:dyDescent="0.2">
      <c r="F97" s="60" t="str">
        <f t="shared" ca="1" si="1"/>
        <v/>
      </c>
      <c r="H97" s="60">
        <v>96</v>
      </c>
      <c r="I97" s="60"/>
      <c r="J97" s="60"/>
    </row>
    <row r="98" spans="6:10" x14ac:dyDescent="0.2">
      <c r="F98" s="60" t="str">
        <f t="shared" ca="1" si="1"/>
        <v/>
      </c>
      <c r="H98" s="60">
        <v>97</v>
      </c>
      <c r="I98" s="60"/>
      <c r="J98" s="60"/>
    </row>
    <row r="99" spans="6:10" x14ac:dyDescent="0.2">
      <c r="F99" s="60" t="str">
        <f t="shared" ca="1" si="1"/>
        <v/>
      </c>
      <c r="H99" s="60">
        <v>98</v>
      </c>
      <c r="I99" s="60"/>
      <c r="J99" s="60"/>
    </row>
    <row r="100" spans="6:10" x14ac:dyDescent="0.2">
      <c r="F100" s="60" t="str">
        <f t="shared" ca="1" si="1"/>
        <v/>
      </c>
      <c r="H100" s="60">
        <v>99</v>
      </c>
      <c r="I100" s="60"/>
      <c r="J100" s="60"/>
    </row>
    <row r="101" spans="6:10" x14ac:dyDescent="0.2">
      <c r="F101" s="60" t="str">
        <f t="shared" ca="1" si="1"/>
        <v/>
      </c>
      <c r="H101" s="60">
        <v>100</v>
      </c>
      <c r="I101" s="60"/>
      <c r="J101" s="60"/>
    </row>
    <row r="102" spans="6:10" x14ac:dyDescent="0.2">
      <c r="F102" s="60" t="str">
        <f t="shared" ca="1" si="1"/>
        <v/>
      </c>
      <c r="H102" s="60">
        <v>101</v>
      </c>
      <c r="I102" s="60"/>
      <c r="J102" s="60"/>
    </row>
    <row r="103" spans="6:10" x14ac:dyDescent="0.2">
      <c r="F103" s="60" t="str">
        <f t="shared" ca="1" si="1"/>
        <v/>
      </c>
      <c r="H103" s="60">
        <v>102</v>
      </c>
      <c r="I103" s="60"/>
      <c r="J103" s="60"/>
    </row>
    <row r="104" spans="6:10" x14ac:dyDescent="0.2">
      <c r="F104" s="60" t="str">
        <f t="shared" ca="1" si="1"/>
        <v/>
      </c>
      <c r="H104" s="60">
        <v>103</v>
      </c>
      <c r="I104" s="60"/>
      <c r="J104" s="60"/>
    </row>
    <row r="105" spans="6:10" x14ac:dyDescent="0.2">
      <c r="F105" s="60" t="str">
        <f t="shared" ca="1" si="1"/>
        <v/>
      </c>
      <c r="H105" s="60">
        <v>104</v>
      </c>
      <c r="I105" s="60"/>
      <c r="J105" s="60"/>
    </row>
    <row r="106" spans="6:10" x14ac:dyDescent="0.2">
      <c r="F106" s="60" t="str">
        <f t="shared" ca="1" si="1"/>
        <v/>
      </c>
      <c r="H106" s="60">
        <v>105</v>
      </c>
      <c r="I106" s="60"/>
      <c r="J106" s="60"/>
    </row>
    <row r="107" spans="6:10" x14ac:dyDescent="0.2">
      <c r="F107" s="60" t="str">
        <f t="shared" ca="1" si="1"/>
        <v/>
      </c>
      <c r="H107" s="60">
        <v>106</v>
      </c>
      <c r="I107" s="60"/>
      <c r="J107" s="60"/>
    </row>
    <row r="108" spans="6:10" x14ac:dyDescent="0.2">
      <c r="F108" s="60" t="str">
        <f t="shared" ca="1" si="1"/>
        <v/>
      </c>
      <c r="H108" s="60">
        <v>107</v>
      </c>
      <c r="I108" s="60"/>
      <c r="J108" s="60"/>
    </row>
    <row r="109" spans="6:10" x14ac:dyDescent="0.2">
      <c r="F109" s="60" t="str">
        <f t="shared" ca="1" si="1"/>
        <v/>
      </c>
      <c r="H109" s="60">
        <v>108</v>
      </c>
      <c r="I109" s="60"/>
      <c r="J109" s="60"/>
    </row>
    <row r="110" spans="6:10" x14ac:dyDescent="0.2">
      <c r="F110" s="60" t="str">
        <f t="shared" ca="1" si="1"/>
        <v/>
      </c>
      <c r="H110" s="60">
        <v>109</v>
      </c>
      <c r="I110" s="60"/>
      <c r="J110" s="60"/>
    </row>
    <row r="111" spans="6:10" x14ac:dyDescent="0.2">
      <c r="F111" s="60" t="str">
        <f t="shared" ca="1" si="1"/>
        <v/>
      </c>
      <c r="H111" s="60">
        <v>110</v>
      </c>
      <c r="I111" s="60"/>
      <c r="J111" s="60"/>
    </row>
    <row r="112" spans="6:10" x14ac:dyDescent="0.2">
      <c r="F112" s="60" t="str">
        <f t="shared" ca="1" si="1"/>
        <v/>
      </c>
      <c r="H112" s="60">
        <v>111</v>
      </c>
      <c r="I112" s="60"/>
      <c r="J112" s="60"/>
    </row>
    <row r="113" spans="6:10" x14ac:dyDescent="0.2">
      <c r="F113" s="60" t="str">
        <f t="shared" ca="1" si="1"/>
        <v/>
      </c>
      <c r="H113" s="60">
        <v>112</v>
      </c>
      <c r="I113" s="60"/>
      <c r="J113" s="60"/>
    </row>
    <row r="114" spans="6:10" x14ac:dyDescent="0.2">
      <c r="F114" s="60" t="str">
        <f t="shared" ca="1" si="1"/>
        <v/>
      </c>
      <c r="H114" s="60">
        <v>113</v>
      </c>
      <c r="I114" s="60"/>
      <c r="J114" s="60"/>
    </row>
    <row r="115" spans="6:10" x14ac:dyDescent="0.2">
      <c r="F115" s="60" t="str">
        <f t="shared" ca="1" si="1"/>
        <v/>
      </c>
      <c r="H115" s="60">
        <v>114</v>
      </c>
      <c r="I115" s="60"/>
      <c r="J115" s="60"/>
    </row>
    <row r="116" spans="6:10" x14ac:dyDescent="0.2">
      <c r="F116" s="60" t="str">
        <f t="shared" ca="1" si="1"/>
        <v/>
      </c>
      <c r="H116" s="60">
        <v>115</v>
      </c>
      <c r="I116" s="60"/>
      <c r="J116" s="60"/>
    </row>
    <row r="117" spans="6:10" x14ac:dyDescent="0.2">
      <c r="F117" s="60" t="str">
        <f t="shared" ca="1" si="1"/>
        <v/>
      </c>
      <c r="H117" s="60">
        <v>116</v>
      </c>
      <c r="I117" s="60"/>
      <c r="J117" s="60"/>
    </row>
    <row r="118" spans="6:10" x14ac:dyDescent="0.2">
      <c r="F118" s="60" t="str">
        <f t="shared" ca="1" si="1"/>
        <v/>
      </c>
      <c r="H118" s="60">
        <v>117</v>
      </c>
      <c r="I118" s="60"/>
      <c r="J118" s="60"/>
    </row>
    <row r="119" spans="6:10" x14ac:dyDescent="0.2">
      <c r="F119" s="60" t="str">
        <f t="shared" ca="1" si="1"/>
        <v/>
      </c>
      <c r="H119" s="60">
        <v>118</v>
      </c>
      <c r="I119" s="60"/>
      <c r="J119" s="60"/>
    </row>
    <row r="120" spans="6:10" x14ac:dyDescent="0.2">
      <c r="F120" s="60" t="str">
        <f t="shared" ca="1" si="1"/>
        <v/>
      </c>
      <c r="H120" s="60">
        <v>119</v>
      </c>
      <c r="I120" s="60"/>
      <c r="J120" s="60"/>
    </row>
    <row r="121" spans="6:10" x14ac:dyDescent="0.2">
      <c r="F121" s="60" t="str">
        <f t="shared" ca="1" si="1"/>
        <v/>
      </c>
      <c r="H121" s="60">
        <v>120</v>
      </c>
      <c r="I121" s="60"/>
      <c r="J121" s="60"/>
    </row>
    <row r="122" spans="6:10" x14ac:dyDescent="0.2">
      <c r="F122" s="60" t="str">
        <f t="shared" ca="1" si="1"/>
        <v/>
      </c>
      <c r="H122" s="60">
        <v>121</v>
      </c>
      <c r="I122" s="60"/>
      <c r="J122" s="60"/>
    </row>
    <row r="123" spans="6:10" x14ac:dyDescent="0.2">
      <c r="F123" s="60" t="str">
        <f t="shared" ca="1" si="1"/>
        <v/>
      </c>
      <c r="H123" s="60">
        <v>122</v>
      </c>
      <c r="I123" s="60"/>
      <c r="J123" s="60"/>
    </row>
    <row r="124" spans="6:10" x14ac:dyDescent="0.2">
      <c r="F124" s="60" t="str">
        <f t="shared" ca="1" si="1"/>
        <v/>
      </c>
      <c r="H124" s="60">
        <v>123</v>
      </c>
      <c r="I124" s="60"/>
      <c r="J124" s="60"/>
    </row>
    <row r="125" spans="6:10" x14ac:dyDescent="0.2">
      <c r="F125" s="60" t="str">
        <f t="shared" ca="1" si="1"/>
        <v/>
      </c>
      <c r="H125" s="60">
        <v>124</v>
      </c>
      <c r="I125" s="60"/>
      <c r="J125" s="60"/>
    </row>
    <row r="126" spans="6:10" x14ac:dyDescent="0.2">
      <c r="F126" s="60" t="str">
        <f t="shared" ca="1" si="1"/>
        <v/>
      </c>
      <c r="H126" s="60">
        <v>125</v>
      </c>
      <c r="I126" s="60"/>
      <c r="J126" s="60"/>
    </row>
    <row r="127" spans="6:10" x14ac:dyDescent="0.2">
      <c r="F127" s="60" t="str">
        <f t="shared" ca="1" si="1"/>
        <v/>
      </c>
      <c r="H127" s="60">
        <v>126</v>
      </c>
      <c r="I127" s="60"/>
      <c r="J127" s="60"/>
    </row>
    <row r="128" spans="6:10" x14ac:dyDescent="0.2">
      <c r="F128" s="60" t="str">
        <f t="shared" ca="1" si="1"/>
        <v/>
      </c>
      <c r="H128" s="60">
        <v>127</v>
      </c>
      <c r="I128" s="60"/>
      <c r="J128" s="60"/>
    </row>
    <row r="129" spans="6:10" x14ac:dyDescent="0.2">
      <c r="F129" s="60" t="str">
        <f t="shared" ca="1" si="1"/>
        <v/>
      </c>
      <c r="H129" s="60">
        <v>128</v>
      </c>
      <c r="I129" s="60"/>
      <c r="J129" s="60"/>
    </row>
    <row r="130" spans="6:10" x14ac:dyDescent="0.2">
      <c r="F130" s="60" t="str">
        <f t="shared" ca="1" si="1"/>
        <v/>
      </c>
      <c r="H130" s="60">
        <v>129</v>
      </c>
      <c r="I130" s="60"/>
      <c r="J130" s="60"/>
    </row>
    <row r="131" spans="6:10" x14ac:dyDescent="0.2">
      <c r="F131" s="60" t="str">
        <f t="shared" ref="F131:F194" ca="1" si="2">_xlfn.IFNA(IF($H131+1&gt;$G$2,"",INDEX(INDIRECT("SubnetsVLANs!$D$"&amp;$H131+2&amp;":$D$"&amp;$G$2),MATCH("vlan*",INDIRECT("SubnetsVLANs!$E$"&amp;$H131+2&amp;":$E$"&amp;$G$2),0))),"")</f>
        <v/>
      </c>
      <c r="H131" s="60">
        <v>130</v>
      </c>
      <c r="I131" s="60"/>
      <c r="J131" s="60"/>
    </row>
    <row r="132" spans="6:10" x14ac:dyDescent="0.2">
      <c r="F132" s="60" t="str">
        <f t="shared" ca="1" si="2"/>
        <v/>
      </c>
      <c r="H132" s="60">
        <v>131</v>
      </c>
      <c r="I132" s="60"/>
      <c r="J132" s="60"/>
    </row>
    <row r="133" spans="6:10" x14ac:dyDescent="0.2">
      <c r="F133" s="60" t="str">
        <f t="shared" ca="1" si="2"/>
        <v/>
      </c>
      <c r="H133" s="60">
        <v>132</v>
      </c>
      <c r="I133" s="60"/>
      <c r="J133" s="60"/>
    </row>
    <row r="134" spans="6:10" x14ac:dyDescent="0.2">
      <c r="F134" s="60" t="str">
        <f t="shared" ca="1" si="2"/>
        <v/>
      </c>
      <c r="H134" s="60">
        <v>133</v>
      </c>
      <c r="I134" s="60"/>
      <c r="J134" s="60"/>
    </row>
    <row r="135" spans="6:10" x14ac:dyDescent="0.2">
      <c r="F135" s="60" t="str">
        <f t="shared" ca="1" si="2"/>
        <v/>
      </c>
      <c r="H135" s="60">
        <v>134</v>
      </c>
      <c r="I135" s="60"/>
      <c r="J135" s="60"/>
    </row>
    <row r="136" spans="6:10" x14ac:dyDescent="0.2">
      <c r="F136" s="60" t="str">
        <f t="shared" ca="1" si="2"/>
        <v/>
      </c>
      <c r="H136" s="60">
        <v>135</v>
      </c>
      <c r="I136" s="60"/>
      <c r="J136" s="60"/>
    </row>
    <row r="137" spans="6:10" x14ac:dyDescent="0.2">
      <c r="F137" s="60" t="str">
        <f t="shared" ca="1" si="2"/>
        <v/>
      </c>
      <c r="H137" s="60">
        <v>136</v>
      </c>
      <c r="I137" s="60"/>
      <c r="J137" s="60"/>
    </row>
    <row r="138" spans="6:10" x14ac:dyDescent="0.2">
      <c r="F138" s="60" t="str">
        <f t="shared" ca="1" si="2"/>
        <v/>
      </c>
      <c r="H138" s="60">
        <v>137</v>
      </c>
      <c r="I138" s="60"/>
      <c r="J138" s="60"/>
    </row>
    <row r="139" spans="6:10" x14ac:dyDescent="0.2">
      <c r="F139" s="60" t="str">
        <f t="shared" ca="1" si="2"/>
        <v/>
      </c>
      <c r="H139" s="60">
        <v>138</v>
      </c>
      <c r="I139" s="60"/>
      <c r="J139" s="60"/>
    </row>
    <row r="140" spans="6:10" x14ac:dyDescent="0.2">
      <c r="F140" s="60" t="str">
        <f t="shared" ca="1" si="2"/>
        <v/>
      </c>
      <c r="H140" s="60">
        <v>139</v>
      </c>
      <c r="I140" s="60"/>
      <c r="J140" s="60"/>
    </row>
    <row r="141" spans="6:10" x14ac:dyDescent="0.2">
      <c r="F141" s="60" t="str">
        <f t="shared" ca="1" si="2"/>
        <v/>
      </c>
      <c r="H141" s="60">
        <v>140</v>
      </c>
      <c r="I141" s="60"/>
      <c r="J141" s="60"/>
    </row>
    <row r="142" spans="6:10" x14ac:dyDescent="0.2">
      <c r="F142" s="60" t="str">
        <f t="shared" ca="1" si="2"/>
        <v/>
      </c>
      <c r="H142" s="60">
        <v>141</v>
      </c>
      <c r="I142" s="60"/>
      <c r="J142" s="60"/>
    </row>
    <row r="143" spans="6:10" x14ac:dyDescent="0.2">
      <c r="F143" s="60" t="str">
        <f t="shared" ca="1" si="2"/>
        <v/>
      </c>
      <c r="H143" s="60">
        <v>142</v>
      </c>
      <c r="I143" s="60"/>
      <c r="J143" s="60"/>
    </row>
    <row r="144" spans="6:10" x14ac:dyDescent="0.2">
      <c r="F144" s="60" t="str">
        <f t="shared" ca="1" si="2"/>
        <v/>
      </c>
      <c r="H144" s="60">
        <v>143</v>
      </c>
      <c r="I144" s="60"/>
      <c r="J144" s="60"/>
    </row>
    <row r="145" spans="6:10" x14ac:dyDescent="0.2">
      <c r="F145" s="60" t="str">
        <f t="shared" ca="1" si="2"/>
        <v/>
      </c>
      <c r="H145" s="60">
        <v>144</v>
      </c>
      <c r="I145" s="60"/>
      <c r="J145" s="60"/>
    </row>
    <row r="146" spans="6:10" x14ac:dyDescent="0.2">
      <c r="F146" s="60" t="str">
        <f t="shared" ca="1" si="2"/>
        <v/>
      </c>
      <c r="H146" s="60">
        <v>145</v>
      </c>
      <c r="I146" s="60"/>
      <c r="J146" s="60"/>
    </row>
    <row r="147" spans="6:10" x14ac:dyDescent="0.2">
      <c r="F147" s="60" t="str">
        <f t="shared" ca="1" si="2"/>
        <v/>
      </c>
      <c r="H147" s="60">
        <v>146</v>
      </c>
      <c r="I147" s="60"/>
      <c r="J147" s="60"/>
    </row>
    <row r="148" spans="6:10" x14ac:dyDescent="0.2">
      <c r="F148" s="60" t="str">
        <f t="shared" ca="1" si="2"/>
        <v/>
      </c>
      <c r="H148" s="60">
        <v>147</v>
      </c>
      <c r="I148" s="60"/>
      <c r="J148" s="60"/>
    </row>
    <row r="149" spans="6:10" x14ac:dyDescent="0.2">
      <c r="F149" s="60" t="str">
        <f t="shared" ca="1" si="2"/>
        <v/>
      </c>
      <c r="H149" s="60">
        <v>148</v>
      </c>
      <c r="I149" s="60"/>
      <c r="J149" s="60"/>
    </row>
    <row r="150" spans="6:10" x14ac:dyDescent="0.2">
      <c r="F150" s="60" t="str">
        <f t="shared" ca="1" si="2"/>
        <v/>
      </c>
      <c r="H150" s="60">
        <v>149</v>
      </c>
      <c r="I150" s="60"/>
      <c r="J150" s="60"/>
    </row>
    <row r="151" spans="6:10" x14ac:dyDescent="0.2">
      <c r="F151" s="60" t="str">
        <f t="shared" ca="1" si="2"/>
        <v/>
      </c>
      <c r="H151" s="60">
        <v>150</v>
      </c>
      <c r="I151" s="60"/>
      <c r="J151" s="60"/>
    </row>
    <row r="152" spans="6:10" x14ac:dyDescent="0.2">
      <c r="F152" s="60" t="str">
        <f t="shared" ca="1" si="2"/>
        <v/>
      </c>
      <c r="H152" s="60">
        <v>151</v>
      </c>
      <c r="I152" s="60"/>
      <c r="J152" s="60"/>
    </row>
    <row r="153" spans="6:10" x14ac:dyDescent="0.2">
      <c r="F153" s="60" t="str">
        <f t="shared" ca="1" si="2"/>
        <v/>
      </c>
      <c r="H153" s="60">
        <v>152</v>
      </c>
      <c r="I153" s="60"/>
      <c r="J153" s="60"/>
    </row>
    <row r="154" spans="6:10" x14ac:dyDescent="0.2">
      <c r="F154" s="60" t="str">
        <f t="shared" ca="1" si="2"/>
        <v/>
      </c>
      <c r="H154" s="60">
        <v>153</v>
      </c>
      <c r="I154" s="60"/>
      <c r="J154" s="60"/>
    </row>
    <row r="155" spans="6:10" x14ac:dyDescent="0.2">
      <c r="F155" s="60" t="str">
        <f t="shared" ca="1" si="2"/>
        <v/>
      </c>
      <c r="H155" s="60">
        <v>154</v>
      </c>
      <c r="I155" s="60"/>
      <c r="J155" s="60"/>
    </row>
    <row r="156" spans="6:10" x14ac:dyDescent="0.2">
      <c r="F156" s="60" t="str">
        <f t="shared" ca="1" si="2"/>
        <v/>
      </c>
      <c r="H156" s="60">
        <v>155</v>
      </c>
      <c r="I156" s="60"/>
      <c r="J156" s="60"/>
    </row>
    <row r="157" spans="6:10" x14ac:dyDescent="0.2">
      <c r="F157" s="60" t="str">
        <f t="shared" ca="1" si="2"/>
        <v/>
      </c>
      <c r="H157" s="60">
        <v>156</v>
      </c>
      <c r="I157" s="60"/>
      <c r="J157" s="60"/>
    </row>
    <row r="158" spans="6:10" x14ac:dyDescent="0.2">
      <c r="F158" s="60" t="str">
        <f t="shared" ca="1" si="2"/>
        <v/>
      </c>
      <c r="H158" s="60">
        <v>157</v>
      </c>
      <c r="I158" s="60"/>
      <c r="J158" s="60"/>
    </row>
    <row r="159" spans="6:10" x14ac:dyDescent="0.2">
      <c r="F159" s="60" t="str">
        <f t="shared" ca="1" si="2"/>
        <v/>
      </c>
      <c r="H159" s="60">
        <v>158</v>
      </c>
      <c r="I159" s="60"/>
      <c r="J159" s="60"/>
    </row>
    <row r="160" spans="6:10" x14ac:dyDescent="0.2">
      <c r="F160" s="60" t="str">
        <f t="shared" ca="1" si="2"/>
        <v/>
      </c>
      <c r="H160" s="60">
        <v>159</v>
      </c>
      <c r="I160" s="60"/>
      <c r="J160" s="60"/>
    </row>
    <row r="161" spans="6:10" x14ac:dyDescent="0.2">
      <c r="F161" s="60" t="str">
        <f t="shared" ca="1" si="2"/>
        <v/>
      </c>
      <c r="H161" s="60">
        <v>160</v>
      </c>
      <c r="I161" s="60"/>
      <c r="J161" s="60"/>
    </row>
    <row r="162" spans="6:10" x14ac:dyDescent="0.2">
      <c r="F162" s="60" t="str">
        <f t="shared" ca="1" si="2"/>
        <v/>
      </c>
      <c r="H162" s="60">
        <v>161</v>
      </c>
      <c r="I162" s="60"/>
      <c r="J162" s="60"/>
    </row>
    <row r="163" spans="6:10" x14ac:dyDescent="0.2">
      <c r="F163" s="60" t="str">
        <f t="shared" ca="1" si="2"/>
        <v/>
      </c>
      <c r="H163" s="60">
        <v>162</v>
      </c>
      <c r="I163" s="60"/>
      <c r="J163" s="60"/>
    </row>
    <row r="164" spans="6:10" x14ac:dyDescent="0.2">
      <c r="F164" s="60" t="str">
        <f t="shared" ca="1" si="2"/>
        <v/>
      </c>
      <c r="H164" s="60">
        <v>163</v>
      </c>
      <c r="I164" s="60"/>
      <c r="J164" s="60"/>
    </row>
    <row r="165" spans="6:10" x14ac:dyDescent="0.2">
      <c r="F165" s="60" t="str">
        <f t="shared" ca="1" si="2"/>
        <v/>
      </c>
      <c r="H165" s="60">
        <v>164</v>
      </c>
      <c r="I165" s="60"/>
      <c r="J165" s="60"/>
    </row>
    <row r="166" spans="6:10" x14ac:dyDescent="0.2">
      <c r="F166" s="60" t="str">
        <f t="shared" ca="1" si="2"/>
        <v/>
      </c>
      <c r="H166" s="60">
        <v>165</v>
      </c>
      <c r="I166" s="60"/>
      <c r="J166" s="60"/>
    </row>
    <row r="167" spans="6:10" x14ac:dyDescent="0.2">
      <c r="F167" s="60" t="str">
        <f t="shared" ca="1" si="2"/>
        <v/>
      </c>
      <c r="H167" s="60">
        <v>166</v>
      </c>
      <c r="I167" s="60"/>
      <c r="J167" s="60"/>
    </row>
    <row r="168" spans="6:10" x14ac:dyDescent="0.2">
      <c r="F168" s="60" t="str">
        <f t="shared" ca="1" si="2"/>
        <v/>
      </c>
      <c r="H168" s="60">
        <v>167</v>
      </c>
      <c r="I168" s="60"/>
      <c r="J168" s="60"/>
    </row>
    <row r="169" spans="6:10" x14ac:dyDescent="0.2">
      <c r="F169" s="60" t="str">
        <f t="shared" ca="1" si="2"/>
        <v/>
      </c>
      <c r="H169" s="60">
        <v>168</v>
      </c>
      <c r="I169" s="60"/>
      <c r="J169" s="60"/>
    </row>
    <row r="170" spans="6:10" x14ac:dyDescent="0.2">
      <c r="F170" s="60" t="str">
        <f t="shared" ca="1" si="2"/>
        <v/>
      </c>
      <c r="H170" s="60">
        <v>169</v>
      </c>
      <c r="I170" s="60"/>
      <c r="J170" s="60"/>
    </row>
    <row r="171" spans="6:10" x14ac:dyDescent="0.2">
      <c r="F171" s="60" t="str">
        <f t="shared" ca="1" si="2"/>
        <v/>
      </c>
      <c r="H171" s="60">
        <v>170</v>
      </c>
      <c r="I171" s="60"/>
      <c r="J171" s="60"/>
    </row>
    <row r="172" spans="6:10" x14ac:dyDescent="0.2">
      <c r="F172" s="60" t="str">
        <f t="shared" ca="1" si="2"/>
        <v/>
      </c>
      <c r="H172" s="60">
        <v>171</v>
      </c>
      <c r="I172" s="60"/>
      <c r="J172" s="60"/>
    </row>
    <row r="173" spans="6:10" x14ac:dyDescent="0.2">
      <c r="F173" s="60" t="str">
        <f t="shared" ca="1" si="2"/>
        <v/>
      </c>
      <c r="H173" s="60">
        <v>172</v>
      </c>
      <c r="I173" s="60"/>
      <c r="J173" s="60"/>
    </row>
    <row r="174" spans="6:10" x14ac:dyDescent="0.2">
      <c r="F174" s="60" t="str">
        <f t="shared" ca="1" si="2"/>
        <v/>
      </c>
      <c r="H174" s="60">
        <v>173</v>
      </c>
      <c r="I174" s="60"/>
      <c r="J174" s="60"/>
    </row>
    <row r="175" spans="6:10" x14ac:dyDescent="0.2">
      <c r="F175" s="60" t="str">
        <f t="shared" ca="1" si="2"/>
        <v/>
      </c>
      <c r="H175" s="60">
        <v>174</v>
      </c>
      <c r="I175" s="60"/>
      <c r="J175" s="60"/>
    </row>
    <row r="176" spans="6:10" x14ac:dyDescent="0.2">
      <c r="F176" s="60" t="str">
        <f t="shared" ca="1" si="2"/>
        <v/>
      </c>
      <c r="H176" s="60">
        <v>175</v>
      </c>
      <c r="I176" s="60"/>
      <c r="J176" s="60"/>
    </row>
    <row r="177" spans="6:10" x14ac:dyDescent="0.2">
      <c r="F177" s="60" t="str">
        <f t="shared" ca="1" si="2"/>
        <v/>
      </c>
      <c r="H177" s="60">
        <v>176</v>
      </c>
      <c r="I177" s="60"/>
      <c r="J177" s="60"/>
    </row>
    <row r="178" spans="6:10" x14ac:dyDescent="0.2">
      <c r="F178" s="60" t="str">
        <f t="shared" ca="1" si="2"/>
        <v/>
      </c>
      <c r="H178" s="60">
        <v>177</v>
      </c>
      <c r="I178" s="60"/>
      <c r="J178" s="60"/>
    </row>
    <row r="179" spans="6:10" x14ac:dyDescent="0.2">
      <c r="F179" s="60" t="str">
        <f t="shared" ca="1" si="2"/>
        <v/>
      </c>
      <c r="H179" s="60">
        <v>178</v>
      </c>
      <c r="I179" s="60"/>
      <c r="J179" s="60"/>
    </row>
    <row r="180" spans="6:10" x14ac:dyDescent="0.2">
      <c r="F180" s="60" t="str">
        <f t="shared" ca="1" si="2"/>
        <v/>
      </c>
      <c r="H180" s="60">
        <v>179</v>
      </c>
      <c r="I180" s="60"/>
      <c r="J180" s="60"/>
    </row>
    <row r="181" spans="6:10" x14ac:dyDescent="0.2">
      <c r="F181" s="60" t="str">
        <f t="shared" ca="1" si="2"/>
        <v/>
      </c>
      <c r="H181" s="60">
        <v>180</v>
      </c>
      <c r="I181" s="60"/>
      <c r="J181" s="60"/>
    </row>
    <row r="182" spans="6:10" x14ac:dyDescent="0.2">
      <c r="F182" s="60" t="str">
        <f t="shared" ca="1" si="2"/>
        <v/>
      </c>
      <c r="H182" s="60">
        <v>181</v>
      </c>
      <c r="I182" s="60"/>
      <c r="J182" s="60"/>
    </row>
    <row r="183" spans="6:10" x14ac:dyDescent="0.2">
      <c r="F183" s="60" t="str">
        <f t="shared" ca="1" si="2"/>
        <v/>
      </c>
      <c r="H183" s="60">
        <v>182</v>
      </c>
      <c r="I183" s="60"/>
      <c r="J183" s="60"/>
    </row>
    <row r="184" spans="6:10" x14ac:dyDescent="0.2">
      <c r="F184" s="60" t="str">
        <f t="shared" ca="1" si="2"/>
        <v/>
      </c>
      <c r="H184" s="60">
        <v>183</v>
      </c>
      <c r="I184" s="60"/>
      <c r="J184" s="60"/>
    </row>
    <row r="185" spans="6:10" x14ac:dyDescent="0.2">
      <c r="F185" s="60" t="str">
        <f t="shared" ca="1" si="2"/>
        <v/>
      </c>
      <c r="H185" s="60">
        <v>184</v>
      </c>
      <c r="I185" s="60"/>
      <c r="J185" s="60"/>
    </row>
    <row r="186" spans="6:10" x14ac:dyDescent="0.2">
      <c r="F186" s="60" t="str">
        <f t="shared" ca="1" si="2"/>
        <v/>
      </c>
      <c r="H186" s="60">
        <v>185</v>
      </c>
      <c r="I186" s="60"/>
      <c r="J186" s="60"/>
    </row>
    <row r="187" spans="6:10" x14ac:dyDescent="0.2">
      <c r="F187" s="60" t="str">
        <f t="shared" ca="1" si="2"/>
        <v/>
      </c>
      <c r="H187" s="60">
        <v>186</v>
      </c>
      <c r="I187" s="60"/>
      <c r="J187" s="60"/>
    </row>
    <row r="188" spans="6:10" x14ac:dyDescent="0.2">
      <c r="F188" s="60" t="str">
        <f t="shared" ca="1" si="2"/>
        <v/>
      </c>
      <c r="H188" s="60">
        <v>187</v>
      </c>
      <c r="I188" s="60"/>
      <c r="J188" s="60"/>
    </row>
    <row r="189" spans="6:10" x14ac:dyDescent="0.2">
      <c r="F189" s="60" t="str">
        <f t="shared" ca="1" si="2"/>
        <v/>
      </c>
      <c r="H189" s="60">
        <v>188</v>
      </c>
      <c r="I189" s="60"/>
      <c r="J189" s="60"/>
    </row>
    <row r="190" spans="6:10" x14ac:dyDescent="0.2">
      <c r="F190" s="60" t="str">
        <f t="shared" ca="1" si="2"/>
        <v/>
      </c>
      <c r="H190" s="60">
        <v>189</v>
      </c>
      <c r="I190" s="60"/>
      <c r="J190" s="60"/>
    </row>
    <row r="191" spans="6:10" x14ac:dyDescent="0.2">
      <c r="F191" s="60" t="str">
        <f t="shared" ca="1" si="2"/>
        <v/>
      </c>
      <c r="H191" s="60">
        <v>190</v>
      </c>
      <c r="I191" s="60"/>
      <c r="J191" s="60"/>
    </row>
    <row r="192" spans="6:10" x14ac:dyDescent="0.2">
      <c r="F192" s="60" t="str">
        <f t="shared" ca="1" si="2"/>
        <v/>
      </c>
      <c r="H192" s="60">
        <v>191</v>
      </c>
      <c r="I192" s="60"/>
      <c r="J192" s="60"/>
    </row>
    <row r="193" spans="6:10" x14ac:dyDescent="0.2">
      <c r="F193" s="60" t="str">
        <f t="shared" ca="1" si="2"/>
        <v/>
      </c>
      <c r="H193" s="60">
        <v>192</v>
      </c>
      <c r="I193" s="60"/>
      <c r="J193" s="60"/>
    </row>
    <row r="194" spans="6:10" x14ac:dyDescent="0.2">
      <c r="F194" s="60" t="str">
        <f t="shared" ca="1" si="2"/>
        <v/>
      </c>
      <c r="H194" s="60">
        <v>193</v>
      </c>
      <c r="I194" s="60"/>
      <c r="J194" s="60"/>
    </row>
    <row r="195" spans="6:10" x14ac:dyDescent="0.2">
      <c r="F195" s="60" t="str">
        <f t="shared" ref="F195:F200" ca="1" si="3">_xlfn.IFNA(IF($H195+1&gt;$G$2,"",INDEX(INDIRECT("SubnetsVLANs!$D$"&amp;$H195+2&amp;":$D$"&amp;$G$2),MATCH("vlan*",INDIRECT("SubnetsVLANs!$E$"&amp;$H195+2&amp;":$E$"&amp;$G$2),0))),"")</f>
        <v/>
      </c>
      <c r="H195" s="60">
        <v>194</v>
      </c>
      <c r="I195" s="60"/>
      <c r="J195" s="60"/>
    </row>
    <row r="196" spans="6:10" x14ac:dyDescent="0.2">
      <c r="F196" s="60" t="str">
        <f t="shared" ca="1" si="3"/>
        <v/>
      </c>
      <c r="H196" s="60">
        <v>195</v>
      </c>
      <c r="I196" s="60"/>
      <c r="J196" s="60"/>
    </row>
    <row r="197" spans="6:10" x14ac:dyDescent="0.2">
      <c r="F197" s="60" t="str">
        <f t="shared" ca="1" si="3"/>
        <v/>
      </c>
      <c r="H197" s="60">
        <v>196</v>
      </c>
      <c r="I197" s="60"/>
      <c r="J197" s="60"/>
    </row>
    <row r="198" spans="6:10" x14ac:dyDescent="0.2">
      <c r="F198" s="60" t="str">
        <f t="shared" ca="1" si="3"/>
        <v/>
      </c>
      <c r="H198" s="60">
        <v>197</v>
      </c>
      <c r="I198" s="60"/>
      <c r="J198" s="60"/>
    </row>
    <row r="199" spans="6:10" x14ac:dyDescent="0.2">
      <c r="F199" s="60" t="str">
        <f t="shared" ca="1" si="3"/>
        <v/>
      </c>
      <c r="H199" s="60">
        <v>198</v>
      </c>
      <c r="I199" s="60"/>
      <c r="J199" s="60"/>
    </row>
    <row r="200" spans="6:10" x14ac:dyDescent="0.2">
      <c r="F200" s="60" t="str">
        <f t="shared" ca="1" si="3"/>
        <v/>
      </c>
      <c r="H200" s="60">
        <v>199</v>
      </c>
      <c r="I200" s="60"/>
      <c r="J200" s="60"/>
    </row>
    <row r="201" spans="6:10" x14ac:dyDescent="0.2">
      <c r="H201" s="60">
        <v>200</v>
      </c>
      <c r="I201" s="60"/>
      <c r="J201" s="60"/>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6" bestFit="1" customWidth="1"/>
    <col min="2" max="2" width="24" style="66" customWidth="1"/>
    <col min="3" max="4" width="20.1640625" style="35" customWidth="1"/>
  </cols>
  <sheetData>
    <row r="1" spans="1:4" ht="30" x14ac:dyDescent="0.2">
      <c r="A1" s="58" t="s">
        <v>667</v>
      </c>
      <c r="B1" s="58" t="s">
        <v>721</v>
      </c>
      <c r="C1" s="58" t="s">
        <v>1292</v>
      </c>
      <c r="D1" s="58" t="s">
        <v>1344</v>
      </c>
    </row>
    <row r="2" spans="1:4" x14ac:dyDescent="0.2">
      <c r="A2" s="60"/>
      <c r="B2" s="60" t="s">
        <v>401</v>
      </c>
      <c r="C2" s="35">
        <f>MATCH("&lt;END&gt;",Compartments!$A$2:$A$1000,0)</f>
        <v>6</v>
      </c>
      <c r="D2" s="35" t="str" cm="1">
        <f t="array" aca="1" ref="D2:D6" ca="1">_xlfn.UNIQUE(INDIRECT("B2:B"&amp;$C$2),FALSE,FALSE)</f>
        <v>root</v>
      </c>
    </row>
    <row r="3" spans="1:4" x14ac:dyDescent="0.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5">
        <f ca="1">COUNTIF($D$2:$D$100,"*")</f>
        <v>5</v>
      </c>
      <c r="D3" s="35" t="str">
        <f ca="1"/>
        <v>AppDev</v>
      </c>
    </row>
    <row r="4" spans="1:4" x14ac:dyDescent="0.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5" t="str">
        <f ca="1"/>
        <v>DataBase</v>
      </c>
    </row>
    <row r="5" spans="1:4" x14ac:dyDescent="0.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5" t="str">
        <f ca="1"/>
        <v>Network</v>
      </c>
    </row>
    <row r="6" spans="1:4" x14ac:dyDescent="0.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5" t="str">
        <f ca="1"/>
        <v>Security</v>
      </c>
    </row>
    <row r="7" spans="1:4" x14ac:dyDescent="0.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25</vt:i4>
      </vt:variant>
    </vt:vector>
  </HeadingPairs>
  <TitlesOfParts>
    <vt:vector size="66"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2023-06-08T17:19:49Z</dcterms:modified>
</cp:coreProperties>
</file>