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MATION" sheetId="1" r:id="rId4"/>
    <sheet state="visible" name="ROI" sheetId="2" r:id="rId5"/>
  </sheets>
  <definedNames/>
  <calcPr/>
</workbook>
</file>

<file path=xl/sharedStrings.xml><?xml version="1.0" encoding="utf-8"?>
<sst xmlns="http://schemas.openxmlformats.org/spreadsheetml/2006/main" count="139" uniqueCount="45">
  <si>
    <t>TASKS</t>
  </si>
  <si>
    <t>%' time given currently             (Standard working day has 8 hrs)</t>
  </si>
  <si>
    <t>Sasuke</t>
  </si>
  <si>
    <t>Sakura</t>
  </si>
  <si>
    <t>Yamato</t>
  </si>
  <si>
    <t>Kakashi</t>
  </si>
  <si>
    <t>Jiraiya</t>
  </si>
  <si>
    <t>Tsunade</t>
  </si>
  <si>
    <t>Orochimaru</t>
  </si>
  <si>
    <t>7 others</t>
  </si>
  <si>
    <t>Employee Claiming</t>
  </si>
  <si>
    <t>Policy Verification</t>
  </si>
  <si>
    <t>Employee Data Aggregation</t>
  </si>
  <si>
    <t>Payroll Data Updation</t>
  </si>
  <si>
    <t>Available Limit Research</t>
  </si>
  <si>
    <t>Proof Aggregation</t>
  </si>
  <si>
    <t>Internal Company Data</t>
  </si>
  <si>
    <t>Escalating Management</t>
  </si>
  <si>
    <t>Reporting</t>
  </si>
  <si>
    <t>SHIELD</t>
  </si>
  <si>
    <t>Tasks</t>
  </si>
  <si>
    <t>Current Time Spent (in hrs)</t>
  </si>
  <si>
    <t>% avg automation</t>
  </si>
  <si>
    <t>Time Saved (in hrs)</t>
  </si>
  <si>
    <t>New Time (in hrs)</t>
  </si>
  <si>
    <t>Automation (%):</t>
  </si>
  <si>
    <t>TOTAL</t>
  </si>
  <si>
    <t>JUSTICE LEAGUE</t>
  </si>
  <si>
    <t>Automation (%)=</t>
  </si>
  <si>
    <t xml:space="preserve">Ans. SHIELD gives the better automation percentage, thus we must recommend TIER 1 to Naruto Inc. </t>
  </si>
  <si>
    <t>% time given curently             (standard working day has 8 hrs)</t>
  </si>
  <si>
    <t>EMPLOYEE</t>
  </si>
  <si>
    <t>SALARY</t>
  </si>
  <si>
    <t>TASK</t>
  </si>
  <si>
    <t>CURRENT EXPENDITURE ($)</t>
  </si>
  <si>
    <t>AUTOMATION %</t>
  </si>
  <si>
    <t>SAVINGS ($)</t>
  </si>
  <si>
    <t>COST OF FEATURES ($)</t>
  </si>
  <si>
    <t>PROFIT ($)</t>
  </si>
  <si>
    <t>N.B.</t>
  </si>
  <si>
    <t>PROFIT =  SAVINGS - COST OF FEATURES</t>
  </si>
  <si>
    <t>ROI= (PROFIT-COST OF FEATURES)/COST OF FEATURES</t>
  </si>
  <si>
    <t>ROI (%)=</t>
  </si>
  <si>
    <t>TOTAL:</t>
  </si>
  <si>
    <t>Thus, from above calculations Tier 1 (S.H.I.E.L.D.) has higher R.O.I and will be recommended.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</si>
</sst>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1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i/>
      <sz val="10.0"/>
      <color theme="1"/>
      <name val="Arial"/>
    </font>
    <font>
      <b/>
      <u/>
      <sz val="14.0"/>
      <color theme="1"/>
      <name val="Arial"/>
    </font>
    <font>
      <b/>
      <sz val="14.0"/>
      <color theme="1"/>
      <name val="Arial"/>
    </font>
    <font>
      <sz val="11.0"/>
      <color rgb="FF000000"/>
      <name val="Arial"/>
    </font>
    <font>
      <b/>
      <i/>
      <sz val="12.0"/>
      <color theme="1"/>
      <name val="Arial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92D050"/>
        <bgColor rgb="FF92D050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theme="8"/>
        <bgColor theme="8"/>
      </patternFill>
    </fill>
    <fill>
      <patternFill patternType="solid">
        <fgColor rgb="FFFEF1CC"/>
        <bgColor rgb="FFFEF1CC"/>
      </patternFill>
    </fill>
    <fill>
      <patternFill patternType="solid">
        <fgColor rgb="FF00B0F0"/>
        <bgColor rgb="FF00B0F0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C499"/>
        <bgColor rgb="FFFFC499"/>
      </patternFill>
    </fill>
  </fills>
  <borders count="19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quotePrefix="1" borderId="2" fillId="3" fontId="1" numFmtId="0" xfId="0" applyAlignment="1" applyBorder="1" applyFill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3" numFmtId="0" xfId="0" applyBorder="1" applyFont="1"/>
    <xf borderId="0" fillId="0" fontId="3" numFmtId="0" xfId="0" applyFont="1"/>
    <xf borderId="6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5" fillId="5" fontId="5" numFmtId="0" xfId="0" applyBorder="1" applyFill="1" applyFont="1"/>
    <xf borderId="5" fillId="0" fontId="3" numFmtId="9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5" fillId="6" fontId="6" numFmtId="0" xfId="0" applyAlignment="1" applyBorder="1" applyFill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5" fillId="7" fontId="4" numFmtId="0" xfId="0" applyAlignment="1" applyBorder="1" applyFill="1" applyFont="1">
      <alignment horizontal="center" vertical="center"/>
    </xf>
    <xf borderId="2" fillId="7" fontId="4" numFmtId="0" xfId="0" applyAlignment="1" applyBorder="1" applyFont="1">
      <alignment horizontal="center" vertical="center"/>
    </xf>
    <xf borderId="7" fillId="7" fontId="4" numFmtId="0" xfId="0" applyAlignment="1" applyBorder="1" applyFont="1">
      <alignment horizontal="center" vertical="center"/>
    </xf>
    <xf borderId="4" fillId="7" fontId="4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/>
    </xf>
    <xf borderId="7" fillId="8" fontId="5" numFmtId="0" xfId="0" applyAlignment="1" applyBorder="1" applyFill="1" applyFont="1">
      <alignment horizontal="center"/>
    </xf>
    <xf borderId="7" fillId="3" fontId="3" numFmtId="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5" fillId="9" fontId="1" numFmtId="0" xfId="0" applyAlignment="1" applyBorder="1" applyFill="1" applyFont="1">
      <alignment horizontal="center"/>
    </xf>
    <xf borderId="5" fillId="9" fontId="4" numFmtId="0" xfId="0" applyAlignment="1" applyBorder="1" applyFont="1">
      <alignment horizontal="center"/>
    </xf>
    <xf borderId="5" fillId="6" fontId="7" numFmtId="0" xfId="0" applyAlignment="1" applyBorder="1" applyFont="1">
      <alignment horizontal="center" vertical="center"/>
    </xf>
    <xf borderId="5" fillId="10" fontId="8" numFmtId="0" xfId="0" applyBorder="1" applyFill="1" applyFont="1"/>
    <xf borderId="7" fillId="11" fontId="5" numFmtId="0" xfId="0" applyBorder="1" applyFill="1" applyFont="1"/>
    <xf borderId="5" fillId="3" fontId="1" numFmtId="0" xfId="0" applyBorder="1" applyFont="1"/>
    <xf borderId="5" fillId="3" fontId="4" numFmtId="0" xfId="0" applyAlignment="1" applyBorder="1" applyFont="1">
      <alignment horizontal="center"/>
    </xf>
    <xf borderId="8" fillId="12" fontId="9" numFmtId="0" xfId="0" applyBorder="1" applyFill="1" applyFont="1"/>
    <xf borderId="9" fillId="0" fontId="2" numFmtId="0" xfId="0" applyBorder="1" applyFont="1"/>
    <xf borderId="1" fillId="13" fontId="1" numFmtId="0" xfId="0" applyAlignment="1" applyBorder="1" applyFill="1" applyFont="1">
      <alignment horizontal="center" vertical="center"/>
    </xf>
    <xf borderId="2" fillId="13" fontId="1" numFmtId="0" xfId="0" applyAlignment="1" applyBorder="1" applyFont="1">
      <alignment horizontal="center" vertical="center"/>
    </xf>
    <xf borderId="5" fillId="13" fontId="3" numFmtId="0" xfId="0" applyBorder="1" applyFont="1"/>
    <xf borderId="5" fillId="0" fontId="4" numFmtId="0" xfId="0" applyAlignment="1" applyBorder="1" applyFont="1">
      <alignment horizontal="center" vertical="center"/>
    </xf>
    <xf borderId="5" fillId="14" fontId="5" numFmtId="0" xfId="0" applyBorder="1" applyFill="1" applyFont="1"/>
    <xf borderId="5" fillId="0" fontId="7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5" fillId="15" fontId="4" numFmtId="0" xfId="0" applyAlignment="1" applyBorder="1" applyFill="1" applyFont="1">
      <alignment horizontal="center"/>
    </xf>
    <xf borderId="2" fillId="0" fontId="3" numFmtId="164" xfId="0" applyAlignment="1" applyBorder="1" applyFont="1" applyNumberFormat="1">
      <alignment horizontal="center"/>
    </xf>
    <xf borderId="5" fillId="2" fontId="7" numFmtId="0" xfId="0" applyAlignment="1" applyBorder="1" applyFont="1">
      <alignment horizontal="center" vertical="center"/>
    </xf>
    <xf borderId="5" fillId="16" fontId="4" numFmtId="0" xfId="0" applyAlignment="1" applyBorder="1" applyFill="1" applyFont="1">
      <alignment horizontal="center" vertical="center"/>
    </xf>
    <xf borderId="2" fillId="15" fontId="4" numFmtId="0" xfId="0" applyAlignment="1" applyBorder="1" applyFont="1">
      <alignment horizontal="center"/>
    </xf>
    <xf borderId="5" fillId="17" fontId="4" numFmtId="0" xfId="0" applyAlignment="1" applyBorder="1" applyFill="1" applyFont="1">
      <alignment vertical="center"/>
    </xf>
    <xf borderId="5" fillId="17" fontId="4" numFmtId="0" xfId="0" applyAlignment="1" applyBorder="1" applyFont="1">
      <alignment horizontal="center" vertical="center"/>
    </xf>
    <xf borderId="10" fillId="14" fontId="5" numFmtId="0" xfId="0" applyBorder="1" applyFont="1"/>
    <xf borderId="2" fillId="0" fontId="3" numFmtId="0" xfId="0" applyBorder="1" applyFont="1"/>
    <xf borderId="5" fillId="18" fontId="4" numFmtId="0" xfId="0" applyBorder="1" applyFill="1" applyFont="1"/>
    <xf borderId="11" fillId="14" fontId="5" numFmtId="0" xfId="0" applyBorder="1" applyFont="1"/>
    <xf borderId="5" fillId="19" fontId="4" numFmtId="0" xfId="0" applyAlignment="1" applyBorder="1" applyFill="1" applyFont="1">
      <alignment horizontal="center"/>
    </xf>
    <xf borderId="5" fillId="19" fontId="4" numFmtId="4" xfId="0" applyAlignment="1" applyBorder="1" applyFont="1" applyNumberFormat="1">
      <alignment horizontal="center"/>
    </xf>
    <xf borderId="5" fillId="0" fontId="1" numFmtId="0" xfId="0" applyBorder="1" applyFont="1"/>
    <xf borderId="12" fillId="19" fontId="4" numFmtId="2" xfId="0" applyAlignment="1" applyBorder="1" applyFont="1" applyNumberFormat="1">
      <alignment horizontal="center"/>
    </xf>
    <xf borderId="5" fillId="0" fontId="4" numFmtId="0" xfId="0" applyBorder="1" applyFont="1"/>
    <xf borderId="13" fillId="8" fontId="10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4.25"/>
    <col customWidth="1" min="2" max="2" width="28.0"/>
    <col customWidth="1" min="3" max="3" width="25.38"/>
    <col customWidth="1" min="4" max="4" width="18.13"/>
    <col customWidth="1" min="5" max="5" width="19.0"/>
    <col customWidth="1" min="6" max="6" width="20.0"/>
    <col customWidth="1" min="7" max="7" width="16.38"/>
    <col customWidth="1" min="8" max="8" width="16.75"/>
    <col customWidth="1" min="9" max="26" width="14.38"/>
  </cols>
  <sheetData>
    <row r="1" ht="39.75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7.75" customHeight="1">
      <c r="A2" s="7"/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9" t="s">
        <v>10</v>
      </c>
      <c r="B3" s="10">
        <v>0.4</v>
      </c>
      <c r="C3" s="11"/>
      <c r="D3" s="11"/>
      <c r="E3" s="11"/>
      <c r="F3" s="10">
        <v>0.1</v>
      </c>
      <c r="G3" s="10">
        <v>0.1</v>
      </c>
      <c r="H3" s="10">
        <v>0.1</v>
      </c>
      <c r="I3" s="10">
        <v>0.1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9" t="s">
        <v>11</v>
      </c>
      <c r="B4" s="10">
        <v>0.1</v>
      </c>
      <c r="C4" s="10">
        <v>0.6</v>
      </c>
      <c r="D4" s="11"/>
      <c r="E4" s="11"/>
      <c r="F4" s="11"/>
      <c r="G4" s="11"/>
      <c r="H4" s="11"/>
      <c r="I4" s="1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9" t="s">
        <v>12</v>
      </c>
      <c r="B5" s="11"/>
      <c r="C5" s="10">
        <v>0.15</v>
      </c>
      <c r="D5" s="11"/>
      <c r="E5" s="11"/>
      <c r="F5" s="11"/>
      <c r="G5" s="11"/>
      <c r="H5" s="11"/>
      <c r="I5" s="1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9" t="s">
        <v>13</v>
      </c>
      <c r="B6" s="10">
        <v>0.1</v>
      </c>
      <c r="C6" s="11"/>
      <c r="D6" s="11"/>
      <c r="E6" s="10">
        <v>0.25</v>
      </c>
      <c r="F6" s="11"/>
      <c r="G6" s="11"/>
      <c r="H6" s="11"/>
      <c r="I6" s="1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9" t="s">
        <v>14</v>
      </c>
      <c r="B7" s="11"/>
      <c r="C7" s="11"/>
      <c r="D7" s="10">
        <v>0.5</v>
      </c>
      <c r="E7" s="11"/>
      <c r="F7" s="11"/>
      <c r="G7" s="11"/>
      <c r="H7" s="11"/>
      <c r="I7" s="1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9" t="s">
        <v>15</v>
      </c>
      <c r="B8" s="11"/>
      <c r="C8" s="11"/>
      <c r="D8" s="10">
        <v>0.1</v>
      </c>
      <c r="E8" s="11"/>
      <c r="F8" s="11"/>
      <c r="G8" s="11"/>
      <c r="H8" s="11"/>
      <c r="I8" s="1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9" t="s">
        <v>16</v>
      </c>
      <c r="B9" s="11"/>
      <c r="C9" s="11"/>
      <c r="D9" s="11"/>
      <c r="E9" s="10">
        <v>0.25</v>
      </c>
      <c r="F9" s="11"/>
      <c r="G9" s="11"/>
      <c r="H9" s="11"/>
      <c r="I9" s="1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9" t="s">
        <v>17</v>
      </c>
      <c r="B10" s="10">
        <v>0.4</v>
      </c>
      <c r="C10" s="10">
        <v>0.1</v>
      </c>
      <c r="D10" s="10">
        <v>0.05</v>
      </c>
      <c r="E10" s="11"/>
      <c r="F10" s="10">
        <v>0.05</v>
      </c>
      <c r="G10" s="10">
        <v>0.05</v>
      </c>
      <c r="H10" s="10">
        <v>0.05</v>
      </c>
      <c r="I10" s="10">
        <v>0.05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9" t="s">
        <v>18</v>
      </c>
      <c r="B11" s="11"/>
      <c r="C11" s="10">
        <v>0.15</v>
      </c>
      <c r="D11" s="10">
        <v>0.35</v>
      </c>
      <c r="E11" s="10">
        <v>0.5</v>
      </c>
      <c r="F11" s="11"/>
      <c r="G11" s="11"/>
      <c r="H11" s="11"/>
      <c r="I11" s="1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1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6.0" customHeight="1">
      <c r="A14" s="12" t="s">
        <v>19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7.75" customHeight="1">
      <c r="A15" s="13" t="s">
        <v>20</v>
      </c>
      <c r="B15" s="14" t="s">
        <v>21</v>
      </c>
      <c r="C15" s="15" t="s">
        <v>22</v>
      </c>
      <c r="D15" s="16" t="s">
        <v>23</v>
      </c>
      <c r="E15" s="17" t="s">
        <v>24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9" t="s">
        <v>10</v>
      </c>
      <c r="B16" s="11">
        <v>6.4</v>
      </c>
      <c r="C16" s="10">
        <v>0.7</v>
      </c>
      <c r="D16" s="18">
        <v>4.48</v>
      </c>
      <c r="E16" s="11">
        <f t="shared" ref="E16:E24" si="1">B16-(B16*C16)</f>
        <v>1.92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9" t="s">
        <v>11</v>
      </c>
      <c r="B17" s="11">
        <v>5.6</v>
      </c>
      <c r="C17" s="10">
        <v>0.6</v>
      </c>
      <c r="D17" s="11">
        <v>3.36</v>
      </c>
      <c r="E17" s="11">
        <f t="shared" si="1"/>
        <v>2.24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9" t="s">
        <v>12</v>
      </c>
      <c r="B18" s="11">
        <v>1.2</v>
      </c>
      <c r="C18" s="10">
        <v>0.6</v>
      </c>
      <c r="D18" s="11">
        <v>0.72</v>
      </c>
      <c r="E18" s="11">
        <f t="shared" si="1"/>
        <v>0.48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9" t="s">
        <v>13</v>
      </c>
      <c r="B19" s="11">
        <v>2.8</v>
      </c>
      <c r="C19" s="10">
        <v>0.7</v>
      </c>
      <c r="D19" s="11">
        <v>1.96</v>
      </c>
      <c r="E19" s="11">
        <f t="shared" si="1"/>
        <v>0.84</v>
      </c>
      <c r="F19" s="6"/>
      <c r="G19" s="19" t="s">
        <v>25</v>
      </c>
      <c r="H19" s="20">
        <f>((B26-E26)/B26)*100</f>
        <v>54.23913043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9" t="s">
        <v>14</v>
      </c>
      <c r="B20" s="11">
        <v>4.0</v>
      </c>
      <c r="C20" s="10">
        <v>0.2</v>
      </c>
      <c r="D20" s="11">
        <v>0.8</v>
      </c>
      <c r="E20" s="11">
        <f t="shared" si="1"/>
        <v>3.2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9" t="s">
        <v>15</v>
      </c>
      <c r="B21" s="11">
        <v>0.8</v>
      </c>
      <c r="C21" s="10">
        <v>0.3</v>
      </c>
      <c r="D21" s="11">
        <v>0.24</v>
      </c>
      <c r="E21" s="11">
        <f t="shared" si="1"/>
        <v>0.56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9" t="s">
        <v>16</v>
      </c>
      <c r="B22" s="11">
        <v>2.0</v>
      </c>
      <c r="C22" s="10">
        <v>0.6</v>
      </c>
      <c r="D22" s="11">
        <v>1.2</v>
      </c>
      <c r="E22" s="11">
        <f t="shared" si="1"/>
        <v>0.8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9" t="s">
        <v>17</v>
      </c>
      <c r="B23" s="11">
        <v>6.0</v>
      </c>
      <c r="C23" s="10">
        <v>0.4</v>
      </c>
      <c r="D23" s="11">
        <v>2.4</v>
      </c>
      <c r="E23" s="11">
        <f t="shared" si="1"/>
        <v>3.6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9" t="s">
        <v>18</v>
      </c>
      <c r="B24" s="11">
        <v>8.0</v>
      </c>
      <c r="C24" s="10">
        <v>0.6</v>
      </c>
      <c r="D24" s="11">
        <v>4.8</v>
      </c>
      <c r="E24" s="11">
        <f t="shared" si="1"/>
        <v>3.2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2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22" t="s">
        <v>26</v>
      </c>
      <c r="B26" s="23">
        <f>SUM(B16:B24)</f>
        <v>36.8</v>
      </c>
      <c r="C26" s="23"/>
      <c r="D26" s="23">
        <f t="shared" ref="D26:E26" si="2">SUM(D16:D24)</f>
        <v>19.96</v>
      </c>
      <c r="E26" s="23">
        <f t="shared" si="2"/>
        <v>16.84</v>
      </c>
      <c r="F26" s="6"/>
      <c r="G26" s="6"/>
      <c r="H26" s="2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2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2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35.25" customHeight="1">
      <c r="A29" s="24" t="s">
        <v>27</v>
      </c>
      <c r="B29" s="6"/>
      <c r="C29" s="6"/>
      <c r="D29" s="6"/>
      <c r="E29" s="6"/>
      <c r="F29" s="6"/>
      <c r="G29" s="6"/>
      <c r="H29" s="2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7.75" customHeight="1">
      <c r="A30" s="13" t="s">
        <v>20</v>
      </c>
      <c r="B30" s="14" t="s">
        <v>21</v>
      </c>
      <c r="C30" s="14" t="s">
        <v>22</v>
      </c>
      <c r="D30" s="14" t="s">
        <v>23</v>
      </c>
      <c r="E30" s="14" t="s">
        <v>24</v>
      </c>
      <c r="F30" s="6"/>
      <c r="G30" s="6"/>
      <c r="H30" s="2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9" t="s">
        <v>10</v>
      </c>
      <c r="B31" s="11">
        <v>6.4</v>
      </c>
      <c r="C31" s="10">
        <v>0.6</v>
      </c>
      <c r="D31" s="5">
        <v>3.84</v>
      </c>
      <c r="E31" s="25">
        <f t="shared" ref="E31:E39" si="3">B31-(B31*C31)</f>
        <v>2.56</v>
      </c>
      <c r="F31" s="6"/>
      <c r="G31" s="6"/>
      <c r="H31" s="2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9" t="s">
        <v>11</v>
      </c>
      <c r="B32" s="11">
        <v>5.6</v>
      </c>
      <c r="C32" s="10">
        <v>0.6</v>
      </c>
      <c r="D32" s="5">
        <v>3.36</v>
      </c>
      <c r="E32" s="25">
        <f t="shared" si="3"/>
        <v>2.24</v>
      </c>
      <c r="F32" s="6"/>
      <c r="G32" s="6"/>
      <c r="H32" s="2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9" t="s">
        <v>12</v>
      </c>
      <c r="B33" s="11">
        <v>1.2</v>
      </c>
      <c r="C33" s="10">
        <v>0.7</v>
      </c>
      <c r="D33" s="5">
        <v>0.84</v>
      </c>
      <c r="E33" s="25">
        <f t="shared" si="3"/>
        <v>0.36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9" t="s">
        <v>13</v>
      </c>
      <c r="B34" s="11">
        <v>2.8</v>
      </c>
      <c r="C34" s="10">
        <v>0.6</v>
      </c>
      <c r="D34" s="5">
        <v>1.68</v>
      </c>
      <c r="E34" s="25">
        <f t="shared" si="3"/>
        <v>1.12</v>
      </c>
      <c r="F34" s="6"/>
      <c r="G34" s="26" t="s">
        <v>28</v>
      </c>
      <c r="H34" s="20">
        <f>((B41-E41)/B41)*100</f>
        <v>51.41304348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9" t="s">
        <v>14</v>
      </c>
      <c r="B35" s="11">
        <v>4.0</v>
      </c>
      <c r="C35" s="10">
        <v>0.4</v>
      </c>
      <c r="D35" s="5">
        <v>1.6</v>
      </c>
      <c r="E35" s="25">
        <f t="shared" si="3"/>
        <v>2.4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9" t="s">
        <v>15</v>
      </c>
      <c r="B36" s="11">
        <v>0.8</v>
      </c>
      <c r="C36" s="10">
        <v>0.5</v>
      </c>
      <c r="D36" s="5">
        <v>0.4</v>
      </c>
      <c r="E36" s="25">
        <f t="shared" si="3"/>
        <v>0.4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9" t="s">
        <v>16</v>
      </c>
      <c r="B37" s="11">
        <v>2.0</v>
      </c>
      <c r="C37" s="10">
        <v>0.7</v>
      </c>
      <c r="D37" s="5">
        <v>1.4</v>
      </c>
      <c r="E37" s="25">
        <f t="shared" si="3"/>
        <v>0.6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9" t="s">
        <v>17</v>
      </c>
      <c r="B38" s="11">
        <v>6.0</v>
      </c>
      <c r="C38" s="10">
        <v>0.3</v>
      </c>
      <c r="D38" s="5">
        <v>1.8</v>
      </c>
      <c r="E38" s="25">
        <f t="shared" si="3"/>
        <v>4.2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9" t="s">
        <v>18</v>
      </c>
      <c r="B39" s="11">
        <v>8.0</v>
      </c>
      <c r="C39" s="10">
        <v>0.5</v>
      </c>
      <c r="D39" s="5">
        <v>4.0</v>
      </c>
      <c r="E39" s="25">
        <f t="shared" si="3"/>
        <v>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27" t="s">
        <v>26</v>
      </c>
      <c r="B41" s="28">
        <f>SUM(B31:B39)</f>
        <v>36.8</v>
      </c>
      <c r="C41" s="28"/>
      <c r="D41" s="28">
        <f t="shared" ref="D41:E41" si="4">SUM(D31:D39)</f>
        <v>18.92</v>
      </c>
      <c r="E41" s="28">
        <f t="shared" si="4"/>
        <v>17.88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29" t="s">
        <v>29</v>
      </c>
      <c r="B44" s="30"/>
      <c r="C44" s="30"/>
      <c r="D44" s="30"/>
      <c r="E44" s="30"/>
      <c r="F44" s="3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H1"/>
    <mergeCell ref="A44:F44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15.63"/>
    <col customWidth="1" min="3" max="3" width="14.38"/>
    <col customWidth="1" min="4" max="4" width="17.38"/>
    <col customWidth="1" min="5" max="5" width="21.0"/>
    <col customWidth="1" min="6" max="6" width="14.38"/>
    <col customWidth="1" min="7" max="7" width="21.88"/>
    <col customWidth="1" min="8" max="10" width="14.38"/>
    <col customWidth="1" min="11" max="11" width="27.38"/>
    <col customWidth="1" min="12" max="12" width="18.75"/>
    <col customWidth="1" min="13" max="13" width="20.25"/>
    <col customWidth="1" min="14" max="14" width="24.38"/>
    <col customWidth="1" min="15" max="17" width="14.38"/>
    <col customWidth="1" min="18" max="18" width="54.75"/>
    <col customWidth="1" min="19" max="26" width="14.38"/>
  </cols>
  <sheetData>
    <row r="1" ht="33.75" customHeight="1">
      <c r="A1" s="31" t="s">
        <v>0</v>
      </c>
      <c r="B1" s="32" t="s">
        <v>30</v>
      </c>
      <c r="C1" s="3"/>
      <c r="D1" s="3"/>
      <c r="E1" s="3"/>
      <c r="F1" s="3"/>
      <c r="G1" s="3"/>
      <c r="H1" s="4"/>
      <c r="I1" s="33"/>
    </row>
    <row r="2" ht="52.5" customHeight="1">
      <c r="A2" s="7"/>
      <c r="B2" s="34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34" t="s">
        <v>7</v>
      </c>
      <c r="H2" s="34" t="s">
        <v>8</v>
      </c>
      <c r="I2" s="34" t="s">
        <v>9</v>
      </c>
    </row>
    <row r="3" ht="15.75" customHeight="1">
      <c r="A3" s="35" t="s">
        <v>10</v>
      </c>
      <c r="B3" s="10">
        <v>0.4</v>
      </c>
      <c r="C3" s="11"/>
      <c r="D3" s="11"/>
      <c r="E3" s="11"/>
      <c r="F3" s="10">
        <v>0.1</v>
      </c>
      <c r="G3" s="10">
        <v>0.1</v>
      </c>
      <c r="H3" s="10">
        <v>0.1</v>
      </c>
      <c r="I3" s="10">
        <v>0.1</v>
      </c>
    </row>
    <row r="4" ht="15.75" customHeight="1">
      <c r="A4" s="35" t="s">
        <v>11</v>
      </c>
      <c r="B4" s="10">
        <v>0.1</v>
      </c>
      <c r="C4" s="10">
        <v>0.6</v>
      </c>
      <c r="D4" s="11"/>
      <c r="E4" s="11"/>
      <c r="F4" s="11"/>
      <c r="G4" s="11"/>
      <c r="H4" s="11"/>
      <c r="I4" s="11"/>
    </row>
    <row r="5" ht="15.75" customHeight="1">
      <c r="A5" s="35" t="s">
        <v>12</v>
      </c>
      <c r="B5" s="11"/>
      <c r="C5" s="10">
        <v>0.15</v>
      </c>
      <c r="D5" s="11"/>
      <c r="E5" s="11"/>
      <c r="F5" s="11"/>
      <c r="G5" s="11"/>
      <c r="H5" s="11"/>
      <c r="I5" s="11"/>
    </row>
    <row r="6" ht="15.75" customHeight="1">
      <c r="A6" s="35" t="s">
        <v>13</v>
      </c>
      <c r="B6" s="10">
        <v>0.1</v>
      </c>
      <c r="C6" s="11"/>
      <c r="D6" s="11"/>
      <c r="E6" s="10">
        <v>0.25</v>
      </c>
      <c r="F6" s="11"/>
      <c r="G6" s="11"/>
      <c r="H6" s="11"/>
      <c r="I6" s="11"/>
    </row>
    <row r="7" ht="15.75" customHeight="1">
      <c r="A7" s="35" t="s">
        <v>14</v>
      </c>
      <c r="B7" s="11"/>
      <c r="C7" s="11"/>
      <c r="D7" s="10">
        <v>0.5</v>
      </c>
      <c r="E7" s="11"/>
      <c r="F7" s="11"/>
      <c r="G7" s="11"/>
      <c r="H7" s="11"/>
      <c r="I7" s="11"/>
    </row>
    <row r="8" ht="15.75" customHeight="1">
      <c r="A8" s="35" t="s">
        <v>15</v>
      </c>
      <c r="B8" s="11"/>
      <c r="C8" s="11"/>
      <c r="D8" s="10">
        <v>0.1</v>
      </c>
      <c r="E8" s="11"/>
      <c r="F8" s="11"/>
      <c r="G8" s="11"/>
      <c r="H8" s="11"/>
      <c r="I8" s="11"/>
    </row>
    <row r="9" ht="15.75" customHeight="1">
      <c r="A9" s="35" t="s">
        <v>16</v>
      </c>
      <c r="B9" s="11"/>
      <c r="C9" s="11"/>
      <c r="D9" s="11"/>
      <c r="E9" s="10">
        <v>0.25</v>
      </c>
      <c r="F9" s="11"/>
      <c r="G9" s="11"/>
      <c r="H9" s="11"/>
      <c r="I9" s="11"/>
    </row>
    <row r="10" ht="15.75" customHeight="1">
      <c r="A10" s="35" t="s">
        <v>17</v>
      </c>
      <c r="B10" s="10">
        <v>0.4</v>
      </c>
      <c r="C10" s="10">
        <v>0.1</v>
      </c>
      <c r="D10" s="10">
        <v>0.05</v>
      </c>
      <c r="E10" s="11"/>
      <c r="F10" s="10">
        <v>0.05</v>
      </c>
      <c r="G10" s="10">
        <v>0.05</v>
      </c>
      <c r="H10" s="10">
        <v>0.05</v>
      </c>
      <c r="I10" s="10">
        <v>0.05</v>
      </c>
    </row>
    <row r="11" ht="15.75" customHeight="1">
      <c r="A11" s="35" t="s">
        <v>18</v>
      </c>
      <c r="B11" s="11"/>
      <c r="C11" s="10">
        <v>0.15</v>
      </c>
      <c r="D11" s="10">
        <v>0.35</v>
      </c>
      <c r="E11" s="10">
        <v>0.5</v>
      </c>
      <c r="F11" s="11"/>
      <c r="G11" s="11"/>
      <c r="H11" s="11"/>
      <c r="I11" s="11"/>
    </row>
    <row r="12" ht="15.75" customHeight="1"/>
    <row r="13" ht="15.75" customHeight="1"/>
    <row r="14" ht="29.25" customHeight="1">
      <c r="A14" s="36" t="s">
        <v>31</v>
      </c>
      <c r="B14" s="37" t="s">
        <v>32</v>
      </c>
      <c r="C14" s="4"/>
    </row>
    <row r="15" ht="15.75" customHeight="1">
      <c r="A15" s="38" t="s">
        <v>2</v>
      </c>
      <c r="B15" s="39">
        <v>40000.0</v>
      </c>
      <c r="C15" s="4"/>
    </row>
    <row r="16" ht="15.75" customHeight="1">
      <c r="A16" s="38" t="s">
        <v>3</v>
      </c>
      <c r="B16" s="39">
        <v>40000.0</v>
      </c>
      <c r="C16" s="4"/>
    </row>
    <row r="17" ht="15.75" customHeight="1">
      <c r="A17" s="38" t="s">
        <v>4</v>
      </c>
      <c r="B17" s="39">
        <v>50000.0</v>
      </c>
      <c r="C17" s="4"/>
    </row>
    <row r="18" ht="15.75" customHeight="1">
      <c r="A18" s="38" t="s">
        <v>5</v>
      </c>
      <c r="B18" s="39">
        <v>65000.0</v>
      </c>
      <c r="C18" s="4"/>
    </row>
    <row r="19" ht="15.75" customHeight="1">
      <c r="A19" s="38" t="s">
        <v>6</v>
      </c>
      <c r="B19" s="39">
        <v>60000.0</v>
      </c>
      <c r="C19" s="4"/>
    </row>
    <row r="20" ht="15.75" customHeight="1">
      <c r="A20" s="38" t="s">
        <v>7</v>
      </c>
      <c r="B20" s="39">
        <v>60000.0</v>
      </c>
      <c r="C20" s="4"/>
    </row>
    <row r="21" ht="15.75" customHeight="1">
      <c r="A21" s="38" t="s">
        <v>8</v>
      </c>
      <c r="B21" s="39">
        <v>60000.0</v>
      </c>
      <c r="C21" s="4"/>
    </row>
    <row r="22" ht="15.75" customHeight="1">
      <c r="A22" s="38" t="s">
        <v>9</v>
      </c>
      <c r="B22" s="39">
        <v>60000.0</v>
      </c>
      <c r="C22" s="4"/>
    </row>
    <row r="23" ht="15.75" customHeight="1"/>
    <row r="24" ht="15.75" customHeight="1"/>
    <row r="25" ht="39.0" customHeight="1">
      <c r="A25" s="40" t="s">
        <v>19</v>
      </c>
    </row>
    <row r="26" ht="27.0" customHeight="1">
      <c r="A26" s="41" t="s">
        <v>33</v>
      </c>
      <c r="B26" s="42" t="s">
        <v>2</v>
      </c>
      <c r="C26" s="4"/>
      <c r="D26" s="38" t="s">
        <v>3</v>
      </c>
      <c r="E26" s="38" t="s">
        <v>4</v>
      </c>
      <c r="F26" s="38" t="s">
        <v>5</v>
      </c>
      <c r="G26" s="38" t="s">
        <v>6</v>
      </c>
      <c r="H26" s="38" t="s">
        <v>7</v>
      </c>
      <c r="I26" s="38" t="s">
        <v>8</v>
      </c>
      <c r="J26" s="38" t="s">
        <v>9</v>
      </c>
      <c r="K26" s="43" t="s">
        <v>34</v>
      </c>
      <c r="L26" s="43" t="s">
        <v>35</v>
      </c>
      <c r="M26" s="44" t="s">
        <v>36</v>
      </c>
      <c r="N26" s="44" t="s">
        <v>37</v>
      </c>
      <c r="O26" s="44" t="s">
        <v>38</v>
      </c>
      <c r="R26" s="41" t="s">
        <v>39</v>
      </c>
    </row>
    <row r="27" ht="15.75" customHeight="1">
      <c r="A27" s="45" t="s">
        <v>10</v>
      </c>
      <c r="B27" s="46">
        <v>16000.0</v>
      </c>
      <c r="C27" s="4"/>
      <c r="D27" s="5"/>
      <c r="E27" s="5"/>
      <c r="F27" s="5"/>
      <c r="G27" s="5">
        <v>6000.0</v>
      </c>
      <c r="H27" s="5">
        <v>6000.0</v>
      </c>
      <c r="I27" s="5">
        <v>6000.0</v>
      </c>
      <c r="J27" s="5">
        <v>6000.0</v>
      </c>
      <c r="K27" s="11">
        <v>40000.0</v>
      </c>
      <c r="L27" s="10">
        <v>0.7</v>
      </c>
      <c r="M27" s="11">
        <f t="shared" ref="M27:M35" si="1">L27*K27</f>
        <v>28000</v>
      </c>
      <c r="N27" s="11">
        <v>6500.0</v>
      </c>
      <c r="O27" s="11">
        <f t="shared" ref="O27:O35" si="2">SUM(M27-N27)</f>
        <v>21500</v>
      </c>
      <c r="R27" s="47" t="s">
        <v>40</v>
      </c>
    </row>
    <row r="28" ht="15.75" customHeight="1">
      <c r="A28" s="48" t="s">
        <v>11</v>
      </c>
      <c r="B28" s="46">
        <v>4000.0</v>
      </c>
      <c r="C28" s="4"/>
      <c r="D28" s="5">
        <v>24000.0</v>
      </c>
      <c r="E28" s="5"/>
      <c r="F28" s="5"/>
      <c r="G28" s="5"/>
      <c r="H28" s="5"/>
      <c r="I28" s="5"/>
      <c r="J28" s="5"/>
      <c r="K28" s="11">
        <v>28000.0</v>
      </c>
      <c r="L28" s="10">
        <v>0.6</v>
      </c>
      <c r="M28" s="11">
        <f t="shared" si="1"/>
        <v>16800</v>
      </c>
      <c r="N28" s="11">
        <v>3500.0</v>
      </c>
      <c r="O28" s="11">
        <f t="shared" si="2"/>
        <v>13300</v>
      </c>
      <c r="R28" s="47" t="s">
        <v>41</v>
      </c>
    </row>
    <row r="29" ht="15.75" customHeight="1">
      <c r="A29" s="48" t="s">
        <v>12</v>
      </c>
      <c r="B29" s="46"/>
      <c r="C29" s="4"/>
      <c r="D29" s="5">
        <v>6000.0</v>
      </c>
      <c r="E29" s="5"/>
      <c r="F29" s="5"/>
      <c r="G29" s="5"/>
      <c r="H29" s="5"/>
      <c r="I29" s="5"/>
      <c r="J29" s="5"/>
      <c r="K29" s="11">
        <v>6000.0</v>
      </c>
      <c r="L29" s="10">
        <v>0.6</v>
      </c>
      <c r="M29" s="11">
        <f t="shared" si="1"/>
        <v>3600</v>
      </c>
      <c r="N29" s="11">
        <v>5000.0</v>
      </c>
      <c r="O29" s="11">
        <f t="shared" si="2"/>
        <v>-1400</v>
      </c>
    </row>
    <row r="30" ht="15.75" customHeight="1">
      <c r="A30" s="48" t="s">
        <v>13</v>
      </c>
      <c r="B30" s="46">
        <v>4000.0</v>
      </c>
      <c r="C30" s="4"/>
      <c r="D30" s="5"/>
      <c r="E30" s="5"/>
      <c r="F30" s="5">
        <v>16250.0</v>
      </c>
      <c r="G30" s="5"/>
      <c r="H30" s="5"/>
      <c r="I30" s="5"/>
      <c r="J30" s="5"/>
      <c r="K30" s="11">
        <v>20250.0</v>
      </c>
      <c r="L30" s="10">
        <v>0.7</v>
      </c>
      <c r="M30" s="11">
        <f t="shared" si="1"/>
        <v>14175</v>
      </c>
      <c r="N30" s="11">
        <v>5000.0</v>
      </c>
      <c r="O30" s="11">
        <f t="shared" si="2"/>
        <v>9175</v>
      </c>
    </row>
    <row r="31" ht="15.75" customHeight="1">
      <c r="A31" s="48" t="s">
        <v>14</v>
      </c>
      <c r="B31" s="46"/>
      <c r="C31" s="4"/>
      <c r="D31" s="5"/>
      <c r="E31" s="5">
        <v>25000.0</v>
      </c>
      <c r="F31" s="5"/>
      <c r="G31" s="5"/>
      <c r="H31" s="5"/>
      <c r="I31" s="5"/>
      <c r="J31" s="5"/>
      <c r="K31" s="11">
        <v>25000.0</v>
      </c>
      <c r="L31" s="10">
        <v>0.2</v>
      </c>
      <c r="M31" s="11">
        <f t="shared" si="1"/>
        <v>5000</v>
      </c>
      <c r="N31" s="11">
        <v>2500.0</v>
      </c>
      <c r="O31" s="11">
        <f t="shared" si="2"/>
        <v>2500</v>
      </c>
    </row>
    <row r="32" ht="15.75" customHeight="1">
      <c r="A32" s="48" t="s">
        <v>15</v>
      </c>
      <c r="B32" s="46"/>
      <c r="C32" s="4"/>
      <c r="D32" s="5"/>
      <c r="E32" s="5">
        <v>5000.0</v>
      </c>
      <c r="F32" s="5"/>
      <c r="G32" s="5"/>
      <c r="H32" s="5"/>
      <c r="I32" s="5"/>
      <c r="J32" s="5"/>
      <c r="K32" s="11">
        <v>5000.0</v>
      </c>
      <c r="L32" s="10">
        <v>0.3</v>
      </c>
      <c r="M32" s="11">
        <f t="shared" si="1"/>
        <v>1500</v>
      </c>
      <c r="N32" s="11">
        <v>8000.0</v>
      </c>
      <c r="O32" s="11">
        <f t="shared" si="2"/>
        <v>-6500</v>
      </c>
      <c r="Q32" s="49" t="s">
        <v>42</v>
      </c>
      <c r="R32" s="50">
        <f>SUM((O37-N37)/N37)*100</f>
        <v>71.4516129</v>
      </c>
    </row>
    <row r="33" ht="15.75" customHeight="1">
      <c r="A33" s="48" t="s">
        <v>16</v>
      </c>
      <c r="B33" s="46"/>
      <c r="C33" s="4"/>
      <c r="D33" s="5"/>
      <c r="E33" s="5"/>
      <c r="F33" s="5">
        <v>16250.0</v>
      </c>
      <c r="G33" s="5"/>
      <c r="H33" s="5"/>
      <c r="I33" s="5"/>
      <c r="J33" s="5"/>
      <c r="K33" s="11">
        <v>16250.0</v>
      </c>
      <c r="L33" s="10">
        <v>0.6</v>
      </c>
      <c r="M33" s="11">
        <f t="shared" si="1"/>
        <v>9750</v>
      </c>
      <c r="N33" s="11">
        <v>4500.0</v>
      </c>
      <c r="O33" s="11">
        <f t="shared" si="2"/>
        <v>5250</v>
      </c>
    </row>
    <row r="34" ht="15.75" customHeight="1">
      <c r="A34" s="48" t="s">
        <v>17</v>
      </c>
      <c r="B34" s="46">
        <v>16000.0</v>
      </c>
      <c r="C34" s="4"/>
      <c r="D34" s="5">
        <v>4000.0</v>
      </c>
      <c r="E34" s="5">
        <v>2500.0</v>
      </c>
      <c r="F34" s="5"/>
      <c r="G34" s="5">
        <v>3000.0</v>
      </c>
      <c r="H34" s="5">
        <v>3000.0</v>
      </c>
      <c r="I34" s="5">
        <v>3000.0</v>
      </c>
      <c r="J34" s="5">
        <v>3000.0</v>
      </c>
      <c r="K34" s="11">
        <v>34500.0</v>
      </c>
      <c r="L34" s="10">
        <v>0.4</v>
      </c>
      <c r="M34" s="11">
        <f t="shared" si="1"/>
        <v>13800</v>
      </c>
      <c r="N34" s="11">
        <v>3000.0</v>
      </c>
      <c r="O34" s="11">
        <f t="shared" si="2"/>
        <v>10800</v>
      </c>
    </row>
    <row r="35" ht="15.75" customHeight="1">
      <c r="A35" s="48" t="s">
        <v>18</v>
      </c>
      <c r="B35" s="46"/>
      <c r="C35" s="4"/>
      <c r="D35" s="5">
        <v>6000.0</v>
      </c>
      <c r="E35" s="5">
        <v>17500.0</v>
      </c>
      <c r="F35" s="5">
        <v>32500.0</v>
      </c>
      <c r="G35" s="5"/>
      <c r="H35" s="5"/>
      <c r="I35" s="5"/>
      <c r="J35" s="5"/>
      <c r="K35" s="11">
        <v>56000.0</v>
      </c>
      <c r="L35" s="10">
        <v>0.6</v>
      </c>
      <c r="M35" s="11">
        <f t="shared" si="1"/>
        <v>33600</v>
      </c>
      <c r="N35" s="11">
        <v>8500.0</v>
      </c>
      <c r="O35" s="11">
        <f t="shared" si="2"/>
        <v>25100</v>
      </c>
    </row>
    <row r="36" ht="15.75" customHeight="1"/>
    <row r="37" ht="15.75" customHeight="1">
      <c r="L37" s="51" t="s">
        <v>43</v>
      </c>
      <c r="M37" s="51"/>
      <c r="N37" s="51">
        <f t="shared" ref="N37:O37" si="3">SUM(N27:N35)</f>
        <v>46500</v>
      </c>
      <c r="O37" s="51">
        <f t="shared" si="3"/>
        <v>79725</v>
      </c>
    </row>
    <row r="38" ht="15.75" customHeight="1"/>
    <row r="39" ht="15.75" customHeight="1"/>
    <row r="40" ht="15.75" customHeight="1"/>
    <row r="41" ht="45.0" customHeight="1">
      <c r="A41" s="40" t="s">
        <v>27</v>
      </c>
    </row>
    <row r="42" ht="30.75" customHeight="1">
      <c r="A42" s="41" t="s">
        <v>33</v>
      </c>
      <c r="B42" s="42" t="s">
        <v>2</v>
      </c>
      <c r="C42" s="4"/>
      <c r="D42" s="38" t="s">
        <v>3</v>
      </c>
      <c r="E42" s="38" t="s">
        <v>4</v>
      </c>
      <c r="F42" s="38" t="s">
        <v>5</v>
      </c>
      <c r="G42" s="38" t="s">
        <v>6</v>
      </c>
      <c r="H42" s="38" t="s">
        <v>7</v>
      </c>
      <c r="I42" s="38" t="s">
        <v>8</v>
      </c>
      <c r="J42" s="38" t="s">
        <v>9</v>
      </c>
      <c r="K42" s="43" t="s">
        <v>34</v>
      </c>
      <c r="L42" s="43" t="s">
        <v>35</v>
      </c>
      <c r="M42" s="44" t="s">
        <v>36</v>
      </c>
      <c r="N42" s="44" t="s">
        <v>37</v>
      </c>
      <c r="O42" s="44" t="s">
        <v>38</v>
      </c>
    </row>
    <row r="43" ht="15.75" customHeight="1">
      <c r="A43" s="45" t="s">
        <v>10</v>
      </c>
      <c r="B43" s="46">
        <v>16000.0</v>
      </c>
      <c r="C43" s="4"/>
      <c r="D43" s="5"/>
      <c r="E43" s="5"/>
      <c r="F43" s="5"/>
      <c r="G43" s="5">
        <v>6000.0</v>
      </c>
      <c r="H43" s="5">
        <v>6000.0</v>
      </c>
      <c r="I43" s="5">
        <v>6000.0</v>
      </c>
      <c r="J43" s="5">
        <v>6000.0</v>
      </c>
      <c r="K43" s="11">
        <v>40000.0</v>
      </c>
      <c r="L43" s="10">
        <v>0.6</v>
      </c>
      <c r="M43" s="11">
        <f t="shared" ref="M43:M51" si="4">L43*K43</f>
        <v>24000</v>
      </c>
      <c r="N43" s="11">
        <v>4500.0</v>
      </c>
      <c r="O43" s="11">
        <f t="shared" ref="O43:O51" si="5">SUM(M43-N43)</f>
        <v>19500</v>
      </c>
    </row>
    <row r="44" ht="15.75" customHeight="1">
      <c r="A44" s="48" t="s">
        <v>11</v>
      </c>
      <c r="B44" s="46">
        <v>4000.0</v>
      </c>
      <c r="C44" s="4"/>
      <c r="D44" s="5">
        <v>24000.0</v>
      </c>
      <c r="E44" s="5"/>
      <c r="F44" s="5"/>
      <c r="G44" s="5"/>
      <c r="H44" s="5"/>
      <c r="I44" s="5"/>
      <c r="J44" s="5"/>
      <c r="K44" s="11">
        <v>28000.0</v>
      </c>
      <c r="L44" s="10">
        <v>0.6</v>
      </c>
      <c r="M44" s="11">
        <f t="shared" si="4"/>
        <v>16800</v>
      </c>
      <c r="N44" s="11">
        <v>4500.0</v>
      </c>
      <c r="O44" s="11">
        <f t="shared" si="5"/>
        <v>12300</v>
      </c>
    </row>
    <row r="45" ht="15.75" customHeight="1">
      <c r="A45" s="48" t="s">
        <v>12</v>
      </c>
      <c r="B45" s="46"/>
      <c r="C45" s="4"/>
      <c r="D45" s="5">
        <v>6000.0</v>
      </c>
      <c r="E45" s="5"/>
      <c r="F45" s="5"/>
      <c r="G45" s="5"/>
      <c r="H45" s="5"/>
      <c r="I45" s="5"/>
      <c r="J45" s="5"/>
      <c r="K45" s="11">
        <v>6000.0</v>
      </c>
      <c r="L45" s="10">
        <v>0.7</v>
      </c>
      <c r="M45" s="11">
        <f t="shared" si="4"/>
        <v>4200</v>
      </c>
      <c r="N45" s="11">
        <v>6000.0</v>
      </c>
      <c r="O45" s="11">
        <f t="shared" si="5"/>
        <v>-1800</v>
      </c>
    </row>
    <row r="46" ht="15.75" customHeight="1">
      <c r="A46" s="48" t="s">
        <v>13</v>
      </c>
      <c r="B46" s="46">
        <v>4000.0</v>
      </c>
      <c r="C46" s="4"/>
      <c r="D46" s="5"/>
      <c r="E46" s="5"/>
      <c r="F46" s="5">
        <v>16250.0</v>
      </c>
      <c r="G46" s="5"/>
      <c r="H46" s="5"/>
      <c r="I46" s="5"/>
      <c r="J46" s="5"/>
      <c r="K46" s="11">
        <v>20250.0</v>
      </c>
      <c r="L46" s="10">
        <v>0.6</v>
      </c>
      <c r="M46" s="11">
        <f t="shared" si="4"/>
        <v>12150</v>
      </c>
      <c r="N46" s="11">
        <v>6000.0</v>
      </c>
      <c r="O46" s="11">
        <f t="shared" si="5"/>
        <v>6150</v>
      </c>
      <c r="Q46" s="49" t="s">
        <v>42</v>
      </c>
      <c r="R46" s="52">
        <f>SUM((O53-N53)/N53)*100</f>
        <v>56.72043011</v>
      </c>
    </row>
    <row r="47" ht="15.75" customHeight="1">
      <c r="A47" s="48" t="s">
        <v>14</v>
      </c>
      <c r="B47" s="46"/>
      <c r="C47" s="4"/>
      <c r="D47" s="5"/>
      <c r="E47" s="5">
        <v>25000.0</v>
      </c>
      <c r="F47" s="5"/>
      <c r="G47" s="5"/>
      <c r="H47" s="5"/>
      <c r="I47" s="5"/>
      <c r="J47" s="5"/>
      <c r="K47" s="11">
        <v>25000.0</v>
      </c>
      <c r="L47" s="10">
        <v>0.4</v>
      </c>
      <c r="M47" s="11">
        <f t="shared" si="4"/>
        <v>10000</v>
      </c>
      <c r="N47" s="11">
        <v>3500.0</v>
      </c>
      <c r="O47" s="11">
        <f t="shared" si="5"/>
        <v>6500</v>
      </c>
    </row>
    <row r="48" ht="15.75" customHeight="1">
      <c r="A48" s="48" t="s">
        <v>15</v>
      </c>
      <c r="B48" s="46"/>
      <c r="C48" s="4"/>
      <c r="D48" s="5"/>
      <c r="E48" s="5">
        <v>5000.0</v>
      </c>
      <c r="F48" s="5"/>
      <c r="G48" s="5"/>
      <c r="H48" s="5"/>
      <c r="I48" s="5"/>
      <c r="J48" s="5"/>
      <c r="K48" s="11">
        <v>5000.0</v>
      </c>
      <c r="L48" s="10">
        <v>0.5</v>
      </c>
      <c r="M48" s="11">
        <f t="shared" si="4"/>
        <v>2500</v>
      </c>
      <c r="N48" s="11">
        <v>5000.0</v>
      </c>
      <c r="O48" s="11">
        <f t="shared" si="5"/>
        <v>-2500</v>
      </c>
    </row>
    <row r="49" ht="15.75" customHeight="1">
      <c r="A49" s="48" t="s">
        <v>16</v>
      </c>
      <c r="B49" s="46"/>
      <c r="C49" s="4"/>
      <c r="D49" s="5"/>
      <c r="E49" s="5"/>
      <c r="F49" s="5">
        <v>16250.0</v>
      </c>
      <c r="G49" s="5"/>
      <c r="H49" s="5"/>
      <c r="I49" s="5"/>
      <c r="J49" s="5"/>
      <c r="K49" s="11">
        <v>16250.0</v>
      </c>
      <c r="L49" s="10">
        <v>0.7</v>
      </c>
      <c r="M49" s="11">
        <f t="shared" si="4"/>
        <v>11375</v>
      </c>
      <c r="N49" s="11">
        <v>6500.0</v>
      </c>
      <c r="O49" s="11">
        <f t="shared" si="5"/>
        <v>4875</v>
      </c>
    </row>
    <row r="50" ht="15.75" customHeight="1">
      <c r="A50" s="48" t="s">
        <v>17</v>
      </c>
      <c r="B50" s="46">
        <v>16000.0</v>
      </c>
      <c r="C50" s="4"/>
      <c r="D50" s="5">
        <v>4000.0</v>
      </c>
      <c r="E50" s="5">
        <v>2500.0</v>
      </c>
      <c r="F50" s="5"/>
      <c r="G50" s="5">
        <v>3000.0</v>
      </c>
      <c r="H50" s="5">
        <v>3000.0</v>
      </c>
      <c r="I50" s="5">
        <v>3000.0</v>
      </c>
      <c r="J50" s="5">
        <v>3000.0</v>
      </c>
      <c r="K50" s="11">
        <v>34500.0</v>
      </c>
      <c r="L50" s="10">
        <v>0.3</v>
      </c>
      <c r="M50" s="11">
        <f t="shared" si="4"/>
        <v>10350</v>
      </c>
      <c r="N50" s="11">
        <v>2000.0</v>
      </c>
      <c r="O50" s="11">
        <f t="shared" si="5"/>
        <v>8350</v>
      </c>
    </row>
    <row r="51" ht="15.75" customHeight="1">
      <c r="A51" s="48" t="s">
        <v>18</v>
      </c>
      <c r="B51" s="46"/>
      <c r="C51" s="4"/>
      <c r="D51" s="5">
        <v>6000.0</v>
      </c>
      <c r="E51" s="5">
        <v>17500.0</v>
      </c>
      <c r="F51" s="5">
        <v>32500.0</v>
      </c>
      <c r="G51" s="5"/>
      <c r="H51" s="5"/>
      <c r="I51" s="5"/>
      <c r="J51" s="5"/>
      <c r="K51" s="11">
        <v>56000.0</v>
      </c>
      <c r="L51" s="10">
        <v>0.5</v>
      </c>
      <c r="M51" s="11">
        <f t="shared" si="4"/>
        <v>28000</v>
      </c>
      <c r="N51" s="11">
        <v>8500.0</v>
      </c>
      <c r="O51" s="11">
        <f t="shared" si="5"/>
        <v>19500</v>
      </c>
    </row>
    <row r="52" ht="15.75" customHeight="1"/>
    <row r="53" ht="15.75" customHeight="1">
      <c r="L53" s="51" t="s">
        <v>43</v>
      </c>
      <c r="M53" s="53"/>
      <c r="N53" s="53">
        <f t="shared" ref="N53:O53" si="6">SUM(N43:N51)</f>
        <v>46500</v>
      </c>
      <c r="O53" s="53">
        <f t="shared" si="6"/>
        <v>72875</v>
      </c>
    </row>
    <row r="54" ht="15.75" customHeight="1"/>
    <row r="55" ht="15.75" customHeight="1"/>
    <row r="56" ht="15.75" customHeight="1">
      <c r="O56" s="54" t="s">
        <v>44</v>
      </c>
      <c r="P56" s="55"/>
      <c r="Q56" s="55"/>
      <c r="R56" s="56"/>
    </row>
    <row r="57" ht="15.75" customHeight="1">
      <c r="O57" s="57"/>
      <c r="P57" s="58"/>
      <c r="Q57" s="58"/>
      <c r="R57" s="5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1:A2"/>
    <mergeCell ref="B1:H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9:C49"/>
    <mergeCell ref="B50:C50"/>
    <mergeCell ref="B51:C51"/>
    <mergeCell ref="O56:R57"/>
    <mergeCell ref="B42:C42"/>
    <mergeCell ref="B43:C43"/>
    <mergeCell ref="B44:C44"/>
    <mergeCell ref="B45:C45"/>
    <mergeCell ref="B46:C46"/>
    <mergeCell ref="B47:C47"/>
    <mergeCell ref="B48:C48"/>
  </mergeCells>
  <printOptions/>
  <pageMargins bottom="1.0" footer="0.0" header="0.0" left="0.75" right="0.75" top="1.0"/>
  <pageSetup orientation="landscape"/>
  <drawing r:id="rId1"/>
</worksheet>
</file>